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共有情報\総務課\▼財政\■財政状況資料集関係\2020_09_01　【9月16日（水）まで】H30年度財政状況資料集の作成および提出について（２回目）\提出\"/>
    </mc:Choice>
  </mc:AlternateContent>
  <bookViews>
    <workbookView xWindow="0" yWindow="0" windowWidth="20490" windowHeight="7770" tabRatio="74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AM35" i="10"/>
  <c r="CO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C36" i="10"/>
  <c r="AM34" i="10" l="1"/>
  <c r="BE34" i="10"/>
  <c r="BE35" i="10" s="1"/>
  <c r="BW34" i="10" l="1"/>
  <c r="BW35" i="10" s="1"/>
  <c r="BW36" i="10" s="1"/>
  <c r="BW37" i="10" s="1"/>
  <c r="BW38" i="10" s="1"/>
  <c r="BW39" i="10" s="1"/>
  <c r="BW40" i="10" s="1"/>
  <c r="BW41" i="10" s="1"/>
  <c r="BW42" i="10" s="1"/>
  <c r="BW43" i="10" s="1"/>
</calcChain>
</file>

<file path=xl/sharedStrings.xml><?xml version="1.0" encoding="utf-8"?>
<sst xmlns="http://schemas.openxmlformats.org/spreadsheetml/2006/main" count="1122" uniqueCount="614">
  <si>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</si>
  <si>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</si>
  <si>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</si>
  <si>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</si>
  <si>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</si>
  <si>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</si>
  <si>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</si>
  <si>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</si>
  <si>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</si>
  <si>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</si>
  <si>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</si>
  <si>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</si>
  <si>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</si>
  <si>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</si>
  <si>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</si>
  <si>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</si>
  <si>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</si>
  <si>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</si>
  <si>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</si>
  <si>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</si>
  <si>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</si>
  <si>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</si>
  <si>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</si>
  <si>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</si>
  <si>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</si>
  <si>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</si>
  <si>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</si>
  <si>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</si>
  <si>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</si>
  <si>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</si>
  <si>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</si>
  <si>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</si>
  <si>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</si>
  <si>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</si>
  <si>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</si>
  <si>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</si>
  <si>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</si>
  <si>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</si>
  <si>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</si>
  <si>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</si>
  <si>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</si>
  <si>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</si>
  <si>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</si>
  <si>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</si>
  <si>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</si>
  <si>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</si>
  <si>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</si>
  <si>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</si>
  <si>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</si>
  <si>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</si>
  <si>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</si>
  <si>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</si>
  <si>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</si>
  <si>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</si>
  <si>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</si>
  <si>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</si>
  <si>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</si>
  <si>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</si>
  <si>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</si>
  <si>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</si>
  <si>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</si>
  <si>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</si>
  <si>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</si>
  <si>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</si>
  <si>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</si>
  <si>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</si>
  <si>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</si>
  <si>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</si>
  <si>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</si>
  <si>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</si>
  <si>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</si>
  <si>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</si>
  <si>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</si>
  <si>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</si>
  <si>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</si>
  <si>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</si>
  <si>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</si>
  <si>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</si>
  <si>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</si>
  <si>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</si>
  <si>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</si>
  <si>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</si>
  <si>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</si>
  <si>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</si>
  <si>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</si>
  <si>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</si>
  <si>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</si>
  <si>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</si>
  <si>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</si>
  <si>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</si>
  <si>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</si>
  <si>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</si>
  <si>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</si>
  <si>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</si>
  <si>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</si>
  <si>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</si>
  <si>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</si>
  <si>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</si>
  <si>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</si>
  <si>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</si>
  <si>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</si>
  <si>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</si>
  <si>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</si>
  <si>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</si>
  <si>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</si>
  <si>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</si>
  <si>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</si>
  <si>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</si>
  <si>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</si>
  <si>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</si>
  <si>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</si>
  <si>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</si>
  <si>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</si>
  <si>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</si>
  <si>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</si>
  <si>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</si>
  <si>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</si>
  <si>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</si>
  <si>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</si>
  <si>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</si>
  <si>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</si>
  <si>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</si>
  <si>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</si>
  <si>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</si>
  <si>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</si>
  <si>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</si>
  <si>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</si>
  <si>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</si>
  <si>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</si>
  <si>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</si>
  <si>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</si>
  <si>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</si>
  <si>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</si>
  <si>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</si>
  <si>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</si>
  <si>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</si>
  <si>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</si>
  <si>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</si>
  <si>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</si>
  <si>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</si>
  <si>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</si>
  <si>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</si>
  <si>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</si>
  <si>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</si>
  <si>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</si>
  <si>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</si>
  <si>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</si>
  <si>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</si>
  <si>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</si>
  <si>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</si>
  <si>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</si>
  <si>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4"/>
  </si>
  <si>
    <t>うち日本人(％)</t>
    <phoneticPr fontId="5"/>
  </si>
  <si>
    <t>-0.1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</si>
  <si>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</si>
  <si>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</si>
  <si>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</si>
  <si>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</si>
  <si>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</si>
  <si>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</si>
  <si>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</si>
  <si>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</si>
  <si>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</si>
  <si>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</si>
  <si>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</si>
  <si>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</si>
  <si>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</si>
  <si>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</si>
  <si>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</si>
  <si>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</si>
  <si>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</si>
  <si>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</si>
  <si>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</si>
  <si>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</si>
  <si>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</si>
  <si>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</si>
  <si>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</si>
  <si>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</si>
  <si>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</si>
  <si>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</si>
  <si>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</si>
  <si>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</si>
  <si>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</si>
  <si>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</si>
  <si>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</si>
  <si>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</si>
  <si>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</si>
  <si>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</si>
  <si>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</si>
  <si>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</si>
  <si>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</si>
  <si>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</si>
  <si>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</si>
  <si>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</si>
  <si>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</si>
  <si>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</si>
  <si>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</si>
  <si>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</si>
  <si>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</si>
  <si>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</si>
  <si>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</si>
  <si>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</si>
  <si>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</si>
  <si>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</si>
  <si>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</si>
  <si>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</si>
  <si>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</si>
  <si>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</si>
  <si>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</si>
  <si>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</si>
  <si>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</si>
  <si>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</si>
  <si>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</si>
  <si>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滋賀県多賀町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</si>
  <si>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</si>
  <si>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</si>
  <si>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</si>
  <si>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</si>
  <si>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</si>
  <si>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</si>
  <si>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</si>
  <si>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</si>
  <si>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</si>
  <si>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</si>
  <si>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</si>
  <si>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</si>
  <si>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</si>
  <si>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</si>
  <si>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</si>
  <si>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</si>
  <si>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</si>
  <si>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</si>
  <si>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</si>
  <si>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</si>
  <si>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</si>
  <si>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</si>
  <si>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</si>
  <si>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</si>
  <si>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</si>
  <si>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</si>
  <si>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</si>
  <si>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</si>
  <si>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</si>
  <si>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</si>
  <si>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</si>
  <si>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</si>
  <si>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</si>
  <si>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</si>
  <si>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</si>
  <si>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</si>
  <si>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</si>
  <si>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</si>
  <si>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</si>
  <si>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</si>
  <si>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</si>
  <si>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</si>
  <si>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</si>
  <si>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</si>
  <si>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</si>
  <si>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</si>
  <si>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</si>
  <si>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</si>
  <si>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</si>
  <si>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</si>
  <si>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</si>
  <si>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</si>
  <si>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</si>
  <si>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</si>
  <si>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</si>
  <si>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</si>
  <si>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</si>
  <si>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</si>
  <si>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</si>
  <si>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</si>
  <si>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</si>
  <si>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</si>
  <si>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</si>
  <si>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</si>
  <si>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</si>
  <si>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</si>
  <si>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</si>
  <si>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</si>
  <si>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</si>
  <si>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</si>
  <si>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</si>
  <si>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</si>
  <si>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</si>
  <si>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</si>
  <si>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</si>
  <si>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</si>
  <si>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</si>
  <si>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</si>
  <si>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</si>
  <si>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</si>
  <si>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</si>
  <si>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</si>
  <si>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</si>
  <si>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</si>
  <si>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</si>
  <si>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</si>
  <si>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</si>
  <si>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</si>
  <si>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</si>
  <si>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</si>
  <si>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</si>
  <si>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</si>
  <si>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</si>
  <si>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</si>
  <si>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</si>
  <si>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</si>
  <si>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</si>
  <si>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</si>
  <si>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</si>
  <si>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</si>
  <si>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</si>
  <si>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</si>
  <si>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</si>
  <si>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</si>
  <si>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</si>
  <si>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</si>
  <si>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</si>
  <si>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</si>
  <si>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</si>
  <si>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</si>
  <si>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</si>
  <si>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</si>
  <si>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</si>
  <si>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</si>
  <si>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</si>
  <si>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</si>
  <si>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</si>
  <si>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</si>
  <si>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</si>
  <si>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</si>
  <si>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</si>
  <si>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</si>
  <si>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</si>
  <si>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</si>
  <si>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</si>
  <si>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</si>
  <si>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</si>
  <si>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</si>
  <si>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</si>
  <si>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</si>
  <si>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</si>
  <si>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</si>
  <si>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</si>
  <si>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</si>
  <si>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</si>
  <si>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</si>
  <si>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</si>
  <si>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</si>
  <si>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</si>
  <si>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</si>
  <si>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</si>
  <si>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</si>
  <si>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</si>
  <si>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</si>
  <si>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</si>
  <si>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</si>
  <si>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</si>
  <si>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</si>
  <si>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</si>
  <si>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滋賀県多賀町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</si>
  <si>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</si>
  <si>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</si>
  <si>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</si>
  <si>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</si>
  <si>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</si>
  <si>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</si>
  <si>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</si>
  <si>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</si>
  <si>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</si>
  <si>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</si>
  <si>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</si>
  <si>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</si>
  <si>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</si>
  <si>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</si>
  <si>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</si>
  <si>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</si>
  <si>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</si>
  <si>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</si>
  <si>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</si>
  <si>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</si>
  <si>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</si>
  <si>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</si>
  <si>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</si>
  <si>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</si>
  <si>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</si>
  <si>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</si>
  <si>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</si>
  <si>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</si>
  <si>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</si>
  <si>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</si>
  <si>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</si>
  <si>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</si>
  <si>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</si>
  <si>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</si>
  <si>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</si>
  <si>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</si>
  <si>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</si>
  <si>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</si>
  <si>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</si>
  <si>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</si>
  <si>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</si>
  <si>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</si>
  <si>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</si>
  <si>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</si>
  <si>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</si>
  <si>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</si>
  <si>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</si>
  <si>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</si>
  <si>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</si>
  <si>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</si>
  <si>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</si>
  <si>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</si>
  <si>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</si>
  <si>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</si>
  <si>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</si>
  <si>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</si>
  <si>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</si>
  <si>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</si>
  <si>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</si>
  <si>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</si>
  <si>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</si>
  <si>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</si>
  <si>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</si>
  <si>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</si>
  <si>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</si>
  <si>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</si>
  <si>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</si>
  <si>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</si>
  <si>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</si>
  <si>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</si>
  <si>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</si>
  <si>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</si>
  <si>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</si>
  <si>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</si>
  <si>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</si>
  <si>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</si>
  <si>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</si>
  <si>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</si>
  <si>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</si>
  <si>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</si>
  <si>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</si>
  <si>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</si>
  <si>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</si>
  <si>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</si>
  <si>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</si>
  <si>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</si>
  <si>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</si>
  <si>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</si>
  <si>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</si>
  <si>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</si>
  <si>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</si>
  <si>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</si>
  <si>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</si>
  <si>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</si>
  <si>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</si>
  <si>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</si>
  <si>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</si>
  <si>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</si>
  <si>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</si>
  <si>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</si>
  <si>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</si>
  <si>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</si>
  <si>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</si>
  <si>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</si>
  <si>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</si>
  <si>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</si>
  <si>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</si>
  <si>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</si>
  <si>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</si>
  <si>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農業集落排水事業特別会計</t>
    <phoneticPr fontId="5"/>
  </si>
  <si>
    <t>-</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</si>
  <si>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</si>
  <si>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</si>
  <si>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</si>
  <si>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</si>
  <si>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</si>
  <si>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</si>
  <si>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</si>
  <si>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</si>
  <si>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</si>
  <si>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</si>
  <si>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</si>
  <si>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</si>
  <si>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</si>
  <si>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</si>
  <si>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</si>
  <si>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</si>
  <si>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</si>
  <si>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</si>
  <si>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</si>
  <si>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</si>
  <si>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</si>
  <si>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</si>
  <si>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</si>
  <si>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</si>
  <si>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</si>
  <si>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</si>
  <si>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</si>
  <si>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</si>
  <si>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</si>
  <si>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</si>
  <si>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</si>
  <si>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</si>
  <si>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</si>
  <si>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</si>
  <si>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</si>
  <si>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</si>
  <si>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</si>
  <si>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</si>
  <si>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</si>
  <si>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</si>
  <si>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</si>
  <si>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</si>
  <si>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</si>
  <si>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</si>
  <si>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</si>
  <si>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</si>
  <si>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</si>
  <si>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</si>
  <si>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</si>
  <si>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</si>
  <si>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</si>
  <si>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</si>
  <si>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</si>
  <si>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</si>
  <si>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</si>
  <si>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</si>
  <si>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</si>
  <si>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</si>
  <si>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</si>
  <si>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</si>
  <si>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</si>
  <si>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</si>
  <si>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</si>
  <si>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</si>
  <si>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</si>
  <si>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</si>
  <si>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</si>
  <si>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</si>
  <si>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</si>
  <si>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</si>
  <si>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</si>
  <si>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</si>
  <si>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</si>
  <si>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</si>
  <si>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</si>
  <si>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</si>
  <si>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</si>
  <si>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</si>
  <si>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</si>
  <si>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</si>
  <si>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</si>
  <si>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</si>
  <si>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</si>
  <si>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</si>
  <si>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</si>
  <si>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</si>
  <si>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0.28</t>
  </si>
  <si>
    <t>水道事業会計</t>
  </si>
  <si>
    <t>一般会計</t>
  </si>
  <si>
    <t>国民健康保険特別会計</t>
  </si>
  <si>
    <t>介護保険事業特別会計</t>
  </si>
  <si>
    <t>下水道事業特別会計</t>
  </si>
  <si>
    <t>農業集落排水事業特別会計</t>
  </si>
  <si>
    <t>後期高齢者医療事業特別会計</t>
  </si>
  <si>
    <t>びわ湖東部中核工業団地公共緑地維持管理特別会計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</si>
  <si>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</si>
  <si>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</si>
  <si>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</si>
  <si>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</si>
  <si>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</si>
  <si>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</si>
  <si>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</si>
  <si>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</si>
  <si>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</si>
  <si>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</si>
  <si>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</si>
  <si>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</si>
  <si>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</si>
  <si>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彦根市犬上郡営林組合</t>
    <rPh sb="0" eb="3">
      <t>ヒコネシ</t>
    </rPh>
    <rPh sb="3" eb="5">
      <t>イヌカミ</t>
    </rPh>
    <rPh sb="5" eb="6">
      <t>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</si>
  <si>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</si>
  <si>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</si>
  <si>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</si>
  <si>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</si>
  <si>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滋賀県後期高齢者医療広域連合（特別会計）</t>
    <rPh sb="0" eb="3">
      <t>シガケン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</si>
  <si>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</si>
  <si>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t>
    <phoneticPr fontId="2"/>
  </si>
  <si>
    <t>社会福祉基金</t>
    <rPh sb="0" eb="2">
      <t>シャカイ</t>
    </rPh>
    <rPh sb="2" eb="4">
      <t>フクシ</t>
    </rPh>
    <rPh sb="4" eb="6">
      <t>キキン</t>
    </rPh>
    <phoneticPr fontId="2"/>
  </si>
  <si>
    <t>育英事業基金</t>
    <rPh sb="0" eb="2">
      <t>イクエイ</t>
    </rPh>
    <rPh sb="2" eb="4">
      <t>ジギョウ</t>
    </rPh>
    <rPh sb="4" eb="6">
      <t>キキン</t>
    </rPh>
    <phoneticPr fontId="2"/>
  </si>
  <si>
    <t>ふるさと水と土の保全基金</t>
    <rPh sb="4" eb="5">
      <t>ミズ</t>
    </rPh>
    <rPh sb="6" eb="7">
      <t>ツチ</t>
    </rPh>
    <rPh sb="8" eb="10">
      <t>ホゼン</t>
    </rPh>
    <rPh sb="10" eb="12">
      <t>キキン</t>
    </rPh>
    <phoneticPr fontId="2"/>
  </si>
  <si>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2"/>
  </si>
  <si>
    <t>びわ湖東部中核工業団地公共緑地維持管理基金</t>
    <phoneticPr fontId="2"/>
  </si>
  <si>
    <t>中央公民館建設基金</t>
    <phoneticPr fontId="2"/>
  </si>
  <si>
    <t>-</t>
    <phoneticPr fontId="2"/>
  </si>
  <si>
    <t>-</t>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</si>
  <si>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</si>
  <si>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</si>
  <si>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</si>
  <si>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</si>
  <si>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</si>
  <si>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将来負担比率は、17.5%増加し、74.7%となり、有形固定資産減価償却率は、0.8%減少し、48.1%となっている。
　将来負担比率の増加は、中央公民館建設事業に伴う基金取り崩し額が大きく、充当可能財源等が減少したことが主な要因である。
　有形固定資産減価償却率の減少は、中央公民館建設工事を実施したことが大きく寄与しているが、公共施設の老朽化に対応した対策は必要となっている。</t>
    <rPh sb="1" eb="3">
      <t>ショウライ</t>
    </rPh>
    <rPh sb="3" eb="5">
      <t>フタン</t>
    </rPh>
    <rPh sb="5" eb="7">
      <t>ヒリツ</t>
    </rPh>
    <rPh sb="14" eb="16">
      <t>ゾウカ</t>
    </rPh>
    <rPh sb="27" eb="29">
      <t>ユウケイ</t>
    </rPh>
    <rPh sb="29" eb="31">
      <t>コテイ</t>
    </rPh>
    <rPh sb="31" eb="33">
      <t>シサン</t>
    </rPh>
    <rPh sb="33" eb="35">
      <t>ゲンカ</t>
    </rPh>
    <rPh sb="35" eb="37">
      <t>ショウキャク</t>
    </rPh>
    <rPh sb="37" eb="38">
      <t>リツ</t>
    </rPh>
    <rPh sb="44" eb="46">
      <t>ゲンショウ</t>
    </rPh>
    <rPh sb="62" eb="64">
      <t>ショウライ</t>
    </rPh>
    <rPh sb="64" eb="66">
      <t>フタン</t>
    </rPh>
    <rPh sb="66" eb="68">
      <t>ヒリツ</t>
    </rPh>
    <rPh sb="69" eb="71">
      <t>ゾウカ</t>
    </rPh>
    <rPh sb="73" eb="75">
      <t>チュウオウ</t>
    </rPh>
    <rPh sb="75" eb="78">
      <t>コウミンカン</t>
    </rPh>
    <rPh sb="78" eb="80">
      <t>ケンセツ</t>
    </rPh>
    <rPh sb="80" eb="82">
      <t>ジギョウ</t>
    </rPh>
    <rPh sb="83" eb="84">
      <t>トモナ</t>
    </rPh>
    <rPh sb="85" eb="87">
      <t>キキン</t>
    </rPh>
    <rPh sb="87" eb="88">
      <t>ト</t>
    </rPh>
    <rPh sb="89" eb="90">
      <t>クズ</t>
    </rPh>
    <rPh sb="91" eb="92">
      <t>ガク</t>
    </rPh>
    <rPh sb="93" eb="94">
      <t>オオ</t>
    </rPh>
    <rPh sb="97" eb="99">
      <t>ジュウトウ</t>
    </rPh>
    <rPh sb="99" eb="101">
      <t>カノウ</t>
    </rPh>
    <rPh sb="101" eb="103">
      <t>ザイゲン</t>
    </rPh>
    <rPh sb="103" eb="104">
      <t>トウ</t>
    </rPh>
    <rPh sb="105" eb="107">
      <t>ゲンショウ</t>
    </rPh>
    <rPh sb="112" eb="113">
      <t>オモ</t>
    </rPh>
    <rPh sb="114" eb="116">
      <t>ヨウイン</t>
    </rPh>
    <rPh sb="122" eb="124">
      <t>ユウケイ</t>
    </rPh>
    <rPh sb="124" eb="126">
      <t>コテイ</t>
    </rPh>
    <rPh sb="126" eb="128">
      <t>シサン</t>
    </rPh>
    <rPh sb="128" eb="130">
      <t>ゲンカ</t>
    </rPh>
    <rPh sb="130" eb="132">
      <t>ショウキャク</t>
    </rPh>
    <rPh sb="132" eb="133">
      <t>リツ</t>
    </rPh>
    <rPh sb="134" eb="136">
      <t>ゲンショウ</t>
    </rPh>
    <rPh sb="138" eb="140">
      <t>チュウオウ</t>
    </rPh>
    <rPh sb="140" eb="143">
      <t>コウミンカン</t>
    </rPh>
    <rPh sb="143" eb="145">
      <t>ケンセツ</t>
    </rPh>
    <rPh sb="145" eb="147">
      <t>コウジ</t>
    </rPh>
    <rPh sb="148" eb="150">
      <t>ジッシ</t>
    </rPh>
    <rPh sb="155" eb="156">
      <t>オオ</t>
    </rPh>
    <rPh sb="158" eb="160">
      <t>キヨ</t>
    </rPh>
    <rPh sb="166" eb="168">
      <t>コウキョウ</t>
    </rPh>
    <rPh sb="168" eb="170">
      <t>シセツ</t>
    </rPh>
    <rPh sb="171" eb="174">
      <t>ロウキュウカ</t>
    </rPh>
    <rPh sb="175" eb="177">
      <t>タイオウ</t>
    </rPh>
    <rPh sb="179" eb="181">
      <t>タイサク</t>
    </rPh>
    <rPh sb="182" eb="184">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</si>
  <si>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</si>
  <si>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</si>
  <si>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</si>
  <si>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</si>
  <si>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</si>
  <si>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</si>
  <si>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</si>
  <si>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将来負担比率は、平成28年度と比較して44.5％増加し、74.7%となっているが、これは中央公民館建設事業の進展に伴う、基金取り崩しが主な要因である。
　実質公債費比率は、平成27年度以降上昇傾向であり、平成27年度と比較すると3.2%増加し、7.2%となっている。これは、継続して実施している道路整備事業の元金償還が主な要因であるが、平成30年度においては、元金償還以上の地方債発行を抑えたため、単年度の数値としては減少している。しかし、平成27年度と比較すると大きな数値となり、３カ年平均値を上昇させることとなった。
　今後においては、一部事務組合における施設更新がひかえており、新たな公債費負担が生じ、将来負担比率、実質公債費比率ともに上昇が見込まれることから、償還額を超える地方債の発行を行わないよう、計画的な地方債の発行に努める必要がある。</t>
    <rPh sb="1" eb="3">
      <t>ショウライ</t>
    </rPh>
    <rPh sb="3" eb="5">
      <t>フタン</t>
    </rPh>
    <rPh sb="5" eb="7">
      <t>ヒリツ</t>
    </rPh>
    <rPh sb="9" eb="11">
      <t>ヘイセイ</t>
    </rPh>
    <rPh sb="13" eb="14">
      <t>ネン</t>
    </rPh>
    <rPh sb="14" eb="15">
      <t>ド</t>
    </rPh>
    <rPh sb="16" eb="18">
      <t>ヒカク</t>
    </rPh>
    <rPh sb="25" eb="27">
      <t>ゾウカ</t>
    </rPh>
    <rPh sb="45" eb="47">
      <t>チュウオウ</t>
    </rPh>
    <rPh sb="47" eb="50">
      <t>コウミンカン</t>
    </rPh>
    <rPh sb="50" eb="52">
      <t>ケンセツ</t>
    </rPh>
    <rPh sb="52" eb="54">
      <t>ジギョウ</t>
    </rPh>
    <rPh sb="55" eb="57">
      <t>シンテン</t>
    </rPh>
    <rPh sb="58" eb="59">
      <t>トモナ</t>
    </rPh>
    <rPh sb="61" eb="63">
      <t>キキン</t>
    </rPh>
    <rPh sb="63" eb="64">
      <t>ト</t>
    </rPh>
    <rPh sb="65" eb="66">
      <t>クズ</t>
    </rPh>
    <rPh sb="68" eb="69">
      <t>オモ</t>
    </rPh>
    <rPh sb="70" eb="72">
      <t>ヨウイン</t>
    </rPh>
    <rPh sb="78" eb="80">
      <t>ジッシツ</t>
    </rPh>
    <rPh sb="80" eb="83">
      <t>コウサイヒ</t>
    </rPh>
    <rPh sb="83" eb="85">
      <t>ヒリツ</t>
    </rPh>
    <rPh sb="87" eb="89">
      <t>ヘイセイ</t>
    </rPh>
    <rPh sb="91" eb="92">
      <t>ネン</t>
    </rPh>
    <rPh sb="92" eb="93">
      <t>ド</t>
    </rPh>
    <rPh sb="93" eb="95">
      <t>イコウ</t>
    </rPh>
    <rPh sb="95" eb="97">
      <t>ジョウショウ</t>
    </rPh>
    <rPh sb="97" eb="99">
      <t>ケイコウ</t>
    </rPh>
    <rPh sb="103" eb="105">
      <t>ヘイセイ</t>
    </rPh>
    <rPh sb="107" eb="108">
      <t>ネン</t>
    </rPh>
    <rPh sb="108" eb="109">
      <t>ド</t>
    </rPh>
    <rPh sb="110" eb="112">
      <t>ヒカク</t>
    </rPh>
    <rPh sb="119" eb="121">
      <t>ゾウカ</t>
    </rPh>
    <rPh sb="138" eb="140">
      <t>ケイゾク</t>
    </rPh>
    <rPh sb="142" eb="144">
      <t>ジッシ</t>
    </rPh>
    <rPh sb="148" eb="150">
      <t>ドウロ</t>
    </rPh>
    <rPh sb="150" eb="152">
      <t>セイビ</t>
    </rPh>
    <rPh sb="152" eb="154">
      <t>ジギョウ</t>
    </rPh>
    <rPh sb="155" eb="157">
      <t>ガンキン</t>
    </rPh>
    <rPh sb="157" eb="159">
      <t>ショウカン</t>
    </rPh>
    <rPh sb="160" eb="161">
      <t>オモ</t>
    </rPh>
    <rPh sb="162" eb="164">
      <t>ヨウイン</t>
    </rPh>
    <rPh sb="169" eb="171">
      <t>ヘイセイ</t>
    </rPh>
    <rPh sb="173" eb="174">
      <t>ネン</t>
    </rPh>
    <rPh sb="174" eb="175">
      <t>ド</t>
    </rPh>
    <rPh sb="181" eb="183">
      <t>ガンキン</t>
    </rPh>
    <rPh sb="183" eb="185">
      <t>ショウカン</t>
    </rPh>
    <rPh sb="185" eb="187">
      <t>イジョウ</t>
    </rPh>
    <rPh sb="188" eb="191">
      <t>チホウサイ</t>
    </rPh>
    <rPh sb="191" eb="193">
      <t>ハッコウ</t>
    </rPh>
    <rPh sb="194" eb="195">
      <t>オサ</t>
    </rPh>
    <rPh sb="200" eb="203">
      <t>タンネンド</t>
    </rPh>
    <rPh sb="204" eb="206">
      <t>スウチ</t>
    </rPh>
    <rPh sb="210" eb="212">
      <t>ゲンショウ</t>
    </rPh>
    <rPh sb="244" eb="245">
      <t>ネン</t>
    </rPh>
    <rPh sb="263" eb="265">
      <t>コンゴ</t>
    </rPh>
    <rPh sb="271" eb="273">
      <t>イチブ</t>
    </rPh>
    <rPh sb="273" eb="275">
      <t>ジム</t>
    </rPh>
    <rPh sb="275" eb="277">
      <t>クミアイ</t>
    </rPh>
    <rPh sb="281" eb="283">
      <t>シセツ</t>
    </rPh>
    <rPh sb="283" eb="285">
      <t>コウシン</t>
    </rPh>
    <rPh sb="293" eb="294">
      <t>アラ</t>
    </rPh>
    <rPh sb="296" eb="299">
      <t>コウサイヒ</t>
    </rPh>
    <rPh sb="299" eb="301">
      <t>フタン</t>
    </rPh>
    <rPh sb="302" eb="303">
      <t>ショウ</t>
    </rPh>
    <rPh sb="305" eb="307">
      <t>ショウライ</t>
    </rPh>
    <rPh sb="307" eb="309">
      <t>フタン</t>
    </rPh>
    <rPh sb="309" eb="311">
      <t>ヒリツ</t>
    </rPh>
    <rPh sb="312" eb="314">
      <t>ジッシツ</t>
    </rPh>
    <rPh sb="314" eb="317">
      <t>コウサイヒ</t>
    </rPh>
    <rPh sb="317" eb="319">
      <t>ヒリツ</t>
    </rPh>
    <rPh sb="322" eb="324">
      <t>ジョウショウ</t>
    </rPh>
    <rPh sb="325" eb="327">
      <t>ミコ</t>
    </rPh>
    <rPh sb="335" eb="337">
      <t>ショウカン</t>
    </rPh>
    <rPh sb="337" eb="338">
      <t>ガク</t>
    </rPh>
    <rPh sb="339" eb="340">
      <t>コ</t>
    </rPh>
    <rPh sb="342" eb="345">
      <t>チホウサイ</t>
    </rPh>
    <rPh sb="346" eb="348">
      <t>ハッコウ</t>
    </rPh>
    <rPh sb="349" eb="350">
      <t>オコナ</t>
    </rPh>
    <rPh sb="356" eb="359">
      <t>ケイカクテキ</t>
    </rPh>
    <rPh sb="360" eb="363">
      <t>チホウサイ</t>
    </rPh>
    <rPh sb="364" eb="366">
      <t>ハッコウ</t>
    </rPh>
    <rPh sb="367" eb="368">
      <t>ツト</t>
    </rPh>
    <rPh sb="370" eb="372">
      <t>ヒツヨウ</t>
    </rPh>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</si>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</sst>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128611</c:v>
                </c:pt>
                <c:pt idx="2">
                  <c:v>138651</c:v>
                </c:pt>
                <c:pt idx="3">
                  <c:v>122882</c:v>
                </c:pt>
                <c:pt idx="4">
                  <c:v>114790</c:v>
                </c:pt>
              </c:numCache>
            </c:numRef>
          </c:val>
          <c:smooth val="0"/>
          <c:extLst xmlns:c16r2="http://schemas.microsoft.com/office/drawing/2015/06/chart">
            <c:ext xmlns:c16="http://schemas.microsoft.com/office/drawing/2014/chart" uri="{C3380CC4-5D6E-409C-BE32-E72D297353CC}">
              <c16:uniqueId val="{00000000-D12E-4ABE-AF2A-E7A717B142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129801</c:v>
                </c:pt>
                <c:pt idx="1">
                  <c:v>86446</c:v>
                </c:pt>
                <c:pt idx="2">
                  <c:v>100431</c:v>
                </c:pt>
                <c:pt idx="3">
                  <c:v>149087</c:v>
                </c:pt>
                <c:pt idx="4">
                  <c:v>178855</c:v>
                </c:pt>
              </c:numCache>
            </c:numRef>
          </c:val>
          <c:smooth val="0"/>
          <c:extLst xmlns:c16r2="http://schemas.microsoft.com/office/drawing/2015/06/chart">
            <c:ext xmlns:c16="http://schemas.microsoft.com/office/drawing/2014/chart" uri="{C3380CC4-5D6E-409C-BE32-E72D297353CC}">
              <c16:uniqueId val="{00000001-D12E-4ABE-AF2A-E7A717B1420B}"/>
            </c:ext>
          </c:extLst>
        </c:ser>
        <c:dLbls>
          <c:showLegendKey val="0"/>
          <c:showVal val="0"/>
          <c:showCatName val="0"/>
          <c:showSerName val="0"/>
          <c:showPercent val="0"/>
          <c:showBubbleSize val="0"/>
        </c:dLbls>
        <c:marker val="1"/>
        <c:smooth val="0"/>
        <c:axId val="425480912"/>
        <c:axId val="425481304"/>
      </c:lineChart>
      <c:catAx>
        <c:axId val="4254809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5481304"/>
        <c:crosses val="autoZero"/>
        <c:auto val="1"/>
        <c:lblAlgn val="ctr"/>
        <c:lblOffset val="100"/>
        <c:tickLblSkip val="1"/>
        <c:tickMarkSkip val="1"/>
        <c:noMultiLvlLbl val="0"/>
      </c:catAx>
      <c:valAx>
        <c:axId val="425481304"/>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54809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8.7200000000000006</c:v>
                </c:pt>
                <c:pt idx="1">
                  <c:v>7.88</c:v>
                </c:pt>
                <c:pt idx="2">
                  <c:v>7.08</c:v>
                </c:pt>
                <c:pt idx="3">
                  <c:v>6.14</c:v>
                </c:pt>
                <c:pt idx="4">
                  <c:v>9.2799999999999994</c:v>
                </c:pt>
              </c:numCache>
            </c:numRef>
          </c:val>
          <c:extLst xmlns:c16r2="http://schemas.microsoft.com/office/drawing/2015/06/chart">
            <c:ext xmlns:c16="http://schemas.microsoft.com/office/drawing/2014/chart" uri="{C3380CC4-5D6E-409C-BE32-E72D297353CC}">
              <c16:uniqueId val="{00000000-2D62-4CD3-97A5-B0954BDE8DC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29.33</c:v>
                </c:pt>
                <c:pt idx="1">
                  <c:v>29.39</c:v>
                </c:pt>
                <c:pt idx="2">
                  <c:v>33.130000000000003</c:v>
                </c:pt>
                <c:pt idx="3">
                  <c:v>30.69</c:v>
                </c:pt>
                <c:pt idx="4">
                  <c:v>32.590000000000003</c:v>
                </c:pt>
              </c:numCache>
            </c:numRef>
          </c:val>
          <c:extLst xmlns:c16r2="http://schemas.microsoft.com/office/drawing/2015/06/chart">
            <c:ext xmlns:c16="http://schemas.microsoft.com/office/drawing/2014/chart" uri="{C3380CC4-5D6E-409C-BE32-E72D297353CC}">
              <c16:uniqueId val="{00000001-2D62-4CD3-97A5-B0954BDE8DC7}"/>
            </c:ext>
          </c:extLst>
        </c:ser>
        <c:dLbls>
          <c:showLegendKey val="0"/>
          <c:showVal val="0"/>
          <c:showCatName val="0"/>
          <c:showSerName val="0"/>
          <c:showPercent val="0"/>
          <c:showBubbleSize val="0"/>
        </c:dLbls>
        <c:gapWidth val="250"/>
        <c:overlap val="100"/>
        <c:axId val="425484440"/>
        <c:axId val="470573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2.08</c:v>
                </c:pt>
                <c:pt idx="1">
                  <c:v>-0.28000000000000003</c:v>
                </c:pt>
                <c:pt idx="2">
                  <c:v>2.54</c:v>
                </c:pt>
                <c:pt idx="3">
                  <c:v>2.98</c:v>
                </c:pt>
                <c:pt idx="4">
                  <c:v>5.18</c:v>
                </c:pt>
              </c:numCache>
            </c:numRef>
          </c:val>
          <c:smooth val="0"/>
          <c:extLst xmlns:c16r2="http://schemas.microsoft.com/office/drawing/2015/06/chart">
            <c:ext xmlns:c16="http://schemas.microsoft.com/office/drawing/2014/chart" uri="{C3380CC4-5D6E-409C-BE32-E72D297353CC}">
              <c16:uniqueId val="{00000002-2D62-4CD3-97A5-B0954BDE8DC7}"/>
            </c:ext>
          </c:extLst>
        </c:ser>
        <c:dLbls>
          <c:showLegendKey val="0"/>
          <c:showVal val="0"/>
          <c:showCatName val="0"/>
          <c:showSerName val="0"/>
          <c:showPercent val="0"/>
          <c:showBubbleSize val="0"/>
        </c:dLbls>
        <c:marker val="1"/>
        <c:smooth val="0"/>
        <c:axId val="425484440"/>
        <c:axId val="470573056"/>
      </c:lineChart>
      <c:catAx>
        <c:axId val="425484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70573056"/>
        <c:crosses val="autoZero"/>
        <c:auto val="1"/>
        <c:lblAlgn val="ctr"/>
        <c:lblOffset val="100"/>
        <c:tickLblSkip val="1"/>
        <c:tickMarkSkip val="1"/>
        <c:noMultiLvlLbl val="0"/>
      </c:catAx>
      <c:valAx>
        <c:axId val="470573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484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A526-4BB6-A0E6-B6B1C8E614A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526-4BB6-A0E6-B6B1C8E614AC}"/>
            </c:ext>
          </c:extLst>
        </c:ser>
        <c:ser>
          <c:idx val="2"/>
          <c:order val="2"/>
          <c:tx>
            <c:strRef>
              <c:f>データシート!$A$29</c:f>
              <c:strCache>
                <c:ptCount val="1"/>
                <c:pt idx="0">
                  <c:v>びわ湖東部中核工業団地公共緑地維持管理特別会計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2-A526-4BB6-A0E6-B6B1C8E614AC}"/>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0.09</c:v>
                </c:pt>
                <c:pt idx="2">
                  <c:v>#N/A</c:v>
                </c:pt>
                <c:pt idx="3">
                  <c:v>0.06</c:v>
                </c:pt>
                <c:pt idx="4">
                  <c:v>#N/A</c:v>
                </c:pt>
                <c:pt idx="5">
                  <c:v>7.0000000000000007E-2</c:v>
                </c:pt>
                <c:pt idx="6">
                  <c:v>#N/A</c:v>
                </c:pt>
                <c:pt idx="7">
                  <c:v>0.04</c:v>
                </c:pt>
                <c:pt idx="8">
                  <c:v>#N/A</c:v>
                </c:pt>
                <c:pt idx="9">
                  <c:v>0.03</c:v>
                </c:pt>
              </c:numCache>
            </c:numRef>
          </c:val>
          <c:extLst xmlns:c16r2="http://schemas.microsoft.com/office/drawing/2015/06/chart">
            <c:ext xmlns:c16="http://schemas.microsoft.com/office/drawing/2014/chart" uri="{C3380CC4-5D6E-409C-BE32-E72D297353CC}">
              <c16:uniqueId val="{00000003-A526-4BB6-A0E6-B6B1C8E614AC}"/>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0.09</c:v>
                </c:pt>
                <c:pt idx="2">
                  <c:v>#N/A</c:v>
                </c:pt>
                <c:pt idx="3">
                  <c:v>0.02</c:v>
                </c:pt>
                <c:pt idx="4">
                  <c:v>#N/A</c:v>
                </c:pt>
                <c:pt idx="5">
                  <c:v>0.21</c:v>
                </c:pt>
                <c:pt idx="6">
                  <c:v>#N/A</c:v>
                </c:pt>
                <c:pt idx="7">
                  <c:v>0.28999999999999998</c:v>
                </c:pt>
                <c:pt idx="8">
                  <c:v>#N/A</c:v>
                </c:pt>
                <c:pt idx="9">
                  <c:v>0.28000000000000003</c:v>
                </c:pt>
              </c:numCache>
            </c:numRef>
          </c:val>
          <c:extLst xmlns:c16r2="http://schemas.microsoft.com/office/drawing/2015/06/chart">
            <c:ext xmlns:c16="http://schemas.microsoft.com/office/drawing/2014/chart" uri="{C3380CC4-5D6E-409C-BE32-E72D297353CC}">
              <c16:uniqueId val="{00000004-A526-4BB6-A0E6-B6B1C8E614AC}"/>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0.75</c:v>
                </c:pt>
                <c:pt idx="2">
                  <c:v>#N/A</c:v>
                </c:pt>
                <c:pt idx="3">
                  <c:v>1.1399999999999999</c:v>
                </c:pt>
                <c:pt idx="4">
                  <c:v>#N/A</c:v>
                </c:pt>
                <c:pt idx="5">
                  <c:v>2.0699999999999998</c:v>
                </c:pt>
                <c:pt idx="6">
                  <c:v>#N/A</c:v>
                </c:pt>
                <c:pt idx="7">
                  <c:v>1.53</c:v>
                </c:pt>
                <c:pt idx="8">
                  <c:v>#N/A</c:v>
                </c:pt>
                <c:pt idx="9">
                  <c:v>0.32</c:v>
                </c:pt>
              </c:numCache>
            </c:numRef>
          </c:val>
          <c:extLst xmlns:c16r2="http://schemas.microsoft.com/office/drawing/2015/06/chart">
            <c:ext xmlns:c16="http://schemas.microsoft.com/office/drawing/2014/chart" uri="{C3380CC4-5D6E-409C-BE32-E72D297353CC}">
              <c16:uniqueId val="{00000005-A526-4BB6-A0E6-B6B1C8E614A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0.25</c:v>
                </c:pt>
                <c:pt idx="2">
                  <c:v>#N/A</c:v>
                </c:pt>
                <c:pt idx="3">
                  <c:v>0.48</c:v>
                </c:pt>
                <c:pt idx="4">
                  <c:v>#N/A</c:v>
                </c:pt>
                <c:pt idx="5">
                  <c:v>0.21</c:v>
                </c:pt>
                <c:pt idx="6">
                  <c:v>#N/A</c:v>
                </c:pt>
                <c:pt idx="7">
                  <c:v>0.01</c:v>
                </c:pt>
                <c:pt idx="8">
                  <c:v>#N/A</c:v>
                </c:pt>
                <c:pt idx="9">
                  <c:v>0.74</c:v>
                </c:pt>
              </c:numCache>
            </c:numRef>
          </c:val>
          <c:extLst xmlns:c16r2="http://schemas.microsoft.com/office/drawing/2015/06/chart">
            <c:ext xmlns:c16="http://schemas.microsoft.com/office/drawing/2014/chart" uri="{C3380CC4-5D6E-409C-BE32-E72D297353CC}">
              <c16:uniqueId val="{00000006-A526-4BB6-A0E6-B6B1C8E614A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0.08</c:v>
                </c:pt>
                <c:pt idx="2">
                  <c:v>#N/A</c:v>
                </c:pt>
                <c:pt idx="3">
                  <c:v>0.05</c:v>
                </c:pt>
                <c:pt idx="4">
                  <c:v>#N/A</c:v>
                </c:pt>
                <c:pt idx="5">
                  <c:v>0.83</c:v>
                </c:pt>
                <c:pt idx="6">
                  <c:v>#N/A</c:v>
                </c:pt>
                <c:pt idx="7">
                  <c:v>1.1100000000000001</c:v>
                </c:pt>
                <c:pt idx="8">
                  <c:v>#N/A</c:v>
                </c:pt>
                <c:pt idx="9">
                  <c:v>1.1200000000000001</c:v>
                </c:pt>
              </c:numCache>
            </c:numRef>
          </c:val>
          <c:extLst xmlns:c16r2="http://schemas.microsoft.com/office/drawing/2015/06/chart">
            <c:ext xmlns:c16="http://schemas.microsoft.com/office/drawing/2014/chart" uri="{C3380CC4-5D6E-409C-BE32-E72D297353CC}">
              <c16:uniqueId val="{00000007-A526-4BB6-A0E6-B6B1C8E614A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8.6999999999999993</c:v>
                </c:pt>
                <c:pt idx="2">
                  <c:v>#N/A</c:v>
                </c:pt>
                <c:pt idx="3">
                  <c:v>7.86</c:v>
                </c:pt>
                <c:pt idx="4">
                  <c:v>#N/A</c:v>
                </c:pt>
                <c:pt idx="5">
                  <c:v>7.06</c:v>
                </c:pt>
                <c:pt idx="6">
                  <c:v>#N/A</c:v>
                </c:pt>
                <c:pt idx="7">
                  <c:v>6.11</c:v>
                </c:pt>
                <c:pt idx="8">
                  <c:v>#N/A</c:v>
                </c:pt>
                <c:pt idx="9">
                  <c:v>9.26</c:v>
                </c:pt>
              </c:numCache>
            </c:numRef>
          </c:val>
          <c:extLst xmlns:c16r2="http://schemas.microsoft.com/office/drawing/2015/06/chart">
            <c:ext xmlns:c16="http://schemas.microsoft.com/office/drawing/2014/chart" uri="{C3380CC4-5D6E-409C-BE32-E72D297353CC}">
              <c16:uniqueId val="{00000008-A526-4BB6-A0E6-B6B1C8E614A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11.34</c:v>
                </c:pt>
                <c:pt idx="2">
                  <c:v>#N/A</c:v>
                </c:pt>
                <c:pt idx="3">
                  <c:v>12.42</c:v>
                </c:pt>
                <c:pt idx="4">
                  <c:v>#N/A</c:v>
                </c:pt>
                <c:pt idx="5">
                  <c:v>13.63</c:v>
                </c:pt>
                <c:pt idx="6">
                  <c:v>#N/A</c:v>
                </c:pt>
                <c:pt idx="7">
                  <c:v>13.11</c:v>
                </c:pt>
                <c:pt idx="8">
                  <c:v>#N/A</c:v>
                </c:pt>
                <c:pt idx="9">
                  <c:v>13.84</c:v>
                </c:pt>
              </c:numCache>
            </c:numRef>
          </c:val>
          <c:extLst xmlns:c16r2="http://schemas.microsoft.com/office/drawing/2015/06/chart">
            <c:ext xmlns:c16="http://schemas.microsoft.com/office/drawing/2014/chart" uri="{C3380CC4-5D6E-409C-BE32-E72D297353CC}">
              <c16:uniqueId val="{00000009-A526-4BB6-A0E6-B6B1C8E614AC}"/>
            </c:ext>
          </c:extLst>
        </c:ser>
        <c:dLbls>
          <c:showLegendKey val="0"/>
          <c:showVal val="0"/>
          <c:showCatName val="0"/>
          <c:showSerName val="0"/>
          <c:showPercent val="0"/>
          <c:showBubbleSize val="0"/>
        </c:dLbls>
        <c:gapWidth val="150"/>
        <c:overlap val="100"/>
        <c:axId val="470574232"/>
        <c:axId val="470574624"/>
      </c:barChart>
      <c:catAx>
        <c:axId val="470574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70574624"/>
        <c:crosses val="autoZero"/>
        <c:auto val="1"/>
        <c:lblAlgn val="ctr"/>
        <c:lblOffset val="100"/>
        <c:tickLblSkip val="1"/>
        <c:tickMarkSkip val="1"/>
        <c:noMultiLvlLbl val="0"/>
      </c:catAx>
      <c:valAx>
        <c:axId val="4705746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05742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464</c:v>
                </c:pt>
                <c:pt idx="5">
                  <c:v>442</c:v>
                </c:pt>
                <c:pt idx="8">
                  <c:v>435</c:v>
                </c:pt>
                <c:pt idx="11">
                  <c:v>438</c:v>
                </c:pt>
                <c:pt idx="14">
                  <c:v>436</c:v>
                </c:pt>
              </c:numCache>
            </c:numRef>
          </c:val>
          <c:extLst xmlns:c16r2="http://schemas.microsoft.com/office/drawing/2015/06/chart">
            <c:ext xmlns:c16="http://schemas.microsoft.com/office/drawing/2014/chart" uri="{C3380CC4-5D6E-409C-BE32-E72D297353CC}">
              <c16:uniqueId val="{00000000-59FC-425E-AB3E-AC9A75FA837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9FC-425E-AB3E-AC9A75FA837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c:v>
                </c:pt>
                <c:pt idx="3">
                  <c:v>1</c:v>
                </c:pt>
                <c:pt idx="6">
                  <c:v>1</c:v>
                </c:pt>
                <c:pt idx="9">
                  <c:v>4</c:v>
                </c:pt>
                <c:pt idx="12">
                  <c:v>4</c:v>
                </c:pt>
              </c:numCache>
            </c:numRef>
          </c:val>
          <c:extLst xmlns:c16r2="http://schemas.microsoft.com/office/drawing/2015/06/chart">
            <c:ext xmlns:c16="http://schemas.microsoft.com/office/drawing/2014/chart" uri="{C3380CC4-5D6E-409C-BE32-E72D297353CC}">
              <c16:uniqueId val="{00000002-59FC-425E-AB3E-AC9A75FA837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c:v>
                </c:pt>
                <c:pt idx="3">
                  <c:v>1</c:v>
                </c:pt>
                <c:pt idx="6">
                  <c:v>1</c:v>
                </c:pt>
                <c:pt idx="9">
                  <c:v>1</c:v>
                </c:pt>
                <c:pt idx="12">
                  <c:v>2</c:v>
                </c:pt>
              </c:numCache>
            </c:numRef>
          </c:val>
          <c:extLst xmlns:c16r2="http://schemas.microsoft.com/office/drawing/2015/06/chart">
            <c:ext xmlns:c16="http://schemas.microsoft.com/office/drawing/2014/chart" uri="{C3380CC4-5D6E-409C-BE32-E72D297353CC}">
              <c16:uniqueId val="{00000003-59FC-425E-AB3E-AC9A75FA837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151</c:v>
                </c:pt>
                <c:pt idx="3">
                  <c:v>167</c:v>
                </c:pt>
                <c:pt idx="6">
                  <c:v>175</c:v>
                </c:pt>
                <c:pt idx="9">
                  <c:v>172</c:v>
                </c:pt>
                <c:pt idx="12">
                  <c:v>171</c:v>
                </c:pt>
              </c:numCache>
            </c:numRef>
          </c:val>
          <c:extLst xmlns:c16r2="http://schemas.microsoft.com/office/drawing/2015/06/chart">
            <c:ext xmlns:c16="http://schemas.microsoft.com/office/drawing/2014/chart" uri="{C3380CC4-5D6E-409C-BE32-E72D297353CC}">
              <c16:uniqueId val="{00000004-59FC-425E-AB3E-AC9A75FA837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9FC-425E-AB3E-AC9A75FA837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9FC-425E-AB3E-AC9A75FA837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427</c:v>
                </c:pt>
                <c:pt idx="3">
                  <c:v>417</c:v>
                </c:pt>
                <c:pt idx="6">
                  <c:v>412</c:v>
                </c:pt>
                <c:pt idx="9">
                  <c:v>455</c:v>
                </c:pt>
                <c:pt idx="12">
                  <c:v>443</c:v>
                </c:pt>
              </c:numCache>
            </c:numRef>
          </c:val>
          <c:extLst xmlns:c16r2="http://schemas.microsoft.com/office/drawing/2015/06/chart">
            <c:ext xmlns:c16="http://schemas.microsoft.com/office/drawing/2014/chart" uri="{C3380CC4-5D6E-409C-BE32-E72D297353CC}">
              <c16:uniqueId val="{00000007-59FC-425E-AB3E-AC9A75FA837A}"/>
            </c:ext>
          </c:extLst>
        </c:ser>
        <c:dLbls>
          <c:showLegendKey val="0"/>
          <c:showVal val="0"/>
          <c:showCatName val="0"/>
          <c:showSerName val="0"/>
          <c:showPercent val="0"/>
          <c:showBubbleSize val="0"/>
        </c:dLbls>
        <c:gapWidth val="100"/>
        <c:overlap val="100"/>
        <c:axId val="425484048"/>
        <c:axId val="425483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116</c:v>
                </c:pt>
                <c:pt idx="2">
                  <c:v>#N/A</c:v>
                </c:pt>
                <c:pt idx="3">
                  <c:v>#N/A</c:v>
                </c:pt>
                <c:pt idx="4">
                  <c:v>144</c:v>
                </c:pt>
                <c:pt idx="5">
                  <c:v>#N/A</c:v>
                </c:pt>
                <c:pt idx="6">
                  <c:v>#N/A</c:v>
                </c:pt>
                <c:pt idx="7">
                  <c:v>154</c:v>
                </c:pt>
                <c:pt idx="8">
                  <c:v>#N/A</c:v>
                </c:pt>
                <c:pt idx="9">
                  <c:v>#N/A</c:v>
                </c:pt>
                <c:pt idx="10">
                  <c:v>194</c:v>
                </c:pt>
                <c:pt idx="11">
                  <c:v>#N/A</c:v>
                </c:pt>
                <c:pt idx="12">
                  <c:v>#N/A</c:v>
                </c:pt>
                <c:pt idx="13">
                  <c:v>184</c:v>
                </c:pt>
                <c:pt idx="14">
                  <c:v>#N/A</c:v>
                </c:pt>
              </c:numCache>
            </c:numRef>
          </c:val>
          <c:smooth val="0"/>
          <c:extLst xmlns:c16r2="http://schemas.microsoft.com/office/drawing/2015/06/chart">
            <c:ext xmlns:c16="http://schemas.microsoft.com/office/drawing/2014/chart" uri="{C3380CC4-5D6E-409C-BE32-E72D297353CC}">
              <c16:uniqueId val="{00000008-59FC-425E-AB3E-AC9A75FA837A}"/>
            </c:ext>
          </c:extLst>
        </c:ser>
        <c:dLbls>
          <c:showLegendKey val="0"/>
          <c:showVal val="0"/>
          <c:showCatName val="0"/>
          <c:showSerName val="0"/>
          <c:showPercent val="0"/>
          <c:showBubbleSize val="0"/>
        </c:dLbls>
        <c:marker val="1"/>
        <c:smooth val="0"/>
        <c:axId val="425484048"/>
        <c:axId val="425483656"/>
      </c:lineChart>
      <c:catAx>
        <c:axId val="425484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5483656"/>
        <c:crosses val="autoZero"/>
        <c:auto val="1"/>
        <c:lblAlgn val="ctr"/>
        <c:lblOffset val="100"/>
        <c:tickLblSkip val="1"/>
        <c:tickMarkSkip val="1"/>
        <c:noMultiLvlLbl val="0"/>
      </c:catAx>
      <c:valAx>
        <c:axId val="425483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484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5397</c:v>
                </c:pt>
                <c:pt idx="5">
                  <c:v>5356</c:v>
                </c:pt>
                <c:pt idx="8">
                  <c:v>5242</c:v>
                </c:pt>
                <c:pt idx="11">
                  <c:v>5216</c:v>
                </c:pt>
                <c:pt idx="14">
                  <c:v>5114</c:v>
                </c:pt>
              </c:numCache>
            </c:numRef>
          </c:val>
          <c:extLst xmlns:c16r2="http://schemas.microsoft.com/office/drawing/2015/06/chart">
            <c:ext xmlns:c16="http://schemas.microsoft.com/office/drawing/2014/chart" uri="{C3380CC4-5D6E-409C-BE32-E72D297353CC}">
              <c16:uniqueId val="{00000000-C9FF-42E6-B72F-E88A877CD74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9FF-42E6-B72F-E88A877CD74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2232</c:v>
                </c:pt>
                <c:pt idx="5">
                  <c:v>2345</c:v>
                </c:pt>
                <c:pt idx="8">
                  <c:v>2519</c:v>
                </c:pt>
                <c:pt idx="11">
                  <c:v>2105</c:v>
                </c:pt>
                <c:pt idx="14">
                  <c:v>1632</c:v>
                </c:pt>
              </c:numCache>
            </c:numRef>
          </c:val>
          <c:extLst xmlns:c16r2="http://schemas.microsoft.com/office/drawing/2015/06/chart">
            <c:ext xmlns:c16="http://schemas.microsoft.com/office/drawing/2014/chart" uri="{C3380CC4-5D6E-409C-BE32-E72D297353CC}">
              <c16:uniqueId val="{00000002-C9FF-42E6-B72F-E88A877CD74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9FF-42E6-B72F-E88A877CD74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9FF-42E6-B72F-E88A877CD74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9FF-42E6-B72F-E88A877CD74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802</c:v>
                </c:pt>
                <c:pt idx="3">
                  <c:v>824</c:v>
                </c:pt>
                <c:pt idx="6">
                  <c:v>827</c:v>
                </c:pt>
                <c:pt idx="9">
                  <c:v>797</c:v>
                </c:pt>
                <c:pt idx="12">
                  <c:v>779</c:v>
                </c:pt>
              </c:numCache>
            </c:numRef>
          </c:val>
          <c:extLst xmlns:c16r2="http://schemas.microsoft.com/office/drawing/2015/06/chart">
            <c:ext xmlns:c16="http://schemas.microsoft.com/office/drawing/2014/chart" uri="{C3380CC4-5D6E-409C-BE32-E72D297353CC}">
              <c16:uniqueId val="{00000006-C9FF-42E6-B72F-E88A877CD74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c:v>
                </c:pt>
                <c:pt idx="3">
                  <c:v>40</c:v>
                </c:pt>
                <c:pt idx="6">
                  <c:v>40</c:v>
                </c:pt>
                <c:pt idx="9">
                  <c:v>39</c:v>
                </c:pt>
                <c:pt idx="12">
                  <c:v>36</c:v>
                </c:pt>
              </c:numCache>
            </c:numRef>
          </c:val>
          <c:extLst xmlns:c16r2="http://schemas.microsoft.com/office/drawing/2015/06/chart">
            <c:ext xmlns:c16="http://schemas.microsoft.com/office/drawing/2014/chart" uri="{C3380CC4-5D6E-409C-BE32-E72D297353CC}">
              <c16:uniqueId val="{00000007-C9FF-42E6-B72F-E88A877CD74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2404</c:v>
                </c:pt>
                <c:pt idx="3">
                  <c:v>2332</c:v>
                </c:pt>
                <c:pt idx="6">
                  <c:v>2432</c:v>
                </c:pt>
                <c:pt idx="9">
                  <c:v>2537</c:v>
                </c:pt>
                <c:pt idx="12">
                  <c:v>2483</c:v>
                </c:pt>
              </c:numCache>
            </c:numRef>
          </c:val>
          <c:extLst xmlns:c16r2="http://schemas.microsoft.com/office/drawing/2015/06/chart">
            <c:ext xmlns:c16="http://schemas.microsoft.com/office/drawing/2014/chart" uri="{C3380CC4-5D6E-409C-BE32-E72D297353CC}">
              <c16:uniqueId val="{00000008-C9FF-42E6-B72F-E88A877CD74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9</c:v>
                </c:pt>
                <c:pt idx="3">
                  <c:v>7</c:v>
                </c:pt>
                <c:pt idx="6">
                  <c:v>6</c:v>
                </c:pt>
                <c:pt idx="9">
                  <c:v>39</c:v>
                </c:pt>
                <c:pt idx="12">
                  <c:v>35</c:v>
                </c:pt>
              </c:numCache>
            </c:numRef>
          </c:val>
          <c:extLst xmlns:c16r2="http://schemas.microsoft.com/office/drawing/2015/06/chart">
            <c:ext xmlns:c16="http://schemas.microsoft.com/office/drawing/2014/chart" uri="{C3380CC4-5D6E-409C-BE32-E72D297353CC}">
              <c16:uniqueId val="{00000009-C9FF-42E6-B72F-E88A877CD74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5096</c:v>
                </c:pt>
                <c:pt idx="3">
                  <c:v>5165</c:v>
                </c:pt>
                <c:pt idx="6">
                  <c:v>5218</c:v>
                </c:pt>
                <c:pt idx="9">
                  <c:v>5347</c:v>
                </c:pt>
                <c:pt idx="12">
                  <c:v>5302</c:v>
                </c:pt>
              </c:numCache>
            </c:numRef>
          </c:val>
          <c:extLst xmlns:c16r2="http://schemas.microsoft.com/office/drawing/2015/06/chart">
            <c:ext xmlns:c16="http://schemas.microsoft.com/office/drawing/2014/chart" uri="{C3380CC4-5D6E-409C-BE32-E72D297353CC}">
              <c16:uniqueId val="{0000000A-C9FF-42E6-B72F-E88A877CD741}"/>
            </c:ext>
          </c:extLst>
        </c:ser>
        <c:dLbls>
          <c:showLegendKey val="0"/>
          <c:showVal val="0"/>
          <c:showCatName val="0"/>
          <c:showSerName val="0"/>
          <c:showPercent val="0"/>
          <c:showBubbleSize val="0"/>
        </c:dLbls>
        <c:gapWidth val="100"/>
        <c:overlap val="100"/>
        <c:axId val="425483264"/>
        <c:axId val="4705754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687</c:v>
                </c:pt>
                <c:pt idx="2">
                  <c:v>#N/A</c:v>
                </c:pt>
                <c:pt idx="3">
                  <c:v>#N/A</c:v>
                </c:pt>
                <c:pt idx="4">
                  <c:v>669</c:v>
                </c:pt>
                <c:pt idx="5">
                  <c:v>#N/A</c:v>
                </c:pt>
                <c:pt idx="6">
                  <c:v>#N/A</c:v>
                </c:pt>
                <c:pt idx="7">
                  <c:v>760</c:v>
                </c:pt>
                <c:pt idx="8">
                  <c:v>#N/A</c:v>
                </c:pt>
                <c:pt idx="9">
                  <c:v>#N/A</c:v>
                </c:pt>
                <c:pt idx="10">
                  <c:v>1438</c:v>
                </c:pt>
                <c:pt idx="11">
                  <c:v>#N/A</c:v>
                </c:pt>
                <c:pt idx="12">
                  <c:v>#N/A</c:v>
                </c:pt>
                <c:pt idx="13">
                  <c:v>1889</c:v>
                </c:pt>
                <c:pt idx="14">
                  <c:v>#N/A</c:v>
                </c:pt>
              </c:numCache>
            </c:numRef>
          </c:val>
          <c:smooth val="0"/>
          <c:extLst xmlns:c16r2="http://schemas.microsoft.com/office/drawing/2015/06/chart">
            <c:ext xmlns:c16="http://schemas.microsoft.com/office/drawing/2014/chart" uri="{C3380CC4-5D6E-409C-BE32-E72D297353CC}">
              <c16:uniqueId val="{0000000B-C9FF-42E6-B72F-E88A877CD741}"/>
            </c:ext>
          </c:extLst>
        </c:ser>
        <c:dLbls>
          <c:showLegendKey val="0"/>
          <c:showVal val="0"/>
          <c:showCatName val="0"/>
          <c:showSerName val="0"/>
          <c:showPercent val="0"/>
          <c:showBubbleSize val="0"/>
        </c:dLbls>
        <c:marker val="1"/>
        <c:smooth val="0"/>
        <c:axId val="425483264"/>
        <c:axId val="470575408"/>
      </c:lineChart>
      <c:catAx>
        <c:axId val="425483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70575408"/>
        <c:crosses val="autoZero"/>
        <c:auto val="1"/>
        <c:lblAlgn val="ctr"/>
        <c:lblOffset val="100"/>
        <c:tickLblSkip val="1"/>
        <c:tickMarkSkip val="1"/>
        <c:noMultiLvlLbl val="0"/>
      </c:catAx>
      <c:valAx>
        <c:axId val="470575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5483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978</c:v>
                </c:pt>
                <c:pt idx="1">
                  <c:v>905</c:v>
                </c:pt>
                <c:pt idx="2">
                  <c:v>965</c:v>
                </c:pt>
              </c:numCache>
            </c:numRef>
          </c:val>
          <c:extLst xmlns:c16r2="http://schemas.microsoft.com/office/drawing/2015/06/chart">
            <c:ext xmlns:c16="http://schemas.microsoft.com/office/drawing/2014/chart" uri="{C3380CC4-5D6E-409C-BE32-E72D297353CC}">
              <c16:uniqueId val="{00000000-AF0D-46B5-BE24-61735F8CEB8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206</c:v>
                </c:pt>
                <c:pt idx="1">
                  <c:v>72</c:v>
                </c:pt>
                <c:pt idx="2">
                  <c:v>80</c:v>
                </c:pt>
              </c:numCache>
            </c:numRef>
          </c:val>
          <c:extLst xmlns:c16r2="http://schemas.microsoft.com/office/drawing/2015/06/chart">
            <c:ext xmlns:c16="http://schemas.microsoft.com/office/drawing/2014/chart" uri="{C3380CC4-5D6E-409C-BE32-E72D297353CC}">
              <c16:uniqueId val="{00000001-AF0D-46B5-BE24-61735F8CEB8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1438</c:v>
                </c:pt>
                <c:pt idx="1">
                  <c:v>1233</c:v>
                </c:pt>
                <c:pt idx="2">
                  <c:v>696</c:v>
                </c:pt>
              </c:numCache>
            </c:numRef>
          </c:val>
          <c:extLst xmlns:c16r2="http://schemas.microsoft.com/office/drawing/2015/06/chart">
            <c:ext xmlns:c16="http://schemas.microsoft.com/office/drawing/2014/chart" uri="{C3380CC4-5D6E-409C-BE32-E72D297353CC}">
              <c16:uniqueId val="{00000002-AF0D-46B5-BE24-61735F8CEB8F}"/>
            </c:ext>
          </c:extLst>
        </c:ser>
        <c:dLbls>
          <c:showLegendKey val="0"/>
          <c:showVal val="0"/>
          <c:showCatName val="0"/>
          <c:showSerName val="0"/>
          <c:showPercent val="0"/>
          <c:showBubbleSize val="0"/>
        </c:dLbls>
        <c:gapWidth val="120"/>
        <c:overlap val="100"/>
        <c:axId val="470575800"/>
        <c:axId val="470576584"/>
      </c:barChart>
      <c:catAx>
        <c:axId val="470575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70576584"/>
        <c:crosses val="autoZero"/>
        <c:auto val="1"/>
        <c:lblAlgn val="ctr"/>
        <c:lblOffset val="100"/>
        <c:tickLblSkip val="1"/>
        <c:tickMarkSkip val="1"/>
        <c:noMultiLvlLbl val="0"/>
      </c:catAx>
      <c:valAx>
        <c:axId val="4705765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0575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FCB-437B-844E-269B88E07E56}"/>
                </c:ext>
                <c:ext xmlns:c15="http://schemas.microsoft.com/office/drawing/2012/chart" uri="{CE6537A1-D6FC-4f65-9D91-7224C49458BB}">
                  <c15:dlblFieldTable>
                    <c15:dlblFTEntry>
                      <c15:txfldGUID>{EAA44817-5354-4338-BC1C-3D24512DEF4A}</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FCB-437B-844E-269B88E07E56}"/>
                </c:ext>
                <c:ext xmlns:c15="http://schemas.microsoft.com/office/drawing/2012/chart" uri="{CE6537A1-D6FC-4f65-9D91-7224C49458BB}">
                  <c15:dlblFieldTable>
                    <c15:dlblFTEntry>
                      <c15:txfldGUID>{D47327C0-BDBB-4F38-8CEF-2B869E68E374}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FCB-437B-844E-269B88E07E56}"/>
                </c:ext>
                <c:ext xmlns:c15="http://schemas.microsoft.com/office/drawing/2012/chart" uri="{CE6537A1-D6FC-4f65-9D91-7224C49458BB}">
                  <c15:dlblFieldTable>
                    <c15:dlblFTEntry>
                      <c15:txfldGUID>{5C849739-FF8F-4AAB-B523-E63566006065}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FCB-437B-844E-269B88E07E56}"/>
                </c:ext>
                <c:ext xmlns:c15="http://schemas.microsoft.com/office/drawing/2012/chart" uri="{CE6537A1-D6FC-4f65-9D91-7224C49458BB}">
                  <c15:dlblFieldTable>
                    <c15:dlblFTEntry>
                      <c15:txfldGUID>{9F1820A9-812A-43D1-839F-AC669D3B2E09}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FCB-437B-844E-269B88E07E56}"/>
                </c:ext>
                <c:ext xmlns:c15="http://schemas.microsoft.com/office/drawing/2012/chart" uri="{CE6537A1-D6FC-4f65-9D91-7224C49458BB}">
                  <c15:dlblFieldTable>
                    <c15:dlblFTEntry>
                      <c15:txfldGUID>{1C26E854-C5D0-45FF-8467-6ECC11BC5E86}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FCB-437B-844E-269B88E07E56}"/>
                </c:ext>
                <c:ext xmlns:c15="http://schemas.microsoft.com/office/drawing/2012/chart" uri="{CE6537A1-D6FC-4f65-9D91-7224C49458BB}">
                  <c15:dlblFieldTable>
                    <c15:dlblFTEntry>
                      <c15:txfldGUID>{DD8C8CFB-D837-4B86-AC26-170E3BDF0A64}</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FCB-437B-844E-269B88E07E56}"/>
                </c:ext>
                <c:ext xmlns:c15="http://schemas.microsoft.com/office/drawing/2012/chart" uri="{CE6537A1-D6FC-4f65-9D91-7224C49458BB}">
                  <c15:dlblFieldTable>
                    <c15:dlblFTEntry>
                      <c15:txfldGUID>{1B00283E-FA66-4AD6-AD23-86B5D0258397}</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FCB-437B-844E-269B88E07E56}"/>
                </c:ext>
                <c:ext xmlns:c15="http://schemas.microsoft.com/office/drawing/2012/chart" uri="{CE6537A1-D6FC-4f65-9D91-7224C49458BB}">
                  <c15:dlblFieldTable>
                    <c15:dlblFTEntry>
                      <c15:txfldGUID>{59066C4E-83B8-4D66-AB8C-906B9F460C33}</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FCB-437B-844E-269B88E07E56}"/>
                </c:ext>
                <c:ext xmlns:c15="http://schemas.microsoft.com/office/drawing/2012/chart" uri="{CE6537A1-D6FC-4f65-9D91-7224C49458BB}">
                  <c15:dlblFieldTable>
                    <c15:dlblFTEntry>
                      <c15:txfldGUID>{913028C9-486F-4F27-9D06-1B739B445AE8}</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47.9</c:v>
                </c:pt>
                <c:pt idx="24">
                  <c:v>48.9</c:v>
                </c:pt>
                <c:pt idx="32">
                  <c:v>48.1</c:v>
                </c:pt>
              </c:numCache>
            </c:numRef>
          </c:xVal>
          <c:yVal>
            <c:numRef>
              <c:f>公会計指標分析・財政指標組合せ分析表!$BP$51:$DC$51</c:f>
              <c:numCache>
                <c:formatCode>#,##0.0;"▲ "#,##0.0</c:formatCode>
                <c:ptCount val="40"/>
                <c:pt idx="8">
                  <c:v>26.3</c:v>
                </c:pt>
                <c:pt idx="24">
                  <c:v>57.2</c:v>
                </c:pt>
                <c:pt idx="32">
                  <c:v>74.7</c:v>
                </c:pt>
              </c:numCache>
            </c:numRef>
          </c:yVal>
          <c:smooth val="0"/>
          <c:extLst xmlns:c16r2="http://schemas.microsoft.com/office/drawing/2015/06/chart">
            <c:ext xmlns:c16="http://schemas.microsoft.com/office/drawing/2014/chart" uri="{C3380CC4-5D6E-409C-BE32-E72D297353CC}">
              <c16:uniqueId val="{00000009-2FCB-437B-844E-269B88E07E5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FCB-437B-844E-269B88E07E56}"/>
                </c:ext>
                <c:ext xmlns:c15="http://schemas.microsoft.com/office/drawing/2012/chart" uri="{CE6537A1-D6FC-4f65-9D91-7224C49458BB}">
                  <c15:dlblFieldTable>
                    <c15:dlblFTEntry>
                      <c15:txfldGUID>{F1903A51-70D9-44FD-8A9D-27914C03FB64}</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FCB-437B-844E-269B88E07E56}"/>
                </c:ext>
                <c:ext xmlns:c15="http://schemas.microsoft.com/office/drawing/2012/chart" uri="{CE6537A1-D6FC-4f65-9D91-7224C49458BB}">
                  <c15:dlblFieldTable>
                    <c15:dlblFTEntry>
                      <c15:txfldGUID>{7EA6BAB1-CC42-4512-88D8-2BA503F8F0E6}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FCB-437B-844E-269B88E07E56}"/>
                </c:ext>
                <c:ext xmlns:c15="http://schemas.microsoft.com/office/drawing/2012/chart" uri="{CE6537A1-D6FC-4f65-9D91-7224C49458BB}">
                  <c15:dlblFieldTable>
                    <c15:dlblFTEntry>
                      <c15:txfldGUID>{0637A290-A2DF-4D2F-9F90-9FCF17DCF937}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FCB-437B-844E-269B88E07E56}"/>
                </c:ext>
                <c:ext xmlns:c15="http://schemas.microsoft.com/office/drawing/2012/chart" uri="{CE6537A1-D6FC-4f65-9D91-7224C49458BB}">
                  <c15:dlblFieldTable>
                    <c15:dlblFTEntry>
                      <c15:txfldGUID>{83EEA91D-50D1-451B-83BB-07D84B767985}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FCB-437B-844E-269B88E07E56}"/>
                </c:ext>
                <c:ext xmlns:c15="http://schemas.microsoft.com/office/drawing/2012/chart" uri="{CE6537A1-D6FC-4f65-9D91-7224C49458BB}">
                  <c15:dlblFieldTable>
                    <c15:dlblFTEntry>
                      <c15:txfldGUID>{95115BBB-0D27-4121-B8BB-7AC5CBEB1570}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FCB-437B-844E-269B88E07E56}"/>
                </c:ext>
                <c:ext xmlns:c15="http://schemas.microsoft.com/office/drawing/2012/chart" uri="{CE6537A1-D6FC-4f65-9D91-7224C49458BB}">
                  <c15:dlblFieldTable>
                    <c15:dlblFTEntry>
                      <c15:txfldGUID>{87493CC5-6EC8-46A5-95C8-BF3F9A244CE6}</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FCB-437B-844E-269B88E07E56}"/>
                </c:ext>
                <c:ext xmlns:c15="http://schemas.microsoft.com/office/drawing/2012/chart" uri="{CE6537A1-D6FC-4f65-9D91-7224C49458BB}">
                  <c15:dlblFieldTable>
                    <c15:dlblFTEntry>
                      <c15:txfldGUID>{27E7635F-EFF2-4FC9-9102-2A6F19778051}</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FCB-437B-844E-269B88E07E56}"/>
                </c:ext>
                <c:ext xmlns:c15="http://schemas.microsoft.com/office/drawing/2012/chart" uri="{CE6537A1-D6FC-4f65-9D91-7224C49458BB}">
                  <c15:dlblFieldTable>
                    <c15:dlblFTEntry>
                      <c15:txfldGUID>{96ADC4EC-BA25-4F10-A31E-45AF9C6A5DA7}</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FCB-437B-844E-269B88E07E56}"/>
                </c:ext>
                <c:ext xmlns:c15="http://schemas.microsoft.com/office/drawing/2012/chart" uri="{CE6537A1-D6FC-4f65-9D91-7224C49458BB}">
                  <c15:dlblFieldTable>
                    <c15:dlblFTEntry>
                      <c15:txfldGUID>{F44EEA39-A5AB-4DFB-9FCE-360E0D3C64D3}</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56.2</c:v>
                </c:pt>
                <c:pt idx="24">
                  <c:v>59.1</c:v>
                </c:pt>
                <c:pt idx="32">
                  <c:v>61.2</c:v>
                </c:pt>
              </c:numCache>
            </c:numRef>
          </c:xVal>
          <c:yVal>
            <c:numRef>
              <c:f>公会計指標分析・財政指標組合せ分析表!$BP$55:$DC$55</c:f>
              <c:numCache>
                <c:formatCode>#,##0.0;"▲ "#,##0.0</c:formatCode>
                <c:ptCount val="40"/>
                <c:pt idx="8">
                  <c:v>0.8</c:v>
                </c:pt>
                <c:pt idx="24">
                  <c:v>0</c:v>
                </c:pt>
                <c:pt idx="32">
                  <c:v>0</c:v>
                </c:pt>
              </c:numCache>
            </c:numRef>
          </c:yVal>
          <c:smooth val="0"/>
          <c:extLst xmlns:c16r2="http://schemas.microsoft.com/office/drawing/2015/06/chart">
            <c:ext xmlns:c16="http://schemas.microsoft.com/office/drawing/2014/chart" uri="{C3380CC4-5D6E-409C-BE32-E72D297353CC}">
              <c16:uniqueId val="{00000013-2FCB-437B-844E-269B88E07E56}"/>
            </c:ext>
          </c:extLst>
        </c:ser>
        <c:dLbls>
          <c:showLegendKey val="0"/>
          <c:showVal val="1"/>
          <c:showCatName val="0"/>
          <c:showSerName val="0"/>
          <c:showPercent val="0"/>
          <c:showBubbleSize val="0"/>
        </c:dLbls>
        <c:axId val="417126336"/>
        <c:axId val="417126728"/>
      </c:scatterChart>
      <c:valAx>
        <c:axId val="417126336"/>
        <c:scaling>
          <c:orientation val="minMax"/>
          <c:max val="63"/>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7126728"/>
        <c:crosses val="autoZero"/>
        <c:crossBetween val="midCat"/>
      </c:valAx>
      <c:valAx>
        <c:axId val="417126728"/>
        <c:scaling>
          <c:orientation val="minMax"/>
          <c:max val="88"/>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17126336"/>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42F-4A6B-BE49-581FFDED926F}"/>
                </c:ext>
                <c:ext xmlns:c15="http://schemas.microsoft.com/office/drawing/2012/chart" uri="{CE6537A1-D6FC-4f65-9D91-7224C49458BB}">
                  <c15:dlblFieldTable>
                    <c15:dlblFTEntry>
                      <c15:txfldGUID>{380B5B99-E31B-4B4C-A0F4-8D5A208C0D02}</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42F-4A6B-BE49-581FFDED926F}"/>
                </c:ext>
                <c:ext xmlns:c15="http://schemas.microsoft.com/office/drawing/2012/chart" uri="{CE6537A1-D6FC-4f65-9D91-7224C49458BB}">
                  <c15:dlblFieldTable>
                    <c15:dlblFTEntry>
                      <c15:txfldGUID>{633856CF-334A-4002-BC8D-BB33E469A882}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42F-4A6B-BE49-581FFDED926F}"/>
                </c:ext>
                <c:ext xmlns:c15="http://schemas.microsoft.com/office/drawing/2012/chart" uri="{CE6537A1-D6FC-4f65-9D91-7224C49458BB}">
                  <c15:dlblFieldTable>
                    <c15:dlblFTEntry>
                      <c15:txfldGUID>{18C2FF65-30BD-4FFA-B887-5E497B1B28CA}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42F-4A6B-BE49-581FFDED926F}"/>
                </c:ext>
                <c:ext xmlns:c15="http://schemas.microsoft.com/office/drawing/2012/chart" uri="{CE6537A1-D6FC-4f65-9D91-7224C49458BB}">
                  <c15:dlblFieldTable>
                    <c15:dlblFTEntry>
                      <c15:txfldGUID>{E0699AE5-63EB-4FB3-BBB1-3E5CE0BE9677}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42F-4A6B-BE49-581FFDED926F}"/>
                </c:ext>
                <c:ext xmlns:c15="http://schemas.microsoft.com/office/drawing/2012/chart" uri="{CE6537A1-D6FC-4f65-9D91-7224C49458BB}">
                  <c15:dlblFieldTable>
                    <c15:dlblFTEntry>
                      <c15:txfldGUID>{F61BC51E-E38E-4574-92B7-6CEB9DEDCA14}</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42F-4A6B-BE49-581FFDED926F}"/>
                </c:ext>
                <c:ext xmlns:c15="http://schemas.microsoft.com/office/drawing/2012/chart" uri="{CE6537A1-D6FC-4f65-9D91-7224C49458BB}">
                  <c15:dlblFieldTable>
                    <c15:dlblFTEntry>
                      <c15:txfldGUID>{4557F0C7-18B1-49D5-9477-9A860257F3B6}</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42F-4A6B-BE49-581FFDED926F}"/>
                </c:ext>
                <c:ext xmlns:c15="http://schemas.microsoft.com/office/drawing/2012/chart" uri="{CE6537A1-D6FC-4f65-9D91-7224C49458BB}">
                  <c15:dlblFieldTable>
                    <c15:dlblFTEntry>
                      <c15:txfldGUID>{65B4D006-31BF-4905-B8E4-FB99865C30E0}</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42F-4A6B-BE49-581FFDED926F}"/>
                </c:ext>
                <c:ext xmlns:c15="http://schemas.microsoft.com/office/drawing/2012/chart" uri="{CE6537A1-D6FC-4f65-9D91-7224C49458BB}">
                  <c15:dlblFieldTable>
                    <c15:dlblFTEntry>
                      <c15:txfldGUID>{320B9F55-4333-4BC6-9E64-DFB6EF717769}</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42F-4A6B-BE49-581FFDED926F}"/>
                </c:ext>
                <c:ext xmlns:c15="http://schemas.microsoft.com/office/drawing/2012/chart" uri="{CE6537A1-D6FC-4f65-9D91-7224C49458BB}">
                  <c15:dlblFieldTable>
                    <c15:dlblFTEntry>
                      <c15:txfldGUID>{1E0180D5-63BC-4669-BF76-9B3421E1AADC}</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3.6</c:v>
                </c:pt>
                <c:pt idx="8">
                  <c:v>4</c:v>
                </c:pt>
                <c:pt idx="16">
                  <c:v>5.4</c:v>
                </c:pt>
                <c:pt idx="24">
                  <c:v>6.6</c:v>
                </c:pt>
                <c:pt idx="32">
                  <c:v>7.2</c:v>
                </c:pt>
              </c:numCache>
            </c:numRef>
          </c:xVal>
          <c:yVal>
            <c:numRef>
              <c:f>公会計指標分析・財政指標組合せ分析表!$BP$73:$DC$73</c:f>
              <c:numCache>
                <c:formatCode>#,##0.0;"▲ "#,##0.0</c:formatCode>
                <c:ptCount val="40"/>
                <c:pt idx="0">
                  <c:v>27.2</c:v>
                </c:pt>
                <c:pt idx="8">
                  <c:v>26.3</c:v>
                </c:pt>
                <c:pt idx="16">
                  <c:v>30.2</c:v>
                </c:pt>
                <c:pt idx="24">
                  <c:v>57.2</c:v>
                </c:pt>
                <c:pt idx="32">
                  <c:v>74.7</c:v>
                </c:pt>
              </c:numCache>
            </c:numRef>
          </c:yVal>
          <c:smooth val="0"/>
          <c:extLst xmlns:c16r2="http://schemas.microsoft.com/office/drawing/2015/06/chart">
            <c:ext xmlns:c16="http://schemas.microsoft.com/office/drawing/2014/chart" uri="{C3380CC4-5D6E-409C-BE32-E72D297353CC}">
              <c16:uniqueId val="{00000009-242F-4A6B-BE49-581FFDED92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42F-4A6B-BE49-581FFDED926F}"/>
                </c:ext>
                <c:ext xmlns:c15="http://schemas.microsoft.com/office/drawing/2012/chart" uri="{CE6537A1-D6FC-4f65-9D91-7224C49458BB}">
                  <c15:dlblFieldTable>
                    <c15:dlblFTEntry>
                      <c15:txfldGUID>{291209B9-4DCD-426B-B647-1BD1079E0108}</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42F-4A6B-BE49-581FFDED926F}"/>
                </c:ext>
                <c:ext xmlns:c15="http://schemas.microsoft.com/office/drawing/2012/chart" uri="{CE6537A1-D6FC-4f65-9D91-7224C49458BB}">
                  <c15:dlblFieldTable>
                    <c15:dlblFTEntry>
                      <c15:txfldGUID>{7ABE5036-144D-421D-9EE2-6B25D1458861}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42F-4A6B-BE49-581FFDED926F}"/>
                </c:ext>
                <c:ext xmlns:c15="http://schemas.microsoft.com/office/drawing/2012/chart" uri="{CE6537A1-D6FC-4f65-9D91-7224C49458BB}">
                  <c15:dlblFieldTable>
                    <c15:dlblFTEntry>
                      <c15:txfldGUID>{44889CB0-ACF5-47EF-9841-E37A4DAAEC5C}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42F-4A6B-BE49-581FFDED926F}"/>
                </c:ext>
                <c:ext xmlns:c15="http://schemas.microsoft.com/office/drawing/2012/chart" uri="{CE6537A1-D6FC-4f65-9D91-7224C49458BB}">
                  <c15:dlblFieldTable>
                    <c15:dlblFTEntry>
                      <c15:txfldGUID>{64E07565-088C-4939-9508-70525B72DA84}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42F-4A6B-BE49-581FFDED926F}"/>
                </c:ext>
                <c:ext xmlns:c15="http://schemas.microsoft.com/office/drawing/2012/chart" uri="{CE6537A1-D6FC-4f65-9D91-7224C49458BB}">
                  <c15:dlblFieldTable>
                    <c15:dlblFTEntry>
                      <c15:txfldGUID>{DF63675D-4E6C-4937-A0BB-BB7ABF98128C}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42F-4A6B-BE49-581FFDED926F}"/>
                </c:ext>
                <c:ext xmlns:c15="http://schemas.microsoft.com/office/drawing/2012/chart" uri="{CE6537A1-D6FC-4f65-9D91-7224C49458BB}">
                  <c15:dlblFieldTable>
                    <c15:dlblFTEntry>
                      <c15:txfldGUID>{A82724D0-0A1D-41DA-BAE7-E4759E9446A7}</c15:txfldGUID>
                      <c15:f>公会計指標分析・財政指標組合せ分析表!$BX$72</c15:f>
                      <c15:dlblFieldTableCache>
                        <c:ptCount val="1"/>
                        <c:pt idx="0">
                          <c:v>H27</c:v>
                        </c:pt>
                      </c15:dlblFieldTableCache>
                    </c15:dlblFTEntry>
                  </c15:dlblFieldTable>
                  <c15:showDataLabelsRange val="0"/>
                </c:ext>
              </c:extLst>
            </c:dLbl>
            <c:dLbl>
              <c:idx val="16"/>
              <c:layout>
                <c:manualLayout>
                  <c:x val="-2.4467449962782235E-2"/>
                  <c:y val="-9.7893050721724134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42F-4A6B-BE49-581FFDED926F}"/>
                </c:ext>
                <c:ext xmlns:c15="http://schemas.microsoft.com/office/drawing/2012/chart" uri="{CE6537A1-D6FC-4f65-9D91-7224C49458BB}">
                  <c15:dlblFieldTable>
                    <c15:dlblFTEntry>
                      <c15:txfldGUID>{A9AE35F1-BC5E-4107-B54D-55058767F153}</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3.8928533275439034E-2"/>
                  <c:y val="-6.3599085421194718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42F-4A6B-BE49-581FFDED926F}"/>
                </c:ext>
                <c:ext xmlns:c15="http://schemas.microsoft.com/office/drawing/2012/chart" uri="{CE6537A1-D6FC-4f65-9D91-7224C49458BB}">
                  <c15:dlblFieldTable>
                    <c15:dlblFTEntry>
                      <c15:txfldGUID>{7E27CC2E-1937-47DA-AFCB-793CAC3EA6B4}</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3.1697991619110633E-2"/>
                  <c:y val="-2.5757633876678447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42F-4A6B-BE49-581FFDED926F}"/>
                </c:ext>
                <c:ext xmlns:c15="http://schemas.microsoft.com/office/drawing/2012/chart" uri="{CE6537A1-D6FC-4f65-9D91-7224C49458BB}">
                  <c15:dlblFieldTable>
                    <c15:dlblFTEntry>
                      <c15:txfldGUID>{2EDCA1F9-9FC0-40C1-9212-571CAEE291D0}</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8.1</c:v>
                </c:pt>
                <c:pt idx="16">
                  <c:v>7.3</c:v>
                </c:pt>
                <c:pt idx="24">
                  <c:v>7.2</c:v>
                </c:pt>
                <c:pt idx="32">
                  <c:v>7.2</c:v>
                </c:pt>
              </c:numCache>
            </c:numRef>
          </c:xVal>
          <c:yVal>
            <c:numRef>
              <c:f>公会計指標分析・財政指標組合せ分析表!$BP$77:$DC$77</c:f>
              <c:numCache>
                <c:formatCode>#,##0.0;"▲ "#,##0.0</c:formatCode>
                <c:ptCount val="40"/>
                <c:pt idx="0">
                  <c:v>17.899999999999999</c:v>
                </c:pt>
                <c:pt idx="8">
                  <c:v>0.8</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242F-4A6B-BE49-581FFDED926F}"/>
            </c:ext>
          </c:extLst>
        </c:ser>
        <c:dLbls>
          <c:showLegendKey val="0"/>
          <c:showVal val="1"/>
          <c:showCatName val="0"/>
          <c:showSerName val="0"/>
          <c:showPercent val="0"/>
          <c:showBubbleSize val="0"/>
        </c:dLbls>
        <c:axId val="417127120"/>
        <c:axId val="484699664"/>
      </c:scatterChart>
      <c:valAx>
        <c:axId val="417127120"/>
        <c:scaling>
          <c:orientation val="minMax"/>
          <c:max val="10"/>
          <c:min val="3.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4699664"/>
        <c:crosses val="autoZero"/>
        <c:crossBetween val="midCat"/>
      </c:valAx>
      <c:valAx>
        <c:axId val="484699664"/>
        <c:scaling>
          <c:orientation val="minMax"/>
          <c:max val="88"/>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17127120"/>
        <c:crosses val="autoZero"/>
        <c:crossBetween val="midCat"/>
        <c:majorUnit val="9"/>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普通会計においては、算入公債費の割合も高いことから、実質公債費比率は低い水準で推移しているが、公営企業債に対する繰出額は増加傾向にあり、また普通会計における償還額も増加が見込まれれる。加えて一部事務組合分についても今後増加が見込まれることから、地方債の発行については、計画的に行い、健全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残高は、道路整備事業や橋梁長寿命化事業を継続して実施していることに加え、教育施設の充実や更新により増加傾向にある。また、充当可能基金については、公共施設の更新に伴う特定目的基金の取り崩しにより、比率を上昇させる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一部事務組合を含む公共施設の更新、改修事業、水道事業への公債費繰出の増加のほか、前述特定目的基金の取り崩しに伴う充当可能基金の減少が見込まれることから、将来負担比率の上昇は避けられない状況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及び減債基金については、取り崩すことなく、積立を行ったが、中央公民館建設基金については、新中央公民館建設事業の進捗に伴い、５５４百万円を取り崩したこと等により、基金全体としては４７０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については、事業の完了に伴い全額を取り崩すこととなり、基金全体の減少の主な要因となる予定であるが、公共施設等の大規模な修繕及び改修に要する資金を準備するため、公共施設等維持管理基金への積立を増や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中央公民館建設基金：新中央公民館の建設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びわ湖東部中核工業団地公共緑地維持管理基金：びわ湖東部中核工業団地の公共緑地の維持管理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中央公民館建設基金：新中央公民館建設事業の財源として、４１百万円を積み立てた一方、事業の進捗に伴い、５５４百万円を充当したことにより減少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社会福祉基金：小中学生医療費、新入学制通学助成、育児支援助成分２１百万円を充当したことにより減少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中央公民館建設基金：令和元年度に事業が完了予定であり、その後全額を取り崩す予定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社会福祉基金：毎年度１５百万円程度が必要であり、基金が枯渇しないよう財政状況に応じ積み立てる予定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取り崩しはなく、６０百万円の積立を行い、基金残高は前年度より増加している。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災害対応や公共施設の修繕対応分を積み増している状況である。公共施設の修繕対応分については、特定目的基金を設置したことから、今後は７億円程度まで減少させ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取り崩しはなく、７百万円の積立を行い、基金残高は前年度より増加している。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財政状況により積立を行い、利率の高い地方債について繰上償還を行う。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有形固定資産減価償却率は、前年度から</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減少し、</a:t>
          </a:r>
          <a:r>
            <a:rPr kumimoji="1" lang="en-US" altLang="ja-JP" sz="1100">
              <a:latin typeface="ＭＳ Ｐゴシック" panose="020B0600070205080204" pitchFamily="50" charset="-128"/>
              <a:ea typeface="ＭＳ Ｐゴシック" panose="020B0600070205080204" pitchFamily="50" charset="-128"/>
            </a:rPr>
            <a:t>48.1%</a:t>
          </a:r>
          <a:r>
            <a:rPr kumimoji="1" lang="ja-JP" altLang="en-US" sz="1100">
              <a:latin typeface="ＭＳ Ｐゴシック" panose="020B0600070205080204" pitchFamily="50" charset="-128"/>
              <a:ea typeface="ＭＳ Ｐゴシック" panose="020B0600070205080204" pitchFamily="50" charset="-128"/>
            </a:rPr>
            <a:t>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通常の減価償却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は進んでいるものの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latin typeface="ＭＳ Ｐゴシック" panose="020B0600070205080204" pitchFamily="50" charset="-128"/>
              <a:ea typeface="ＭＳ Ｐゴシック" panose="020B0600070205080204" pitchFamily="50" charset="-128"/>
            </a:rPr>
            <a:t>中央公民館建設工事を実施したことから、数値は減少することとなった。類似団体との比較では、資産の老朽化の進行度は高くはないと言えるが、公共施設の老朽化に対応した対策は必要となっている。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142452</xdr:rowOff>
    </xdr:from>
    <xdr:to>
      <xdr:col>23</xdr:col>
      <xdr:colOff>85090</xdr:colOff>
      <xdr:row>33</xdr:row>
      <xdr:rowOff>108691</xdr:rowOff>
    </xdr:to>
    <xdr:cxnSp macro="">
      <xdr:nvCxnSpPr>
        <xdr:cNvPr id="64" name="直線コネクタ 63"/>
        <xdr:cNvCxnSpPr/>
      </xdr:nvCxnSpPr>
      <xdr:spPr>
        <a:xfrm flipV="1">
          <a:off x="4760595" y="5543127"/>
          <a:ext cx="1270" cy="99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112518</xdr:rowOff>
    </xdr:from>
    <xdr:ext cx="405111" cy="259045"/>
    <xdr:sp macro="" textlink="">
      <xdr:nvSpPr>
        <xdr:cNvPr id="65" name="有形固定資産減価償却率最小値テキスト"/>
        <xdr:cNvSpPr txBox="1"/>
      </xdr:nvSpPr>
      <xdr:spPr>
        <a:xfrm>
          <a:off x="4813300" y="6541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108691</xdr:rowOff>
    </xdr:from>
    <xdr:to>
      <xdr:col>23</xdr:col>
      <xdr:colOff>174625</xdr:colOff>
      <xdr:row>33</xdr:row>
      <xdr:rowOff>108691</xdr:rowOff>
    </xdr:to>
    <xdr:cxnSp macro="">
      <xdr:nvCxnSpPr>
        <xdr:cNvPr id="66" name="直線コネクタ 65"/>
        <xdr:cNvCxnSpPr/>
      </xdr:nvCxnSpPr>
      <xdr:spPr>
        <a:xfrm>
          <a:off x="4673600" y="653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89129</xdr:rowOff>
    </xdr:from>
    <xdr:ext cx="405111" cy="259045"/>
    <xdr:sp macro="" textlink="">
      <xdr:nvSpPr>
        <xdr:cNvPr id="67" name="有形固定資産減価償却率最大値テキスト"/>
        <xdr:cNvSpPr txBox="1"/>
      </xdr:nvSpPr>
      <xdr:spPr>
        <a:xfrm>
          <a:off x="4813300" y="53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142452</xdr:rowOff>
    </xdr:from>
    <xdr:to>
      <xdr:col>23</xdr:col>
      <xdr:colOff>174625</xdr:colOff>
      <xdr:row>27</xdr:row>
      <xdr:rowOff>142452</xdr:rowOff>
    </xdr:to>
    <xdr:cxnSp macro="">
      <xdr:nvCxnSpPr>
        <xdr:cNvPr id="68" name="直線コネクタ 67"/>
        <xdr:cNvCxnSpPr/>
      </xdr:nvCxnSpPr>
      <xdr:spPr>
        <a:xfrm>
          <a:off x="4673600" y="554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67962</xdr:rowOff>
    </xdr:from>
    <xdr:ext cx="405111" cy="259045"/>
    <xdr:sp macro="" textlink="">
      <xdr:nvSpPr>
        <xdr:cNvPr id="69" name="有形固定資産減価償却率平均値テキスト"/>
        <xdr:cNvSpPr txBox="1"/>
      </xdr:nvSpPr>
      <xdr:spPr>
        <a:xfrm>
          <a:off x="4813300" y="5811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70" name="フローチャート: 判断 69"/>
        <xdr:cNvSpPr/>
      </xdr:nvSpPr>
      <xdr:spPr>
        <a:xfrm>
          <a:off x="47117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82867</xdr:rowOff>
    </xdr:from>
    <xdr:to>
      <xdr:col>19</xdr:col>
      <xdr:colOff>187325</xdr:colOff>
      <xdr:row>31</xdr:row>
      <xdr:rowOff>13017</xdr:rowOff>
    </xdr:to>
    <xdr:sp macro="" textlink="">
      <xdr:nvSpPr>
        <xdr:cNvPr id="71" name="フローチャート: 判断 70"/>
        <xdr:cNvSpPr/>
      </xdr:nvSpPr>
      <xdr:spPr>
        <a:xfrm>
          <a:off x="4000500" y="599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91863</xdr:rowOff>
    </xdr:from>
    <xdr:to>
      <xdr:col>15</xdr:col>
      <xdr:colOff>187325</xdr:colOff>
      <xdr:row>31</xdr:row>
      <xdr:rowOff>22013</xdr:rowOff>
    </xdr:to>
    <xdr:sp macro="" textlink="">
      <xdr:nvSpPr>
        <xdr:cNvPr id="72" name="フローチャート: 判断 71"/>
        <xdr:cNvSpPr/>
      </xdr:nvSpPr>
      <xdr:spPr>
        <a:xfrm>
          <a:off x="3238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73" name="フローチャート: 判断 72"/>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109326</xdr:rowOff>
    </xdr:from>
    <xdr:to>
      <xdr:col>23</xdr:col>
      <xdr:colOff>136525</xdr:colOff>
      <xdr:row>32</xdr:row>
      <xdr:rowOff>39476</xdr:rowOff>
    </xdr:to>
    <xdr:sp macro="" textlink="">
      <xdr:nvSpPr>
        <xdr:cNvPr id="79" name="楕円 78"/>
        <xdr:cNvSpPr/>
      </xdr:nvSpPr>
      <xdr:spPr>
        <a:xfrm>
          <a:off x="4711700" y="619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87753</xdr:rowOff>
    </xdr:from>
    <xdr:ext cx="405111" cy="259045"/>
    <xdr:sp macro="" textlink="">
      <xdr:nvSpPr>
        <xdr:cNvPr id="80" name="有形固定資産減価償却率該当値テキスト"/>
        <xdr:cNvSpPr txBox="1"/>
      </xdr:nvSpPr>
      <xdr:spPr>
        <a:xfrm>
          <a:off x="4813300" y="6174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94933</xdr:rowOff>
    </xdr:from>
    <xdr:to>
      <xdr:col>19</xdr:col>
      <xdr:colOff>187325</xdr:colOff>
      <xdr:row>32</xdr:row>
      <xdr:rowOff>25083</xdr:rowOff>
    </xdr:to>
    <xdr:sp macro="" textlink="">
      <xdr:nvSpPr>
        <xdr:cNvPr id="81" name="楕円 80"/>
        <xdr:cNvSpPr/>
      </xdr:nvSpPr>
      <xdr:spPr>
        <a:xfrm>
          <a:off x="4000500" y="618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145733</xdr:rowOff>
    </xdr:from>
    <xdr:to>
      <xdr:col>23</xdr:col>
      <xdr:colOff>85725</xdr:colOff>
      <xdr:row>31</xdr:row>
      <xdr:rowOff>160126</xdr:rowOff>
    </xdr:to>
    <xdr:cxnSp macro="">
      <xdr:nvCxnSpPr>
        <xdr:cNvPr id="82" name="直線コネクタ 81"/>
        <xdr:cNvCxnSpPr/>
      </xdr:nvCxnSpPr>
      <xdr:spPr>
        <a:xfrm>
          <a:off x="4051300" y="6232208"/>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112924</xdr:rowOff>
    </xdr:from>
    <xdr:to>
      <xdr:col>11</xdr:col>
      <xdr:colOff>187325</xdr:colOff>
      <xdr:row>32</xdr:row>
      <xdr:rowOff>43074</xdr:rowOff>
    </xdr:to>
    <xdr:sp macro="" textlink="">
      <xdr:nvSpPr>
        <xdr:cNvPr id="83" name="楕円 82"/>
        <xdr:cNvSpPr/>
      </xdr:nvSpPr>
      <xdr:spPr>
        <a:xfrm>
          <a:off x="2476500" y="619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29544</xdr:rowOff>
    </xdr:from>
    <xdr:ext cx="405111" cy="259045"/>
    <xdr:sp macro="" textlink="">
      <xdr:nvSpPr>
        <xdr:cNvPr id="84" name="n_1aveValue有形固定資産減価償却率"/>
        <xdr:cNvSpPr txBox="1"/>
      </xdr:nvSpPr>
      <xdr:spPr>
        <a:xfrm>
          <a:off x="3836044" y="577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38540</xdr:rowOff>
    </xdr:from>
    <xdr:ext cx="405111" cy="259045"/>
    <xdr:sp macro="" textlink="">
      <xdr:nvSpPr>
        <xdr:cNvPr id="85" name="n_2aveValue有形固定資産減価償却率"/>
        <xdr:cNvSpPr txBox="1"/>
      </xdr:nvSpPr>
      <xdr:spPr>
        <a:xfrm>
          <a:off x="3086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81720</xdr:rowOff>
    </xdr:from>
    <xdr:ext cx="405111" cy="259045"/>
    <xdr:sp macro="" textlink="">
      <xdr:nvSpPr>
        <xdr:cNvPr id="86" name="n_3aveValue有形固定資産減価償却率"/>
        <xdr:cNvSpPr txBox="1"/>
      </xdr:nvSpPr>
      <xdr:spPr>
        <a:xfrm>
          <a:off x="2324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16210</xdr:rowOff>
    </xdr:from>
    <xdr:ext cx="405111" cy="259045"/>
    <xdr:sp macro="" textlink="">
      <xdr:nvSpPr>
        <xdr:cNvPr id="87" name="n_1mainValue有形固定資産減価償却率"/>
        <xdr:cNvSpPr txBox="1"/>
      </xdr:nvSpPr>
      <xdr:spPr>
        <a:xfrm>
          <a:off x="3836044" y="6274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34201</xdr:rowOff>
    </xdr:from>
    <xdr:ext cx="405111" cy="259045"/>
    <xdr:sp macro="" textlink="">
      <xdr:nvSpPr>
        <xdr:cNvPr id="88" name="n_3mainValue有形固定資産減価償却率"/>
        <xdr:cNvSpPr txBox="1"/>
      </xdr:nvSpPr>
      <xdr:spPr>
        <a:xfrm>
          <a:off x="2324744" y="6292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9" name="正方形/長方形 8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0" name="正方形/長方形 8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1" name="正方形/長方形 9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2" name="正方形/長方形 9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3" name="正方形/長方形 9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4" name="正方形/長方形 9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5" name="正方形/長方形 9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6" name="正方形/長方形 9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7" name="正方形/長方形 9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8" name="正方形/長方形 9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9" name="正方形/長方形 9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0" name="正方形/長方形 9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1" name="テキスト ボックス 10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全国平均、滋賀県平均、類似団体平均のいずれの数値と比較しても上回っているが、前年度と比較すると１１９．４ポイント減少した。これは、地方債において、償還額以上の新規発行を抑え、地方債残高を減少させたことが主な要因である。今後は、公共施設の更新等に伴う地方債発行も見込まれていることから、年度毎において償還額を超える地方債発行を行わないよう、計画的な地方債発行に努め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2" name="テキスト ボックス 10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3" name="直線コネクタ 10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4" name="直線コネクタ 10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5" name="テキスト ボックス 104"/>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6" name="直線コネクタ 10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7" name="テキスト ボックス 106"/>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8" name="直線コネクタ 10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9" name="テキスト ボックス 10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0" name="直線コネクタ 10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1" name="テキスト ボックス 11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2" name="直線コネクタ 11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3" name="テキスト ボックス 112"/>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4" name="直線コネクタ 11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5" name="テキスト ボックス 114"/>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15551</xdr:rowOff>
    </xdr:from>
    <xdr:to>
      <xdr:col>76</xdr:col>
      <xdr:colOff>21589</xdr:colOff>
      <xdr:row>34</xdr:row>
      <xdr:rowOff>151342</xdr:rowOff>
    </xdr:to>
    <xdr:cxnSp macro="">
      <xdr:nvCxnSpPr>
        <xdr:cNvPr id="117" name="直線コネクタ 116"/>
        <xdr:cNvCxnSpPr/>
      </xdr:nvCxnSpPr>
      <xdr:spPr>
        <a:xfrm flipV="1">
          <a:off x="14793595" y="5416226"/>
          <a:ext cx="1269" cy="133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8"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9" name="直線コネクタ 118"/>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133678</xdr:rowOff>
    </xdr:from>
    <xdr:ext cx="560923" cy="259045"/>
    <xdr:sp macro="" textlink="">
      <xdr:nvSpPr>
        <xdr:cNvPr id="120" name="債務償還比率最大値テキスト"/>
        <xdr:cNvSpPr txBox="1"/>
      </xdr:nvSpPr>
      <xdr:spPr>
        <a:xfrm>
          <a:off x="14846300" y="51914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15551</xdr:rowOff>
    </xdr:from>
    <xdr:to>
      <xdr:col>76</xdr:col>
      <xdr:colOff>111125</xdr:colOff>
      <xdr:row>27</xdr:row>
      <xdr:rowOff>15551</xdr:rowOff>
    </xdr:to>
    <xdr:cxnSp macro="">
      <xdr:nvCxnSpPr>
        <xdr:cNvPr id="121" name="直線コネクタ 120"/>
        <xdr:cNvCxnSpPr/>
      </xdr:nvCxnSpPr>
      <xdr:spPr>
        <a:xfrm>
          <a:off x="14706600" y="5416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38456</xdr:rowOff>
    </xdr:from>
    <xdr:ext cx="469744" cy="259045"/>
    <xdr:sp macro="" textlink="">
      <xdr:nvSpPr>
        <xdr:cNvPr id="122" name="債務償還比率平均値テキスト"/>
        <xdr:cNvSpPr txBox="1"/>
      </xdr:nvSpPr>
      <xdr:spPr>
        <a:xfrm>
          <a:off x="14846300" y="6124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60029</xdr:rowOff>
    </xdr:from>
    <xdr:to>
      <xdr:col>76</xdr:col>
      <xdr:colOff>73025</xdr:colOff>
      <xdr:row>31</xdr:row>
      <xdr:rowOff>161629</xdr:rowOff>
    </xdr:to>
    <xdr:sp macro="" textlink="">
      <xdr:nvSpPr>
        <xdr:cNvPr id="123" name="フローチャート: 判断 122"/>
        <xdr:cNvSpPr/>
      </xdr:nvSpPr>
      <xdr:spPr>
        <a:xfrm>
          <a:off x="14744700" y="6146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43116</xdr:rowOff>
    </xdr:from>
    <xdr:to>
      <xdr:col>72</xdr:col>
      <xdr:colOff>123825</xdr:colOff>
      <xdr:row>31</xdr:row>
      <xdr:rowOff>144716</xdr:rowOff>
    </xdr:to>
    <xdr:sp macro="" textlink="">
      <xdr:nvSpPr>
        <xdr:cNvPr id="124" name="フローチャート: 判断 123"/>
        <xdr:cNvSpPr/>
      </xdr:nvSpPr>
      <xdr:spPr>
        <a:xfrm>
          <a:off x="14033500" y="612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133893</xdr:rowOff>
    </xdr:from>
    <xdr:to>
      <xdr:col>76</xdr:col>
      <xdr:colOff>73025</xdr:colOff>
      <xdr:row>30</xdr:row>
      <xdr:rowOff>64043</xdr:rowOff>
    </xdr:to>
    <xdr:sp macro="" textlink="">
      <xdr:nvSpPr>
        <xdr:cNvPr id="130" name="楕円 129"/>
        <xdr:cNvSpPr/>
      </xdr:nvSpPr>
      <xdr:spPr>
        <a:xfrm>
          <a:off x="14744700" y="587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156770</xdr:rowOff>
    </xdr:from>
    <xdr:ext cx="469744" cy="259045"/>
    <xdr:sp macro="" textlink="">
      <xdr:nvSpPr>
        <xdr:cNvPr id="131" name="債務償還比率該当値テキスト"/>
        <xdr:cNvSpPr txBox="1"/>
      </xdr:nvSpPr>
      <xdr:spPr>
        <a:xfrm>
          <a:off x="14846300" y="572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162130</xdr:rowOff>
    </xdr:from>
    <xdr:to>
      <xdr:col>72</xdr:col>
      <xdr:colOff>123825</xdr:colOff>
      <xdr:row>29</xdr:row>
      <xdr:rowOff>92280</xdr:rowOff>
    </xdr:to>
    <xdr:sp macro="" textlink="">
      <xdr:nvSpPr>
        <xdr:cNvPr id="132" name="楕円 131"/>
        <xdr:cNvSpPr/>
      </xdr:nvSpPr>
      <xdr:spPr>
        <a:xfrm>
          <a:off x="14033500" y="573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41480</xdr:rowOff>
    </xdr:from>
    <xdr:to>
      <xdr:col>76</xdr:col>
      <xdr:colOff>22225</xdr:colOff>
      <xdr:row>30</xdr:row>
      <xdr:rowOff>13243</xdr:rowOff>
    </xdr:to>
    <xdr:cxnSp macro="">
      <xdr:nvCxnSpPr>
        <xdr:cNvPr id="133" name="直線コネクタ 132"/>
        <xdr:cNvCxnSpPr/>
      </xdr:nvCxnSpPr>
      <xdr:spPr>
        <a:xfrm>
          <a:off x="14084300" y="5785055"/>
          <a:ext cx="711200" cy="14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135843</xdr:rowOff>
    </xdr:from>
    <xdr:ext cx="469744" cy="259045"/>
    <xdr:sp macro="" textlink="">
      <xdr:nvSpPr>
        <xdr:cNvPr id="134" name="n_1aveValue債務償還比率"/>
        <xdr:cNvSpPr txBox="1"/>
      </xdr:nvSpPr>
      <xdr:spPr>
        <a:xfrm>
          <a:off x="13836727" y="622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108807</xdr:rowOff>
    </xdr:from>
    <xdr:ext cx="469744" cy="259045"/>
    <xdr:sp macro="" textlink="">
      <xdr:nvSpPr>
        <xdr:cNvPr id="135" name="n_1mainValue債務償還比率"/>
        <xdr:cNvSpPr txBox="1"/>
      </xdr:nvSpPr>
      <xdr:spPr>
        <a:xfrm>
          <a:off x="13836727" y="5509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6" name="正方形/長方形 13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7" name="正方形/長方形 13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8" name="テキスト ボックス 13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9" name="テキスト ボックス 13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0" name="テキスト ボックス 13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1" name="テキスト ボックス 14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51435</xdr:rowOff>
    </xdr:to>
    <xdr:cxnSp macro="">
      <xdr:nvCxnSpPr>
        <xdr:cNvPr id="56" name="直線コネクタ 55"/>
        <xdr:cNvCxnSpPr/>
      </xdr:nvCxnSpPr>
      <xdr:spPr>
        <a:xfrm flipV="1">
          <a:off x="4634865" y="572833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7" name="【道路】&#10;有形固定資産減価償却率最小値テキスト"/>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8" name="直線コネクタ 57"/>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25417</xdr:rowOff>
    </xdr:from>
    <xdr:ext cx="405111" cy="259045"/>
    <xdr:sp macro="" textlink="">
      <xdr:nvSpPr>
        <xdr:cNvPr id="61" name="【道路】&#10;有形固定資産減価償却率平均値テキスト"/>
        <xdr:cNvSpPr txBox="1"/>
      </xdr:nvSpPr>
      <xdr:spPr>
        <a:xfrm>
          <a:off x="4673600" y="619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xdr:rowOff>
    </xdr:from>
    <xdr:to>
      <xdr:col>24</xdr:col>
      <xdr:colOff>114300</xdr:colOff>
      <xdr:row>37</xdr:row>
      <xdr:rowOff>104140</xdr:rowOff>
    </xdr:to>
    <xdr:sp macro="" textlink="">
      <xdr:nvSpPr>
        <xdr:cNvPr id="62" name="フローチャート: 判断 61"/>
        <xdr:cNvSpPr/>
      </xdr:nvSpPr>
      <xdr:spPr>
        <a:xfrm>
          <a:off x="45847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40640</xdr:rowOff>
    </xdr:from>
    <xdr:to>
      <xdr:col>20</xdr:col>
      <xdr:colOff>38100</xdr:colOff>
      <xdr:row>37</xdr:row>
      <xdr:rowOff>142240</xdr:rowOff>
    </xdr:to>
    <xdr:sp macro="" textlink="">
      <xdr:nvSpPr>
        <xdr:cNvPr id="63" name="フローチャート: 判断 62"/>
        <xdr:cNvSpPr/>
      </xdr:nvSpPr>
      <xdr:spPr>
        <a:xfrm>
          <a:off x="3746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53975</xdr:rowOff>
    </xdr:from>
    <xdr:to>
      <xdr:col>15</xdr:col>
      <xdr:colOff>101600</xdr:colOff>
      <xdr:row>37</xdr:row>
      <xdr:rowOff>155575</xdr:rowOff>
    </xdr:to>
    <xdr:sp macro="" textlink="">
      <xdr:nvSpPr>
        <xdr:cNvPr id="64" name="フローチャート: 判断 63"/>
        <xdr:cNvSpPr/>
      </xdr:nvSpPr>
      <xdr:spPr>
        <a:xfrm>
          <a:off x="2857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5" name="フローチャート: 判断 64"/>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25400</xdr:rowOff>
    </xdr:from>
    <xdr:to>
      <xdr:col>24</xdr:col>
      <xdr:colOff>114300</xdr:colOff>
      <xdr:row>40</xdr:row>
      <xdr:rowOff>127000</xdr:rowOff>
    </xdr:to>
    <xdr:sp macro="" textlink="">
      <xdr:nvSpPr>
        <xdr:cNvPr id="71" name="楕円 70"/>
        <xdr:cNvSpPr/>
      </xdr:nvSpPr>
      <xdr:spPr>
        <a:xfrm>
          <a:off x="4584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3827</xdr:rowOff>
    </xdr:from>
    <xdr:ext cx="405111" cy="259045"/>
    <xdr:sp macro="" textlink="">
      <xdr:nvSpPr>
        <xdr:cNvPr id="72" name="【道路】&#10;有形固定資産減価償却率該当値テキスト"/>
        <xdr:cNvSpPr txBox="1"/>
      </xdr:nvSpPr>
      <xdr:spPr>
        <a:xfrm>
          <a:off x="4673600"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63500</xdr:rowOff>
    </xdr:from>
    <xdr:to>
      <xdr:col>20</xdr:col>
      <xdr:colOff>38100</xdr:colOff>
      <xdr:row>40</xdr:row>
      <xdr:rowOff>165100</xdr:rowOff>
    </xdr:to>
    <xdr:sp macro="" textlink="">
      <xdr:nvSpPr>
        <xdr:cNvPr id="73" name="楕円 72"/>
        <xdr:cNvSpPr/>
      </xdr:nvSpPr>
      <xdr:spPr>
        <a:xfrm>
          <a:off x="3746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76200</xdr:rowOff>
    </xdr:from>
    <xdr:to>
      <xdr:col>24</xdr:col>
      <xdr:colOff>63500</xdr:colOff>
      <xdr:row>40</xdr:row>
      <xdr:rowOff>114300</xdr:rowOff>
    </xdr:to>
    <xdr:cxnSp macro="">
      <xdr:nvCxnSpPr>
        <xdr:cNvPr id="74" name="直線コネクタ 73"/>
        <xdr:cNvCxnSpPr/>
      </xdr:nvCxnSpPr>
      <xdr:spPr>
        <a:xfrm flipV="1">
          <a:off x="3797300" y="6934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93980</xdr:rowOff>
    </xdr:from>
    <xdr:to>
      <xdr:col>10</xdr:col>
      <xdr:colOff>165100</xdr:colOff>
      <xdr:row>41</xdr:row>
      <xdr:rowOff>24130</xdr:rowOff>
    </xdr:to>
    <xdr:sp macro="" textlink="">
      <xdr:nvSpPr>
        <xdr:cNvPr id="75" name="楕円 74"/>
        <xdr:cNvSpPr/>
      </xdr:nvSpPr>
      <xdr:spPr>
        <a:xfrm>
          <a:off x="1968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158767</xdr:rowOff>
    </xdr:from>
    <xdr:ext cx="405111" cy="259045"/>
    <xdr:sp macro="" textlink="">
      <xdr:nvSpPr>
        <xdr:cNvPr id="76" name="n_1aveValue【道路】&#10;有形固定資産減価償却率"/>
        <xdr:cNvSpPr txBox="1"/>
      </xdr:nvSpPr>
      <xdr:spPr>
        <a:xfrm>
          <a:off x="3582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652</xdr:rowOff>
    </xdr:from>
    <xdr:ext cx="405111" cy="259045"/>
    <xdr:sp macro="" textlink="">
      <xdr:nvSpPr>
        <xdr:cNvPr id="77" name="n_2aveValue【道路】&#10;有形固定資産減価償却率"/>
        <xdr:cNvSpPr txBox="1"/>
      </xdr:nvSpPr>
      <xdr:spPr>
        <a:xfrm>
          <a:off x="2705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78" name="n_3aveValue【道路】&#10;有形固定資産減価償却率"/>
        <xdr:cNvSpPr txBox="1"/>
      </xdr:nvSpPr>
      <xdr:spPr>
        <a:xfrm>
          <a:off x="1816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156227</xdr:rowOff>
    </xdr:from>
    <xdr:ext cx="405111" cy="259045"/>
    <xdr:sp macro="" textlink="">
      <xdr:nvSpPr>
        <xdr:cNvPr id="79" name="n_1mainValue【道路】&#10;有形固定資産減価償却率"/>
        <xdr:cNvSpPr txBox="1"/>
      </xdr:nvSpPr>
      <xdr:spPr>
        <a:xfrm>
          <a:off x="3582044"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15257</xdr:rowOff>
    </xdr:from>
    <xdr:ext cx="405111" cy="259045"/>
    <xdr:sp macro="" textlink="">
      <xdr:nvSpPr>
        <xdr:cNvPr id="80" name="n_3mainValue【道路】&#10;有形固定資産減価償却率"/>
        <xdr:cNvSpPr txBox="1"/>
      </xdr:nvSpPr>
      <xdr:spPr>
        <a:xfrm>
          <a:off x="1816744"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9" name="テキスト ボックス 8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94" name="テキスト ボックス 93"/>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96" name="テキスト ボックス 95"/>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98" name="テキスト ボックス 97"/>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0" name="テキスト ボックス 99"/>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2" name="テキスト ボックス 101"/>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132192</xdr:rowOff>
    </xdr:from>
    <xdr:to>
      <xdr:col>54</xdr:col>
      <xdr:colOff>189865</xdr:colOff>
      <xdr:row>42</xdr:row>
      <xdr:rowOff>36831</xdr:rowOff>
    </xdr:to>
    <xdr:cxnSp macro="">
      <xdr:nvCxnSpPr>
        <xdr:cNvPr id="104" name="直線コネクタ 103"/>
        <xdr:cNvCxnSpPr/>
      </xdr:nvCxnSpPr>
      <xdr:spPr>
        <a:xfrm flipV="1">
          <a:off x="10476865" y="5790042"/>
          <a:ext cx="0" cy="144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58358</xdr:rowOff>
    </xdr:from>
    <xdr:ext cx="469744" cy="259045"/>
    <xdr:sp macro="" textlink="">
      <xdr:nvSpPr>
        <xdr:cNvPr id="105" name="【道路】&#10;一人当たり延長最小値テキスト"/>
        <xdr:cNvSpPr txBox="1"/>
      </xdr:nvSpPr>
      <xdr:spPr>
        <a:xfrm>
          <a:off x="10515600" y="7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36831</xdr:rowOff>
    </xdr:from>
    <xdr:to>
      <xdr:col>55</xdr:col>
      <xdr:colOff>88900</xdr:colOff>
      <xdr:row>42</xdr:row>
      <xdr:rowOff>36831</xdr:rowOff>
    </xdr:to>
    <xdr:cxnSp macro="">
      <xdr:nvCxnSpPr>
        <xdr:cNvPr id="106" name="直線コネクタ 105"/>
        <xdr:cNvCxnSpPr/>
      </xdr:nvCxnSpPr>
      <xdr:spPr>
        <a:xfrm>
          <a:off x="10388600" y="723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78869</xdr:rowOff>
    </xdr:from>
    <xdr:ext cx="690189" cy="259045"/>
    <xdr:sp macro="" textlink="">
      <xdr:nvSpPr>
        <xdr:cNvPr id="107" name="【道路】&#10;一人当たり延長最大値テキスト"/>
        <xdr:cNvSpPr txBox="1"/>
      </xdr:nvSpPr>
      <xdr:spPr>
        <a:xfrm>
          <a:off x="10515600" y="55652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7,606.078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132192</xdr:rowOff>
    </xdr:from>
    <xdr:to>
      <xdr:col>55</xdr:col>
      <xdr:colOff>88900</xdr:colOff>
      <xdr:row>33</xdr:row>
      <xdr:rowOff>132192</xdr:rowOff>
    </xdr:to>
    <xdr:cxnSp macro="">
      <xdr:nvCxnSpPr>
        <xdr:cNvPr id="108" name="直線コネクタ 107"/>
        <xdr:cNvCxnSpPr/>
      </xdr:nvCxnSpPr>
      <xdr:spPr>
        <a:xfrm>
          <a:off x="10388600" y="579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147259</xdr:rowOff>
    </xdr:from>
    <xdr:ext cx="599010" cy="259045"/>
    <xdr:sp macro="" textlink="">
      <xdr:nvSpPr>
        <xdr:cNvPr id="109" name="【道路】&#10;一人当たり延長平均値テキスト"/>
        <xdr:cNvSpPr txBox="1"/>
      </xdr:nvSpPr>
      <xdr:spPr>
        <a:xfrm>
          <a:off x="10515600" y="70052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124382</xdr:rowOff>
    </xdr:from>
    <xdr:to>
      <xdr:col>55</xdr:col>
      <xdr:colOff>50800</xdr:colOff>
      <xdr:row>42</xdr:row>
      <xdr:rowOff>54532</xdr:rowOff>
    </xdr:to>
    <xdr:sp macro="" textlink="">
      <xdr:nvSpPr>
        <xdr:cNvPr id="110" name="フローチャート: 判断 109"/>
        <xdr:cNvSpPr/>
      </xdr:nvSpPr>
      <xdr:spPr>
        <a:xfrm>
          <a:off x="10426700" y="715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129003</xdr:rowOff>
    </xdr:from>
    <xdr:to>
      <xdr:col>50</xdr:col>
      <xdr:colOff>165100</xdr:colOff>
      <xdr:row>42</xdr:row>
      <xdr:rowOff>59153</xdr:rowOff>
    </xdr:to>
    <xdr:sp macro="" textlink="">
      <xdr:nvSpPr>
        <xdr:cNvPr id="111" name="フローチャート: 判断 110"/>
        <xdr:cNvSpPr/>
      </xdr:nvSpPr>
      <xdr:spPr>
        <a:xfrm>
          <a:off x="9588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152705</xdr:rowOff>
    </xdr:from>
    <xdr:to>
      <xdr:col>46</xdr:col>
      <xdr:colOff>38100</xdr:colOff>
      <xdr:row>42</xdr:row>
      <xdr:rowOff>82855</xdr:rowOff>
    </xdr:to>
    <xdr:sp macro="" textlink="">
      <xdr:nvSpPr>
        <xdr:cNvPr id="112" name="フローチャート: 判断 111"/>
        <xdr:cNvSpPr/>
      </xdr:nvSpPr>
      <xdr:spPr>
        <a:xfrm>
          <a:off x="8699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153066</xdr:rowOff>
    </xdr:from>
    <xdr:to>
      <xdr:col>41</xdr:col>
      <xdr:colOff>101600</xdr:colOff>
      <xdr:row>42</xdr:row>
      <xdr:rowOff>83216</xdr:rowOff>
    </xdr:to>
    <xdr:sp macro="" textlink="">
      <xdr:nvSpPr>
        <xdr:cNvPr id="113" name="フローチャート: 判断 112"/>
        <xdr:cNvSpPr/>
      </xdr:nvSpPr>
      <xdr:spPr>
        <a:xfrm>
          <a:off x="7810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155332</xdr:rowOff>
    </xdr:from>
    <xdr:to>
      <xdr:col>55</xdr:col>
      <xdr:colOff>50800</xdr:colOff>
      <xdr:row>42</xdr:row>
      <xdr:rowOff>85482</xdr:rowOff>
    </xdr:to>
    <xdr:sp macro="" textlink="">
      <xdr:nvSpPr>
        <xdr:cNvPr id="119" name="楕円 118"/>
        <xdr:cNvSpPr/>
      </xdr:nvSpPr>
      <xdr:spPr>
        <a:xfrm>
          <a:off x="10426700" y="718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102809</xdr:rowOff>
    </xdr:from>
    <xdr:ext cx="534377" cy="259045"/>
    <xdr:sp macro="" textlink="">
      <xdr:nvSpPr>
        <xdr:cNvPr id="120" name="【道路】&#10;一人当たり延長該当値テキスト"/>
        <xdr:cNvSpPr txBox="1"/>
      </xdr:nvSpPr>
      <xdr:spPr>
        <a:xfrm>
          <a:off x="10515600" y="71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155334</xdr:rowOff>
    </xdr:from>
    <xdr:to>
      <xdr:col>50</xdr:col>
      <xdr:colOff>165100</xdr:colOff>
      <xdr:row>42</xdr:row>
      <xdr:rowOff>85484</xdr:rowOff>
    </xdr:to>
    <xdr:sp macro="" textlink="">
      <xdr:nvSpPr>
        <xdr:cNvPr id="121" name="楕円 120"/>
        <xdr:cNvSpPr/>
      </xdr:nvSpPr>
      <xdr:spPr>
        <a:xfrm>
          <a:off x="9588500" y="71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34682</xdr:rowOff>
    </xdr:from>
    <xdr:to>
      <xdr:col>55</xdr:col>
      <xdr:colOff>0</xdr:colOff>
      <xdr:row>42</xdr:row>
      <xdr:rowOff>34684</xdr:rowOff>
    </xdr:to>
    <xdr:cxnSp macro="">
      <xdr:nvCxnSpPr>
        <xdr:cNvPr id="122" name="直線コネクタ 121"/>
        <xdr:cNvCxnSpPr/>
      </xdr:nvCxnSpPr>
      <xdr:spPr>
        <a:xfrm flipV="1">
          <a:off x="9639300" y="7235582"/>
          <a:ext cx="8382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156074</xdr:rowOff>
    </xdr:from>
    <xdr:to>
      <xdr:col>41</xdr:col>
      <xdr:colOff>101600</xdr:colOff>
      <xdr:row>42</xdr:row>
      <xdr:rowOff>86224</xdr:rowOff>
    </xdr:to>
    <xdr:sp macro="" textlink="">
      <xdr:nvSpPr>
        <xdr:cNvPr id="123" name="楕円 122"/>
        <xdr:cNvSpPr/>
      </xdr:nvSpPr>
      <xdr:spPr>
        <a:xfrm>
          <a:off x="7810500" y="718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75680</xdr:rowOff>
    </xdr:from>
    <xdr:ext cx="599010" cy="259045"/>
    <xdr:sp macro="" textlink="">
      <xdr:nvSpPr>
        <xdr:cNvPr id="124" name="n_1aveValue【道路】&#10;一人当たり延長"/>
        <xdr:cNvSpPr txBox="1"/>
      </xdr:nvSpPr>
      <xdr:spPr>
        <a:xfrm>
          <a:off x="93270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99382</xdr:rowOff>
    </xdr:from>
    <xdr:ext cx="534377" cy="259045"/>
    <xdr:sp macro="" textlink="">
      <xdr:nvSpPr>
        <xdr:cNvPr id="125" name="n_2aveValue【道路】&#10;一人当たり延長"/>
        <xdr:cNvSpPr txBox="1"/>
      </xdr:nvSpPr>
      <xdr:spPr>
        <a:xfrm>
          <a:off x="8483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99743</xdr:rowOff>
    </xdr:from>
    <xdr:ext cx="534377" cy="259045"/>
    <xdr:sp macro="" textlink="">
      <xdr:nvSpPr>
        <xdr:cNvPr id="126" name="n_3aveValue【道路】&#10;一人当たり延長"/>
        <xdr:cNvSpPr txBox="1"/>
      </xdr:nvSpPr>
      <xdr:spPr>
        <a:xfrm>
          <a:off x="7594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76611</xdr:rowOff>
    </xdr:from>
    <xdr:ext cx="534377" cy="259045"/>
    <xdr:sp macro="" textlink="">
      <xdr:nvSpPr>
        <xdr:cNvPr id="127" name="n_1mainValue【道路】&#10;一人当たり延長"/>
        <xdr:cNvSpPr txBox="1"/>
      </xdr:nvSpPr>
      <xdr:spPr>
        <a:xfrm>
          <a:off x="9359411" y="727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77351</xdr:rowOff>
    </xdr:from>
    <xdr:ext cx="534377" cy="259045"/>
    <xdr:sp macro="" textlink="">
      <xdr:nvSpPr>
        <xdr:cNvPr id="128" name="n_3mainValue【道路】&#10;一人当たり延長"/>
        <xdr:cNvSpPr txBox="1"/>
      </xdr:nvSpPr>
      <xdr:spPr>
        <a:xfrm>
          <a:off x="7594111" y="727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0" name="テキスト ボックス 13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0" name="テキスト ボックス 14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64</xdr:row>
      <xdr:rowOff>130628</xdr:rowOff>
    </xdr:to>
    <xdr:cxnSp macro="">
      <xdr:nvCxnSpPr>
        <xdr:cNvPr id="154" name="直線コネクタ 153"/>
        <xdr:cNvCxnSpPr/>
      </xdr:nvCxnSpPr>
      <xdr:spPr>
        <a:xfrm flipV="1">
          <a:off x="4634865" y="954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55"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56" name="直線コネクタ 15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405111" cy="259045"/>
    <xdr:sp macro="" textlink="">
      <xdr:nvSpPr>
        <xdr:cNvPr id="157" name="【橋りょう・トンネル】&#10;有形固定資産減価償却率最大値テキスト"/>
        <xdr:cNvSpPr txBox="1"/>
      </xdr:nvSpPr>
      <xdr:spPr>
        <a:xfrm>
          <a:off x="4673600" y="932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58" name="直線コネクタ 157"/>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115768</xdr:rowOff>
    </xdr:from>
    <xdr:ext cx="405111" cy="259045"/>
    <xdr:sp macro="" textlink="">
      <xdr:nvSpPr>
        <xdr:cNvPr id="159" name="【橋りょう・トンネル】&#10;有形固定資産減価償却率平均値テキスト"/>
        <xdr:cNvSpPr txBox="1"/>
      </xdr:nvSpPr>
      <xdr:spPr>
        <a:xfrm>
          <a:off x="4673600" y="98884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92891</xdr:rowOff>
    </xdr:from>
    <xdr:to>
      <xdr:col>24</xdr:col>
      <xdr:colOff>114300</xdr:colOff>
      <xdr:row>59</xdr:row>
      <xdr:rowOff>23041</xdr:rowOff>
    </xdr:to>
    <xdr:sp macro="" textlink="">
      <xdr:nvSpPr>
        <xdr:cNvPr id="160" name="フローチャート: 判断 159"/>
        <xdr:cNvSpPr/>
      </xdr:nvSpPr>
      <xdr:spPr>
        <a:xfrm>
          <a:off x="4584700" y="1003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158206</xdr:rowOff>
    </xdr:from>
    <xdr:to>
      <xdr:col>20</xdr:col>
      <xdr:colOff>38100</xdr:colOff>
      <xdr:row>59</xdr:row>
      <xdr:rowOff>88356</xdr:rowOff>
    </xdr:to>
    <xdr:sp macro="" textlink="">
      <xdr:nvSpPr>
        <xdr:cNvPr id="161" name="フローチャート: 判断 160"/>
        <xdr:cNvSpPr/>
      </xdr:nvSpPr>
      <xdr:spPr>
        <a:xfrm>
          <a:off x="3746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62" name="フローチャート: 判断 161"/>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16147</xdr:rowOff>
    </xdr:from>
    <xdr:to>
      <xdr:col>10</xdr:col>
      <xdr:colOff>165100</xdr:colOff>
      <xdr:row>59</xdr:row>
      <xdr:rowOff>117747</xdr:rowOff>
    </xdr:to>
    <xdr:sp macro="" textlink="">
      <xdr:nvSpPr>
        <xdr:cNvPr id="163" name="フローチャート: 判断 162"/>
        <xdr:cNvSpPr/>
      </xdr:nvSpPr>
      <xdr:spPr>
        <a:xfrm>
          <a:off x="1968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70031</xdr:rowOff>
    </xdr:from>
    <xdr:to>
      <xdr:col>24</xdr:col>
      <xdr:colOff>114300</xdr:colOff>
      <xdr:row>60</xdr:row>
      <xdr:rowOff>181</xdr:rowOff>
    </xdr:to>
    <xdr:sp macro="" textlink="">
      <xdr:nvSpPr>
        <xdr:cNvPr id="169" name="楕円 168"/>
        <xdr:cNvSpPr/>
      </xdr:nvSpPr>
      <xdr:spPr>
        <a:xfrm>
          <a:off x="4584700" y="101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48458</xdr:rowOff>
    </xdr:from>
    <xdr:ext cx="405111" cy="259045"/>
    <xdr:sp macro="" textlink="">
      <xdr:nvSpPr>
        <xdr:cNvPr id="170" name="【橋りょう・トンネル】&#10;有形固定資産減価償却率該当値テキスト"/>
        <xdr:cNvSpPr txBox="1"/>
      </xdr:nvSpPr>
      <xdr:spPr>
        <a:xfrm>
          <a:off x="4673600" y="10164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96157</xdr:rowOff>
    </xdr:from>
    <xdr:to>
      <xdr:col>20</xdr:col>
      <xdr:colOff>38100</xdr:colOff>
      <xdr:row>60</xdr:row>
      <xdr:rowOff>26307</xdr:rowOff>
    </xdr:to>
    <xdr:sp macro="" textlink="">
      <xdr:nvSpPr>
        <xdr:cNvPr id="171" name="楕円 170"/>
        <xdr:cNvSpPr/>
      </xdr:nvSpPr>
      <xdr:spPr>
        <a:xfrm>
          <a:off x="3746500" y="1021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120831</xdr:rowOff>
    </xdr:from>
    <xdr:to>
      <xdr:col>24</xdr:col>
      <xdr:colOff>63500</xdr:colOff>
      <xdr:row>59</xdr:row>
      <xdr:rowOff>146957</xdr:rowOff>
    </xdr:to>
    <xdr:cxnSp macro="">
      <xdr:nvCxnSpPr>
        <xdr:cNvPr id="172" name="直線コネクタ 171"/>
        <xdr:cNvCxnSpPr/>
      </xdr:nvCxnSpPr>
      <xdr:spPr>
        <a:xfrm flipV="1">
          <a:off x="3797300" y="1023638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112485</xdr:rowOff>
    </xdr:from>
    <xdr:to>
      <xdr:col>10</xdr:col>
      <xdr:colOff>165100</xdr:colOff>
      <xdr:row>60</xdr:row>
      <xdr:rowOff>42635</xdr:rowOff>
    </xdr:to>
    <xdr:sp macro="" textlink="">
      <xdr:nvSpPr>
        <xdr:cNvPr id="173" name="楕円 172"/>
        <xdr:cNvSpPr/>
      </xdr:nvSpPr>
      <xdr:spPr>
        <a:xfrm>
          <a:off x="1968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104883</xdr:rowOff>
    </xdr:from>
    <xdr:ext cx="405111" cy="259045"/>
    <xdr:sp macro="" textlink="">
      <xdr:nvSpPr>
        <xdr:cNvPr id="174" name="n_1aveValue【橋りょう・トンネル】&#10;有形固定資産減価償却率"/>
        <xdr:cNvSpPr txBox="1"/>
      </xdr:nvSpPr>
      <xdr:spPr>
        <a:xfrm>
          <a:off x="35820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75" name="n_2aveValue【橋りょう・トンネ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134274</xdr:rowOff>
    </xdr:from>
    <xdr:ext cx="405111" cy="259045"/>
    <xdr:sp macro="" textlink="">
      <xdr:nvSpPr>
        <xdr:cNvPr id="176" name="n_3aveValue【橋りょう・トンネル】&#10;有形固定資産減価償却率"/>
        <xdr:cNvSpPr txBox="1"/>
      </xdr:nvSpPr>
      <xdr:spPr>
        <a:xfrm>
          <a:off x="1816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17434</xdr:rowOff>
    </xdr:from>
    <xdr:ext cx="405111" cy="259045"/>
    <xdr:sp macro="" textlink="">
      <xdr:nvSpPr>
        <xdr:cNvPr id="177" name="n_1mainValue【橋りょう・トンネル】&#10;有形固定資産減価償却率"/>
        <xdr:cNvSpPr txBox="1"/>
      </xdr:nvSpPr>
      <xdr:spPr>
        <a:xfrm>
          <a:off x="3582044" y="10304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33762</xdr:rowOff>
    </xdr:from>
    <xdr:ext cx="405111" cy="259045"/>
    <xdr:sp macro="" textlink="">
      <xdr:nvSpPr>
        <xdr:cNvPr id="178" name="n_3mainValue【橋りょう・トンネル】&#10;有形固定資産減価償却率"/>
        <xdr:cNvSpPr txBox="1"/>
      </xdr:nvSpPr>
      <xdr:spPr>
        <a:xfrm>
          <a:off x="1816744" y="1032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9" name="直線コネクタ 18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0" name="テキスト ボックス 18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1" name="直線コネクタ 19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2" name="テキスト ボックス 191"/>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3" name="直線コネクタ 19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4" name="テキスト ボックス 193"/>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5" name="直線コネクタ 19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6" name="テキスト ボックス 195"/>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8" name="テキスト ボックス 19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81647</xdr:rowOff>
    </xdr:from>
    <xdr:to>
      <xdr:col>54</xdr:col>
      <xdr:colOff>189865</xdr:colOff>
      <xdr:row>63</xdr:row>
      <xdr:rowOff>171299</xdr:rowOff>
    </xdr:to>
    <xdr:cxnSp macro="">
      <xdr:nvCxnSpPr>
        <xdr:cNvPr id="200" name="直線コネクタ 199"/>
        <xdr:cNvCxnSpPr/>
      </xdr:nvCxnSpPr>
      <xdr:spPr>
        <a:xfrm flipV="1">
          <a:off x="10476865" y="9682847"/>
          <a:ext cx="0" cy="1289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3676</xdr:rowOff>
    </xdr:from>
    <xdr:ext cx="378565" cy="259045"/>
    <xdr:sp macro="" textlink="">
      <xdr:nvSpPr>
        <xdr:cNvPr id="201" name="【橋りょう・トンネル】&#10;一人当たり有形固定資産（償却資産）額最小値テキスト"/>
        <xdr:cNvSpPr txBox="1"/>
      </xdr:nvSpPr>
      <xdr:spPr>
        <a:xfrm>
          <a:off x="10515600" y="10976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171299</xdr:rowOff>
    </xdr:from>
    <xdr:to>
      <xdr:col>55</xdr:col>
      <xdr:colOff>88900</xdr:colOff>
      <xdr:row>63</xdr:row>
      <xdr:rowOff>171299</xdr:rowOff>
    </xdr:to>
    <xdr:cxnSp macro="">
      <xdr:nvCxnSpPr>
        <xdr:cNvPr id="202" name="直線コネクタ 201"/>
        <xdr:cNvCxnSpPr/>
      </xdr:nvCxnSpPr>
      <xdr:spPr>
        <a:xfrm>
          <a:off x="10388600" y="10972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28324</xdr:rowOff>
    </xdr:from>
    <xdr:ext cx="690189" cy="259045"/>
    <xdr:sp macro="" textlink="">
      <xdr:nvSpPr>
        <xdr:cNvPr id="203" name="【橋りょう・トンネル】&#10;一人当たり有形固定資産（償却資産）額最大値テキスト"/>
        <xdr:cNvSpPr txBox="1"/>
      </xdr:nvSpPr>
      <xdr:spPr>
        <a:xfrm>
          <a:off x="10515600" y="9458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81647</xdr:rowOff>
    </xdr:from>
    <xdr:to>
      <xdr:col>55</xdr:col>
      <xdr:colOff>88900</xdr:colOff>
      <xdr:row>56</xdr:row>
      <xdr:rowOff>81647</xdr:rowOff>
    </xdr:to>
    <xdr:cxnSp macro="">
      <xdr:nvCxnSpPr>
        <xdr:cNvPr id="204" name="直線コネクタ 203"/>
        <xdr:cNvCxnSpPr/>
      </xdr:nvCxnSpPr>
      <xdr:spPr>
        <a:xfrm>
          <a:off x="10388600" y="96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94532</xdr:rowOff>
    </xdr:from>
    <xdr:ext cx="599010" cy="259045"/>
    <xdr:sp macro="" textlink="">
      <xdr:nvSpPr>
        <xdr:cNvPr id="205" name="【橋りょう・トンネル】&#10;一人当たり有形固定資産（償却資産）額平均値テキスト"/>
        <xdr:cNvSpPr txBox="1"/>
      </xdr:nvSpPr>
      <xdr:spPr>
        <a:xfrm>
          <a:off x="10515600" y="105529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71655</xdr:rowOff>
    </xdr:from>
    <xdr:to>
      <xdr:col>55</xdr:col>
      <xdr:colOff>50800</xdr:colOff>
      <xdr:row>63</xdr:row>
      <xdr:rowOff>1805</xdr:rowOff>
    </xdr:to>
    <xdr:sp macro="" textlink="">
      <xdr:nvSpPr>
        <xdr:cNvPr id="206" name="フローチャート: 判断 205"/>
        <xdr:cNvSpPr/>
      </xdr:nvSpPr>
      <xdr:spPr>
        <a:xfrm>
          <a:off x="10426700" y="107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42657</xdr:rowOff>
    </xdr:from>
    <xdr:to>
      <xdr:col>50</xdr:col>
      <xdr:colOff>165100</xdr:colOff>
      <xdr:row>62</xdr:row>
      <xdr:rowOff>144257</xdr:rowOff>
    </xdr:to>
    <xdr:sp macro="" textlink="">
      <xdr:nvSpPr>
        <xdr:cNvPr id="207" name="フローチャート: 判断 206"/>
        <xdr:cNvSpPr/>
      </xdr:nvSpPr>
      <xdr:spPr>
        <a:xfrm>
          <a:off x="9588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28473</xdr:rowOff>
    </xdr:from>
    <xdr:to>
      <xdr:col>46</xdr:col>
      <xdr:colOff>38100</xdr:colOff>
      <xdr:row>62</xdr:row>
      <xdr:rowOff>130073</xdr:rowOff>
    </xdr:to>
    <xdr:sp macro="" textlink="">
      <xdr:nvSpPr>
        <xdr:cNvPr id="208" name="フローチャート: 判断 207"/>
        <xdr:cNvSpPr/>
      </xdr:nvSpPr>
      <xdr:spPr>
        <a:xfrm>
          <a:off x="8699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53794</xdr:rowOff>
    </xdr:from>
    <xdr:to>
      <xdr:col>41</xdr:col>
      <xdr:colOff>101600</xdr:colOff>
      <xdr:row>62</xdr:row>
      <xdr:rowOff>155394</xdr:rowOff>
    </xdr:to>
    <xdr:sp macro="" textlink="">
      <xdr:nvSpPr>
        <xdr:cNvPr id="209" name="フローチャート: 判断 208"/>
        <xdr:cNvSpPr/>
      </xdr:nvSpPr>
      <xdr:spPr>
        <a:xfrm>
          <a:off x="7810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0" name="テキスト ボックス 20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1" name="テキスト ボックス 21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2" name="テキスト ボックス 21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3" name="テキスト ボックス 21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4" name="テキスト ボックス 21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76265</xdr:rowOff>
    </xdr:from>
    <xdr:to>
      <xdr:col>55</xdr:col>
      <xdr:colOff>50800</xdr:colOff>
      <xdr:row>63</xdr:row>
      <xdr:rowOff>6415</xdr:rowOff>
    </xdr:to>
    <xdr:sp macro="" textlink="">
      <xdr:nvSpPr>
        <xdr:cNvPr id="215" name="楕円 214"/>
        <xdr:cNvSpPr/>
      </xdr:nvSpPr>
      <xdr:spPr>
        <a:xfrm>
          <a:off x="10426700" y="1070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54692</xdr:rowOff>
    </xdr:from>
    <xdr:ext cx="599010" cy="259045"/>
    <xdr:sp macro="" textlink="">
      <xdr:nvSpPr>
        <xdr:cNvPr id="216" name="【橋りょう・トンネル】&#10;一人当たり有形固定資産（償却資産）額該当値テキスト"/>
        <xdr:cNvSpPr txBox="1"/>
      </xdr:nvSpPr>
      <xdr:spPr>
        <a:xfrm>
          <a:off x="10515600" y="10684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76536</xdr:rowOff>
    </xdr:from>
    <xdr:to>
      <xdr:col>50</xdr:col>
      <xdr:colOff>165100</xdr:colOff>
      <xdr:row>63</xdr:row>
      <xdr:rowOff>6686</xdr:rowOff>
    </xdr:to>
    <xdr:sp macro="" textlink="">
      <xdr:nvSpPr>
        <xdr:cNvPr id="217" name="楕円 216"/>
        <xdr:cNvSpPr/>
      </xdr:nvSpPr>
      <xdr:spPr>
        <a:xfrm>
          <a:off x="9588500" y="1070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127065</xdr:rowOff>
    </xdr:from>
    <xdr:to>
      <xdr:col>55</xdr:col>
      <xdr:colOff>0</xdr:colOff>
      <xdr:row>62</xdr:row>
      <xdr:rowOff>127336</xdr:rowOff>
    </xdr:to>
    <xdr:cxnSp macro="">
      <xdr:nvCxnSpPr>
        <xdr:cNvPr id="218" name="直線コネクタ 217"/>
        <xdr:cNvCxnSpPr/>
      </xdr:nvCxnSpPr>
      <xdr:spPr>
        <a:xfrm flipV="1">
          <a:off x="9639300" y="10756965"/>
          <a:ext cx="838200" cy="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88584</xdr:rowOff>
    </xdr:from>
    <xdr:to>
      <xdr:col>41</xdr:col>
      <xdr:colOff>101600</xdr:colOff>
      <xdr:row>63</xdr:row>
      <xdr:rowOff>18734</xdr:rowOff>
    </xdr:to>
    <xdr:sp macro="" textlink="">
      <xdr:nvSpPr>
        <xdr:cNvPr id="219" name="楕円 218"/>
        <xdr:cNvSpPr/>
      </xdr:nvSpPr>
      <xdr:spPr>
        <a:xfrm>
          <a:off x="7810500" y="1071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160784</xdr:rowOff>
    </xdr:from>
    <xdr:ext cx="599010" cy="259045"/>
    <xdr:sp macro="" textlink="">
      <xdr:nvSpPr>
        <xdr:cNvPr id="220" name="n_1aveValue【橋りょう・トンネル】&#10;一人当たり有形固定資産（償却資産）額"/>
        <xdr:cNvSpPr txBox="1"/>
      </xdr:nvSpPr>
      <xdr:spPr>
        <a:xfrm>
          <a:off x="93270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146600</xdr:rowOff>
    </xdr:from>
    <xdr:ext cx="599010" cy="259045"/>
    <xdr:sp macro="" textlink="">
      <xdr:nvSpPr>
        <xdr:cNvPr id="221" name="n_2aveValue【橋りょう・トンネル】&#10;一人当たり有形固定資産（償却資産）額"/>
        <xdr:cNvSpPr txBox="1"/>
      </xdr:nvSpPr>
      <xdr:spPr>
        <a:xfrm>
          <a:off x="8450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471</xdr:rowOff>
    </xdr:from>
    <xdr:ext cx="599010" cy="259045"/>
    <xdr:sp macro="" textlink="">
      <xdr:nvSpPr>
        <xdr:cNvPr id="222" name="n_3aveValue【橋りょう・トンネル】&#10;一人当たり有形固定資産（償却資産）額"/>
        <xdr:cNvSpPr txBox="1"/>
      </xdr:nvSpPr>
      <xdr:spPr>
        <a:xfrm>
          <a:off x="7561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169263</xdr:rowOff>
    </xdr:from>
    <xdr:ext cx="599010" cy="259045"/>
    <xdr:sp macro="" textlink="">
      <xdr:nvSpPr>
        <xdr:cNvPr id="223" name="n_1mainValue【橋りょう・トンネル】&#10;一人当たり有形固定資産（償却資産）額"/>
        <xdr:cNvSpPr txBox="1"/>
      </xdr:nvSpPr>
      <xdr:spPr>
        <a:xfrm>
          <a:off x="9327095" y="107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9861</xdr:rowOff>
    </xdr:from>
    <xdr:ext cx="599010" cy="259045"/>
    <xdr:sp macro="" textlink="">
      <xdr:nvSpPr>
        <xdr:cNvPr id="224" name="n_3mainValue【橋りょう・トンネル】&#10;一人当たり有形固定資産（償却資産）額"/>
        <xdr:cNvSpPr txBox="1"/>
      </xdr:nvSpPr>
      <xdr:spPr>
        <a:xfrm>
          <a:off x="7561795" y="10811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5" name="正方形/長方形 22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6" name="正方形/長方形 22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7" name="正方形/長方形 22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8" name="正方形/長方形 22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9" name="正方形/長方形 22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0" name="正方形/長方形 22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1" name="正方形/長方形 23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2" name="正方形/長方形 23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33" name="正方形/長方形 23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4" name="正方形/長方形 23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5" name="正方形/長方形 23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36" name="正方形/長方形 23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37" name="正方形/長方形 23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8" name="正方形/長方形 23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9" name="正方形/長方形 23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0" name="正方形/長方形 23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41" name="正方形/長方形 24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2" name="正方形/長方形 24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3" name="正方形/長方形 24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4" name="正方形/長方形 24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5" name="正方形/長方形 24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6" name="正方形/長方形 24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7" name="正方形/長方形 24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8" name="正方形/長方形 24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9" name="正方形/長方形 24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0" name="正方形/長方形 24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1" name="正方形/長方形 25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2" name="正方形/長方形 25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3" name="正方形/長方形 25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4" name="正方形/長方形 25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5" name="正方形/長方形 25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6" name="正方形/長方形 25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7" name="正方形/長方形 25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8" name="正方形/長方形 25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9" name="正方形/長方形 25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0" name="正方形/長方形 25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1" name="正方形/長方形 26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2" name="正方形/長方形 26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3" name="正方形/長方形 26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4" name="正方形/長方形 26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5" name="テキスト ボックス 26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6" name="直線コネクタ 26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67" name="直線コネクタ 26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68" name="テキスト ボックス 26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69" name="直線コネクタ 26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0" name="テキスト ボックス 26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1" name="直線コネクタ 27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72" name="テキスト ボックス 27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3" name="直線コネクタ 27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4" name="テキスト ボックス 27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5" name="直線コネクタ 27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76" name="テキスト ボックス 27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77" name="直線コネクタ 27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78" name="テキスト ボックス 27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9" name="直線コネクタ 27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80" name="テキスト ボックス 27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15784</xdr:rowOff>
    </xdr:to>
    <xdr:cxnSp macro="">
      <xdr:nvCxnSpPr>
        <xdr:cNvPr id="282" name="直線コネクタ 281"/>
        <xdr:cNvCxnSpPr/>
      </xdr:nvCxnSpPr>
      <xdr:spPr>
        <a:xfrm flipV="1">
          <a:off x="16318864" y="5660572"/>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340478" cy="259045"/>
    <xdr:sp macro="" textlink="">
      <xdr:nvSpPr>
        <xdr:cNvPr id="283" name="【認定こども園・幼稚園・保育所】&#10;有形固定資産減価償却率最小値テキスト"/>
        <xdr:cNvSpPr txBox="1"/>
      </xdr:nvSpPr>
      <xdr:spPr>
        <a:xfrm>
          <a:off x="16357600" y="72205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284" name="直線コネクタ 283"/>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8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86" name="直線コネクタ 28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147881</xdr:rowOff>
    </xdr:from>
    <xdr:ext cx="405111" cy="259045"/>
    <xdr:sp macro="" textlink="">
      <xdr:nvSpPr>
        <xdr:cNvPr id="287" name="【認定こども園・幼稚園・保育所】&#10;有形固定資産減価償却率平均値テキスト"/>
        <xdr:cNvSpPr txBox="1"/>
      </xdr:nvSpPr>
      <xdr:spPr>
        <a:xfrm>
          <a:off x="16357600" y="6320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125004</xdr:rowOff>
    </xdr:from>
    <xdr:to>
      <xdr:col>85</xdr:col>
      <xdr:colOff>177800</xdr:colOff>
      <xdr:row>38</xdr:row>
      <xdr:rowOff>55155</xdr:rowOff>
    </xdr:to>
    <xdr:sp macro="" textlink="">
      <xdr:nvSpPr>
        <xdr:cNvPr id="288" name="フローチャート: 判断 287"/>
        <xdr:cNvSpPr/>
      </xdr:nvSpPr>
      <xdr:spPr>
        <a:xfrm>
          <a:off x="162687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123372</xdr:rowOff>
    </xdr:from>
    <xdr:to>
      <xdr:col>81</xdr:col>
      <xdr:colOff>101600</xdr:colOff>
      <xdr:row>38</xdr:row>
      <xdr:rowOff>53522</xdr:rowOff>
    </xdr:to>
    <xdr:sp macro="" textlink="">
      <xdr:nvSpPr>
        <xdr:cNvPr id="289" name="フローチャート: 判断 288"/>
        <xdr:cNvSpPr/>
      </xdr:nvSpPr>
      <xdr:spPr>
        <a:xfrm>
          <a:off x="15430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66222</xdr:rowOff>
    </xdr:from>
    <xdr:to>
      <xdr:col>76</xdr:col>
      <xdr:colOff>165100</xdr:colOff>
      <xdr:row>37</xdr:row>
      <xdr:rowOff>167822</xdr:rowOff>
    </xdr:to>
    <xdr:sp macro="" textlink="">
      <xdr:nvSpPr>
        <xdr:cNvPr id="290" name="フローチャート: 判断 289"/>
        <xdr:cNvSpPr/>
      </xdr:nvSpPr>
      <xdr:spPr>
        <a:xfrm>
          <a:off x="14541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89081</xdr:rowOff>
    </xdr:from>
    <xdr:to>
      <xdr:col>72</xdr:col>
      <xdr:colOff>38100</xdr:colOff>
      <xdr:row>38</xdr:row>
      <xdr:rowOff>19231</xdr:rowOff>
    </xdr:to>
    <xdr:sp macro="" textlink="">
      <xdr:nvSpPr>
        <xdr:cNvPr id="291" name="フローチャート: 判断 290"/>
        <xdr:cNvSpPr/>
      </xdr:nvSpPr>
      <xdr:spPr>
        <a:xfrm>
          <a:off x="13652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92" name="テキスト ボックス 29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93" name="テキスト ボックス 29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4" name="テキスト ボックス 29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5" name="テキスト ボックス 29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6" name="テキスト ボックス 29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146231</xdr:rowOff>
    </xdr:from>
    <xdr:to>
      <xdr:col>85</xdr:col>
      <xdr:colOff>177800</xdr:colOff>
      <xdr:row>38</xdr:row>
      <xdr:rowOff>76381</xdr:rowOff>
    </xdr:to>
    <xdr:sp macro="" textlink="">
      <xdr:nvSpPr>
        <xdr:cNvPr id="297" name="楕円 296"/>
        <xdr:cNvSpPr/>
      </xdr:nvSpPr>
      <xdr:spPr>
        <a:xfrm>
          <a:off x="162687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124658</xdr:rowOff>
    </xdr:from>
    <xdr:ext cx="405111" cy="259045"/>
    <xdr:sp macro="" textlink="">
      <xdr:nvSpPr>
        <xdr:cNvPr id="298" name="【認定こども園・幼稚園・保育所】&#10;有形固定資産減価償却率該当値テキスト"/>
        <xdr:cNvSpPr txBox="1"/>
      </xdr:nvSpPr>
      <xdr:spPr>
        <a:xfrm>
          <a:off x="16357600" y="646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18869</xdr:rowOff>
    </xdr:from>
    <xdr:to>
      <xdr:col>81</xdr:col>
      <xdr:colOff>101600</xdr:colOff>
      <xdr:row>38</xdr:row>
      <xdr:rowOff>120469</xdr:rowOff>
    </xdr:to>
    <xdr:sp macro="" textlink="">
      <xdr:nvSpPr>
        <xdr:cNvPr id="299" name="楕円 298"/>
        <xdr:cNvSpPr/>
      </xdr:nvSpPr>
      <xdr:spPr>
        <a:xfrm>
          <a:off x="15430500" y="65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25581</xdr:rowOff>
    </xdr:from>
    <xdr:to>
      <xdr:col>85</xdr:col>
      <xdr:colOff>127000</xdr:colOff>
      <xdr:row>38</xdr:row>
      <xdr:rowOff>69669</xdr:rowOff>
    </xdr:to>
    <xdr:cxnSp macro="">
      <xdr:nvCxnSpPr>
        <xdr:cNvPr id="300" name="直線コネクタ 299"/>
        <xdr:cNvCxnSpPr/>
      </xdr:nvCxnSpPr>
      <xdr:spPr>
        <a:xfrm flipV="1">
          <a:off x="15481300" y="6540681"/>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107043</xdr:rowOff>
    </xdr:from>
    <xdr:to>
      <xdr:col>72</xdr:col>
      <xdr:colOff>38100</xdr:colOff>
      <xdr:row>38</xdr:row>
      <xdr:rowOff>37193</xdr:rowOff>
    </xdr:to>
    <xdr:sp macro="" textlink="">
      <xdr:nvSpPr>
        <xdr:cNvPr id="301" name="楕円 300"/>
        <xdr:cNvSpPr/>
      </xdr:nvSpPr>
      <xdr:spPr>
        <a:xfrm>
          <a:off x="13652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70049</xdr:rowOff>
    </xdr:from>
    <xdr:ext cx="405111" cy="259045"/>
    <xdr:sp macro="" textlink="">
      <xdr:nvSpPr>
        <xdr:cNvPr id="302" name="n_1aveValue【認定こども園・幼稚園・保育所】&#10;有形固定資産減価償却率"/>
        <xdr:cNvSpPr txBox="1"/>
      </xdr:nvSpPr>
      <xdr:spPr>
        <a:xfrm>
          <a:off x="15266044" y="6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12899</xdr:rowOff>
    </xdr:from>
    <xdr:ext cx="405111" cy="259045"/>
    <xdr:sp macro="" textlink="">
      <xdr:nvSpPr>
        <xdr:cNvPr id="303" name="n_2aveValue【認定こども園・幼稚園・保育所】&#10;有形固定資産減価償却率"/>
        <xdr:cNvSpPr txBox="1"/>
      </xdr:nvSpPr>
      <xdr:spPr>
        <a:xfrm>
          <a:off x="143897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35758</xdr:rowOff>
    </xdr:from>
    <xdr:ext cx="405111" cy="259045"/>
    <xdr:sp macro="" textlink="">
      <xdr:nvSpPr>
        <xdr:cNvPr id="304" name="n_3aveValue【認定こども園・幼稚園・保育所】&#10;有形固定資産減価償却率"/>
        <xdr:cNvSpPr txBox="1"/>
      </xdr:nvSpPr>
      <xdr:spPr>
        <a:xfrm>
          <a:off x="13500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111596</xdr:rowOff>
    </xdr:from>
    <xdr:ext cx="405111" cy="259045"/>
    <xdr:sp macro="" textlink="">
      <xdr:nvSpPr>
        <xdr:cNvPr id="305" name="n_1mainValue【認定こども園・幼稚園・保育所】&#10;有形固定資産減価償却率"/>
        <xdr:cNvSpPr txBox="1"/>
      </xdr:nvSpPr>
      <xdr:spPr>
        <a:xfrm>
          <a:off x="152660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28320</xdr:rowOff>
    </xdr:from>
    <xdr:ext cx="405111" cy="259045"/>
    <xdr:sp macro="" textlink="">
      <xdr:nvSpPr>
        <xdr:cNvPr id="306" name="n_3mainValue【認定こども園・幼稚園・保育所】&#10;有形固定資産減価償却率"/>
        <xdr:cNvSpPr txBox="1"/>
      </xdr:nvSpPr>
      <xdr:spPr>
        <a:xfrm>
          <a:off x="13500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07" name="正方形/長方形 30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8" name="正方形/長方形 30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9" name="正方形/長方形 30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0" name="正方形/長方形 30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1" name="正方形/長方形 31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2" name="正方形/長方形 31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3" name="正方形/長方形 31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4" name="正方形/長方形 31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15" name="テキスト ボックス 31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16" name="直線コネクタ 31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17" name="直線コネクタ 31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18" name="テキスト ボックス 31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19" name="直線コネクタ 31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20" name="テキスト ボックス 31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21" name="直線コネクタ 32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22" name="テキスト ボックス 32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23" name="直線コネクタ 32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24" name="テキスト ボックス 32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25" name="直線コネクタ 32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26" name="テキスト ボックス 32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27" name="直線コネクタ 32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28" name="テキスト ボックス 32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162560</xdr:rowOff>
    </xdr:from>
    <xdr:to>
      <xdr:col>116</xdr:col>
      <xdr:colOff>62864</xdr:colOff>
      <xdr:row>41</xdr:row>
      <xdr:rowOff>113030</xdr:rowOff>
    </xdr:to>
    <xdr:cxnSp macro="">
      <xdr:nvCxnSpPr>
        <xdr:cNvPr id="330" name="直線コネクタ 329"/>
        <xdr:cNvCxnSpPr/>
      </xdr:nvCxnSpPr>
      <xdr:spPr>
        <a:xfrm flipV="1">
          <a:off x="22160864" y="56489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116857</xdr:rowOff>
    </xdr:from>
    <xdr:ext cx="469744" cy="259045"/>
    <xdr:sp macro="" textlink="">
      <xdr:nvSpPr>
        <xdr:cNvPr id="331" name="【認定こども園・幼稚園・保育所】&#10;一人当たり面積最小値テキスト"/>
        <xdr:cNvSpPr txBox="1"/>
      </xdr:nvSpPr>
      <xdr:spPr>
        <a:xfrm>
          <a:off x="22199600" y="714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113030</xdr:rowOff>
    </xdr:from>
    <xdr:to>
      <xdr:col>116</xdr:col>
      <xdr:colOff>152400</xdr:colOff>
      <xdr:row>41</xdr:row>
      <xdr:rowOff>113030</xdr:rowOff>
    </xdr:to>
    <xdr:cxnSp macro="">
      <xdr:nvCxnSpPr>
        <xdr:cNvPr id="332" name="直線コネクタ 331"/>
        <xdr:cNvCxnSpPr/>
      </xdr:nvCxnSpPr>
      <xdr:spPr>
        <a:xfrm>
          <a:off x="22072600" y="714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109237</xdr:rowOff>
    </xdr:from>
    <xdr:ext cx="469744" cy="259045"/>
    <xdr:sp macro="" textlink="">
      <xdr:nvSpPr>
        <xdr:cNvPr id="333" name="【認定こども園・幼稚園・保育所】&#10;一人当たり面積最大値テキスト"/>
        <xdr:cNvSpPr txBox="1"/>
      </xdr:nvSpPr>
      <xdr:spPr>
        <a:xfrm>
          <a:off x="22199600"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162560</xdr:rowOff>
    </xdr:from>
    <xdr:to>
      <xdr:col>116</xdr:col>
      <xdr:colOff>152400</xdr:colOff>
      <xdr:row>32</xdr:row>
      <xdr:rowOff>162560</xdr:rowOff>
    </xdr:to>
    <xdr:cxnSp macro="">
      <xdr:nvCxnSpPr>
        <xdr:cNvPr id="334" name="直線コネクタ 333"/>
        <xdr:cNvCxnSpPr/>
      </xdr:nvCxnSpPr>
      <xdr:spPr>
        <a:xfrm>
          <a:off x="22072600" y="564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54627</xdr:rowOff>
    </xdr:from>
    <xdr:ext cx="469744" cy="259045"/>
    <xdr:sp macro="" textlink="">
      <xdr:nvSpPr>
        <xdr:cNvPr id="335" name="【認定こども園・幼稚園・保育所】&#10;一人当たり面積平均値テキスト"/>
        <xdr:cNvSpPr txBox="1"/>
      </xdr:nvSpPr>
      <xdr:spPr>
        <a:xfrm>
          <a:off x="22199600" y="6741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76200</xdr:rowOff>
    </xdr:from>
    <xdr:to>
      <xdr:col>116</xdr:col>
      <xdr:colOff>114300</xdr:colOff>
      <xdr:row>40</xdr:row>
      <xdr:rowOff>6350</xdr:rowOff>
    </xdr:to>
    <xdr:sp macro="" textlink="">
      <xdr:nvSpPr>
        <xdr:cNvPr id="336" name="フローチャート: 判断 335"/>
        <xdr:cNvSpPr/>
      </xdr:nvSpPr>
      <xdr:spPr>
        <a:xfrm>
          <a:off x="22110700" y="676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46990</xdr:rowOff>
    </xdr:from>
    <xdr:to>
      <xdr:col>112</xdr:col>
      <xdr:colOff>38100</xdr:colOff>
      <xdr:row>39</xdr:row>
      <xdr:rowOff>148590</xdr:rowOff>
    </xdr:to>
    <xdr:sp macro="" textlink="">
      <xdr:nvSpPr>
        <xdr:cNvPr id="337" name="フローチャート: 判断 336"/>
        <xdr:cNvSpPr/>
      </xdr:nvSpPr>
      <xdr:spPr>
        <a:xfrm>
          <a:off x="212725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19050</xdr:rowOff>
    </xdr:from>
    <xdr:to>
      <xdr:col>107</xdr:col>
      <xdr:colOff>101600</xdr:colOff>
      <xdr:row>39</xdr:row>
      <xdr:rowOff>120650</xdr:rowOff>
    </xdr:to>
    <xdr:sp macro="" textlink="">
      <xdr:nvSpPr>
        <xdr:cNvPr id="338" name="フローチャート: 判断 337"/>
        <xdr:cNvSpPr/>
      </xdr:nvSpPr>
      <xdr:spPr>
        <a:xfrm>
          <a:off x="20383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107950</xdr:rowOff>
    </xdr:from>
    <xdr:to>
      <xdr:col>102</xdr:col>
      <xdr:colOff>165100</xdr:colOff>
      <xdr:row>40</xdr:row>
      <xdr:rowOff>38100</xdr:rowOff>
    </xdr:to>
    <xdr:sp macro="" textlink="">
      <xdr:nvSpPr>
        <xdr:cNvPr id="339" name="フローチャート: 判断 338"/>
        <xdr:cNvSpPr/>
      </xdr:nvSpPr>
      <xdr:spPr>
        <a:xfrm>
          <a:off x="19494500" y="679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40" name="テキスト ボックス 33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41" name="テキスト ボックス 34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42" name="テキスト ボックス 34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43" name="テキスト ボックス 34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44" name="テキスト ボックス 34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22860</xdr:rowOff>
    </xdr:from>
    <xdr:to>
      <xdr:col>116</xdr:col>
      <xdr:colOff>114300</xdr:colOff>
      <xdr:row>36</xdr:row>
      <xdr:rowOff>124460</xdr:rowOff>
    </xdr:to>
    <xdr:sp macro="" textlink="">
      <xdr:nvSpPr>
        <xdr:cNvPr id="345" name="楕円 344"/>
        <xdr:cNvSpPr/>
      </xdr:nvSpPr>
      <xdr:spPr>
        <a:xfrm>
          <a:off x="221107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45737</xdr:rowOff>
    </xdr:from>
    <xdr:ext cx="469744" cy="259045"/>
    <xdr:sp macro="" textlink="">
      <xdr:nvSpPr>
        <xdr:cNvPr id="346" name="【認定こども園・幼稚園・保育所】&#10;一人当たり面積該当値テキスト"/>
        <xdr:cNvSpPr txBox="1"/>
      </xdr:nvSpPr>
      <xdr:spPr>
        <a:xfrm>
          <a:off x="22199600" y="604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22860</xdr:rowOff>
    </xdr:from>
    <xdr:to>
      <xdr:col>112</xdr:col>
      <xdr:colOff>38100</xdr:colOff>
      <xdr:row>36</xdr:row>
      <xdr:rowOff>124460</xdr:rowOff>
    </xdr:to>
    <xdr:sp macro="" textlink="">
      <xdr:nvSpPr>
        <xdr:cNvPr id="347" name="楕円 346"/>
        <xdr:cNvSpPr/>
      </xdr:nvSpPr>
      <xdr:spPr>
        <a:xfrm>
          <a:off x="212725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73660</xdr:rowOff>
    </xdr:from>
    <xdr:to>
      <xdr:col>116</xdr:col>
      <xdr:colOff>63500</xdr:colOff>
      <xdr:row>36</xdr:row>
      <xdr:rowOff>73660</xdr:rowOff>
    </xdr:to>
    <xdr:cxnSp macro="">
      <xdr:nvCxnSpPr>
        <xdr:cNvPr id="348" name="直線コネクタ 347"/>
        <xdr:cNvCxnSpPr/>
      </xdr:nvCxnSpPr>
      <xdr:spPr>
        <a:xfrm>
          <a:off x="21323300" y="6245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7620</xdr:rowOff>
    </xdr:from>
    <xdr:to>
      <xdr:col>102</xdr:col>
      <xdr:colOff>165100</xdr:colOff>
      <xdr:row>37</xdr:row>
      <xdr:rowOff>109220</xdr:rowOff>
    </xdr:to>
    <xdr:sp macro="" textlink="">
      <xdr:nvSpPr>
        <xdr:cNvPr id="349" name="楕円 348"/>
        <xdr:cNvSpPr/>
      </xdr:nvSpPr>
      <xdr:spPr>
        <a:xfrm>
          <a:off x="194945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39</xdr:row>
      <xdr:rowOff>139717</xdr:rowOff>
    </xdr:from>
    <xdr:ext cx="469744" cy="259045"/>
    <xdr:sp macro="" textlink="">
      <xdr:nvSpPr>
        <xdr:cNvPr id="350" name="n_1aveValue【認定こども園・幼稚園・保育所】&#10;一人当たり面積"/>
        <xdr:cNvSpPr txBox="1"/>
      </xdr:nvSpPr>
      <xdr:spPr>
        <a:xfrm>
          <a:off x="21075727" y="68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137177</xdr:rowOff>
    </xdr:from>
    <xdr:ext cx="469744" cy="259045"/>
    <xdr:sp macro="" textlink="">
      <xdr:nvSpPr>
        <xdr:cNvPr id="351" name="n_2aveValue【認定こども園・幼稚園・保育所】&#10;一人当たり面積"/>
        <xdr:cNvSpPr txBox="1"/>
      </xdr:nvSpPr>
      <xdr:spPr>
        <a:xfrm>
          <a:off x="20199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29227</xdr:rowOff>
    </xdr:from>
    <xdr:ext cx="469744" cy="259045"/>
    <xdr:sp macro="" textlink="">
      <xdr:nvSpPr>
        <xdr:cNvPr id="352" name="n_3aveValue【認定こども園・幼稚園・保育所】&#10;一人当たり面積"/>
        <xdr:cNvSpPr txBox="1"/>
      </xdr:nvSpPr>
      <xdr:spPr>
        <a:xfrm>
          <a:off x="19310427"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140987</xdr:rowOff>
    </xdr:from>
    <xdr:ext cx="469744" cy="259045"/>
    <xdr:sp macro="" textlink="">
      <xdr:nvSpPr>
        <xdr:cNvPr id="353" name="n_1mainValue【認定こども園・幼稚園・保育所】&#10;一人当たり面積"/>
        <xdr:cNvSpPr txBox="1"/>
      </xdr:nvSpPr>
      <xdr:spPr>
        <a:xfrm>
          <a:off x="21075727" y="597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125747</xdr:rowOff>
    </xdr:from>
    <xdr:ext cx="469744" cy="259045"/>
    <xdr:sp macro="" textlink="">
      <xdr:nvSpPr>
        <xdr:cNvPr id="354" name="n_3mainValue【認定こども園・幼稚園・保育所】&#10;一人当たり面積"/>
        <xdr:cNvSpPr txBox="1"/>
      </xdr:nvSpPr>
      <xdr:spPr>
        <a:xfrm>
          <a:off x="19310427" y="612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55" name="正方形/長方形 35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56" name="正方形/長方形 35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7" name="正方形/長方形 35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8" name="正方形/長方形 35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9" name="正方形/長方形 35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0" name="正方形/長方形 35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1" name="正方形/長方形 36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2" name="正方形/長方形 36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63" name="テキスト ボックス 36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64" name="直線コネクタ 36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65" name="テキスト ボックス 36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66" name="直線コネクタ 36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67" name="テキスト ボックス 36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68" name="直線コネクタ 36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69" name="テキスト ボックス 36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70" name="直線コネクタ 36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71" name="テキスト ボックス 37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72" name="直線コネクタ 37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73" name="テキスト ボックス 37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74" name="直線コネクタ 37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75" name="テキスト ボックス 37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76" name="直線コネクタ 3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77" name="テキスト ボックス 37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7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74295</xdr:rowOff>
    </xdr:from>
    <xdr:to>
      <xdr:col>85</xdr:col>
      <xdr:colOff>126364</xdr:colOff>
      <xdr:row>64</xdr:row>
      <xdr:rowOff>120015</xdr:rowOff>
    </xdr:to>
    <xdr:cxnSp macro="">
      <xdr:nvCxnSpPr>
        <xdr:cNvPr id="379" name="直線コネクタ 378"/>
        <xdr:cNvCxnSpPr/>
      </xdr:nvCxnSpPr>
      <xdr:spPr>
        <a:xfrm flipV="1">
          <a:off x="16318864" y="9675495"/>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123842</xdr:rowOff>
    </xdr:from>
    <xdr:ext cx="405111" cy="259045"/>
    <xdr:sp macro="" textlink="">
      <xdr:nvSpPr>
        <xdr:cNvPr id="380" name="【学校施設】&#10;有形固定資産減価償却率最小値テキスト"/>
        <xdr:cNvSpPr txBox="1"/>
      </xdr:nvSpPr>
      <xdr:spPr>
        <a:xfrm>
          <a:off x="16357600" y="1109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120015</xdr:rowOff>
    </xdr:from>
    <xdr:to>
      <xdr:col>86</xdr:col>
      <xdr:colOff>25400</xdr:colOff>
      <xdr:row>64</xdr:row>
      <xdr:rowOff>120015</xdr:rowOff>
    </xdr:to>
    <xdr:cxnSp macro="">
      <xdr:nvCxnSpPr>
        <xdr:cNvPr id="381" name="直線コネクタ 380"/>
        <xdr:cNvCxnSpPr/>
      </xdr:nvCxnSpPr>
      <xdr:spPr>
        <a:xfrm>
          <a:off x="16230600" y="1109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20972</xdr:rowOff>
    </xdr:from>
    <xdr:ext cx="405111" cy="259045"/>
    <xdr:sp macro="" textlink="">
      <xdr:nvSpPr>
        <xdr:cNvPr id="382" name="【学校施設】&#10;有形固定資産減価償却率最大値テキスト"/>
        <xdr:cNvSpPr txBox="1"/>
      </xdr:nvSpPr>
      <xdr:spPr>
        <a:xfrm>
          <a:off x="16357600" y="945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74295</xdr:rowOff>
    </xdr:from>
    <xdr:to>
      <xdr:col>86</xdr:col>
      <xdr:colOff>25400</xdr:colOff>
      <xdr:row>56</xdr:row>
      <xdr:rowOff>74295</xdr:rowOff>
    </xdr:to>
    <xdr:cxnSp macro="">
      <xdr:nvCxnSpPr>
        <xdr:cNvPr id="383" name="直線コネクタ 382"/>
        <xdr:cNvCxnSpPr/>
      </xdr:nvCxnSpPr>
      <xdr:spPr>
        <a:xfrm>
          <a:off x="16230600" y="967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127652</xdr:rowOff>
    </xdr:from>
    <xdr:ext cx="405111" cy="259045"/>
    <xdr:sp macro="" textlink="">
      <xdr:nvSpPr>
        <xdr:cNvPr id="384" name="【学校施設】&#10;有形固定資産減価償却率平均値テキスト"/>
        <xdr:cNvSpPr txBox="1"/>
      </xdr:nvSpPr>
      <xdr:spPr>
        <a:xfrm>
          <a:off x="16357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149225</xdr:rowOff>
    </xdr:from>
    <xdr:to>
      <xdr:col>85</xdr:col>
      <xdr:colOff>177800</xdr:colOff>
      <xdr:row>60</xdr:row>
      <xdr:rowOff>79375</xdr:rowOff>
    </xdr:to>
    <xdr:sp macro="" textlink="">
      <xdr:nvSpPr>
        <xdr:cNvPr id="385" name="フローチャート: 判断 384"/>
        <xdr:cNvSpPr/>
      </xdr:nvSpPr>
      <xdr:spPr>
        <a:xfrm>
          <a:off x="16268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xdr:rowOff>
    </xdr:from>
    <xdr:to>
      <xdr:col>81</xdr:col>
      <xdr:colOff>101600</xdr:colOff>
      <xdr:row>60</xdr:row>
      <xdr:rowOff>107950</xdr:rowOff>
    </xdr:to>
    <xdr:sp macro="" textlink="">
      <xdr:nvSpPr>
        <xdr:cNvPr id="386" name="フローチャート: 判断 385"/>
        <xdr:cNvSpPr/>
      </xdr:nvSpPr>
      <xdr:spPr>
        <a:xfrm>
          <a:off x="15430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387" name="フローチャート: 判断 386"/>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57785</xdr:rowOff>
    </xdr:from>
    <xdr:to>
      <xdr:col>72</xdr:col>
      <xdr:colOff>38100</xdr:colOff>
      <xdr:row>60</xdr:row>
      <xdr:rowOff>159385</xdr:rowOff>
    </xdr:to>
    <xdr:sp macro="" textlink="">
      <xdr:nvSpPr>
        <xdr:cNvPr id="388" name="フローチャート: 判断 387"/>
        <xdr:cNvSpPr/>
      </xdr:nvSpPr>
      <xdr:spPr>
        <a:xfrm>
          <a:off x="13652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89" name="テキスト ボックス 38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90" name="テキスト ボックス 38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91" name="テキスト ボックス 39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92" name="テキスト ボックス 39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93" name="テキスト ボックス 39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53975</xdr:rowOff>
    </xdr:from>
    <xdr:to>
      <xdr:col>85</xdr:col>
      <xdr:colOff>177800</xdr:colOff>
      <xdr:row>57</xdr:row>
      <xdr:rowOff>155575</xdr:rowOff>
    </xdr:to>
    <xdr:sp macro="" textlink="">
      <xdr:nvSpPr>
        <xdr:cNvPr id="394" name="楕円 393"/>
        <xdr:cNvSpPr/>
      </xdr:nvSpPr>
      <xdr:spPr>
        <a:xfrm>
          <a:off x="16268700" y="98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76852</xdr:rowOff>
    </xdr:from>
    <xdr:ext cx="405111" cy="259045"/>
    <xdr:sp macro="" textlink="">
      <xdr:nvSpPr>
        <xdr:cNvPr id="395" name="【学校施設】&#10;有形固定資産減価償却率該当値テキスト"/>
        <xdr:cNvSpPr txBox="1"/>
      </xdr:nvSpPr>
      <xdr:spPr>
        <a:xfrm>
          <a:off x="16357600"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88265</xdr:rowOff>
    </xdr:from>
    <xdr:to>
      <xdr:col>81</xdr:col>
      <xdr:colOff>101600</xdr:colOff>
      <xdr:row>58</xdr:row>
      <xdr:rowOff>18415</xdr:rowOff>
    </xdr:to>
    <xdr:sp macro="" textlink="">
      <xdr:nvSpPr>
        <xdr:cNvPr id="396" name="楕円 395"/>
        <xdr:cNvSpPr/>
      </xdr:nvSpPr>
      <xdr:spPr>
        <a:xfrm>
          <a:off x="154305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104775</xdr:rowOff>
    </xdr:from>
    <xdr:to>
      <xdr:col>85</xdr:col>
      <xdr:colOff>127000</xdr:colOff>
      <xdr:row>57</xdr:row>
      <xdr:rowOff>139065</xdr:rowOff>
    </xdr:to>
    <xdr:cxnSp macro="">
      <xdr:nvCxnSpPr>
        <xdr:cNvPr id="397" name="直線コネクタ 396"/>
        <xdr:cNvCxnSpPr/>
      </xdr:nvCxnSpPr>
      <xdr:spPr>
        <a:xfrm flipV="1">
          <a:off x="15481300" y="98774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65405</xdr:rowOff>
    </xdr:from>
    <xdr:to>
      <xdr:col>72</xdr:col>
      <xdr:colOff>38100</xdr:colOff>
      <xdr:row>57</xdr:row>
      <xdr:rowOff>167005</xdr:rowOff>
    </xdr:to>
    <xdr:sp macro="" textlink="">
      <xdr:nvSpPr>
        <xdr:cNvPr id="398" name="楕円 397"/>
        <xdr:cNvSpPr/>
      </xdr:nvSpPr>
      <xdr:spPr>
        <a:xfrm>
          <a:off x="13652500" y="983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99077</xdr:rowOff>
    </xdr:from>
    <xdr:ext cx="405111" cy="259045"/>
    <xdr:sp macro="" textlink="">
      <xdr:nvSpPr>
        <xdr:cNvPr id="399" name="n_1aveValue【学校施設】&#10;有形固定資産減価償却率"/>
        <xdr:cNvSpPr txBox="1"/>
      </xdr:nvSpPr>
      <xdr:spPr>
        <a:xfrm>
          <a:off x="152660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400" name="n_2aveValue【学校施設】&#10;有形固定資産減価償却率"/>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150512</xdr:rowOff>
    </xdr:from>
    <xdr:ext cx="405111" cy="259045"/>
    <xdr:sp macro="" textlink="">
      <xdr:nvSpPr>
        <xdr:cNvPr id="401" name="n_3aveValue【学校施設】&#10;有形固定資産減価償却率"/>
        <xdr:cNvSpPr txBox="1"/>
      </xdr:nvSpPr>
      <xdr:spPr>
        <a:xfrm>
          <a:off x="13500744" y="1043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34942</xdr:rowOff>
    </xdr:from>
    <xdr:ext cx="405111" cy="259045"/>
    <xdr:sp macro="" textlink="">
      <xdr:nvSpPr>
        <xdr:cNvPr id="402" name="n_1mainValue【学校施設】&#10;有形固定資産減価償却率"/>
        <xdr:cNvSpPr txBox="1"/>
      </xdr:nvSpPr>
      <xdr:spPr>
        <a:xfrm>
          <a:off x="152660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12082</xdr:rowOff>
    </xdr:from>
    <xdr:ext cx="405111" cy="259045"/>
    <xdr:sp macro="" textlink="">
      <xdr:nvSpPr>
        <xdr:cNvPr id="403" name="n_3mainValue【学校施設】&#10;有形固定資産減価償却率"/>
        <xdr:cNvSpPr txBox="1"/>
      </xdr:nvSpPr>
      <xdr:spPr>
        <a:xfrm>
          <a:off x="13500744" y="961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04" name="正方形/長方形 40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5" name="正方形/長方形 40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06" name="正方形/長方形 40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07" name="正方形/長方形 40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8" name="正方形/長方形 40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9" name="正方形/長方形 40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0" name="正方形/長方形 40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1" name="正方形/長方形 41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12" name="テキスト ボックス 41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13" name="直線コネクタ 41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14" name="直線コネクタ 41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15" name="テキスト ボックス 41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16" name="直線コネクタ 41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17" name="テキスト ボックス 41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18" name="直線コネクタ 41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19" name="テキスト ボックス 41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20" name="直線コネクタ 41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21" name="テキスト ボックス 42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22" name="直線コネクタ 42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23" name="テキスト ボックス 42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24" name="直線コネクタ 42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25" name="テキスト ボックス 42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26" name="直線コネクタ 42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27" name="テキスト ボックス 42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2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132914</xdr:rowOff>
    </xdr:from>
    <xdr:to>
      <xdr:col>116</xdr:col>
      <xdr:colOff>62864</xdr:colOff>
      <xdr:row>63</xdr:row>
      <xdr:rowOff>153488</xdr:rowOff>
    </xdr:to>
    <xdr:cxnSp macro="">
      <xdr:nvCxnSpPr>
        <xdr:cNvPr id="429" name="直線コネクタ 428"/>
        <xdr:cNvCxnSpPr/>
      </xdr:nvCxnSpPr>
      <xdr:spPr>
        <a:xfrm flipV="1">
          <a:off x="22160864" y="9391214"/>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157315</xdr:rowOff>
    </xdr:from>
    <xdr:ext cx="469744" cy="259045"/>
    <xdr:sp macro="" textlink="">
      <xdr:nvSpPr>
        <xdr:cNvPr id="430" name="【学校施設】&#10;一人当たり面積最小値テキスト"/>
        <xdr:cNvSpPr txBox="1"/>
      </xdr:nvSpPr>
      <xdr:spPr>
        <a:xfrm>
          <a:off x="22199600" y="1095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153488</xdr:rowOff>
    </xdr:from>
    <xdr:to>
      <xdr:col>116</xdr:col>
      <xdr:colOff>152400</xdr:colOff>
      <xdr:row>63</xdr:row>
      <xdr:rowOff>153488</xdr:rowOff>
    </xdr:to>
    <xdr:cxnSp macro="">
      <xdr:nvCxnSpPr>
        <xdr:cNvPr id="431" name="直線コネクタ 430"/>
        <xdr:cNvCxnSpPr/>
      </xdr:nvCxnSpPr>
      <xdr:spPr>
        <a:xfrm>
          <a:off x="22072600" y="109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79591</xdr:rowOff>
    </xdr:from>
    <xdr:ext cx="469744" cy="259045"/>
    <xdr:sp macro="" textlink="">
      <xdr:nvSpPr>
        <xdr:cNvPr id="432" name="【学校施設】&#10;一人当たり面積最大値テキスト"/>
        <xdr:cNvSpPr txBox="1"/>
      </xdr:nvSpPr>
      <xdr:spPr>
        <a:xfrm>
          <a:off x="22199600" y="916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132914</xdr:rowOff>
    </xdr:from>
    <xdr:to>
      <xdr:col>116</xdr:col>
      <xdr:colOff>152400</xdr:colOff>
      <xdr:row>54</xdr:row>
      <xdr:rowOff>132914</xdr:rowOff>
    </xdr:to>
    <xdr:cxnSp macro="">
      <xdr:nvCxnSpPr>
        <xdr:cNvPr id="433" name="直線コネクタ 432"/>
        <xdr:cNvCxnSpPr/>
      </xdr:nvCxnSpPr>
      <xdr:spPr>
        <a:xfrm>
          <a:off x="22072600" y="939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166061</xdr:rowOff>
    </xdr:from>
    <xdr:ext cx="469744" cy="259045"/>
    <xdr:sp macro="" textlink="">
      <xdr:nvSpPr>
        <xdr:cNvPr id="434" name="【学校施設】&#10;一人当たり面積平均値テキスト"/>
        <xdr:cNvSpPr txBox="1"/>
      </xdr:nvSpPr>
      <xdr:spPr>
        <a:xfrm>
          <a:off x="22199600" y="101101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143184</xdr:rowOff>
    </xdr:from>
    <xdr:to>
      <xdr:col>116</xdr:col>
      <xdr:colOff>114300</xdr:colOff>
      <xdr:row>60</xdr:row>
      <xdr:rowOff>73334</xdr:rowOff>
    </xdr:to>
    <xdr:sp macro="" textlink="">
      <xdr:nvSpPr>
        <xdr:cNvPr id="435" name="フローチャート: 判断 434"/>
        <xdr:cNvSpPr/>
      </xdr:nvSpPr>
      <xdr:spPr>
        <a:xfrm>
          <a:off x="22110700" y="102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149715</xdr:rowOff>
    </xdr:from>
    <xdr:to>
      <xdr:col>112</xdr:col>
      <xdr:colOff>38100</xdr:colOff>
      <xdr:row>60</xdr:row>
      <xdr:rowOff>79865</xdr:rowOff>
    </xdr:to>
    <xdr:sp macro="" textlink="">
      <xdr:nvSpPr>
        <xdr:cNvPr id="436" name="フローチャート: 判断 435"/>
        <xdr:cNvSpPr/>
      </xdr:nvSpPr>
      <xdr:spPr>
        <a:xfrm>
          <a:off x="21272500" y="102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128815</xdr:rowOff>
    </xdr:from>
    <xdr:to>
      <xdr:col>107</xdr:col>
      <xdr:colOff>101600</xdr:colOff>
      <xdr:row>60</xdr:row>
      <xdr:rowOff>58965</xdr:rowOff>
    </xdr:to>
    <xdr:sp macro="" textlink="">
      <xdr:nvSpPr>
        <xdr:cNvPr id="437" name="フローチャート: 判断 436"/>
        <xdr:cNvSpPr/>
      </xdr:nvSpPr>
      <xdr:spPr>
        <a:xfrm>
          <a:off x="20383500" y="1024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140898</xdr:rowOff>
    </xdr:from>
    <xdr:to>
      <xdr:col>102</xdr:col>
      <xdr:colOff>165100</xdr:colOff>
      <xdr:row>60</xdr:row>
      <xdr:rowOff>71048</xdr:rowOff>
    </xdr:to>
    <xdr:sp macro="" textlink="">
      <xdr:nvSpPr>
        <xdr:cNvPr id="438" name="フローチャート: 判断 437"/>
        <xdr:cNvSpPr/>
      </xdr:nvSpPr>
      <xdr:spPr>
        <a:xfrm>
          <a:off x="19494500" y="1025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39" name="テキスト ボックス 43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40" name="テキスト ボックス 43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41" name="テキスト ボックス 44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42" name="テキスト ボックス 44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43" name="テキスト ボックス 44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71991</xdr:rowOff>
    </xdr:from>
    <xdr:to>
      <xdr:col>116</xdr:col>
      <xdr:colOff>114300</xdr:colOff>
      <xdr:row>61</xdr:row>
      <xdr:rowOff>2141</xdr:rowOff>
    </xdr:to>
    <xdr:sp macro="" textlink="">
      <xdr:nvSpPr>
        <xdr:cNvPr id="444" name="楕円 443"/>
        <xdr:cNvSpPr/>
      </xdr:nvSpPr>
      <xdr:spPr>
        <a:xfrm>
          <a:off x="22110700" y="1035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50418</xdr:rowOff>
    </xdr:from>
    <xdr:ext cx="469744" cy="259045"/>
    <xdr:sp macro="" textlink="">
      <xdr:nvSpPr>
        <xdr:cNvPr id="445" name="【学校施設】&#10;一人当たり面積該当値テキスト"/>
        <xdr:cNvSpPr txBox="1"/>
      </xdr:nvSpPr>
      <xdr:spPr>
        <a:xfrm>
          <a:off x="22199600" y="10337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72317</xdr:rowOff>
    </xdr:from>
    <xdr:to>
      <xdr:col>112</xdr:col>
      <xdr:colOff>38100</xdr:colOff>
      <xdr:row>61</xdr:row>
      <xdr:rowOff>2467</xdr:rowOff>
    </xdr:to>
    <xdr:sp macro="" textlink="">
      <xdr:nvSpPr>
        <xdr:cNvPr id="446" name="楕円 445"/>
        <xdr:cNvSpPr/>
      </xdr:nvSpPr>
      <xdr:spPr>
        <a:xfrm>
          <a:off x="21272500" y="1035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122791</xdr:rowOff>
    </xdr:from>
    <xdr:to>
      <xdr:col>116</xdr:col>
      <xdr:colOff>63500</xdr:colOff>
      <xdr:row>60</xdr:row>
      <xdr:rowOff>123117</xdr:rowOff>
    </xdr:to>
    <xdr:cxnSp macro="">
      <xdr:nvCxnSpPr>
        <xdr:cNvPr id="447" name="直線コネクタ 446"/>
        <xdr:cNvCxnSpPr/>
      </xdr:nvCxnSpPr>
      <xdr:spPr>
        <a:xfrm flipV="1">
          <a:off x="21323300" y="10409791"/>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85380</xdr:rowOff>
    </xdr:from>
    <xdr:to>
      <xdr:col>102</xdr:col>
      <xdr:colOff>165100</xdr:colOff>
      <xdr:row>61</xdr:row>
      <xdr:rowOff>15530</xdr:rowOff>
    </xdr:to>
    <xdr:sp macro="" textlink="">
      <xdr:nvSpPr>
        <xdr:cNvPr id="448" name="楕円 447"/>
        <xdr:cNvSpPr/>
      </xdr:nvSpPr>
      <xdr:spPr>
        <a:xfrm>
          <a:off x="19494500" y="103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96392</xdr:rowOff>
    </xdr:from>
    <xdr:ext cx="469744" cy="259045"/>
    <xdr:sp macro="" textlink="">
      <xdr:nvSpPr>
        <xdr:cNvPr id="449" name="n_1aveValue【学校施設】&#10;一人当たり面積"/>
        <xdr:cNvSpPr txBox="1"/>
      </xdr:nvSpPr>
      <xdr:spPr>
        <a:xfrm>
          <a:off x="21075727" y="1004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75492</xdr:rowOff>
    </xdr:from>
    <xdr:ext cx="469744" cy="259045"/>
    <xdr:sp macro="" textlink="">
      <xdr:nvSpPr>
        <xdr:cNvPr id="450" name="n_2aveValue【学校施設】&#10;一人当たり面積"/>
        <xdr:cNvSpPr txBox="1"/>
      </xdr:nvSpPr>
      <xdr:spPr>
        <a:xfrm>
          <a:off x="20199427" y="10019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87575</xdr:rowOff>
    </xdr:from>
    <xdr:ext cx="469744" cy="259045"/>
    <xdr:sp macro="" textlink="">
      <xdr:nvSpPr>
        <xdr:cNvPr id="451" name="n_3aveValue【学校施設】&#10;一人当たり面積"/>
        <xdr:cNvSpPr txBox="1"/>
      </xdr:nvSpPr>
      <xdr:spPr>
        <a:xfrm>
          <a:off x="19310427" y="1003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165044</xdr:rowOff>
    </xdr:from>
    <xdr:ext cx="469744" cy="259045"/>
    <xdr:sp macro="" textlink="">
      <xdr:nvSpPr>
        <xdr:cNvPr id="452" name="n_1mainValue【学校施設】&#10;一人当たり面積"/>
        <xdr:cNvSpPr txBox="1"/>
      </xdr:nvSpPr>
      <xdr:spPr>
        <a:xfrm>
          <a:off x="21075727" y="1045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6657</xdr:rowOff>
    </xdr:from>
    <xdr:ext cx="469744" cy="259045"/>
    <xdr:sp macro="" textlink="">
      <xdr:nvSpPr>
        <xdr:cNvPr id="453" name="n_3mainValue【学校施設】&#10;一人当たり面積"/>
        <xdr:cNvSpPr txBox="1"/>
      </xdr:nvSpPr>
      <xdr:spPr>
        <a:xfrm>
          <a:off x="19310427" y="1046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4" name="正方形/長方形 45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5" name="正方形/長方形 45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6" name="正方形/長方形 45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57" name="正方形/長方形 45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8" name="正方形/長方形 45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9" name="正方形/長方形 45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0" name="正方形/長方形 45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1" name="正方形/長方形 46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62" name="テキスト ボックス 46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63" name="直線コネクタ 46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64" name="直線コネクタ 46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65" name="テキスト ボックス 464"/>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66" name="直線コネクタ 46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67" name="テキスト ボックス 46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68" name="直線コネクタ 46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69" name="テキスト ボックス 46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70" name="直線コネクタ 46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71" name="テキスト ボックス 47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72" name="直線コネクタ 47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73" name="テキスト ボックス 47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74" name="直線コネクタ 47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75" name="テキスト ボックス 474"/>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76" name="直線コネクタ 47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77" name="テキスト ボックス 47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7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18506</xdr:rowOff>
    </xdr:to>
    <xdr:cxnSp macro="">
      <xdr:nvCxnSpPr>
        <xdr:cNvPr id="479" name="直線コネクタ 478"/>
        <xdr:cNvCxnSpPr/>
      </xdr:nvCxnSpPr>
      <xdr:spPr>
        <a:xfrm flipV="1">
          <a:off x="16318864" y="1328057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22333</xdr:rowOff>
    </xdr:from>
    <xdr:ext cx="340478" cy="259045"/>
    <xdr:sp macro="" textlink="">
      <xdr:nvSpPr>
        <xdr:cNvPr id="480" name="【児童館】&#10;有形固定資産減価償却率最小値テキスト"/>
        <xdr:cNvSpPr txBox="1"/>
      </xdr:nvSpPr>
      <xdr:spPr>
        <a:xfrm>
          <a:off x="16357600" y="147670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18506</xdr:rowOff>
    </xdr:from>
    <xdr:to>
      <xdr:col>86</xdr:col>
      <xdr:colOff>25400</xdr:colOff>
      <xdr:row>86</xdr:row>
      <xdr:rowOff>18506</xdr:rowOff>
    </xdr:to>
    <xdr:cxnSp macro="">
      <xdr:nvCxnSpPr>
        <xdr:cNvPr id="481" name="直線コネクタ 480"/>
        <xdr:cNvCxnSpPr/>
      </xdr:nvCxnSpPr>
      <xdr:spPr>
        <a:xfrm>
          <a:off x="16230600" y="1476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82"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83" name="直線コネクタ 482"/>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10177</xdr:rowOff>
    </xdr:from>
    <xdr:ext cx="405111" cy="259045"/>
    <xdr:sp macro="" textlink="">
      <xdr:nvSpPr>
        <xdr:cNvPr id="484" name="【児童館】&#10;有形固定資産減価償却率平均値テキスト"/>
        <xdr:cNvSpPr txBox="1"/>
      </xdr:nvSpPr>
      <xdr:spPr>
        <a:xfrm>
          <a:off x="16357600" y="1372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158750</xdr:rowOff>
    </xdr:from>
    <xdr:to>
      <xdr:col>85</xdr:col>
      <xdr:colOff>177800</xdr:colOff>
      <xdr:row>81</xdr:row>
      <xdr:rowOff>88900</xdr:rowOff>
    </xdr:to>
    <xdr:sp macro="" textlink="">
      <xdr:nvSpPr>
        <xdr:cNvPr id="485" name="フローチャート: 判断 484"/>
        <xdr:cNvSpPr/>
      </xdr:nvSpPr>
      <xdr:spPr>
        <a:xfrm>
          <a:off x="16268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82006</xdr:rowOff>
    </xdr:from>
    <xdr:to>
      <xdr:col>81</xdr:col>
      <xdr:colOff>101600</xdr:colOff>
      <xdr:row>82</xdr:row>
      <xdr:rowOff>12156</xdr:rowOff>
    </xdr:to>
    <xdr:sp macro="" textlink="">
      <xdr:nvSpPr>
        <xdr:cNvPr id="486" name="フローチャート: 判断 485"/>
        <xdr:cNvSpPr/>
      </xdr:nvSpPr>
      <xdr:spPr>
        <a:xfrm>
          <a:off x="15430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109764</xdr:rowOff>
    </xdr:from>
    <xdr:to>
      <xdr:col>76</xdr:col>
      <xdr:colOff>165100</xdr:colOff>
      <xdr:row>82</xdr:row>
      <xdr:rowOff>39914</xdr:rowOff>
    </xdr:to>
    <xdr:sp macro="" textlink="">
      <xdr:nvSpPr>
        <xdr:cNvPr id="487" name="フローチャート: 判断 486"/>
        <xdr:cNvSpPr/>
      </xdr:nvSpPr>
      <xdr:spPr>
        <a:xfrm>
          <a:off x="14541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36286</xdr:rowOff>
    </xdr:from>
    <xdr:to>
      <xdr:col>72</xdr:col>
      <xdr:colOff>38100</xdr:colOff>
      <xdr:row>80</xdr:row>
      <xdr:rowOff>137886</xdr:rowOff>
    </xdr:to>
    <xdr:sp macro="" textlink="">
      <xdr:nvSpPr>
        <xdr:cNvPr id="488" name="フローチャート: 判断 487"/>
        <xdr:cNvSpPr/>
      </xdr:nvSpPr>
      <xdr:spPr>
        <a:xfrm>
          <a:off x="13652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89" name="テキスト ボックス 48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90" name="テキスト ボックス 48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91" name="テキスト ボックス 49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92" name="テキスト ボックス 49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93" name="テキスト ボックス 49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42818</xdr:rowOff>
    </xdr:from>
    <xdr:to>
      <xdr:col>85</xdr:col>
      <xdr:colOff>177800</xdr:colOff>
      <xdr:row>84</xdr:row>
      <xdr:rowOff>144418</xdr:rowOff>
    </xdr:to>
    <xdr:sp macro="" textlink="">
      <xdr:nvSpPr>
        <xdr:cNvPr id="494" name="楕円 493"/>
        <xdr:cNvSpPr/>
      </xdr:nvSpPr>
      <xdr:spPr>
        <a:xfrm>
          <a:off x="16268700" y="144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21245</xdr:rowOff>
    </xdr:from>
    <xdr:ext cx="405111" cy="259045"/>
    <xdr:sp macro="" textlink="">
      <xdr:nvSpPr>
        <xdr:cNvPr id="495" name="【児童館】&#10;有形固定資産減価償却率該当値テキスト"/>
        <xdr:cNvSpPr txBox="1"/>
      </xdr:nvSpPr>
      <xdr:spPr>
        <a:xfrm>
          <a:off x="16357600"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93436</xdr:rowOff>
    </xdr:from>
    <xdr:to>
      <xdr:col>81</xdr:col>
      <xdr:colOff>101600</xdr:colOff>
      <xdr:row>85</xdr:row>
      <xdr:rowOff>23586</xdr:rowOff>
    </xdr:to>
    <xdr:sp macro="" textlink="">
      <xdr:nvSpPr>
        <xdr:cNvPr id="496" name="楕円 495"/>
        <xdr:cNvSpPr/>
      </xdr:nvSpPr>
      <xdr:spPr>
        <a:xfrm>
          <a:off x="15430500" y="1449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93618</xdr:rowOff>
    </xdr:from>
    <xdr:to>
      <xdr:col>85</xdr:col>
      <xdr:colOff>127000</xdr:colOff>
      <xdr:row>84</xdr:row>
      <xdr:rowOff>144236</xdr:rowOff>
    </xdr:to>
    <xdr:cxnSp macro="">
      <xdr:nvCxnSpPr>
        <xdr:cNvPr id="497" name="直線コネクタ 496"/>
        <xdr:cNvCxnSpPr/>
      </xdr:nvCxnSpPr>
      <xdr:spPr>
        <a:xfrm flipV="1">
          <a:off x="15481300" y="14495418"/>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65677</xdr:rowOff>
    </xdr:from>
    <xdr:to>
      <xdr:col>72</xdr:col>
      <xdr:colOff>38100</xdr:colOff>
      <xdr:row>78</xdr:row>
      <xdr:rowOff>167277</xdr:rowOff>
    </xdr:to>
    <xdr:sp macro="" textlink="">
      <xdr:nvSpPr>
        <xdr:cNvPr id="498" name="楕円 497"/>
        <xdr:cNvSpPr/>
      </xdr:nvSpPr>
      <xdr:spPr>
        <a:xfrm>
          <a:off x="13652500" y="1343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28683</xdr:rowOff>
    </xdr:from>
    <xdr:ext cx="405111" cy="259045"/>
    <xdr:sp macro="" textlink="">
      <xdr:nvSpPr>
        <xdr:cNvPr id="499" name="n_1aveValue【児童館】&#10;有形固定資産減価償却率"/>
        <xdr:cNvSpPr txBox="1"/>
      </xdr:nvSpPr>
      <xdr:spPr>
        <a:xfrm>
          <a:off x="152660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56441</xdr:rowOff>
    </xdr:from>
    <xdr:ext cx="405111" cy="259045"/>
    <xdr:sp macro="" textlink="">
      <xdr:nvSpPr>
        <xdr:cNvPr id="500" name="n_2aveValue【児童館】&#10;有形固定資産減価償却率"/>
        <xdr:cNvSpPr txBox="1"/>
      </xdr:nvSpPr>
      <xdr:spPr>
        <a:xfrm>
          <a:off x="14389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129013</xdr:rowOff>
    </xdr:from>
    <xdr:ext cx="405111" cy="259045"/>
    <xdr:sp macro="" textlink="">
      <xdr:nvSpPr>
        <xdr:cNvPr id="501" name="n_3aveValue【児童館】&#10;有形固定資産減価償却率"/>
        <xdr:cNvSpPr txBox="1"/>
      </xdr:nvSpPr>
      <xdr:spPr>
        <a:xfrm>
          <a:off x="13500744" y="1384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14713</xdr:rowOff>
    </xdr:from>
    <xdr:ext cx="405111" cy="259045"/>
    <xdr:sp macro="" textlink="">
      <xdr:nvSpPr>
        <xdr:cNvPr id="502" name="n_1mainValue【児童館】&#10;有形固定資産減価償却率"/>
        <xdr:cNvSpPr txBox="1"/>
      </xdr:nvSpPr>
      <xdr:spPr>
        <a:xfrm>
          <a:off x="15266044" y="1458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12354</xdr:rowOff>
    </xdr:from>
    <xdr:ext cx="405111" cy="259045"/>
    <xdr:sp macro="" textlink="">
      <xdr:nvSpPr>
        <xdr:cNvPr id="503" name="n_3mainValue【児童館】&#10;有形固定資産減価償却率"/>
        <xdr:cNvSpPr txBox="1"/>
      </xdr:nvSpPr>
      <xdr:spPr>
        <a:xfrm>
          <a:off x="13500744" y="1321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04" name="正方形/長方形 50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5" name="正方形/長方形 50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6" name="正方形/長方形 50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7" name="正方形/長方形 50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8" name="正方形/長方形 50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9" name="正方形/長方形 50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0" name="正方形/長方形 50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1" name="正方形/長方形 51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2" name="テキスト ボックス 51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3" name="直線コネクタ 51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14" name="直線コネクタ 513"/>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15" name="テキスト ボックス 514"/>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16" name="直線コネクタ 51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17" name="テキスト ボックス 51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18" name="直線コネクタ 517"/>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19" name="テキスト ボックス 518"/>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0" name="直線コネクタ 51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1" name="テキスト ボックス 52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2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49530</xdr:rowOff>
    </xdr:from>
    <xdr:to>
      <xdr:col>116</xdr:col>
      <xdr:colOff>62864</xdr:colOff>
      <xdr:row>85</xdr:row>
      <xdr:rowOff>26670</xdr:rowOff>
    </xdr:to>
    <xdr:cxnSp macro="">
      <xdr:nvCxnSpPr>
        <xdr:cNvPr id="523" name="直線コネクタ 522"/>
        <xdr:cNvCxnSpPr/>
      </xdr:nvCxnSpPr>
      <xdr:spPr>
        <a:xfrm flipV="1">
          <a:off x="22160864" y="13422630"/>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24"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25" name="直線コネクタ 524"/>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167657</xdr:rowOff>
    </xdr:from>
    <xdr:ext cx="469744" cy="259045"/>
    <xdr:sp macro="" textlink="">
      <xdr:nvSpPr>
        <xdr:cNvPr id="526" name="【児童館】&#10;一人当たり面積最大値テキスト"/>
        <xdr:cNvSpPr txBox="1"/>
      </xdr:nvSpPr>
      <xdr:spPr>
        <a:xfrm>
          <a:off x="22199600" y="1319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49530</xdr:rowOff>
    </xdr:from>
    <xdr:to>
      <xdr:col>116</xdr:col>
      <xdr:colOff>152400</xdr:colOff>
      <xdr:row>78</xdr:row>
      <xdr:rowOff>49530</xdr:rowOff>
    </xdr:to>
    <xdr:cxnSp macro="">
      <xdr:nvCxnSpPr>
        <xdr:cNvPr id="527" name="直線コネクタ 526"/>
        <xdr:cNvCxnSpPr/>
      </xdr:nvCxnSpPr>
      <xdr:spPr>
        <a:xfrm>
          <a:off x="22072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107332</xdr:rowOff>
    </xdr:from>
    <xdr:ext cx="469744" cy="259045"/>
    <xdr:sp macro="" textlink="">
      <xdr:nvSpPr>
        <xdr:cNvPr id="528" name="【児童館】&#10;一人当たり面積平均値テキスト"/>
        <xdr:cNvSpPr txBox="1"/>
      </xdr:nvSpPr>
      <xdr:spPr>
        <a:xfrm>
          <a:off x="22199600" y="13994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84455</xdr:rowOff>
    </xdr:from>
    <xdr:to>
      <xdr:col>116</xdr:col>
      <xdr:colOff>114300</xdr:colOff>
      <xdr:row>83</xdr:row>
      <xdr:rowOff>14605</xdr:rowOff>
    </xdr:to>
    <xdr:sp macro="" textlink="">
      <xdr:nvSpPr>
        <xdr:cNvPr id="529" name="フローチャート: 判断 528"/>
        <xdr:cNvSpPr/>
      </xdr:nvSpPr>
      <xdr:spPr>
        <a:xfrm>
          <a:off x="221107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15875</xdr:rowOff>
    </xdr:from>
    <xdr:to>
      <xdr:col>112</xdr:col>
      <xdr:colOff>38100</xdr:colOff>
      <xdr:row>82</xdr:row>
      <xdr:rowOff>117475</xdr:rowOff>
    </xdr:to>
    <xdr:sp macro="" textlink="">
      <xdr:nvSpPr>
        <xdr:cNvPr id="530" name="フローチャート: 判断 529"/>
        <xdr:cNvSpPr/>
      </xdr:nvSpPr>
      <xdr:spPr>
        <a:xfrm>
          <a:off x="2127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27305</xdr:rowOff>
    </xdr:from>
    <xdr:to>
      <xdr:col>107</xdr:col>
      <xdr:colOff>101600</xdr:colOff>
      <xdr:row>82</xdr:row>
      <xdr:rowOff>128905</xdr:rowOff>
    </xdr:to>
    <xdr:sp macro="" textlink="">
      <xdr:nvSpPr>
        <xdr:cNvPr id="531" name="フローチャート: 判断 530"/>
        <xdr:cNvSpPr/>
      </xdr:nvSpPr>
      <xdr:spPr>
        <a:xfrm>
          <a:off x="20383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532" name="フローチャート: 判断 531"/>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3" name="テキスト ボックス 53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34" name="テキスト ボックス 53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35" name="テキスト ボックス 53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36" name="テキスト ボックス 53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7" name="テキスト ボックス 53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538" name="楕円 537"/>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62247</xdr:rowOff>
    </xdr:from>
    <xdr:ext cx="469744" cy="259045"/>
    <xdr:sp macro="" textlink="">
      <xdr:nvSpPr>
        <xdr:cNvPr id="539" name="【児童館】&#10;一人当たり面積該当値テキスト"/>
        <xdr:cNvSpPr txBox="1"/>
      </xdr:nvSpPr>
      <xdr:spPr>
        <a:xfrm>
          <a:off x="22199600" y="1446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540" name="楕円 539"/>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541" name="直線コネクタ 540"/>
        <xdr:cNvCxnSpPr/>
      </xdr:nvCxnSpPr>
      <xdr:spPr>
        <a:xfrm>
          <a:off x="21323300" y="1459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542" name="楕円 541"/>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134002</xdr:rowOff>
    </xdr:from>
    <xdr:ext cx="469744" cy="259045"/>
    <xdr:sp macro="" textlink="">
      <xdr:nvSpPr>
        <xdr:cNvPr id="543" name="n_1aveValue【児童館】&#10;一人当たり面積"/>
        <xdr:cNvSpPr txBox="1"/>
      </xdr:nvSpPr>
      <xdr:spPr>
        <a:xfrm>
          <a:off x="210757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145432</xdr:rowOff>
    </xdr:from>
    <xdr:ext cx="469744" cy="259045"/>
    <xdr:sp macro="" textlink="">
      <xdr:nvSpPr>
        <xdr:cNvPr id="544" name="n_2aveValue【児童館】&#10;一人当たり面積"/>
        <xdr:cNvSpPr txBox="1"/>
      </xdr:nvSpPr>
      <xdr:spPr>
        <a:xfrm>
          <a:off x="20199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545" name="n_3aveValue【児童館】&#10;一人当たり面積"/>
        <xdr:cNvSpPr txBox="1"/>
      </xdr:nvSpPr>
      <xdr:spPr>
        <a:xfrm>
          <a:off x="19310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546" name="n_1mainValue【児童館】&#10;一人当たり面積"/>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547" name="n_3mainValue【児童館】&#10;一人当たり面積"/>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8" name="正方形/長方形 54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9" name="正方形/長方形 54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0" name="正方形/長方形 54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1" name="正方形/長方形 55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2" name="正方形/長方形 55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3" name="正方形/長方形 55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4" name="正方形/長方形 55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5" name="正方形/長方形 55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6" name="テキスト ボックス 55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7" name="直線コネクタ 55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58" name="直線コネクタ 55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59" name="テキスト ボックス 55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0" name="直線コネクタ 55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1" name="テキスト ボックス 56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2" name="直線コネクタ 56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3" name="テキスト ボックス 56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4" name="直線コネクタ 56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5" name="テキスト ボックス 56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6" name="直線コネクタ 56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7" name="テキスト ボックス 56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8" name="直線コネクタ 56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69" name="テキスト ボックス 56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0" name="直線コネクタ 56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1" name="テキスト ボックス 57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10886</xdr:rowOff>
    </xdr:to>
    <xdr:cxnSp macro="">
      <xdr:nvCxnSpPr>
        <xdr:cNvPr id="573" name="直線コネクタ 572"/>
        <xdr:cNvCxnSpPr/>
      </xdr:nvCxnSpPr>
      <xdr:spPr>
        <a:xfrm flipV="1">
          <a:off x="16318864" y="1709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574" name="【公民館】&#10;有形固定資産減価償却率最小値テキスト"/>
        <xdr:cNvSpPr txBox="1"/>
      </xdr:nvSpPr>
      <xdr:spPr>
        <a:xfrm>
          <a:off x="16357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575" name="直線コネクタ 574"/>
        <xdr:cNvCxnSpPr/>
      </xdr:nvCxnSpPr>
      <xdr:spPr>
        <a:xfrm>
          <a:off x="16230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76"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77" name="直線コネクタ 576"/>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162577</xdr:rowOff>
    </xdr:from>
    <xdr:ext cx="405111" cy="259045"/>
    <xdr:sp macro="" textlink="">
      <xdr:nvSpPr>
        <xdr:cNvPr id="578" name="【公民館】&#10;有形固定資産減価償却率平均値テキスト"/>
        <xdr:cNvSpPr txBox="1"/>
      </xdr:nvSpPr>
      <xdr:spPr>
        <a:xfrm>
          <a:off x="16357600" y="17479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139700</xdr:rowOff>
    </xdr:from>
    <xdr:to>
      <xdr:col>85</xdr:col>
      <xdr:colOff>177800</xdr:colOff>
      <xdr:row>103</xdr:row>
      <xdr:rowOff>69850</xdr:rowOff>
    </xdr:to>
    <xdr:sp macro="" textlink="">
      <xdr:nvSpPr>
        <xdr:cNvPr id="579" name="フローチャート: 判断 578"/>
        <xdr:cNvSpPr/>
      </xdr:nvSpPr>
      <xdr:spPr>
        <a:xfrm>
          <a:off x="162687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136434</xdr:rowOff>
    </xdr:from>
    <xdr:to>
      <xdr:col>81</xdr:col>
      <xdr:colOff>101600</xdr:colOff>
      <xdr:row>103</xdr:row>
      <xdr:rowOff>66584</xdr:rowOff>
    </xdr:to>
    <xdr:sp macro="" textlink="">
      <xdr:nvSpPr>
        <xdr:cNvPr id="580" name="フローチャート: 判断 579"/>
        <xdr:cNvSpPr/>
      </xdr:nvSpPr>
      <xdr:spPr>
        <a:xfrm>
          <a:off x="15430500" y="1762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142966</xdr:rowOff>
    </xdr:from>
    <xdr:to>
      <xdr:col>76</xdr:col>
      <xdr:colOff>165100</xdr:colOff>
      <xdr:row>103</xdr:row>
      <xdr:rowOff>73116</xdr:rowOff>
    </xdr:to>
    <xdr:sp macro="" textlink="">
      <xdr:nvSpPr>
        <xdr:cNvPr id="581" name="フローチャート: 判断 580"/>
        <xdr:cNvSpPr/>
      </xdr:nvSpPr>
      <xdr:spPr>
        <a:xfrm>
          <a:off x="14541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164193</xdr:rowOff>
    </xdr:from>
    <xdr:to>
      <xdr:col>72</xdr:col>
      <xdr:colOff>38100</xdr:colOff>
      <xdr:row>103</xdr:row>
      <xdr:rowOff>94343</xdr:rowOff>
    </xdr:to>
    <xdr:sp macro="" textlink="">
      <xdr:nvSpPr>
        <xdr:cNvPr id="582" name="フローチャート: 判断 581"/>
        <xdr:cNvSpPr/>
      </xdr:nvSpPr>
      <xdr:spPr>
        <a:xfrm>
          <a:off x="13652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3" name="テキスト ボックス 58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4" name="テキスト ボックス 58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5" name="テキスト ボックス 58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6" name="テキスト ボックス 58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7" name="テキスト ボックス 58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41729</xdr:rowOff>
    </xdr:from>
    <xdr:to>
      <xdr:col>85</xdr:col>
      <xdr:colOff>177800</xdr:colOff>
      <xdr:row>107</xdr:row>
      <xdr:rowOff>143329</xdr:rowOff>
    </xdr:to>
    <xdr:sp macro="" textlink="">
      <xdr:nvSpPr>
        <xdr:cNvPr id="588" name="楕円 587"/>
        <xdr:cNvSpPr/>
      </xdr:nvSpPr>
      <xdr:spPr>
        <a:xfrm>
          <a:off x="16268700" y="183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128106</xdr:rowOff>
    </xdr:from>
    <xdr:ext cx="405111" cy="259045"/>
    <xdr:sp macro="" textlink="">
      <xdr:nvSpPr>
        <xdr:cNvPr id="589" name="【公民館】&#10;有形固定資産減価償却率該当値テキスト"/>
        <xdr:cNvSpPr txBox="1"/>
      </xdr:nvSpPr>
      <xdr:spPr>
        <a:xfrm>
          <a:off x="16357600" y="18301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85816</xdr:rowOff>
    </xdr:from>
    <xdr:to>
      <xdr:col>81</xdr:col>
      <xdr:colOff>101600</xdr:colOff>
      <xdr:row>102</xdr:row>
      <xdr:rowOff>15966</xdr:rowOff>
    </xdr:to>
    <xdr:sp macro="" textlink="">
      <xdr:nvSpPr>
        <xdr:cNvPr id="590" name="楕円 589"/>
        <xdr:cNvSpPr/>
      </xdr:nvSpPr>
      <xdr:spPr>
        <a:xfrm>
          <a:off x="15430500" y="1740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136616</xdr:rowOff>
    </xdr:from>
    <xdr:to>
      <xdr:col>85</xdr:col>
      <xdr:colOff>127000</xdr:colOff>
      <xdr:row>107</xdr:row>
      <xdr:rowOff>92529</xdr:rowOff>
    </xdr:to>
    <xdr:cxnSp macro="">
      <xdr:nvCxnSpPr>
        <xdr:cNvPr id="591" name="直線コネクタ 590"/>
        <xdr:cNvCxnSpPr/>
      </xdr:nvCxnSpPr>
      <xdr:spPr>
        <a:xfrm>
          <a:off x="15481300" y="17453066"/>
          <a:ext cx="838200" cy="98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156029</xdr:rowOff>
    </xdr:from>
    <xdr:to>
      <xdr:col>72</xdr:col>
      <xdr:colOff>38100</xdr:colOff>
      <xdr:row>102</xdr:row>
      <xdr:rowOff>86179</xdr:rowOff>
    </xdr:to>
    <xdr:sp macro="" textlink="">
      <xdr:nvSpPr>
        <xdr:cNvPr id="592" name="楕円 591"/>
        <xdr:cNvSpPr/>
      </xdr:nvSpPr>
      <xdr:spPr>
        <a:xfrm>
          <a:off x="13652500" y="174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57711</xdr:rowOff>
    </xdr:from>
    <xdr:ext cx="405111" cy="259045"/>
    <xdr:sp macro="" textlink="">
      <xdr:nvSpPr>
        <xdr:cNvPr id="593" name="n_1aveValue【公民館】&#10;有形固定資産減価償却率"/>
        <xdr:cNvSpPr txBox="1"/>
      </xdr:nvSpPr>
      <xdr:spPr>
        <a:xfrm>
          <a:off x="15266044" y="1771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89643</xdr:rowOff>
    </xdr:from>
    <xdr:ext cx="405111" cy="259045"/>
    <xdr:sp macro="" textlink="">
      <xdr:nvSpPr>
        <xdr:cNvPr id="594" name="n_2aveValue【公民館】&#10;有形固定資産減価償却率"/>
        <xdr:cNvSpPr txBox="1"/>
      </xdr:nvSpPr>
      <xdr:spPr>
        <a:xfrm>
          <a:off x="143897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85470</xdr:rowOff>
    </xdr:from>
    <xdr:ext cx="405111" cy="259045"/>
    <xdr:sp macro="" textlink="">
      <xdr:nvSpPr>
        <xdr:cNvPr id="595" name="n_3aveValue【公民館】&#10;有形固定資産減価償却率"/>
        <xdr:cNvSpPr txBox="1"/>
      </xdr:nvSpPr>
      <xdr:spPr>
        <a:xfrm>
          <a:off x="13500744" y="17744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32493</xdr:rowOff>
    </xdr:from>
    <xdr:ext cx="405111" cy="259045"/>
    <xdr:sp macro="" textlink="">
      <xdr:nvSpPr>
        <xdr:cNvPr id="596" name="n_1mainValue【公民館】&#10;有形固定資産減価償却率"/>
        <xdr:cNvSpPr txBox="1"/>
      </xdr:nvSpPr>
      <xdr:spPr>
        <a:xfrm>
          <a:off x="15266044" y="1717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102706</xdr:rowOff>
    </xdr:from>
    <xdr:ext cx="405111" cy="259045"/>
    <xdr:sp macro="" textlink="">
      <xdr:nvSpPr>
        <xdr:cNvPr id="597" name="n_3mainValue【公民館】&#10;有形固定資産減価償却率"/>
        <xdr:cNvSpPr txBox="1"/>
      </xdr:nvSpPr>
      <xdr:spPr>
        <a:xfrm>
          <a:off x="13500744" y="1724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8" name="正方形/長方形 5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9" name="正方形/長方形 5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0" name="正方形/長方形 5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1" name="正方形/長方形 6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2" name="正方形/長方形 6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3" name="正方形/長方形 6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4" name="正方形/長方形 6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5" name="正方形/長方形 6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6" name="テキスト ボックス 6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7" name="直線コネクタ 6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8" name="直線コネクタ 60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09" name="テキスト ボックス 60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0" name="直線コネクタ 60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1" name="テキスト ボックス 61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2" name="直線コネクタ 61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3" name="テキスト ボックス 61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4" name="直線コネクタ 61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15" name="テキスト ボックス 61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6" name="直線コネクタ 6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7" name="テキスト ボックス 6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82601</xdr:rowOff>
    </xdr:from>
    <xdr:to>
      <xdr:col>116</xdr:col>
      <xdr:colOff>62864</xdr:colOff>
      <xdr:row>108</xdr:row>
      <xdr:rowOff>50140</xdr:rowOff>
    </xdr:to>
    <xdr:cxnSp macro="">
      <xdr:nvCxnSpPr>
        <xdr:cNvPr id="619" name="直線コネクタ 618"/>
        <xdr:cNvCxnSpPr/>
      </xdr:nvCxnSpPr>
      <xdr:spPr>
        <a:xfrm flipV="1">
          <a:off x="22160864" y="17399051"/>
          <a:ext cx="0" cy="116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620"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621" name="直線コネクタ 620"/>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29278</xdr:rowOff>
    </xdr:from>
    <xdr:ext cx="469744" cy="259045"/>
    <xdr:sp macro="" textlink="">
      <xdr:nvSpPr>
        <xdr:cNvPr id="622" name="【公民館】&#10;一人当たり面積最大値テキスト"/>
        <xdr:cNvSpPr txBox="1"/>
      </xdr:nvSpPr>
      <xdr:spPr>
        <a:xfrm>
          <a:off x="22199600" y="1717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82601</xdr:rowOff>
    </xdr:from>
    <xdr:to>
      <xdr:col>116</xdr:col>
      <xdr:colOff>152400</xdr:colOff>
      <xdr:row>101</xdr:row>
      <xdr:rowOff>82601</xdr:rowOff>
    </xdr:to>
    <xdr:cxnSp macro="">
      <xdr:nvCxnSpPr>
        <xdr:cNvPr id="623" name="直線コネクタ 622"/>
        <xdr:cNvCxnSpPr/>
      </xdr:nvCxnSpPr>
      <xdr:spPr>
        <a:xfrm>
          <a:off x="22072600" y="17399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146017</xdr:rowOff>
    </xdr:from>
    <xdr:ext cx="469744" cy="259045"/>
    <xdr:sp macro="" textlink="">
      <xdr:nvSpPr>
        <xdr:cNvPr id="624" name="【公民館】&#10;一人当たり面積平均値テキスト"/>
        <xdr:cNvSpPr txBox="1"/>
      </xdr:nvSpPr>
      <xdr:spPr>
        <a:xfrm>
          <a:off x="22199600" y="18319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167590</xdr:rowOff>
    </xdr:from>
    <xdr:to>
      <xdr:col>116</xdr:col>
      <xdr:colOff>114300</xdr:colOff>
      <xdr:row>107</xdr:row>
      <xdr:rowOff>97740</xdr:rowOff>
    </xdr:to>
    <xdr:sp macro="" textlink="">
      <xdr:nvSpPr>
        <xdr:cNvPr id="625" name="フローチャート: 判断 624"/>
        <xdr:cNvSpPr/>
      </xdr:nvSpPr>
      <xdr:spPr>
        <a:xfrm>
          <a:off x="22110700" y="183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168047</xdr:rowOff>
    </xdr:from>
    <xdr:to>
      <xdr:col>112</xdr:col>
      <xdr:colOff>38100</xdr:colOff>
      <xdr:row>107</xdr:row>
      <xdr:rowOff>98197</xdr:rowOff>
    </xdr:to>
    <xdr:sp macro="" textlink="">
      <xdr:nvSpPr>
        <xdr:cNvPr id="626" name="フローチャート: 判断 625"/>
        <xdr:cNvSpPr/>
      </xdr:nvSpPr>
      <xdr:spPr>
        <a:xfrm>
          <a:off x="21272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627" name="フローチャート: 判断 626"/>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31801</xdr:rowOff>
    </xdr:from>
    <xdr:to>
      <xdr:col>102</xdr:col>
      <xdr:colOff>165100</xdr:colOff>
      <xdr:row>107</xdr:row>
      <xdr:rowOff>133401</xdr:rowOff>
    </xdr:to>
    <xdr:sp macro="" textlink="">
      <xdr:nvSpPr>
        <xdr:cNvPr id="628" name="フローチャート: 判断 627"/>
        <xdr:cNvSpPr/>
      </xdr:nvSpPr>
      <xdr:spPr>
        <a:xfrm>
          <a:off x="19494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9" name="テキスト ボックス 6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0" name="テキスト ボックス 6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1" name="テキスト ボックス 6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2" name="テキスト ボックス 6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3" name="テキスト ボックス 6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132842</xdr:rowOff>
    </xdr:from>
    <xdr:to>
      <xdr:col>116</xdr:col>
      <xdr:colOff>114300</xdr:colOff>
      <xdr:row>107</xdr:row>
      <xdr:rowOff>62992</xdr:rowOff>
    </xdr:to>
    <xdr:sp macro="" textlink="">
      <xdr:nvSpPr>
        <xdr:cNvPr id="634" name="楕円 633"/>
        <xdr:cNvSpPr/>
      </xdr:nvSpPr>
      <xdr:spPr>
        <a:xfrm>
          <a:off x="22110700" y="1830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155719</xdr:rowOff>
    </xdr:from>
    <xdr:ext cx="469744" cy="259045"/>
    <xdr:sp macro="" textlink="">
      <xdr:nvSpPr>
        <xdr:cNvPr id="635" name="【公民館】&#10;一人当たり面積該当値テキスト"/>
        <xdr:cNvSpPr txBox="1"/>
      </xdr:nvSpPr>
      <xdr:spPr>
        <a:xfrm>
          <a:off x="22199600" y="1815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118211</xdr:rowOff>
    </xdr:from>
    <xdr:to>
      <xdr:col>112</xdr:col>
      <xdr:colOff>38100</xdr:colOff>
      <xdr:row>108</xdr:row>
      <xdr:rowOff>48361</xdr:rowOff>
    </xdr:to>
    <xdr:sp macro="" textlink="">
      <xdr:nvSpPr>
        <xdr:cNvPr id="636" name="楕円 635"/>
        <xdr:cNvSpPr/>
      </xdr:nvSpPr>
      <xdr:spPr>
        <a:xfrm>
          <a:off x="21272500" y="1846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12192</xdr:rowOff>
    </xdr:from>
    <xdr:to>
      <xdr:col>116</xdr:col>
      <xdr:colOff>63500</xdr:colOff>
      <xdr:row>107</xdr:row>
      <xdr:rowOff>169011</xdr:rowOff>
    </xdr:to>
    <xdr:cxnSp macro="">
      <xdr:nvCxnSpPr>
        <xdr:cNvPr id="637" name="直線コネクタ 636"/>
        <xdr:cNvCxnSpPr/>
      </xdr:nvCxnSpPr>
      <xdr:spPr>
        <a:xfrm flipV="1">
          <a:off x="21323300" y="18357342"/>
          <a:ext cx="838200" cy="15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119583</xdr:rowOff>
    </xdr:from>
    <xdr:to>
      <xdr:col>102</xdr:col>
      <xdr:colOff>165100</xdr:colOff>
      <xdr:row>108</xdr:row>
      <xdr:rowOff>49733</xdr:rowOff>
    </xdr:to>
    <xdr:sp macro="" textlink="">
      <xdr:nvSpPr>
        <xdr:cNvPr id="638" name="楕円 637"/>
        <xdr:cNvSpPr/>
      </xdr:nvSpPr>
      <xdr:spPr>
        <a:xfrm>
          <a:off x="19494500" y="1846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114724</xdr:rowOff>
    </xdr:from>
    <xdr:ext cx="469744" cy="259045"/>
    <xdr:sp macro="" textlink="">
      <xdr:nvSpPr>
        <xdr:cNvPr id="639" name="n_1aveValue【公民館】&#10;一人当たり面積"/>
        <xdr:cNvSpPr txBox="1"/>
      </xdr:nvSpPr>
      <xdr:spPr>
        <a:xfrm>
          <a:off x="210757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640" name="n_2ave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149928</xdr:rowOff>
    </xdr:from>
    <xdr:ext cx="469744" cy="259045"/>
    <xdr:sp macro="" textlink="">
      <xdr:nvSpPr>
        <xdr:cNvPr id="641" name="n_3aveValue【公民館】&#10;一人当たり面積"/>
        <xdr:cNvSpPr txBox="1"/>
      </xdr:nvSpPr>
      <xdr:spPr>
        <a:xfrm>
          <a:off x="19310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39488</xdr:rowOff>
    </xdr:from>
    <xdr:ext cx="469744" cy="259045"/>
    <xdr:sp macro="" textlink="">
      <xdr:nvSpPr>
        <xdr:cNvPr id="642" name="n_1mainValue【公民館】&#10;一人当たり面積"/>
        <xdr:cNvSpPr txBox="1"/>
      </xdr:nvSpPr>
      <xdr:spPr>
        <a:xfrm>
          <a:off x="21075727" y="185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40860</xdr:rowOff>
    </xdr:from>
    <xdr:ext cx="469744" cy="259045"/>
    <xdr:sp macro="" textlink="">
      <xdr:nvSpPr>
        <xdr:cNvPr id="643" name="n_3mainValue【公民館】&#10;一人当たり面積"/>
        <xdr:cNvSpPr txBox="1"/>
      </xdr:nvSpPr>
      <xdr:spPr>
        <a:xfrm>
          <a:off x="19310427" y="1855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4" name="正方形/長方形 64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5" name="正方形/長方形 64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6" name="テキスト ボックス 64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有形固定資産減価償却率は、新中央公民館建設事業を実施した公民館を除くすべての分野で増加している状況である。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人口一人当たり面積等については、新中央公民館建設事業を実施した公民館は、増加しているが、その他の分野においては、前年から大きな変動はない。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有形固定資産減価償却率が比較的高い水準にあるものは、学校施設であり、施設の老朽化対策の必要性が高い施設であることが読み取れる。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学校施設のみならず、その他の公共施設においても老朽化対策は必須となってくることから、計画的な維持補修事業を進めるとともに、特目基金への積立を行い、財源の確保を図る。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166007</xdr:rowOff>
    </xdr:from>
    <xdr:to>
      <xdr:col>24</xdr:col>
      <xdr:colOff>62865</xdr:colOff>
      <xdr:row>42</xdr:row>
      <xdr:rowOff>59872</xdr:rowOff>
    </xdr:to>
    <xdr:cxnSp macro="">
      <xdr:nvCxnSpPr>
        <xdr:cNvPr id="57" name="直線コネクタ 56"/>
        <xdr:cNvCxnSpPr/>
      </xdr:nvCxnSpPr>
      <xdr:spPr>
        <a:xfrm flipV="1">
          <a:off x="4634865" y="58238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63699</xdr:rowOff>
    </xdr:from>
    <xdr:ext cx="340478" cy="259045"/>
    <xdr:sp macro="" textlink="">
      <xdr:nvSpPr>
        <xdr:cNvPr id="58" name="【図書館】&#10;有形固定資産減価償却率最小値テキスト"/>
        <xdr:cNvSpPr txBox="1"/>
      </xdr:nvSpPr>
      <xdr:spPr>
        <a:xfrm>
          <a:off x="4673600" y="726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59872</xdr:rowOff>
    </xdr:from>
    <xdr:to>
      <xdr:col>24</xdr:col>
      <xdr:colOff>152400</xdr:colOff>
      <xdr:row>42</xdr:row>
      <xdr:rowOff>59872</xdr:rowOff>
    </xdr:to>
    <xdr:cxnSp macro="">
      <xdr:nvCxnSpPr>
        <xdr:cNvPr id="59" name="直線コネクタ 58"/>
        <xdr:cNvCxnSpPr/>
      </xdr:nvCxnSpPr>
      <xdr:spPr>
        <a:xfrm>
          <a:off x="4546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112684</xdr:rowOff>
    </xdr:from>
    <xdr:ext cx="405111" cy="259045"/>
    <xdr:sp macro="" textlink="">
      <xdr:nvSpPr>
        <xdr:cNvPr id="60" name="【図書館】&#10;有形固定資産減価償却率最大値テキスト"/>
        <xdr:cNvSpPr txBox="1"/>
      </xdr:nvSpPr>
      <xdr:spPr>
        <a:xfrm>
          <a:off x="4673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166007</xdr:rowOff>
    </xdr:from>
    <xdr:to>
      <xdr:col>24</xdr:col>
      <xdr:colOff>152400</xdr:colOff>
      <xdr:row>33</xdr:row>
      <xdr:rowOff>166007</xdr:rowOff>
    </xdr:to>
    <xdr:cxnSp macro="">
      <xdr:nvCxnSpPr>
        <xdr:cNvPr id="61" name="直線コネクタ 60"/>
        <xdr:cNvCxnSpPr/>
      </xdr:nvCxnSpPr>
      <xdr:spPr>
        <a:xfrm>
          <a:off x="4546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43378</xdr:rowOff>
    </xdr:from>
    <xdr:ext cx="405111" cy="259045"/>
    <xdr:sp macro="" textlink="">
      <xdr:nvSpPr>
        <xdr:cNvPr id="62" name="【図書館】&#10;有形固定資産減価償却率平均値テキスト"/>
        <xdr:cNvSpPr txBox="1"/>
      </xdr:nvSpPr>
      <xdr:spPr>
        <a:xfrm>
          <a:off x="4673600" y="6387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20501</xdr:rowOff>
    </xdr:from>
    <xdr:to>
      <xdr:col>24</xdr:col>
      <xdr:colOff>114300</xdr:colOff>
      <xdr:row>38</xdr:row>
      <xdr:rowOff>122101</xdr:rowOff>
    </xdr:to>
    <xdr:sp macro="" textlink="">
      <xdr:nvSpPr>
        <xdr:cNvPr id="63" name="フローチャート: 判断 62"/>
        <xdr:cNvSpPr/>
      </xdr:nvSpPr>
      <xdr:spPr>
        <a:xfrm>
          <a:off x="45847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115207</xdr:rowOff>
    </xdr:from>
    <xdr:to>
      <xdr:col>20</xdr:col>
      <xdr:colOff>38100</xdr:colOff>
      <xdr:row>39</xdr:row>
      <xdr:rowOff>45357</xdr:rowOff>
    </xdr:to>
    <xdr:sp macro="" textlink="">
      <xdr:nvSpPr>
        <xdr:cNvPr id="64" name="フローチャート: 判断 63"/>
        <xdr:cNvSpPr/>
      </xdr:nvSpPr>
      <xdr:spPr>
        <a:xfrm>
          <a:off x="37465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170724</xdr:rowOff>
    </xdr:from>
    <xdr:to>
      <xdr:col>15</xdr:col>
      <xdr:colOff>101600</xdr:colOff>
      <xdr:row>38</xdr:row>
      <xdr:rowOff>100874</xdr:rowOff>
    </xdr:to>
    <xdr:sp macro="" textlink="">
      <xdr:nvSpPr>
        <xdr:cNvPr id="65" name="フローチャート: 判断 64"/>
        <xdr:cNvSpPr/>
      </xdr:nvSpPr>
      <xdr:spPr>
        <a:xfrm>
          <a:off x="2857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30299</xdr:rowOff>
    </xdr:from>
    <xdr:to>
      <xdr:col>10</xdr:col>
      <xdr:colOff>165100</xdr:colOff>
      <xdr:row>38</xdr:row>
      <xdr:rowOff>131899</xdr:rowOff>
    </xdr:to>
    <xdr:sp macro="" textlink="">
      <xdr:nvSpPr>
        <xdr:cNvPr id="66" name="フローチャート: 判断 65"/>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84183</xdr:rowOff>
    </xdr:from>
    <xdr:to>
      <xdr:col>24</xdr:col>
      <xdr:colOff>114300</xdr:colOff>
      <xdr:row>39</xdr:row>
      <xdr:rowOff>14333</xdr:rowOff>
    </xdr:to>
    <xdr:sp macro="" textlink="">
      <xdr:nvSpPr>
        <xdr:cNvPr id="72" name="楕円 71"/>
        <xdr:cNvSpPr/>
      </xdr:nvSpPr>
      <xdr:spPr>
        <a:xfrm>
          <a:off x="4584700" y="659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62610</xdr:rowOff>
    </xdr:from>
    <xdr:ext cx="405111" cy="259045"/>
    <xdr:sp macro="" textlink="">
      <xdr:nvSpPr>
        <xdr:cNvPr id="73" name="【図書館】&#10;有形固定資産減価償却率該当値テキスト"/>
        <xdr:cNvSpPr txBox="1"/>
      </xdr:nvSpPr>
      <xdr:spPr>
        <a:xfrm>
          <a:off x="4673600"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118473</xdr:rowOff>
    </xdr:from>
    <xdr:to>
      <xdr:col>20</xdr:col>
      <xdr:colOff>38100</xdr:colOff>
      <xdr:row>39</xdr:row>
      <xdr:rowOff>48623</xdr:rowOff>
    </xdr:to>
    <xdr:sp macro="" textlink="">
      <xdr:nvSpPr>
        <xdr:cNvPr id="74" name="楕円 73"/>
        <xdr:cNvSpPr/>
      </xdr:nvSpPr>
      <xdr:spPr>
        <a:xfrm>
          <a:off x="3746500" y="663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134983</xdr:rowOff>
    </xdr:from>
    <xdr:to>
      <xdr:col>24</xdr:col>
      <xdr:colOff>63500</xdr:colOff>
      <xdr:row>38</xdr:row>
      <xdr:rowOff>169273</xdr:rowOff>
    </xdr:to>
    <xdr:cxnSp macro="">
      <xdr:nvCxnSpPr>
        <xdr:cNvPr id="75" name="直線コネクタ 74"/>
        <xdr:cNvCxnSpPr/>
      </xdr:nvCxnSpPr>
      <xdr:spPr>
        <a:xfrm flipV="1">
          <a:off x="3797300" y="665008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907</xdr:rowOff>
    </xdr:from>
    <xdr:to>
      <xdr:col>10</xdr:col>
      <xdr:colOff>165100</xdr:colOff>
      <xdr:row>39</xdr:row>
      <xdr:rowOff>102507</xdr:rowOff>
    </xdr:to>
    <xdr:sp macro="" textlink="">
      <xdr:nvSpPr>
        <xdr:cNvPr id="76" name="楕円 75"/>
        <xdr:cNvSpPr/>
      </xdr:nvSpPr>
      <xdr:spPr>
        <a:xfrm>
          <a:off x="1968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61884</xdr:rowOff>
    </xdr:from>
    <xdr:ext cx="405111" cy="259045"/>
    <xdr:sp macro="" textlink="">
      <xdr:nvSpPr>
        <xdr:cNvPr id="77" name="n_1aveValue【図書館】&#10;有形固定資産減価償却率"/>
        <xdr:cNvSpPr txBox="1"/>
      </xdr:nvSpPr>
      <xdr:spPr>
        <a:xfrm>
          <a:off x="3582044" y="640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117401</xdr:rowOff>
    </xdr:from>
    <xdr:ext cx="405111" cy="259045"/>
    <xdr:sp macro="" textlink="">
      <xdr:nvSpPr>
        <xdr:cNvPr id="78" name="n_2aveValue【図書館】&#10;有形固定資産減価償却率"/>
        <xdr:cNvSpPr txBox="1"/>
      </xdr:nvSpPr>
      <xdr:spPr>
        <a:xfrm>
          <a:off x="2705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148426</xdr:rowOff>
    </xdr:from>
    <xdr:ext cx="405111" cy="259045"/>
    <xdr:sp macro="" textlink="">
      <xdr:nvSpPr>
        <xdr:cNvPr id="79" name="n_3aveValue【図書館】&#10;有形固定資産減価償却率"/>
        <xdr:cNvSpPr txBox="1"/>
      </xdr:nvSpPr>
      <xdr:spPr>
        <a:xfrm>
          <a:off x="1816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39750</xdr:rowOff>
    </xdr:from>
    <xdr:ext cx="405111" cy="259045"/>
    <xdr:sp macro="" textlink="">
      <xdr:nvSpPr>
        <xdr:cNvPr id="80" name="n_1mainValue【図書館】&#10;有形固定資産減価償却率"/>
        <xdr:cNvSpPr txBox="1"/>
      </xdr:nvSpPr>
      <xdr:spPr>
        <a:xfrm>
          <a:off x="35820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93634</xdr:rowOff>
    </xdr:from>
    <xdr:ext cx="405111" cy="259045"/>
    <xdr:sp macro="" textlink="">
      <xdr:nvSpPr>
        <xdr:cNvPr id="81" name="n_3mainValue【図書館】&#10;有形固定資産減価償却率"/>
        <xdr:cNvSpPr txBox="1"/>
      </xdr:nvSpPr>
      <xdr:spPr>
        <a:xfrm>
          <a:off x="1816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0" name="テキスト ボックス 8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2" name="直線コネクタ 9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3" name="テキスト ボックス 9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4" name="直線コネクタ 9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5" name="テキスト ボックス 9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6" name="直線コネクタ 9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7" name="テキスト ボックス 9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8" name="直線コネクタ 9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9" name="テキスト ボックス 9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0" name="直線コネクタ 9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1" name="テキスト ボックス 10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2" name="直線コネクタ 10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3" name="テキスト ボックス 10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48442</xdr:rowOff>
    </xdr:from>
    <xdr:to>
      <xdr:col>54</xdr:col>
      <xdr:colOff>189865</xdr:colOff>
      <xdr:row>42</xdr:row>
      <xdr:rowOff>30480</xdr:rowOff>
    </xdr:to>
    <xdr:cxnSp macro="">
      <xdr:nvCxnSpPr>
        <xdr:cNvPr id="107" name="直線コネクタ 106"/>
        <xdr:cNvCxnSpPr/>
      </xdr:nvCxnSpPr>
      <xdr:spPr>
        <a:xfrm flipV="1">
          <a:off x="10476865" y="5706292"/>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34307</xdr:rowOff>
    </xdr:from>
    <xdr:ext cx="469744" cy="259045"/>
    <xdr:sp macro="" textlink="">
      <xdr:nvSpPr>
        <xdr:cNvPr id="108" name="【図書館】&#10;一人当たり面積最小値テキスト"/>
        <xdr:cNvSpPr txBox="1"/>
      </xdr:nvSpPr>
      <xdr:spPr>
        <a:xfrm>
          <a:off x="10515600" y="723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30480</xdr:rowOff>
    </xdr:from>
    <xdr:to>
      <xdr:col>55</xdr:col>
      <xdr:colOff>88900</xdr:colOff>
      <xdr:row>42</xdr:row>
      <xdr:rowOff>30480</xdr:rowOff>
    </xdr:to>
    <xdr:cxnSp macro="">
      <xdr:nvCxnSpPr>
        <xdr:cNvPr id="109" name="直線コネクタ 108"/>
        <xdr:cNvCxnSpPr/>
      </xdr:nvCxnSpPr>
      <xdr:spPr>
        <a:xfrm>
          <a:off x="10388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166569</xdr:rowOff>
    </xdr:from>
    <xdr:ext cx="469744" cy="259045"/>
    <xdr:sp macro="" textlink="">
      <xdr:nvSpPr>
        <xdr:cNvPr id="110" name="【図書館】&#10;一人当たり面積最大値テキスト"/>
        <xdr:cNvSpPr txBox="1"/>
      </xdr:nvSpPr>
      <xdr:spPr>
        <a:xfrm>
          <a:off x="10515600" y="548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48442</xdr:rowOff>
    </xdr:from>
    <xdr:to>
      <xdr:col>55</xdr:col>
      <xdr:colOff>88900</xdr:colOff>
      <xdr:row>33</xdr:row>
      <xdr:rowOff>48442</xdr:rowOff>
    </xdr:to>
    <xdr:cxnSp macro="">
      <xdr:nvCxnSpPr>
        <xdr:cNvPr id="111" name="直線コネクタ 110"/>
        <xdr:cNvCxnSpPr/>
      </xdr:nvCxnSpPr>
      <xdr:spPr>
        <a:xfrm>
          <a:off x="10388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142620</xdr:rowOff>
    </xdr:from>
    <xdr:ext cx="469744" cy="259045"/>
    <xdr:sp macro="" textlink="">
      <xdr:nvSpPr>
        <xdr:cNvPr id="112" name="【図書館】&#10;一人当たり面積平均値テキスト"/>
        <xdr:cNvSpPr txBox="1"/>
      </xdr:nvSpPr>
      <xdr:spPr>
        <a:xfrm>
          <a:off x="10515600" y="682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13" name="フローチャート: 判断 11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144599</xdr:rowOff>
    </xdr:from>
    <xdr:to>
      <xdr:col>50</xdr:col>
      <xdr:colOff>165100</xdr:colOff>
      <xdr:row>40</xdr:row>
      <xdr:rowOff>74749</xdr:rowOff>
    </xdr:to>
    <xdr:sp macro="" textlink="">
      <xdr:nvSpPr>
        <xdr:cNvPr id="114" name="フローチャート: 判断 113"/>
        <xdr:cNvSpPr/>
      </xdr:nvSpPr>
      <xdr:spPr>
        <a:xfrm>
          <a:off x="9588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160927</xdr:rowOff>
    </xdr:from>
    <xdr:to>
      <xdr:col>46</xdr:col>
      <xdr:colOff>38100</xdr:colOff>
      <xdr:row>40</xdr:row>
      <xdr:rowOff>91077</xdr:rowOff>
    </xdr:to>
    <xdr:sp macro="" textlink="">
      <xdr:nvSpPr>
        <xdr:cNvPr id="115" name="フローチャート: 判断 114"/>
        <xdr:cNvSpPr/>
      </xdr:nvSpPr>
      <xdr:spPr>
        <a:xfrm>
          <a:off x="8699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125004</xdr:rowOff>
    </xdr:from>
    <xdr:to>
      <xdr:col>41</xdr:col>
      <xdr:colOff>101600</xdr:colOff>
      <xdr:row>40</xdr:row>
      <xdr:rowOff>55154</xdr:rowOff>
    </xdr:to>
    <xdr:sp macro="" textlink="">
      <xdr:nvSpPr>
        <xdr:cNvPr id="116" name="フローチャート: 判断 115"/>
        <xdr:cNvSpPr/>
      </xdr:nvSpPr>
      <xdr:spPr>
        <a:xfrm>
          <a:off x="7810500" y="681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7" name="テキスト ボックス 11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8" name="テキスト ボックス 11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9" name="テキスト ボックス 11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0" name="テキスト ボックス 11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1" name="テキスト ボックス 12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169092</xdr:rowOff>
    </xdr:from>
    <xdr:to>
      <xdr:col>55</xdr:col>
      <xdr:colOff>50800</xdr:colOff>
      <xdr:row>33</xdr:row>
      <xdr:rowOff>99242</xdr:rowOff>
    </xdr:to>
    <xdr:sp macro="" textlink="">
      <xdr:nvSpPr>
        <xdr:cNvPr id="122" name="楕円 121"/>
        <xdr:cNvSpPr/>
      </xdr:nvSpPr>
      <xdr:spPr>
        <a:xfrm>
          <a:off x="104267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122119</xdr:rowOff>
    </xdr:from>
    <xdr:ext cx="469744" cy="259045"/>
    <xdr:sp macro="" textlink="">
      <xdr:nvSpPr>
        <xdr:cNvPr id="123" name="【図書館】&#10;一人当たり面積該当値テキスト"/>
        <xdr:cNvSpPr txBox="1"/>
      </xdr:nvSpPr>
      <xdr:spPr>
        <a:xfrm>
          <a:off x="10515600" y="560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169092</xdr:rowOff>
    </xdr:from>
    <xdr:to>
      <xdr:col>50</xdr:col>
      <xdr:colOff>165100</xdr:colOff>
      <xdr:row>33</xdr:row>
      <xdr:rowOff>99242</xdr:rowOff>
    </xdr:to>
    <xdr:sp macro="" textlink="">
      <xdr:nvSpPr>
        <xdr:cNvPr id="124" name="楕円 123"/>
        <xdr:cNvSpPr/>
      </xdr:nvSpPr>
      <xdr:spPr>
        <a:xfrm>
          <a:off x="9588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48442</xdr:rowOff>
    </xdr:from>
    <xdr:to>
      <xdr:col>55</xdr:col>
      <xdr:colOff>0</xdr:colOff>
      <xdr:row>33</xdr:row>
      <xdr:rowOff>48442</xdr:rowOff>
    </xdr:to>
    <xdr:cxnSp macro="">
      <xdr:nvCxnSpPr>
        <xdr:cNvPr id="125" name="直線コネクタ 124"/>
        <xdr:cNvCxnSpPr/>
      </xdr:nvCxnSpPr>
      <xdr:spPr>
        <a:xfrm>
          <a:off x="9639300" y="57062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23767</xdr:rowOff>
    </xdr:from>
    <xdr:to>
      <xdr:col>41</xdr:col>
      <xdr:colOff>101600</xdr:colOff>
      <xdr:row>33</xdr:row>
      <xdr:rowOff>125367</xdr:rowOff>
    </xdr:to>
    <xdr:sp macro="" textlink="">
      <xdr:nvSpPr>
        <xdr:cNvPr id="126" name="楕円 125"/>
        <xdr:cNvSpPr/>
      </xdr:nvSpPr>
      <xdr:spPr>
        <a:xfrm>
          <a:off x="78105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65876</xdr:rowOff>
    </xdr:from>
    <xdr:ext cx="469744" cy="259045"/>
    <xdr:sp macro="" textlink="">
      <xdr:nvSpPr>
        <xdr:cNvPr id="127" name="n_1aveValue【図書館】&#10;一人当たり面積"/>
        <xdr:cNvSpPr txBox="1"/>
      </xdr:nvSpPr>
      <xdr:spPr>
        <a:xfrm>
          <a:off x="9391727" y="692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107604</xdr:rowOff>
    </xdr:from>
    <xdr:ext cx="469744" cy="259045"/>
    <xdr:sp macro="" textlink="">
      <xdr:nvSpPr>
        <xdr:cNvPr id="128" name="n_2aveValue【図書館】&#10;一人当たり面積"/>
        <xdr:cNvSpPr txBox="1"/>
      </xdr:nvSpPr>
      <xdr:spPr>
        <a:xfrm>
          <a:off x="8515427" y="66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46281</xdr:rowOff>
    </xdr:from>
    <xdr:ext cx="469744" cy="259045"/>
    <xdr:sp macro="" textlink="">
      <xdr:nvSpPr>
        <xdr:cNvPr id="129" name="n_3aveValue【図書館】&#10;一人当たり面積"/>
        <xdr:cNvSpPr txBox="1"/>
      </xdr:nvSpPr>
      <xdr:spPr>
        <a:xfrm>
          <a:off x="7626427" y="690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115769</xdr:rowOff>
    </xdr:from>
    <xdr:ext cx="469744" cy="259045"/>
    <xdr:sp macro="" textlink="">
      <xdr:nvSpPr>
        <xdr:cNvPr id="130" name="n_1mainValue【図書館】&#10;一人当たり面積"/>
        <xdr:cNvSpPr txBox="1"/>
      </xdr:nvSpPr>
      <xdr:spPr>
        <a:xfrm>
          <a:off x="93917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141894</xdr:rowOff>
    </xdr:from>
    <xdr:ext cx="469744" cy="259045"/>
    <xdr:sp macro="" textlink="">
      <xdr:nvSpPr>
        <xdr:cNvPr id="131" name="n_3mainValue【図書館】&#10;一人当たり面積"/>
        <xdr:cNvSpPr txBox="1"/>
      </xdr:nvSpPr>
      <xdr:spPr>
        <a:xfrm>
          <a:off x="7626427" y="545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80010</xdr:rowOff>
    </xdr:to>
    <xdr:cxnSp macro="">
      <xdr:nvCxnSpPr>
        <xdr:cNvPr id="156" name="直線コネクタ 155"/>
        <xdr:cNvCxnSpPr/>
      </xdr:nvCxnSpPr>
      <xdr:spPr>
        <a:xfrm flipV="1">
          <a:off x="4634865" y="95250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83837</xdr:rowOff>
    </xdr:from>
    <xdr:ext cx="405111" cy="259045"/>
    <xdr:sp macro="" textlink="">
      <xdr:nvSpPr>
        <xdr:cNvPr id="157" name="【体育館・プール】&#10;有形固定資産減価償却率最小値テキスト"/>
        <xdr:cNvSpPr txBox="1"/>
      </xdr:nvSpPr>
      <xdr:spPr>
        <a:xfrm>
          <a:off x="4673600" y="1105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80010</xdr:rowOff>
    </xdr:from>
    <xdr:to>
      <xdr:col>24</xdr:col>
      <xdr:colOff>152400</xdr:colOff>
      <xdr:row>64</xdr:row>
      <xdr:rowOff>80010</xdr:rowOff>
    </xdr:to>
    <xdr:cxnSp macro="">
      <xdr:nvCxnSpPr>
        <xdr:cNvPr id="158" name="直線コネクタ 157"/>
        <xdr:cNvCxnSpPr/>
      </xdr:nvCxnSpPr>
      <xdr:spPr>
        <a:xfrm>
          <a:off x="4546600" y="1105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59"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0" name="直線コネクタ 159"/>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123842</xdr:rowOff>
    </xdr:from>
    <xdr:ext cx="405111" cy="259045"/>
    <xdr:sp macro="" textlink="">
      <xdr:nvSpPr>
        <xdr:cNvPr id="161" name="【体育館・プール】&#10;有形固定資産減価償却率平均値テキスト"/>
        <xdr:cNvSpPr txBox="1"/>
      </xdr:nvSpPr>
      <xdr:spPr>
        <a:xfrm>
          <a:off x="4673600" y="10067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145415</xdr:rowOff>
    </xdr:from>
    <xdr:to>
      <xdr:col>24</xdr:col>
      <xdr:colOff>114300</xdr:colOff>
      <xdr:row>59</xdr:row>
      <xdr:rowOff>75565</xdr:rowOff>
    </xdr:to>
    <xdr:sp macro="" textlink="">
      <xdr:nvSpPr>
        <xdr:cNvPr id="162" name="フローチャート: 判断 161"/>
        <xdr:cNvSpPr/>
      </xdr:nvSpPr>
      <xdr:spPr>
        <a:xfrm>
          <a:off x="45847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xdr:rowOff>
    </xdr:from>
    <xdr:to>
      <xdr:col>20</xdr:col>
      <xdr:colOff>38100</xdr:colOff>
      <xdr:row>59</xdr:row>
      <xdr:rowOff>117475</xdr:rowOff>
    </xdr:to>
    <xdr:sp macro="" textlink="">
      <xdr:nvSpPr>
        <xdr:cNvPr id="163" name="フローチャート: 判断 162"/>
        <xdr:cNvSpPr/>
      </xdr:nvSpPr>
      <xdr:spPr>
        <a:xfrm>
          <a:off x="37465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113030</xdr:rowOff>
    </xdr:from>
    <xdr:to>
      <xdr:col>15</xdr:col>
      <xdr:colOff>101600</xdr:colOff>
      <xdr:row>59</xdr:row>
      <xdr:rowOff>43180</xdr:rowOff>
    </xdr:to>
    <xdr:sp macro="" textlink="">
      <xdr:nvSpPr>
        <xdr:cNvPr id="164" name="フローチャート: 判断 163"/>
        <xdr:cNvSpPr/>
      </xdr:nvSpPr>
      <xdr:spPr>
        <a:xfrm>
          <a:off x="2857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151130</xdr:rowOff>
    </xdr:from>
    <xdr:to>
      <xdr:col>10</xdr:col>
      <xdr:colOff>165100</xdr:colOff>
      <xdr:row>59</xdr:row>
      <xdr:rowOff>81280</xdr:rowOff>
    </xdr:to>
    <xdr:sp macro="" textlink="">
      <xdr:nvSpPr>
        <xdr:cNvPr id="165" name="フローチャート: 判断 164"/>
        <xdr:cNvSpPr/>
      </xdr:nvSpPr>
      <xdr:spPr>
        <a:xfrm>
          <a:off x="1968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113030</xdr:rowOff>
    </xdr:from>
    <xdr:to>
      <xdr:col>24</xdr:col>
      <xdr:colOff>114300</xdr:colOff>
      <xdr:row>58</xdr:row>
      <xdr:rowOff>43180</xdr:rowOff>
    </xdr:to>
    <xdr:sp macro="" textlink="">
      <xdr:nvSpPr>
        <xdr:cNvPr id="171" name="楕円 170"/>
        <xdr:cNvSpPr/>
      </xdr:nvSpPr>
      <xdr:spPr>
        <a:xfrm>
          <a:off x="4584700" y="988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135907</xdr:rowOff>
    </xdr:from>
    <xdr:ext cx="405111" cy="259045"/>
    <xdr:sp macro="" textlink="">
      <xdr:nvSpPr>
        <xdr:cNvPr id="172" name="【体育館・プール】&#10;有形固定資産減価償却率該当値テキスト"/>
        <xdr:cNvSpPr txBox="1"/>
      </xdr:nvSpPr>
      <xdr:spPr>
        <a:xfrm>
          <a:off x="4673600"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158750</xdr:rowOff>
    </xdr:from>
    <xdr:to>
      <xdr:col>20</xdr:col>
      <xdr:colOff>38100</xdr:colOff>
      <xdr:row>58</xdr:row>
      <xdr:rowOff>88900</xdr:rowOff>
    </xdr:to>
    <xdr:sp macro="" textlink="">
      <xdr:nvSpPr>
        <xdr:cNvPr id="173" name="楕円 172"/>
        <xdr:cNvSpPr/>
      </xdr:nvSpPr>
      <xdr:spPr>
        <a:xfrm>
          <a:off x="37465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163830</xdr:rowOff>
    </xdr:from>
    <xdr:to>
      <xdr:col>24</xdr:col>
      <xdr:colOff>63500</xdr:colOff>
      <xdr:row>58</xdr:row>
      <xdr:rowOff>38100</xdr:rowOff>
    </xdr:to>
    <xdr:cxnSp macro="">
      <xdr:nvCxnSpPr>
        <xdr:cNvPr id="174" name="直線コネクタ 173"/>
        <xdr:cNvCxnSpPr/>
      </xdr:nvCxnSpPr>
      <xdr:spPr>
        <a:xfrm flipV="1">
          <a:off x="3797300" y="99364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97790</xdr:rowOff>
    </xdr:from>
    <xdr:to>
      <xdr:col>10</xdr:col>
      <xdr:colOff>165100</xdr:colOff>
      <xdr:row>59</xdr:row>
      <xdr:rowOff>27940</xdr:rowOff>
    </xdr:to>
    <xdr:sp macro="" textlink="">
      <xdr:nvSpPr>
        <xdr:cNvPr id="175" name="楕円 174"/>
        <xdr:cNvSpPr/>
      </xdr:nvSpPr>
      <xdr:spPr>
        <a:xfrm>
          <a:off x="1968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108602</xdr:rowOff>
    </xdr:from>
    <xdr:ext cx="405111" cy="259045"/>
    <xdr:sp macro="" textlink="">
      <xdr:nvSpPr>
        <xdr:cNvPr id="176" name="n_1aveValue【体育館・プール】&#10;有形固定資産減価償却率"/>
        <xdr:cNvSpPr txBox="1"/>
      </xdr:nvSpPr>
      <xdr:spPr>
        <a:xfrm>
          <a:off x="3582044" y="1022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59707</xdr:rowOff>
    </xdr:from>
    <xdr:ext cx="405111" cy="259045"/>
    <xdr:sp macro="" textlink="">
      <xdr:nvSpPr>
        <xdr:cNvPr id="177" name="n_2aveValue【体育館・プール】&#10;有形固定資産減価償却率"/>
        <xdr:cNvSpPr txBox="1"/>
      </xdr:nvSpPr>
      <xdr:spPr>
        <a:xfrm>
          <a:off x="2705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72407</xdr:rowOff>
    </xdr:from>
    <xdr:ext cx="405111" cy="259045"/>
    <xdr:sp macro="" textlink="">
      <xdr:nvSpPr>
        <xdr:cNvPr id="178" name="n_3aveValue【体育館・プール】&#10;有形固定資産減価償却率"/>
        <xdr:cNvSpPr txBox="1"/>
      </xdr:nvSpPr>
      <xdr:spPr>
        <a:xfrm>
          <a:off x="181674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105427</xdr:rowOff>
    </xdr:from>
    <xdr:ext cx="405111" cy="259045"/>
    <xdr:sp macro="" textlink="">
      <xdr:nvSpPr>
        <xdr:cNvPr id="179" name="n_1mainValue【体育館・プール】&#10;有形固定資産減価償却率"/>
        <xdr:cNvSpPr txBox="1"/>
      </xdr:nvSpPr>
      <xdr:spPr>
        <a:xfrm>
          <a:off x="358204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44467</xdr:rowOff>
    </xdr:from>
    <xdr:ext cx="405111" cy="259045"/>
    <xdr:sp macro="" textlink="">
      <xdr:nvSpPr>
        <xdr:cNvPr id="180" name="n_3mainValue【体育館・プール】&#10;有形固定資産減価償却率"/>
        <xdr:cNvSpPr txBox="1"/>
      </xdr:nvSpPr>
      <xdr:spPr>
        <a:xfrm>
          <a:off x="1816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1" name="正方形/長方形 18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2" name="正方形/長方形 18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3" name="正方形/長方形 18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4" name="正方形/長方形 18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5" name="正方形/長方形 18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6" name="正方形/長方形 18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7" name="正方形/長方形 18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8" name="正方形/長方形 18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9" name="テキスト ボックス 18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0" name="直線コネクタ 18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91" name="直線コネクタ 190"/>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92" name="テキスト ボックス 191"/>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3" name="直線コネクタ 19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4" name="テキスト ボックス 19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95" name="直線コネクタ 194"/>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96" name="テキスト ボックス 195"/>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30290</xdr:rowOff>
    </xdr:from>
    <xdr:to>
      <xdr:col>54</xdr:col>
      <xdr:colOff>189865</xdr:colOff>
      <xdr:row>62</xdr:row>
      <xdr:rowOff>161734</xdr:rowOff>
    </xdr:to>
    <xdr:cxnSp macro="">
      <xdr:nvCxnSpPr>
        <xdr:cNvPr id="200" name="直線コネクタ 199"/>
        <xdr:cNvCxnSpPr/>
      </xdr:nvCxnSpPr>
      <xdr:spPr>
        <a:xfrm flipV="1">
          <a:off x="10476865" y="9631490"/>
          <a:ext cx="0" cy="11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165561</xdr:rowOff>
    </xdr:from>
    <xdr:ext cx="469744" cy="259045"/>
    <xdr:sp macro="" textlink="">
      <xdr:nvSpPr>
        <xdr:cNvPr id="201" name="【体育館・プール】&#10;一人当たり面積最小値テキスト"/>
        <xdr:cNvSpPr txBox="1"/>
      </xdr:nvSpPr>
      <xdr:spPr>
        <a:xfrm>
          <a:off x="10515600" y="1079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161734</xdr:rowOff>
    </xdr:from>
    <xdr:to>
      <xdr:col>55</xdr:col>
      <xdr:colOff>88900</xdr:colOff>
      <xdr:row>62</xdr:row>
      <xdr:rowOff>161734</xdr:rowOff>
    </xdr:to>
    <xdr:cxnSp macro="">
      <xdr:nvCxnSpPr>
        <xdr:cNvPr id="202" name="直線コネクタ 201"/>
        <xdr:cNvCxnSpPr/>
      </xdr:nvCxnSpPr>
      <xdr:spPr>
        <a:xfrm>
          <a:off x="10388600" y="10791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148417</xdr:rowOff>
    </xdr:from>
    <xdr:ext cx="469744" cy="259045"/>
    <xdr:sp macro="" textlink="">
      <xdr:nvSpPr>
        <xdr:cNvPr id="203" name="【体育館・プール】&#10;一人当たり面積最大値テキスト"/>
        <xdr:cNvSpPr txBox="1"/>
      </xdr:nvSpPr>
      <xdr:spPr>
        <a:xfrm>
          <a:off x="10515600" y="940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30290</xdr:rowOff>
    </xdr:from>
    <xdr:to>
      <xdr:col>55</xdr:col>
      <xdr:colOff>88900</xdr:colOff>
      <xdr:row>56</xdr:row>
      <xdr:rowOff>30290</xdr:rowOff>
    </xdr:to>
    <xdr:cxnSp macro="">
      <xdr:nvCxnSpPr>
        <xdr:cNvPr id="204" name="直線コネクタ 203"/>
        <xdr:cNvCxnSpPr/>
      </xdr:nvCxnSpPr>
      <xdr:spPr>
        <a:xfrm>
          <a:off x="10388600" y="9631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208</xdr:rowOff>
    </xdr:from>
    <xdr:ext cx="469744" cy="259045"/>
    <xdr:sp macro="" textlink="">
      <xdr:nvSpPr>
        <xdr:cNvPr id="205" name="【体育館・プール】&#10;一人当たり面積平均値テキスト"/>
        <xdr:cNvSpPr txBox="1"/>
      </xdr:nvSpPr>
      <xdr:spPr>
        <a:xfrm>
          <a:off x="10515600" y="104586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21781</xdr:rowOff>
    </xdr:from>
    <xdr:to>
      <xdr:col>55</xdr:col>
      <xdr:colOff>50800</xdr:colOff>
      <xdr:row>61</xdr:row>
      <xdr:rowOff>123381</xdr:rowOff>
    </xdr:to>
    <xdr:sp macro="" textlink="">
      <xdr:nvSpPr>
        <xdr:cNvPr id="206" name="フローチャート: 判断 205"/>
        <xdr:cNvSpPr/>
      </xdr:nvSpPr>
      <xdr:spPr>
        <a:xfrm>
          <a:off x="10426700" y="1048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44641</xdr:rowOff>
    </xdr:from>
    <xdr:to>
      <xdr:col>50</xdr:col>
      <xdr:colOff>165100</xdr:colOff>
      <xdr:row>61</xdr:row>
      <xdr:rowOff>146241</xdr:rowOff>
    </xdr:to>
    <xdr:sp macro="" textlink="">
      <xdr:nvSpPr>
        <xdr:cNvPr id="207" name="フローチャート: 判断 206"/>
        <xdr:cNvSpPr/>
      </xdr:nvSpPr>
      <xdr:spPr>
        <a:xfrm>
          <a:off x="9588500" y="1050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124079</xdr:rowOff>
    </xdr:from>
    <xdr:to>
      <xdr:col>46</xdr:col>
      <xdr:colOff>38100</xdr:colOff>
      <xdr:row>61</xdr:row>
      <xdr:rowOff>54229</xdr:rowOff>
    </xdr:to>
    <xdr:sp macro="" textlink="">
      <xdr:nvSpPr>
        <xdr:cNvPr id="208" name="フローチャート: 判断 207"/>
        <xdr:cNvSpPr/>
      </xdr:nvSpPr>
      <xdr:spPr>
        <a:xfrm>
          <a:off x="8699500" y="1041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59499</xdr:rowOff>
    </xdr:from>
    <xdr:to>
      <xdr:col>41</xdr:col>
      <xdr:colOff>101600</xdr:colOff>
      <xdr:row>61</xdr:row>
      <xdr:rowOff>161099</xdr:rowOff>
    </xdr:to>
    <xdr:sp macro="" textlink="">
      <xdr:nvSpPr>
        <xdr:cNvPr id="209" name="フローチャート: 判断 208"/>
        <xdr:cNvSpPr/>
      </xdr:nvSpPr>
      <xdr:spPr>
        <a:xfrm>
          <a:off x="7810500" y="1051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0" name="テキスト ボックス 20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1" name="テキスト ボックス 21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2" name="テキスト ボックス 21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3" name="テキスト ボックス 21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4" name="テキスト ボックス 21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157797</xdr:rowOff>
    </xdr:from>
    <xdr:to>
      <xdr:col>55</xdr:col>
      <xdr:colOff>50800</xdr:colOff>
      <xdr:row>61</xdr:row>
      <xdr:rowOff>87947</xdr:rowOff>
    </xdr:to>
    <xdr:sp macro="" textlink="">
      <xdr:nvSpPr>
        <xdr:cNvPr id="215" name="楕円 214"/>
        <xdr:cNvSpPr/>
      </xdr:nvSpPr>
      <xdr:spPr>
        <a:xfrm>
          <a:off x="10426700" y="1044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9224</xdr:rowOff>
    </xdr:from>
    <xdr:ext cx="469744" cy="259045"/>
    <xdr:sp macro="" textlink="">
      <xdr:nvSpPr>
        <xdr:cNvPr id="216" name="【体育館・プール】&#10;一人当たり面積該当値テキスト"/>
        <xdr:cNvSpPr txBox="1"/>
      </xdr:nvSpPr>
      <xdr:spPr>
        <a:xfrm>
          <a:off x="10515600" y="1029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157797</xdr:rowOff>
    </xdr:from>
    <xdr:to>
      <xdr:col>50</xdr:col>
      <xdr:colOff>165100</xdr:colOff>
      <xdr:row>61</xdr:row>
      <xdr:rowOff>87947</xdr:rowOff>
    </xdr:to>
    <xdr:sp macro="" textlink="">
      <xdr:nvSpPr>
        <xdr:cNvPr id="217" name="楕円 216"/>
        <xdr:cNvSpPr/>
      </xdr:nvSpPr>
      <xdr:spPr>
        <a:xfrm>
          <a:off x="9588500" y="1044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37147</xdr:rowOff>
    </xdr:from>
    <xdr:to>
      <xdr:col>55</xdr:col>
      <xdr:colOff>0</xdr:colOff>
      <xdr:row>61</xdr:row>
      <xdr:rowOff>37147</xdr:rowOff>
    </xdr:to>
    <xdr:cxnSp macro="">
      <xdr:nvCxnSpPr>
        <xdr:cNvPr id="218" name="直線コネクタ 217"/>
        <xdr:cNvCxnSpPr/>
      </xdr:nvCxnSpPr>
      <xdr:spPr>
        <a:xfrm>
          <a:off x="9639300" y="1049559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16066</xdr:rowOff>
    </xdr:from>
    <xdr:to>
      <xdr:col>41</xdr:col>
      <xdr:colOff>101600</xdr:colOff>
      <xdr:row>61</xdr:row>
      <xdr:rowOff>117666</xdr:rowOff>
    </xdr:to>
    <xdr:sp macro="" textlink="">
      <xdr:nvSpPr>
        <xdr:cNvPr id="219" name="楕円 218"/>
        <xdr:cNvSpPr/>
      </xdr:nvSpPr>
      <xdr:spPr>
        <a:xfrm>
          <a:off x="7810500" y="1047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137368</xdr:rowOff>
    </xdr:from>
    <xdr:ext cx="469744" cy="259045"/>
    <xdr:sp macro="" textlink="">
      <xdr:nvSpPr>
        <xdr:cNvPr id="220" name="n_1aveValue【体育館・プール】&#10;一人当たり面積"/>
        <xdr:cNvSpPr txBox="1"/>
      </xdr:nvSpPr>
      <xdr:spPr>
        <a:xfrm>
          <a:off x="9391727" y="1059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70756</xdr:rowOff>
    </xdr:from>
    <xdr:ext cx="469744" cy="259045"/>
    <xdr:sp macro="" textlink="">
      <xdr:nvSpPr>
        <xdr:cNvPr id="221" name="n_2aveValue【体育館・プール】&#10;一人当たり面積"/>
        <xdr:cNvSpPr txBox="1"/>
      </xdr:nvSpPr>
      <xdr:spPr>
        <a:xfrm>
          <a:off x="8515427" y="1018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152226</xdr:rowOff>
    </xdr:from>
    <xdr:ext cx="469744" cy="259045"/>
    <xdr:sp macro="" textlink="">
      <xdr:nvSpPr>
        <xdr:cNvPr id="222" name="n_3aveValue【体育館・プール】&#10;一人当たり面積"/>
        <xdr:cNvSpPr txBox="1"/>
      </xdr:nvSpPr>
      <xdr:spPr>
        <a:xfrm>
          <a:off x="7626427" y="1061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104474</xdr:rowOff>
    </xdr:from>
    <xdr:ext cx="469744" cy="259045"/>
    <xdr:sp macro="" textlink="">
      <xdr:nvSpPr>
        <xdr:cNvPr id="223" name="n_1mainValue【体育館・プール】&#10;一人当たり面積"/>
        <xdr:cNvSpPr txBox="1"/>
      </xdr:nvSpPr>
      <xdr:spPr>
        <a:xfrm>
          <a:off x="9391727" y="1022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134193</xdr:rowOff>
    </xdr:from>
    <xdr:ext cx="469744" cy="259045"/>
    <xdr:sp macro="" textlink="">
      <xdr:nvSpPr>
        <xdr:cNvPr id="224" name="n_3mainValue【体育館・プール】&#10;一人当たり面積"/>
        <xdr:cNvSpPr txBox="1"/>
      </xdr:nvSpPr>
      <xdr:spPr>
        <a:xfrm>
          <a:off x="7626427" y="1024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5" name="正方形/長方形 22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6" name="正方形/長方形 22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7" name="正方形/長方形 22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8" name="正方形/長方形 22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9" name="正方形/長方形 22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0" name="正方形/長方形 22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1" name="正方形/長方形 23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2" name="正方形/長方形 23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3" name="テキスト ボックス 23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4" name="直線コネクタ 23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5" name="直線コネクタ 23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6" name="テキスト ボックス 235"/>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7" name="直線コネクタ 23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8" name="テキスト ボックス 23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9" name="直線コネクタ 23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0" name="テキスト ボックス 23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1" name="直線コネクタ 24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2" name="テキスト ボックス 24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3" name="直線コネクタ 24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4" name="テキスト ボックス 24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5" name="直線コネクタ 24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6" name="テキスト ボックス 245"/>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8" name="テキスト ボックス 24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132806</xdr:rowOff>
    </xdr:to>
    <xdr:cxnSp macro="">
      <xdr:nvCxnSpPr>
        <xdr:cNvPr id="250" name="直線コネクタ 249"/>
        <xdr:cNvCxnSpPr/>
      </xdr:nvCxnSpPr>
      <xdr:spPr>
        <a:xfrm flipV="1">
          <a:off x="4634865" y="13280571"/>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136633</xdr:rowOff>
    </xdr:from>
    <xdr:ext cx="405111" cy="259045"/>
    <xdr:sp macro="" textlink="">
      <xdr:nvSpPr>
        <xdr:cNvPr id="251" name="【福祉施設】&#10;有形固定資産減価償却率最小値テキスト"/>
        <xdr:cNvSpPr txBox="1"/>
      </xdr:nvSpPr>
      <xdr:spPr>
        <a:xfrm>
          <a:off x="4673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132806</xdr:rowOff>
    </xdr:from>
    <xdr:to>
      <xdr:col>24</xdr:col>
      <xdr:colOff>152400</xdr:colOff>
      <xdr:row>85</xdr:row>
      <xdr:rowOff>132806</xdr:rowOff>
    </xdr:to>
    <xdr:cxnSp macro="">
      <xdr:nvCxnSpPr>
        <xdr:cNvPr id="252" name="直線コネクタ 251"/>
        <xdr:cNvCxnSpPr/>
      </xdr:nvCxnSpPr>
      <xdr:spPr>
        <a:xfrm>
          <a:off x="4546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53"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54" name="直線コネクタ 253"/>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66964</xdr:rowOff>
    </xdr:from>
    <xdr:ext cx="405111" cy="259045"/>
    <xdr:sp macro="" textlink="">
      <xdr:nvSpPr>
        <xdr:cNvPr id="255" name="【福祉施設】&#10;有形固定資産減価償却率平均値テキスト"/>
        <xdr:cNvSpPr txBox="1"/>
      </xdr:nvSpPr>
      <xdr:spPr>
        <a:xfrm>
          <a:off x="4673600" y="1395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88537</xdr:rowOff>
    </xdr:from>
    <xdr:to>
      <xdr:col>24</xdr:col>
      <xdr:colOff>114300</xdr:colOff>
      <xdr:row>82</xdr:row>
      <xdr:rowOff>18687</xdr:rowOff>
    </xdr:to>
    <xdr:sp macro="" textlink="">
      <xdr:nvSpPr>
        <xdr:cNvPr id="256" name="フローチャート: 判断 255"/>
        <xdr:cNvSpPr/>
      </xdr:nvSpPr>
      <xdr:spPr>
        <a:xfrm>
          <a:off x="4584700" y="1397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67311</xdr:rowOff>
    </xdr:from>
    <xdr:to>
      <xdr:col>20</xdr:col>
      <xdr:colOff>38100</xdr:colOff>
      <xdr:row>81</xdr:row>
      <xdr:rowOff>168911</xdr:rowOff>
    </xdr:to>
    <xdr:sp macro="" textlink="">
      <xdr:nvSpPr>
        <xdr:cNvPr id="257" name="フローチャート: 判断 256"/>
        <xdr:cNvSpPr/>
      </xdr:nvSpPr>
      <xdr:spPr>
        <a:xfrm>
          <a:off x="3746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121194</xdr:rowOff>
    </xdr:from>
    <xdr:to>
      <xdr:col>15</xdr:col>
      <xdr:colOff>101600</xdr:colOff>
      <xdr:row>82</xdr:row>
      <xdr:rowOff>51344</xdr:rowOff>
    </xdr:to>
    <xdr:sp macro="" textlink="">
      <xdr:nvSpPr>
        <xdr:cNvPr id="258" name="フローチャート: 判断 257"/>
        <xdr:cNvSpPr/>
      </xdr:nvSpPr>
      <xdr:spPr>
        <a:xfrm>
          <a:off x="2857500" y="1400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23223</xdr:rowOff>
    </xdr:from>
    <xdr:to>
      <xdr:col>10</xdr:col>
      <xdr:colOff>165100</xdr:colOff>
      <xdr:row>82</xdr:row>
      <xdr:rowOff>124823</xdr:rowOff>
    </xdr:to>
    <xdr:sp macro="" textlink="">
      <xdr:nvSpPr>
        <xdr:cNvPr id="259" name="フローチャート: 判断 258"/>
        <xdr:cNvSpPr/>
      </xdr:nvSpPr>
      <xdr:spPr>
        <a:xfrm>
          <a:off x="1968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0" name="テキスト ボックス 25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1" name="テキスト ボックス 26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2" name="テキスト ボックス 26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3" name="テキスト ボックス 26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4" name="テキスト ボックス 26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73842</xdr:rowOff>
    </xdr:from>
    <xdr:to>
      <xdr:col>24</xdr:col>
      <xdr:colOff>114300</xdr:colOff>
      <xdr:row>82</xdr:row>
      <xdr:rowOff>3992</xdr:rowOff>
    </xdr:to>
    <xdr:sp macro="" textlink="">
      <xdr:nvSpPr>
        <xdr:cNvPr id="265" name="楕円 264"/>
        <xdr:cNvSpPr/>
      </xdr:nvSpPr>
      <xdr:spPr>
        <a:xfrm>
          <a:off x="4584700" y="139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96719</xdr:rowOff>
    </xdr:from>
    <xdr:ext cx="405111" cy="259045"/>
    <xdr:sp macro="" textlink="">
      <xdr:nvSpPr>
        <xdr:cNvPr id="266" name="【福祉施設】&#10;有形固定資産減価償却率該当値テキスト"/>
        <xdr:cNvSpPr txBox="1"/>
      </xdr:nvSpPr>
      <xdr:spPr>
        <a:xfrm>
          <a:off x="4673600" y="1381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98334</xdr:rowOff>
    </xdr:from>
    <xdr:to>
      <xdr:col>20</xdr:col>
      <xdr:colOff>38100</xdr:colOff>
      <xdr:row>82</xdr:row>
      <xdr:rowOff>28484</xdr:rowOff>
    </xdr:to>
    <xdr:sp macro="" textlink="">
      <xdr:nvSpPr>
        <xdr:cNvPr id="267" name="楕円 266"/>
        <xdr:cNvSpPr/>
      </xdr:nvSpPr>
      <xdr:spPr>
        <a:xfrm>
          <a:off x="3746500" y="1398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124642</xdr:rowOff>
    </xdr:from>
    <xdr:to>
      <xdr:col>24</xdr:col>
      <xdr:colOff>63500</xdr:colOff>
      <xdr:row>81</xdr:row>
      <xdr:rowOff>149134</xdr:rowOff>
    </xdr:to>
    <xdr:cxnSp macro="">
      <xdr:nvCxnSpPr>
        <xdr:cNvPr id="268" name="直線コネクタ 267"/>
        <xdr:cNvCxnSpPr/>
      </xdr:nvCxnSpPr>
      <xdr:spPr>
        <a:xfrm flipV="1">
          <a:off x="3797300" y="14012092"/>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33020</xdr:rowOff>
    </xdr:from>
    <xdr:to>
      <xdr:col>10</xdr:col>
      <xdr:colOff>165100</xdr:colOff>
      <xdr:row>83</xdr:row>
      <xdr:rowOff>134620</xdr:rowOff>
    </xdr:to>
    <xdr:sp macro="" textlink="">
      <xdr:nvSpPr>
        <xdr:cNvPr id="269" name="楕円 268"/>
        <xdr:cNvSpPr/>
      </xdr:nvSpPr>
      <xdr:spPr>
        <a:xfrm>
          <a:off x="1968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13988</xdr:rowOff>
    </xdr:from>
    <xdr:ext cx="405111" cy="259045"/>
    <xdr:sp macro="" textlink="">
      <xdr:nvSpPr>
        <xdr:cNvPr id="270" name="n_1aveValue【福祉施設】&#10;有形固定資産減価償却率"/>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67871</xdr:rowOff>
    </xdr:from>
    <xdr:ext cx="405111" cy="259045"/>
    <xdr:sp macro="" textlink="">
      <xdr:nvSpPr>
        <xdr:cNvPr id="271" name="n_2aveValue【福祉施設】&#10;有形固定資産減価償却率"/>
        <xdr:cNvSpPr txBox="1"/>
      </xdr:nvSpPr>
      <xdr:spPr>
        <a:xfrm>
          <a:off x="2705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141350</xdr:rowOff>
    </xdr:from>
    <xdr:ext cx="405111" cy="259045"/>
    <xdr:sp macro="" textlink="">
      <xdr:nvSpPr>
        <xdr:cNvPr id="272" name="n_3aveValue【福祉施設】&#10;有形固定資産減価償却率"/>
        <xdr:cNvSpPr txBox="1"/>
      </xdr:nvSpPr>
      <xdr:spPr>
        <a:xfrm>
          <a:off x="1816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19611</xdr:rowOff>
    </xdr:from>
    <xdr:ext cx="405111" cy="259045"/>
    <xdr:sp macro="" textlink="">
      <xdr:nvSpPr>
        <xdr:cNvPr id="273" name="n_1mainValue【福祉施設】&#10;有形固定資産減価償却率"/>
        <xdr:cNvSpPr txBox="1"/>
      </xdr:nvSpPr>
      <xdr:spPr>
        <a:xfrm>
          <a:off x="3582044" y="1407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125747</xdr:rowOff>
    </xdr:from>
    <xdr:ext cx="405111" cy="259045"/>
    <xdr:sp macro="" textlink="">
      <xdr:nvSpPr>
        <xdr:cNvPr id="274" name="n_3mainValue【福祉施設】&#10;有形固定資産減価償却率"/>
        <xdr:cNvSpPr txBox="1"/>
      </xdr:nvSpPr>
      <xdr:spPr>
        <a:xfrm>
          <a:off x="1816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5" name="直線コネクタ 28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6" name="テキスト ボックス 28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7" name="直線コネクタ 28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8" name="テキスト ボックス 28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9" name="直線コネクタ 28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0" name="テキスト ボックス 28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1" name="直線コネクタ 29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2" name="テキスト ボックス 29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3" name="直線コネクタ 29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4" name="テキスト ボックス 29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5" name="直線コネクタ 29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6" name="テキスト ボックス 29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144236</xdr:rowOff>
    </xdr:from>
    <xdr:to>
      <xdr:col>54</xdr:col>
      <xdr:colOff>189865</xdr:colOff>
      <xdr:row>86</xdr:row>
      <xdr:rowOff>141514</xdr:rowOff>
    </xdr:to>
    <xdr:cxnSp macro="">
      <xdr:nvCxnSpPr>
        <xdr:cNvPr id="300" name="直線コネクタ 299"/>
        <xdr:cNvCxnSpPr/>
      </xdr:nvCxnSpPr>
      <xdr:spPr>
        <a:xfrm flipV="1">
          <a:off x="10476865" y="13345886"/>
          <a:ext cx="0" cy="1540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301"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302" name="直線コネクタ 301"/>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90913</xdr:rowOff>
    </xdr:from>
    <xdr:ext cx="469744" cy="259045"/>
    <xdr:sp macro="" textlink="">
      <xdr:nvSpPr>
        <xdr:cNvPr id="303" name="【福祉施設】&#10;一人当たり面積最大値テキスト"/>
        <xdr:cNvSpPr txBox="1"/>
      </xdr:nvSpPr>
      <xdr:spPr>
        <a:xfrm>
          <a:off x="10515600" y="1312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144236</xdr:rowOff>
    </xdr:from>
    <xdr:to>
      <xdr:col>55</xdr:col>
      <xdr:colOff>88900</xdr:colOff>
      <xdr:row>77</xdr:row>
      <xdr:rowOff>144236</xdr:rowOff>
    </xdr:to>
    <xdr:cxnSp macro="">
      <xdr:nvCxnSpPr>
        <xdr:cNvPr id="304" name="直線コネクタ 303"/>
        <xdr:cNvCxnSpPr/>
      </xdr:nvCxnSpPr>
      <xdr:spPr>
        <a:xfrm>
          <a:off x="10388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25598</xdr:rowOff>
    </xdr:from>
    <xdr:ext cx="469744" cy="259045"/>
    <xdr:sp macro="" textlink="">
      <xdr:nvSpPr>
        <xdr:cNvPr id="305" name="【福祉施設】&#10;一人当たり面積平均値テキスト"/>
        <xdr:cNvSpPr txBox="1"/>
      </xdr:nvSpPr>
      <xdr:spPr>
        <a:xfrm>
          <a:off x="10515600" y="14427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47171</xdr:rowOff>
    </xdr:from>
    <xdr:to>
      <xdr:col>55</xdr:col>
      <xdr:colOff>50800</xdr:colOff>
      <xdr:row>84</xdr:row>
      <xdr:rowOff>148771</xdr:rowOff>
    </xdr:to>
    <xdr:sp macro="" textlink="">
      <xdr:nvSpPr>
        <xdr:cNvPr id="306" name="フローチャート: 判断 305"/>
        <xdr:cNvSpPr/>
      </xdr:nvSpPr>
      <xdr:spPr>
        <a:xfrm>
          <a:off x="10426700" y="144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307" name="フローチャート: 判断 306"/>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169636</xdr:rowOff>
    </xdr:from>
    <xdr:to>
      <xdr:col>46</xdr:col>
      <xdr:colOff>38100</xdr:colOff>
      <xdr:row>84</xdr:row>
      <xdr:rowOff>99786</xdr:rowOff>
    </xdr:to>
    <xdr:sp macro="" textlink="">
      <xdr:nvSpPr>
        <xdr:cNvPr id="308" name="フローチャート: 判断 307"/>
        <xdr:cNvSpPr/>
      </xdr:nvSpPr>
      <xdr:spPr>
        <a:xfrm>
          <a:off x="8699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48805</xdr:rowOff>
    </xdr:from>
    <xdr:to>
      <xdr:col>41</xdr:col>
      <xdr:colOff>101600</xdr:colOff>
      <xdr:row>85</xdr:row>
      <xdr:rowOff>150405</xdr:rowOff>
    </xdr:to>
    <xdr:sp macro="" textlink="">
      <xdr:nvSpPr>
        <xdr:cNvPr id="309" name="フローチャート: 判断 308"/>
        <xdr:cNvSpPr/>
      </xdr:nvSpPr>
      <xdr:spPr>
        <a:xfrm>
          <a:off x="7810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0" name="テキスト ボックス 30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1" name="テキスト ボックス 31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2" name="テキスト ボックス 31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3" name="テキスト ボックス 31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4" name="テキスト ボックス 31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125549</xdr:rowOff>
    </xdr:from>
    <xdr:to>
      <xdr:col>55</xdr:col>
      <xdr:colOff>50800</xdr:colOff>
      <xdr:row>83</xdr:row>
      <xdr:rowOff>55699</xdr:rowOff>
    </xdr:to>
    <xdr:sp macro="" textlink="">
      <xdr:nvSpPr>
        <xdr:cNvPr id="315" name="楕円 314"/>
        <xdr:cNvSpPr/>
      </xdr:nvSpPr>
      <xdr:spPr>
        <a:xfrm>
          <a:off x="10426700" y="141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148426</xdr:rowOff>
    </xdr:from>
    <xdr:ext cx="469744" cy="259045"/>
    <xdr:sp macro="" textlink="">
      <xdr:nvSpPr>
        <xdr:cNvPr id="316" name="【福祉施設】&#10;一人当たり面積該当値テキスト"/>
        <xdr:cNvSpPr txBox="1"/>
      </xdr:nvSpPr>
      <xdr:spPr>
        <a:xfrm>
          <a:off x="10515600" y="1403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126637</xdr:rowOff>
    </xdr:from>
    <xdr:to>
      <xdr:col>50</xdr:col>
      <xdr:colOff>165100</xdr:colOff>
      <xdr:row>83</xdr:row>
      <xdr:rowOff>56787</xdr:rowOff>
    </xdr:to>
    <xdr:sp macro="" textlink="">
      <xdr:nvSpPr>
        <xdr:cNvPr id="317" name="楕円 316"/>
        <xdr:cNvSpPr/>
      </xdr:nvSpPr>
      <xdr:spPr>
        <a:xfrm>
          <a:off x="9588500" y="1418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4899</xdr:rowOff>
    </xdr:from>
    <xdr:to>
      <xdr:col>55</xdr:col>
      <xdr:colOff>0</xdr:colOff>
      <xdr:row>83</xdr:row>
      <xdr:rowOff>5987</xdr:rowOff>
    </xdr:to>
    <xdr:cxnSp macro="">
      <xdr:nvCxnSpPr>
        <xdr:cNvPr id="318" name="直線コネクタ 317"/>
        <xdr:cNvCxnSpPr/>
      </xdr:nvCxnSpPr>
      <xdr:spPr>
        <a:xfrm flipV="1">
          <a:off x="9639300" y="14235249"/>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103777</xdr:rowOff>
    </xdr:from>
    <xdr:to>
      <xdr:col>41</xdr:col>
      <xdr:colOff>101600</xdr:colOff>
      <xdr:row>87</xdr:row>
      <xdr:rowOff>33927</xdr:rowOff>
    </xdr:to>
    <xdr:sp macro="" textlink="">
      <xdr:nvSpPr>
        <xdr:cNvPr id="319" name="楕円 318"/>
        <xdr:cNvSpPr/>
      </xdr:nvSpPr>
      <xdr:spPr>
        <a:xfrm>
          <a:off x="7810500" y="1484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168201</xdr:rowOff>
    </xdr:from>
    <xdr:ext cx="469744" cy="259045"/>
    <xdr:sp macro="" textlink="">
      <xdr:nvSpPr>
        <xdr:cNvPr id="320" name="n_1aveValue【福祉施設】&#10;一人当たり面積"/>
        <xdr:cNvSpPr txBox="1"/>
      </xdr:nvSpPr>
      <xdr:spPr>
        <a:xfrm>
          <a:off x="93917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116313</xdr:rowOff>
    </xdr:from>
    <xdr:ext cx="469744" cy="259045"/>
    <xdr:sp macro="" textlink="">
      <xdr:nvSpPr>
        <xdr:cNvPr id="321" name="n_2aveValue【福祉施設】&#10;一人当たり面積"/>
        <xdr:cNvSpPr txBox="1"/>
      </xdr:nvSpPr>
      <xdr:spPr>
        <a:xfrm>
          <a:off x="8515427" y="141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166932</xdr:rowOff>
    </xdr:from>
    <xdr:ext cx="469744" cy="259045"/>
    <xdr:sp macro="" textlink="">
      <xdr:nvSpPr>
        <xdr:cNvPr id="322" name="n_3aveValue【福祉施設】&#10;一人当たり面積"/>
        <xdr:cNvSpPr txBox="1"/>
      </xdr:nvSpPr>
      <xdr:spPr>
        <a:xfrm>
          <a:off x="7626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73314</xdr:rowOff>
    </xdr:from>
    <xdr:ext cx="469744" cy="259045"/>
    <xdr:sp macro="" textlink="">
      <xdr:nvSpPr>
        <xdr:cNvPr id="323" name="n_1mainValue【福祉施設】&#10;一人当たり面積"/>
        <xdr:cNvSpPr txBox="1"/>
      </xdr:nvSpPr>
      <xdr:spPr>
        <a:xfrm>
          <a:off x="9391727" y="1396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25054</xdr:rowOff>
    </xdr:from>
    <xdr:ext cx="469744" cy="259045"/>
    <xdr:sp macro="" textlink="">
      <xdr:nvSpPr>
        <xdr:cNvPr id="324" name="n_3mainValue【福祉施設】&#10;一人当たり面積"/>
        <xdr:cNvSpPr txBox="1"/>
      </xdr:nvSpPr>
      <xdr:spPr>
        <a:xfrm>
          <a:off x="7626427" y="1494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5" name="正方形/長方形 32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6" name="正方形/長方形 32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7" name="正方形/長方形 32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8" name="正方形/長方形 32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9" name="正方形/長方形 32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0" name="正方形/長方形 32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1" name="正方形/長方形 33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2" name="正方形/長方形 33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3" name="テキスト ボックス 33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4" name="直線コネクタ 33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5" name="テキスト ボックス 33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6" name="直線コネクタ 33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7" name="テキスト ボックス 33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8" name="直線コネクタ 33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9" name="テキスト ボックス 33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0" name="直線コネクタ 33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1" name="テキスト ボックス 34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2" name="直線コネクタ 34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3" name="テキスト ボックス 34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4" name="直線コネクタ 34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5" name="テキスト ボックス 34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6" name="直線コネクタ 34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7" name="テキスト ボックス 34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34289</xdr:rowOff>
    </xdr:from>
    <xdr:to>
      <xdr:col>24</xdr:col>
      <xdr:colOff>62865</xdr:colOff>
      <xdr:row>107</xdr:row>
      <xdr:rowOff>57150</xdr:rowOff>
    </xdr:to>
    <xdr:cxnSp macro="">
      <xdr:nvCxnSpPr>
        <xdr:cNvPr id="349" name="直線コネクタ 348"/>
        <xdr:cNvCxnSpPr/>
      </xdr:nvCxnSpPr>
      <xdr:spPr>
        <a:xfrm flipV="1">
          <a:off x="4634865" y="17350739"/>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60977</xdr:rowOff>
    </xdr:from>
    <xdr:ext cx="405111" cy="259045"/>
    <xdr:sp macro="" textlink="">
      <xdr:nvSpPr>
        <xdr:cNvPr id="350" name="【市民会館】&#10;有形固定資産減価償却率最小値テキスト"/>
        <xdr:cNvSpPr txBox="1"/>
      </xdr:nvSpPr>
      <xdr:spPr>
        <a:xfrm>
          <a:off x="4673600"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57150</xdr:rowOff>
    </xdr:from>
    <xdr:to>
      <xdr:col>24</xdr:col>
      <xdr:colOff>152400</xdr:colOff>
      <xdr:row>107</xdr:row>
      <xdr:rowOff>57150</xdr:rowOff>
    </xdr:to>
    <xdr:cxnSp macro="">
      <xdr:nvCxnSpPr>
        <xdr:cNvPr id="351" name="直線コネクタ 350"/>
        <xdr:cNvCxnSpPr/>
      </xdr:nvCxnSpPr>
      <xdr:spPr>
        <a:xfrm>
          <a:off x="4546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152416</xdr:rowOff>
    </xdr:from>
    <xdr:ext cx="405111" cy="259045"/>
    <xdr:sp macro="" textlink="">
      <xdr:nvSpPr>
        <xdr:cNvPr id="352" name="【市民会館】&#10;有形固定資産減価償却率最大値テキスト"/>
        <xdr:cNvSpPr txBox="1"/>
      </xdr:nvSpPr>
      <xdr:spPr>
        <a:xfrm>
          <a:off x="4673600" y="17125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34289</xdr:rowOff>
    </xdr:from>
    <xdr:to>
      <xdr:col>24</xdr:col>
      <xdr:colOff>152400</xdr:colOff>
      <xdr:row>101</xdr:row>
      <xdr:rowOff>34289</xdr:rowOff>
    </xdr:to>
    <xdr:cxnSp macro="">
      <xdr:nvCxnSpPr>
        <xdr:cNvPr id="353" name="直線コネクタ 352"/>
        <xdr:cNvCxnSpPr/>
      </xdr:nvCxnSpPr>
      <xdr:spPr>
        <a:xfrm>
          <a:off x="4546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31132</xdr:rowOff>
    </xdr:from>
    <xdr:ext cx="405111" cy="259045"/>
    <xdr:sp macro="" textlink="">
      <xdr:nvSpPr>
        <xdr:cNvPr id="354" name="【市民会館】&#10;有形固定資産減価償却率平均値テキスト"/>
        <xdr:cNvSpPr txBox="1"/>
      </xdr:nvSpPr>
      <xdr:spPr>
        <a:xfrm>
          <a:off x="4673600" y="17861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xdr:rowOff>
    </xdr:from>
    <xdr:to>
      <xdr:col>24</xdr:col>
      <xdr:colOff>114300</xdr:colOff>
      <xdr:row>105</xdr:row>
      <xdr:rowOff>109855</xdr:rowOff>
    </xdr:to>
    <xdr:sp macro="" textlink="">
      <xdr:nvSpPr>
        <xdr:cNvPr id="355" name="フローチャート: 判断 354"/>
        <xdr:cNvSpPr/>
      </xdr:nvSpPr>
      <xdr:spPr>
        <a:xfrm>
          <a:off x="4584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12064</xdr:rowOff>
    </xdr:from>
    <xdr:to>
      <xdr:col>20</xdr:col>
      <xdr:colOff>38100</xdr:colOff>
      <xdr:row>105</xdr:row>
      <xdr:rowOff>113664</xdr:rowOff>
    </xdr:to>
    <xdr:sp macro="" textlink="">
      <xdr:nvSpPr>
        <xdr:cNvPr id="356" name="フローチャート: 判断 355"/>
        <xdr:cNvSpPr/>
      </xdr:nvSpPr>
      <xdr:spPr>
        <a:xfrm>
          <a:off x="3746500" y="18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25400</xdr:rowOff>
    </xdr:from>
    <xdr:to>
      <xdr:col>15</xdr:col>
      <xdr:colOff>101600</xdr:colOff>
      <xdr:row>105</xdr:row>
      <xdr:rowOff>127000</xdr:rowOff>
    </xdr:to>
    <xdr:sp macro="" textlink="">
      <xdr:nvSpPr>
        <xdr:cNvPr id="357" name="フローチャート: 判断 356"/>
        <xdr:cNvSpPr/>
      </xdr:nvSpPr>
      <xdr:spPr>
        <a:xfrm>
          <a:off x="2857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82550</xdr:rowOff>
    </xdr:from>
    <xdr:to>
      <xdr:col>10</xdr:col>
      <xdr:colOff>165100</xdr:colOff>
      <xdr:row>106</xdr:row>
      <xdr:rowOff>12700</xdr:rowOff>
    </xdr:to>
    <xdr:sp macro="" textlink="">
      <xdr:nvSpPr>
        <xdr:cNvPr id="358" name="フローチャート: 判断 357"/>
        <xdr:cNvSpPr/>
      </xdr:nvSpPr>
      <xdr:spPr>
        <a:xfrm>
          <a:off x="1968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9" name="テキスト ボックス 35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0" name="テキスト ボックス 35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1" name="テキスト ボックス 36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2" name="テキスト ボックス 36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3" name="テキスト ボックス 36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46355</xdr:rowOff>
    </xdr:from>
    <xdr:to>
      <xdr:col>24</xdr:col>
      <xdr:colOff>114300</xdr:colOff>
      <xdr:row>106</xdr:row>
      <xdr:rowOff>147955</xdr:rowOff>
    </xdr:to>
    <xdr:sp macro="" textlink="">
      <xdr:nvSpPr>
        <xdr:cNvPr id="364" name="楕円 363"/>
        <xdr:cNvSpPr/>
      </xdr:nvSpPr>
      <xdr:spPr>
        <a:xfrm>
          <a:off x="45847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24782</xdr:rowOff>
    </xdr:from>
    <xdr:ext cx="405111" cy="259045"/>
    <xdr:sp macro="" textlink="">
      <xdr:nvSpPr>
        <xdr:cNvPr id="365" name="【市民会館】&#10;有形固定資産減価償却率該当値テキスト"/>
        <xdr:cNvSpPr txBox="1"/>
      </xdr:nvSpPr>
      <xdr:spPr>
        <a:xfrm>
          <a:off x="4673600" y="1819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107314</xdr:rowOff>
    </xdr:from>
    <xdr:to>
      <xdr:col>20</xdr:col>
      <xdr:colOff>38100</xdr:colOff>
      <xdr:row>107</xdr:row>
      <xdr:rowOff>37464</xdr:rowOff>
    </xdr:to>
    <xdr:sp macro="" textlink="">
      <xdr:nvSpPr>
        <xdr:cNvPr id="366" name="楕円 365"/>
        <xdr:cNvSpPr/>
      </xdr:nvSpPr>
      <xdr:spPr>
        <a:xfrm>
          <a:off x="3746500" y="1828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97155</xdr:rowOff>
    </xdr:from>
    <xdr:to>
      <xdr:col>24</xdr:col>
      <xdr:colOff>63500</xdr:colOff>
      <xdr:row>106</xdr:row>
      <xdr:rowOff>158114</xdr:rowOff>
    </xdr:to>
    <xdr:cxnSp macro="">
      <xdr:nvCxnSpPr>
        <xdr:cNvPr id="367" name="直線コネクタ 366"/>
        <xdr:cNvCxnSpPr/>
      </xdr:nvCxnSpPr>
      <xdr:spPr>
        <a:xfrm flipV="1">
          <a:off x="3797300" y="18270855"/>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130191</xdr:rowOff>
    </xdr:from>
    <xdr:ext cx="405111" cy="259045"/>
    <xdr:sp macro="" textlink="">
      <xdr:nvSpPr>
        <xdr:cNvPr id="368" name="n_1aveValue【市民会館】&#10;有形固定資産減価償却率"/>
        <xdr:cNvSpPr txBox="1"/>
      </xdr:nvSpPr>
      <xdr:spPr>
        <a:xfrm>
          <a:off x="3582044" y="177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143527</xdr:rowOff>
    </xdr:from>
    <xdr:ext cx="405111" cy="259045"/>
    <xdr:sp macro="" textlink="">
      <xdr:nvSpPr>
        <xdr:cNvPr id="369" name="n_2aveValue【市民会館】&#10;有形固定資産減価償却率"/>
        <xdr:cNvSpPr txBox="1"/>
      </xdr:nvSpPr>
      <xdr:spPr>
        <a:xfrm>
          <a:off x="2705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29227</xdr:rowOff>
    </xdr:from>
    <xdr:ext cx="405111" cy="259045"/>
    <xdr:sp macro="" textlink="">
      <xdr:nvSpPr>
        <xdr:cNvPr id="370" name="n_3aveValue【市民会館】&#10;有形固定資産減価償却率"/>
        <xdr:cNvSpPr txBox="1"/>
      </xdr:nvSpPr>
      <xdr:spPr>
        <a:xfrm>
          <a:off x="1816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28591</xdr:rowOff>
    </xdr:from>
    <xdr:ext cx="405111" cy="259045"/>
    <xdr:sp macro="" textlink="">
      <xdr:nvSpPr>
        <xdr:cNvPr id="371" name="n_1mainValue【市民会館】&#10;有形固定資産減価償却率"/>
        <xdr:cNvSpPr txBox="1"/>
      </xdr:nvSpPr>
      <xdr:spPr>
        <a:xfrm>
          <a:off x="3582044" y="183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2" name="正方形/長方形 37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3" name="正方形/長方形 37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4" name="正方形/長方形 37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5" name="正方形/長方形 37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6" name="正方形/長方形 37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7" name="正方形/長方形 37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8" name="正方形/長方形 37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9" name="正方形/長方形 37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0" name="正方形/長方形 37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1" name="正方形/長方形 38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2" name="正方形/長方形 38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3" name="正方形/長方形 38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4" name="正方形/長方形 38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5" name="正方形/長方形 38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6" name="正方形/長方形 38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7" name="正方形/長方形 38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8" name="テキスト ボックス 38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9" name="直線コネクタ 38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90" name="テキスト ボックス 389"/>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1" name="直線コネクタ 39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92" name="テキスト ボックス 39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3" name="直線コネクタ 39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4" name="テキスト ボックス 39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5" name="直線コネクタ 39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6" name="テキスト ボックス 39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7" name="直線コネクタ 39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8" name="テキスト ボックス 39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9" name="直線コネクタ 39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00" name="テキスト ボックス 399"/>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2" name="テキスト ボックス 40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80010</xdr:rowOff>
    </xdr:to>
    <xdr:cxnSp macro="">
      <xdr:nvCxnSpPr>
        <xdr:cNvPr id="404" name="直線コネクタ 403"/>
        <xdr:cNvCxnSpPr/>
      </xdr:nvCxnSpPr>
      <xdr:spPr>
        <a:xfrm flipV="1">
          <a:off x="16318864" y="571500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83837</xdr:rowOff>
    </xdr:from>
    <xdr:ext cx="405111" cy="259045"/>
    <xdr:sp macro="" textlink="">
      <xdr:nvSpPr>
        <xdr:cNvPr id="405" name="【一般廃棄物処理施設】&#10;有形固定資産減価償却率最小値テキスト"/>
        <xdr:cNvSpPr txBox="1"/>
      </xdr:nvSpPr>
      <xdr:spPr>
        <a:xfrm>
          <a:off x="16357600" y="728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80010</xdr:rowOff>
    </xdr:from>
    <xdr:to>
      <xdr:col>86</xdr:col>
      <xdr:colOff>25400</xdr:colOff>
      <xdr:row>42</xdr:row>
      <xdr:rowOff>80010</xdr:rowOff>
    </xdr:to>
    <xdr:cxnSp macro="">
      <xdr:nvCxnSpPr>
        <xdr:cNvPr id="406" name="直線コネクタ 405"/>
        <xdr:cNvCxnSpPr/>
      </xdr:nvCxnSpPr>
      <xdr:spPr>
        <a:xfrm>
          <a:off x="16230600" y="728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407" name="【一般廃棄物処理施設】&#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08" name="直線コネクタ 407"/>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55262</xdr:rowOff>
    </xdr:from>
    <xdr:ext cx="405111" cy="259045"/>
    <xdr:sp macro="" textlink="">
      <xdr:nvSpPr>
        <xdr:cNvPr id="409" name="【一般廃棄物処理施設】&#10;有形固定資産減価償却率平均値テキスト"/>
        <xdr:cNvSpPr txBox="1"/>
      </xdr:nvSpPr>
      <xdr:spPr>
        <a:xfrm>
          <a:off x="16357600" y="639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76835</xdr:rowOff>
    </xdr:from>
    <xdr:to>
      <xdr:col>85</xdr:col>
      <xdr:colOff>177800</xdr:colOff>
      <xdr:row>38</xdr:row>
      <xdr:rowOff>6985</xdr:rowOff>
    </xdr:to>
    <xdr:sp macro="" textlink="">
      <xdr:nvSpPr>
        <xdr:cNvPr id="410" name="フローチャート: 判断 409"/>
        <xdr:cNvSpPr/>
      </xdr:nvSpPr>
      <xdr:spPr>
        <a:xfrm>
          <a:off x="16268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38735</xdr:rowOff>
    </xdr:from>
    <xdr:to>
      <xdr:col>81</xdr:col>
      <xdr:colOff>101600</xdr:colOff>
      <xdr:row>37</xdr:row>
      <xdr:rowOff>140335</xdr:rowOff>
    </xdr:to>
    <xdr:sp macro="" textlink="">
      <xdr:nvSpPr>
        <xdr:cNvPr id="411" name="フローチャート: 判断 410"/>
        <xdr:cNvSpPr/>
      </xdr:nvSpPr>
      <xdr:spPr>
        <a:xfrm>
          <a:off x="15430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114935</xdr:rowOff>
    </xdr:from>
    <xdr:to>
      <xdr:col>76</xdr:col>
      <xdr:colOff>165100</xdr:colOff>
      <xdr:row>40</xdr:row>
      <xdr:rowOff>45085</xdr:rowOff>
    </xdr:to>
    <xdr:sp macro="" textlink="">
      <xdr:nvSpPr>
        <xdr:cNvPr id="412" name="フローチャート: 判断 411"/>
        <xdr:cNvSpPr/>
      </xdr:nvSpPr>
      <xdr:spPr>
        <a:xfrm>
          <a:off x="14541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53975</xdr:rowOff>
    </xdr:from>
    <xdr:to>
      <xdr:col>72</xdr:col>
      <xdr:colOff>38100</xdr:colOff>
      <xdr:row>37</xdr:row>
      <xdr:rowOff>155575</xdr:rowOff>
    </xdr:to>
    <xdr:sp macro="" textlink="">
      <xdr:nvSpPr>
        <xdr:cNvPr id="413" name="フローチャート: 判断 412"/>
        <xdr:cNvSpPr/>
      </xdr:nvSpPr>
      <xdr:spPr>
        <a:xfrm>
          <a:off x="13652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419" name="楕円 418"/>
        <xdr:cNvSpPr/>
      </xdr:nvSpPr>
      <xdr:spPr>
        <a:xfrm>
          <a:off x="162687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154957</xdr:rowOff>
    </xdr:from>
    <xdr:ext cx="405111" cy="259045"/>
    <xdr:sp macro="" textlink="">
      <xdr:nvSpPr>
        <xdr:cNvPr id="420" name="【一般廃棄物処理施設】&#10;有形固定資産減価償却率該当値テキスト"/>
        <xdr:cNvSpPr txBox="1"/>
      </xdr:nvSpPr>
      <xdr:spPr>
        <a:xfrm>
          <a:off x="163576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21590</xdr:rowOff>
    </xdr:from>
    <xdr:to>
      <xdr:col>81</xdr:col>
      <xdr:colOff>101600</xdr:colOff>
      <xdr:row>37</xdr:row>
      <xdr:rowOff>123190</xdr:rowOff>
    </xdr:to>
    <xdr:sp macro="" textlink="">
      <xdr:nvSpPr>
        <xdr:cNvPr id="421" name="楕円 420"/>
        <xdr:cNvSpPr/>
      </xdr:nvSpPr>
      <xdr:spPr>
        <a:xfrm>
          <a:off x="15430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11430</xdr:rowOff>
    </xdr:from>
    <xdr:to>
      <xdr:col>85</xdr:col>
      <xdr:colOff>127000</xdr:colOff>
      <xdr:row>37</xdr:row>
      <xdr:rowOff>72390</xdr:rowOff>
    </xdr:to>
    <xdr:cxnSp macro="">
      <xdr:nvCxnSpPr>
        <xdr:cNvPr id="422" name="直線コネクタ 421"/>
        <xdr:cNvCxnSpPr/>
      </xdr:nvCxnSpPr>
      <xdr:spPr>
        <a:xfrm flipV="1">
          <a:off x="15481300" y="63550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131462</xdr:rowOff>
    </xdr:from>
    <xdr:ext cx="405111" cy="259045"/>
    <xdr:sp macro="" textlink="">
      <xdr:nvSpPr>
        <xdr:cNvPr id="423" name="n_1aveValue【一般廃棄物処理施設】&#10;有形固定資産減価償却率"/>
        <xdr:cNvSpPr txBox="1"/>
      </xdr:nvSpPr>
      <xdr:spPr>
        <a:xfrm>
          <a:off x="152660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61612</xdr:rowOff>
    </xdr:from>
    <xdr:ext cx="405111" cy="259045"/>
    <xdr:sp macro="" textlink="">
      <xdr:nvSpPr>
        <xdr:cNvPr id="424" name="n_2aveValue【一般廃棄物処理施設】&#10;有形固定資産減価償却率"/>
        <xdr:cNvSpPr txBox="1"/>
      </xdr:nvSpPr>
      <xdr:spPr>
        <a:xfrm>
          <a:off x="14389744" y="657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652</xdr:rowOff>
    </xdr:from>
    <xdr:ext cx="405111" cy="259045"/>
    <xdr:sp macro="" textlink="">
      <xdr:nvSpPr>
        <xdr:cNvPr id="425" name="n_3aveValue【一般廃棄物処理施設】&#10;有形固定資産減価償却率"/>
        <xdr:cNvSpPr txBox="1"/>
      </xdr:nvSpPr>
      <xdr:spPr>
        <a:xfrm>
          <a:off x="13500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139717</xdr:rowOff>
    </xdr:from>
    <xdr:ext cx="405111" cy="259045"/>
    <xdr:sp macro="" textlink="">
      <xdr:nvSpPr>
        <xdr:cNvPr id="426" name="n_1mainValue【一般廃棄物処理施設】&#10;有形固定資産減価償却率"/>
        <xdr:cNvSpPr txBox="1"/>
      </xdr:nvSpPr>
      <xdr:spPr>
        <a:xfrm>
          <a:off x="152660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7" name="正方形/長方形 42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8" name="正方形/長方形 42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9" name="正方形/長方形 42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0" name="正方形/長方形 42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1" name="正方形/長方形 43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2" name="正方形/長方形 43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3" name="正方形/長方形 43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4" name="正方形/長方形 43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5" name="テキスト ボックス 43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6" name="直線コネクタ 43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7" name="直線コネクタ 43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38" name="テキスト ボックス 43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9" name="直線コネクタ 43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40" name="テキスト ボックス 43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1" name="直線コネクタ 44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42" name="テキスト ボックス 441"/>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3" name="直線コネクタ 44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44" name="テキスト ボックス 443"/>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5" name="直線コネクタ 44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46" name="テキスト ボックス 445"/>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7" name="直線コネクタ 44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48" name="テキスト ボックス 44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98490</xdr:rowOff>
    </xdr:from>
    <xdr:to>
      <xdr:col>116</xdr:col>
      <xdr:colOff>62864</xdr:colOff>
      <xdr:row>42</xdr:row>
      <xdr:rowOff>35475</xdr:rowOff>
    </xdr:to>
    <xdr:cxnSp macro="">
      <xdr:nvCxnSpPr>
        <xdr:cNvPr id="450" name="直線コネクタ 449"/>
        <xdr:cNvCxnSpPr/>
      </xdr:nvCxnSpPr>
      <xdr:spPr>
        <a:xfrm flipV="1">
          <a:off x="22160864" y="6785040"/>
          <a:ext cx="0" cy="451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39302</xdr:rowOff>
    </xdr:from>
    <xdr:ext cx="469744" cy="259045"/>
    <xdr:sp macro="" textlink="">
      <xdr:nvSpPr>
        <xdr:cNvPr id="451" name="【一般廃棄物処理施設】&#10;一人当たり有形固定資産（償却資産）額最小値テキスト"/>
        <xdr:cNvSpPr txBox="1"/>
      </xdr:nvSpPr>
      <xdr:spPr>
        <a:xfrm>
          <a:off x="22199600" y="724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35475</xdr:rowOff>
    </xdr:from>
    <xdr:to>
      <xdr:col>116</xdr:col>
      <xdr:colOff>152400</xdr:colOff>
      <xdr:row>42</xdr:row>
      <xdr:rowOff>35475</xdr:rowOff>
    </xdr:to>
    <xdr:cxnSp macro="">
      <xdr:nvCxnSpPr>
        <xdr:cNvPr id="452" name="直線コネクタ 451"/>
        <xdr:cNvCxnSpPr/>
      </xdr:nvCxnSpPr>
      <xdr:spPr>
        <a:xfrm>
          <a:off x="22072600" y="7236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45167</xdr:rowOff>
    </xdr:from>
    <xdr:ext cx="599010" cy="259045"/>
    <xdr:sp macro="" textlink="">
      <xdr:nvSpPr>
        <xdr:cNvPr id="453" name="【一般廃棄物処理施設】&#10;一人当たり有形固定資産（償却資産）額最大値テキスト"/>
        <xdr:cNvSpPr txBox="1"/>
      </xdr:nvSpPr>
      <xdr:spPr>
        <a:xfrm>
          <a:off x="22199600" y="6560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98490</xdr:rowOff>
    </xdr:from>
    <xdr:to>
      <xdr:col>116</xdr:col>
      <xdr:colOff>152400</xdr:colOff>
      <xdr:row>39</xdr:row>
      <xdr:rowOff>98490</xdr:rowOff>
    </xdr:to>
    <xdr:cxnSp macro="">
      <xdr:nvCxnSpPr>
        <xdr:cNvPr id="454" name="直線コネクタ 453"/>
        <xdr:cNvCxnSpPr/>
      </xdr:nvCxnSpPr>
      <xdr:spPr>
        <a:xfrm>
          <a:off x="22072600" y="6785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12328</xdr:rowOff>
    </xdr:from>
    <xdr:ext cx="599010" cy="259045"/>
    <xdr:sp macro="" textlink="">
      <xdr:nvSpPr>
        <xdr:cNvPr id="455" name="【一般廃棄物処理施設】&#10;一人当たり有形固定資産（償却資産）額平均値テキスト"/>
        <xdr:cNvSpPr txBox="1"/>
      </xdr:nvSpPr>
      <xdr:spPr>
        <a:xfrm>
          <a:off x="22199600" y="68703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160901</xdr:rowOff>
    </xdr:from>
    <xdr:to>
      <xdr:col>116</xdr:col>
      <xdr:colOff>114300</xdr:colOff>
      <xdr:row>41</xdr:row>
      <xdr:rowOff>91051</xdr:rowOff>
    </xdr:to>
    <xdr:sp macro="" textlink="">
      <xdr:nvSpPr>
        <xdr:cNvPr id="456" name="フローチャート: 判断 455"/>
        <xdr:cNvSpPr/>
      </xdr:nvSpPr>
      <xdr:spPr>
        <a:xfrm>
          <a:off x="22110700" y="70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6569</xdr:rowOff>
    </xdr:from>
    <xdr:to>
      <xdr:col>112</xdr:col>
      <xdr:colOff>38100</xdr:colOff>
      <xdr:row>41</xdr:row>
      <xdr:rowOff>108169</xdr:rowOff>
    </xdr:to>
    <xdr:sp macro="" textlink="">
      <xdr:nvSpPr>
        <xdr:cNvPr id="457" name="フローチャート: 判断 456"/>
        <xdr:cNvSpPr/>
      </xdr:nvSpPr>
      <xdr:spPr>
        <a:xfrm>
          <a:off x="21272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33</xdr:row>
      <xdr:rowOff>93271</xdr:rowOff>
    </xdr:from>
    <xdr:to>
      <xdr:col>107</xdr:col>
      <xdr:colOff>101600</xdr:colOff>
      <xdr:row>34</xdr:row>
      <xdr:rowOff>23421</xdr:rowOff>
    </xdr:to>
    <xdr:sp macro="" textlink="">
      <xdr:nvSpPr>
        <xdr:cNvPr id="458" name="フローチャート: 判断 457"/>
        <xdr:cNvSpPr/>
      </xdr:nvSpPr>
      <xdr:spPr>
        <a:xfrm>
          <a:off x="20383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35458</xdr:rowOff>
    </xdr:from>
    <xdr:to>
      <xdr:col>102</xdr:col>
      <xdr:colOff>165100</xdr:colOff>
      <xdr:row>41</xdr:row>
      <xdr:rowOff>137058</xdr:rowOff>
    </xdr:to>
    <xdr:sp macro="" textlink="">
      <xdr:nvSpPr>
        <xdr:cNvPr id="459" name="フローチャート: 判断 458"/>
        <xdr:cNvSpPr/>
      </xdr:nvSpPr>
      <xdr:spPr>
        <a:xfrm>
          <a:off x="19494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111111</xdr:rowOff>
    </xdr:from>
    <xdr:to>
      <xdr:col>116</xdr:col>
      <xdr:colOff>114300</xdr:colOff>
      <xdr:row>42</xdr:row>
      <xdr:rowOff>41261</xdr:rowOff>
    </xdr:to>
    <xdr:sp macro="" textlink="">
      <xdr:nvSpPr>
        <xdr:cNvPr id="465" name="楕円 464"/>
        <xdr:cNvSpPr/>
      </xdr:nvSpPr>
      <xdr:spPr>
        <a:xfrm>
          <a:off x="22110700" y="71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26038</xdr:rowOff>
    </xdr:from>
    <xdr:ext cx="534377" cy="259045"/>
    <xdr:sp macro="" textlink="">
      <xdr:nvSpPr>
        <xdr:cNvPr id="466" name="【一般廃棄物処理施設】&#10;一人当たり有形固定資産（償却資産）額該当値テキスト"/>
        <xdr:cNvSpPr txBox="1"/>
      </xdr:nvSpPr>
      <xdr:spPr>
        <a:xfrm>
          <a:off x="22199600" y="705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111154</xdr:rowOff>
    </xdr:from>
    <xdr:to>
      <xdr:col>112</xdr:col>
      <xdr:colOff>38100</xdr:colOff>
      <xdr:row>42</xdr:row>
      <xdr:rowOff>41304</xdr:rowOff>
    </xdr:to>
    <xdr:sp macro="" textlink="">
      <xdr:nvSpPr>
        <xdr:cNvPr id="467" name="楕円 466"/>
        <xdr:cNvSpPr/>
      </xdr:nvSpPr>
      <xdr:spPr>
        <a:xfrm>
          <a:off x="21272500" y="714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161911</xdr:rowOff>
    </xdr:from>
    <xdr:to>
      <xdr:col>116</xdr:col>
      <xdr:colOff>63500</xdr:colOff>
      <xdr:row>41</xdr:row>
      <xdr:rowOff>161954</xdr:rowOff>
    </xdr:to>
    <xdr:cxnSp macro="">
      <xdr:nvCxnSpPr>
        <xdr:cNvPr id="468" name="直線コネクタ 467"/>
        <xdr:cNvCxnSpPr/>
      </xdr:nvCxnSpPr>
      <xdr:spPr>
        <a:xfrm flipV="1">
          <a:off x="21323300" y="7191361"/>
          <a:ext cx="838200" cy="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124696</xdr:rowOff>
    </xdr:from>
    <xdr:ext cx="599010" cy="259045"/>
    <xdr:sp macro="" textlink="">
      <xdr:nvSpPr>
        <xdr:cNvPr id="469" name="n_1aveValue【一般廃棄物処理施設】&#10;一人当たり有形固定資産（償却資産）額"/>
        <xdr:cNvSpPr txBox="1"/>
      </xdr:nvSpPr>
      <xdr:spPr>
        <a:xfrm>
          <a:off x="210110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32</xdr:row>
      <xdr:rowOff>39948</xdr:rowOff>
    </xdr:from>
    <xdr:ext cx="690189" cy="259045"/>
    <xdr:sp macro="" textlink="">
      <xdr:nvSpPr>
        <xdr:cNvPr id="470" name="n_2aveValue【一般廃棄物処理施設】&#10;一人当たり有形固定資産（償却資産）額"/>
        <xdr:cNvSpPr txBox="1"/>
      </xdr:nvSpPr>
      <xdr:spPr>
        <a:xfrm>
          <a:off x="20089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153585</xdr:rowOff>
    </xdr:from>
    <xdr:ext cx="534377" cy="259045"/>
    <xdr:sp macro="" textlink="">
      <xdr:nvSpPr>
        <xdr:cNvPr id="471" name="n_3aveValue【一般廃棄物処理施設】&#10;一人当たり有形固定資産（償却資産）額"/>
        <xdr:cNvSpPr txBox="1"/>
      </xdr:nvSpPr>
      <xdr:spPr>
        <a:xfrm>
          <a:off x="19278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32431</xdr:rowOff>
    </xdr:from>
    <xdr:ext cx="534377" cy="259045"/>
    <xdr:sp macro="" textlink="">
      <xdr:nvSpPr>
        <xdr:cNvPr id="472" name="n_1mainValue【一般廃棄物処理施設】&#10;一人当たり有形固定資産（償却資産）額"/>
        <xdr:cNvSpPr txBox="1"/>
      </xdr:nvSpPr>
      <xdr:spPr>
        <a:xfrm>
          <a:off x="21043411" y="723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3" name="正方形/長方形 47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4" name="正方形/長方形 47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5" name="正方形/長方形 47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6" name="正方形/長方形 47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7" name="正方形/長方形 47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8" name="正方形/長方形 47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9" name="正方形/長方形 47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0" name="正方形/長方形 47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1" name="テキスト ボックス 48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2" name="直線コネクタ 48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3" name="テキスト ボックス 48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4" name="直線コネクタ 48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5" name="テキスト ボックス 484"/>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6" name="直線コネクタ 48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7" name="テキスト ボックス 48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8" name="直線コネクタ 48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9" name="テキスト ボックス 48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0" name="直線コネクタ 48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1" name="テキスト ボックス 49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2" name="直線コネクタ 49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93" name="テキスト ボックス 492"/>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4" name="直線コネクタ 49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5" name="テキスト ボックス 49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95250</xdr:rowOff>
    </xdr:from>
    <xdr:to>
      <xdr:col>85</xdr:col>
      <xdr:colOff>126364</xdr:colOff>
      <xdr:row>63</xdr:row>
      <xdr:rowOff>19050</xdr:rowOff>
    </xdr:to>
    <xdr:cxnSp macro="">
      <xdr:nvCxnSpPr>
        <xdr:cNvPr id="497" name="直線コネクタ 496"/>
        <xdr:cNvCxnSpPr/>
      </xdr:nvCxnSpPr>
      <xdr:spPr>
        <a:xfrm flipV="1">
          <a:off x="16318864" y="969645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498" name="【保健センター・保健所】&#10;有形固定資産減価償却率最小値テキスト"/>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499" name="直線コネクタ 498"/>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41927</xdr:rowOff>
    </xdr:from>
    <xdr:ext cx="405111" cy="259045"/>
    <xdr:sp macro="" textlink="">
      <xdr:nvSpPr>
        <xdr:cNvPr id="500" name="【保健センター・保健所】&#10;有形固定資産減価償却率最大値テキスト"/>
        <xdr:cNvSpPr txBox="1"/>
      </xdr:nvSpPr>
      <xdr:spPr>
        <a:xfrm>
          <a:off x="16357600" y="947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95250</xdr:rowOff>
    </xdr:from>
    <xdr:to>
      <xdr:col>86</xdr:col>
      <xdr:colOff>25400</xdr:colOff>
      <xdr:row>56</xdr:row>
      <xdr:rowOff>95250</xdr:rowOff>
    </xdr:to>
    <xdr:cxnSp macro="">
      <xdr:nvCxnSpPr>
        <xdr:cNvPr id="501" name="直線コネクタ 500"/>
        <xdr:cNvCxnSpPr/>
      </xdr:nvCxnSpPr>
      <xdr:spPr>
        <a:xfrm>
          <a:off x="16230600" y="969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02" name="【保健センター・保健所】&#10;有形固定資産減価償却率平均値テキスト"/>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03" name="フローチャート: 判断 502"/>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55880</xdr:rowOff>
    </xdr:from>
    <xdr:to>
      <xdr:col>81</xdr:col>
      <xdr:colOff>101600</xdr:colOff>
      <xdr:row>61</xdr:row>
      <xdr:rowOff>157480</xdr:rowOff>
    </xdr:to>
    <xdr:sp macro="" textlink="">
      <xdr:nvSpPr>
        <xdr:cNvPr id="504" name="フローチャート: 判断 503"/>
        <xdr:cNvSpPr/>
      </xdr:nvSpPr>
      <xdr:spPr>
        <a:xfrm>
          <a:off x="15430500" y="105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31115</xdr:rowOff>
    </xdr:from>
    <xdr:to>
      <xdr:col>76</xdr:col>
      <xdr:colOff>165100</xdr:colOff>
      <xdr:row>61</xdr:row>
      <xdr:rowOff>132715</xdr:rowOff>
    </xdr:to>
    <xdr:sp macro="" textlink="">
      <xdr:nvSpPr>
        <xdr:cNvPr id="505" name="フローチャート: 判断 504"/>
        <xdr:cNvSpPr/>
      </xdr:nvSpPr>
      <xdr:spPr>
        <a:xfrm>
          <a:off x="14541500" y="1048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57785</xdr:rowOff>
    </xdr:from>
    <xdr:to>
      <xdr:col>72</xdr:col>
      <xdr:colOff>38100</xdr:colOff>
      <xdr:row>61</xdr:row>
      <xdr:rowOff>159385</xdr:rowOff>
    </xdr:to>
    <xdr:sp macro="" textlink="">
      <xdr:nvSpPr>
        <xdr:cNvPr id="506" name="フローチャート: 判断 505"/>
        <xdr:cNvSpPr/>
      </xdr:nvSpPr>
      <xdr:spPr>
        <a:xfrm>
          <a:off x="13652500" y="1051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7" name="テキスト ボックス 50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8" name="テキスト ボックス 50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9" name="テキスト ボックス 50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0" name="テキスト ボックス 50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1" name="テキスト ボックス 51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63500</xdr:rowOff>
    </xdr:from>
    <xdr:to>
      <xdr:col>85</xdr:col>
      <xdr:colOff>177800</xdr:colOff>
      <xdr:row>58</xdr:row>
      <xdr:rowOff>165100</xdr:rowOff>
    </xdr:to>
    <xdr:sp macro="" textlink="">
      <xdr:nvSpPr>
        <xdr:cNvPr id="512" name="楕円 511"/>
        <xdr:cNvSpPr/>
      </xdr:nvSpPr>
      <xdr:spPr>
        <a:xfrm>
          <a:off x="16268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86377</xdr:rowOff>
    </xdr:from>
    <xdr:ext cx="405111" cy="259045"/>
    <xdr:sp macro="" textlink="">
      <xdr:nvSpPr>
        <xdr:cNvPr id="513" name="【保健センター・保健所】&#10;有形固定資産減価償却率該当値テキスト"/>
        <xdr:cNvSpPr txBox="1"/>
      </xdr:nvSpPr>
      <xdr:spPr>
        <a:xfrm>
          <a:off x="16357600"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101600</xdr:rowOff>
    </xdr:from>
    <xdr:to>
      <xdr:col>81</xdr:col>
      <xdr:colOff>101600</xdr:colOff>
      <xdr:row>59</xdr:row>
      <xdr:rowOff>31750</xdr:rowOff>
    </xdr:to>
    <xdr:sp macro="" textlink="">
      <xdr:nvSpPr>
        <xdr:cNvPr id="514" name="楕円 513"/>
        <xdr:cNvSpPr/>
      </xdr:nvSpPr>
      <xdr:spPr>
        <a:xfrm>
          <a:off x="15430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114300</xdr:rowOff>
    </xdr:from>
    <xdr:to>
      <xdr:col>85</xdr:col>
      <xdr:colOff>127000</xdr:colOff>
      <xdr:row>58</xdr:row>
      <xdr:rowOff>152400</xdr:rowOff>
    </xdr:to>
    <xdr:cxnSp macro="">
      <xdr:nvCxnSpPr>
        <xdr:cNvPr id="515" name="直線コネクタ 514"/>
        <xdr:cNvCxnSpPr/>
      </xdr:nvCxnSpPr>
      <xdr:spPr>
        <a:xfrm flipV="1">
          <a:off x="15481300" y="10058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76835</xdr:rowOff>
    </xdr:from>
    <xdr:to>
      <xdr:col>72</xdr:col>
      <xdr:colOff>38100</xdr:colOff>
      <xdr:row>61</xdr:row>
      <xdr:rowOff>6985</xdr:rowOff>
    </xdr:to>
    <xdr:sp macro="" textlink="">
      <xdr:nvSpPr>
        <xdr:cNvPr id="516" name="楕円 515"/>
        <xdr:cNvSpPr/>
      </xdr:nvSpPr>
      <xdr:spPr>
        <a:xfrm>
          <a:off x="13652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148607</xdr:rowOff>
    </xdr:from>
    <xdr:ext cx="405111" cy="259045"/>
    <xdr:sp macro="" textlink="">
      <xdr:nvSpPr>
        <xdr:cNvPr id="517" name="n_1aveValue【保健センター・保健所】&#10;有形固定資産減価償却率"/>
        <xdr:cNvSpPr txBox="1"/>
      </xdr:nvSpPr>
      <xdr:spPr>
        <a:xfrm>
          <a:off x="15266044" y="1060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149242</xdr:rowOff>
    </xdr:from>
    <xdr:ext cx="405111" cy="259045"/>
    <xdr:sp macro="" textlink="">
      <xdr:nvSpPr>
        <xdr:cNvPr id="518" name="n_2aveValue【保健センター・保健所】&#10;有形固定資産減価償却率"/>
        <xdr:cNvSpPr txBox="1"/>
      </xdr:nvSpPr>
      <xdr:spPr>
        <a:xfrm>
          <a:off x="14389744" y="1026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150512</xdr:rowOff>
    </xdr:from>
    <xdr:ext cx="405111" cy="259045"/>
    <xdr:sp macro="" textlink="">
      <xdr:nvSpPr>
        <xdr:cNvPr id="519" name="n_3aveValue【保健センター・保健所】&#10;有形固定資産減価償却率"/>
        <xdr:cNvSpPr txBox="1"/>
      </xdr:nvSpPr>
      <xdr:spPr>
        <a:xfrm>
          <a:off x="13500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48277</xdr:rowOff>
    </xdr:from>
    <xdr:ext cx="405111" cy="259045"/>
    <xdr:sp macro="" textlink="">
      <xdr:nvSpPr>
        <xdr:cNvPr id="520" name="n_1mainValue【保健センター・保健所】&#10;有形固定資産減価償却率"/>
        <xdr:cNvSpPr txBox="1"/>
      </xdr:nvSpPr>
      <xdr:spPr>
        <a:xfrm>
          <a:off x="152660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23512</xdr:rowOff>
    </xdr:from>
    <xdr:ext cx="405111" cy="259045"/>
    <xdr:sp macro="" textlink="">
      <xdr:nvSpPr>
        <xdr:cNvPr id="521" name="n_3mainValue【保健センター・保健所】&#10;有形固定資産減価償却率"/>
        <xdr:cNvSpPr txBox="1"/>
      </xdr:nvSpPr>
      <xdr:spPr>
        <a:xfrm>
          <a:off x="13500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32" name="直線コネクタ 53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33" name="テキスト ボックス 53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4" name="直線コネクタ 53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5" name="テキスト ボックス 53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6" name="直線コネクタ 53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7" name="テキスト ボックス 53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8" name="直線コネクタ 53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9" name="テキスト ボックス 53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40" name="直線コネクタ 53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41" name="テキスト ボックス 54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42" name="直線コネクタ 54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43" name="テキスト ボックス 54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4" name="直線コネクタ 54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5" name="テキスト ボックス 54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143691</xdr:rowOff>
    </xdr:from>
    <xdr:to>
      <xdr:col>116</xdr:col>
      <xdr:colOff>62864</xdr:colOff>
      <xdr:row>64</xdr:row>
      <xdr:rowOff>55517</xdr:rowOff>
    </xdr:to>
    <xdr:cxnSp macro="">
      <xdr:nvCxnSpPr>
        <xdr:cNvPr id="547" name="直線コネクタ 546"/>
        <xdr:cNvCxnSpPr/>
      </xdr:nvCxnSpPr>
      <xdr:spPr>
        <a:xfrm flipV="1">
          <a:off x="22160864" y="9401991"/>
          <a:ext cx="0" cy="1626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59344</xdr:rowOff>
    </xdr:from>
    <xdr:ext cx="469744" cy="259045"/>
    <xdr:sp macro="" textlink="">
      <xdr:nvSpPr>
        <xdr:cNvPr id="548" name="【保健センター・保健所】&#10;一人当たり面積最小値テキスト"/>
        <xdr:cNvSpPr txBox="1"/>
      </xdr:nvSpPr>
      <xdr:spPr>
        <a:xfrm>
          <a:off x="22199600" y="1103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55517</xdr:rowOff>
    </xdr:from>
    <xdr:to>
      <xdr:col>116</xdr:col>
      <xdr:colOff>152400</xdr:colOff>
      <xdr:row>64</xdr:row>
      <xdr:rowOff>55517</xdr:rowOff>
    </xdr:to>
    <xdr:cxnSp macro="">
      <xdr:nvCxnSpPr>
        <xdr:cNvPr id="549" name="直線コネクタ 548"/>
        <xdr:cNvCxnSpPr/>
      </xdr:nvCxnSpPr>
      <xdr:spPr>
        <a:xfrm>
          <a:off x="22072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90368</xdr:rowOff>
    </xdr:from>
    <xdr:ext cx="469744" cy="259045"/>
    <xdr:sp macro="" textlink="">
      <xdr:nvSpPr>
        <xdr:cNvPr id="550" name="【保健センター・保健所】&#10;一人当たり面積最大値テキスト"/>
        <xdr:cNvSpPr txBox="1"/>
      </xdr:nvSpPr>
      <xdr:spPr>
        <a:xfrm>
          <a:off x="22199600" y="917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143691</xdr:rowOff>
    </xdr:from>
    <xdr:to>
      <xdr:col>116</xdr:col>
      <xdr:colOff>152400</xdr:colOff>
      <xdr:row>54</xdr:row>
      <xdr:rowOff>143691</xdr:rowOff>
    </xdr:to>
    <xdr:cxnSp macro="">
      <xdr:nvCxnSpPr>
        <xdr:cNvPr id="551" name="直線コネクタ 550"/>
        <xdr:cNvCxnSpPr/>
      </xdr:nvCxnSpPr>
      <xdr:spPr>
        <a:xfrm>
          <a:off x="22072600" y="9401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171286</xdr:rowOff>
    </xdr:from>
    <xdr:ext cx="469744" cy="259045"/>
    <xdr:sp macro="" textlink="">
      <xdr:nvSpPr>
        <xdr:cNvPr id="552" name="【保健センター・保健所】&#10;一人当たり面積平均値テキスト"/>
        <xdr:cNvSpPr txBox="1"/>
      </xdr:nvSpPr>
      <xdr:spPr>
        <a:xfrm>
          <a:off x="22199600" y="10629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148409</xdr:rowOff>
    </xdr:from>
    <xdr:to>
      <xdr:col>116</xdr:col>
      <xdr:colOff>114300</xdr:colOff>
      <xdr:row>63</xdr:row>
      <xdr:rowOff>78559</xdr:rowOff>
    </xdr:to>
    <xdr:sp macro="" textlink="">
      <xdr:nvSpPr>
        <xdr:cNvPr id="553" name="フローチャート: 判断 552"/>
        <xdr:cNvSpPr/>
      </xdr:nvSpPr>
      <xdr:spPr>
        <a:xfrm>
          <a:off x="22110700" y="10778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125549</xdr:rowOff>
    </xdr:from>
    <xdr:to>
      <xdr:col>112</xdr:col>
      <xdr:colOff>38100</xdr:colOff>
      <xdr:row>63</xdr:row>
      <xdr:rowOff>55699</xdr:rowOff>
    </xdr:to>
    <xdr:sp macro="" textlink="">
      <xdr:nvSpPr>
        <xdr:cNvPr id="554" name="フローチャート: 判断 553"/>
        <xdr:cNvSpPr/>
      </xdr:nvSpPr>
      <xdr:spPr>
        <a:xfrm>
          <a:off x="21272500" y="1075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4717</xdr:rowOff>
    </xdr:from>
    <xdr:to>
      <xdr:col>107</xdr:col>
      <xdr:colOff>101600</xdr:colOff>
      <xdr:row>63</xdr:row>
      <xdr:rowOff>106317</xdr:rowOff>
    </xdr:to>
    <xdr:sp macro="" textlink="">
      <xdr:nvSpPr>
        <xdr:cNvPr id="555" name="フローチャート: 判断 554"/>
        <xdr:cNvSpPr/>
      </xdr:nvSpPr>
      <xdr:spPr>
        <a:xfrm>
          <a:off x="20383500" y="10806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151674</xdr:rowOff>
    </xdr:from>
    <xdr:to>
      <xdr:col>102</xdr:col>
      <xdr:colOff>165100</xdr:colOff>
      <xdr:row>63</xdr:row>
      <xdr:rowOff>81824</xdr:rowOff>
    </xdr:to>
    <xdr:sp macro="" textlink="">
      <xdr:nvSpPr>
        <xdr:cNvPr id="556" name="フローチャート: 判断 555"/>
        <xdr:cNvSpPr/>
      </xdr:nvSpPr>
      <xdr:spPr>
        <a:xfrm>
          <a:off x="194945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7" name="テキスト ボックス 55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8" name="テキスト ボックス 55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9" name="テキスト ボックス 55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0" name="テキスト ボックス 55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1" name="テキスト ボックス 56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135346</xdr:rowOff>
    </xdr:from>
    <xdr:to>
      <xdr:col>116</xdr:col>
      <xdr:colOff>114300</xdr:colOff>
      <xdr:row>64</xdr:row>
      <xdr:rowOff>65496</xdr:rowOff>
    </xdr:to>
    <xdr:sp macro="" textlink="">
      <xdr:nvSpPr>
        <xdr:cNvPr id="562" name="楕円 561"/>
        <xdr:cNvSpPr/>
      </xdr:nvSpPr>
      <xdr:spPr>
        <a:xfrm>
          <a:off x="22110700" y="109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50273</xdr:rowOff>
    </xdr:from>
    <xdr:ext cx="469744" cy="259045"/>
    <xdr:sp macro="" textlink="">
      <xdr:nvSpPr>
        <xdr:cNvPr id="563" name="【保健センター・保健所】&#10;一人当たり面積該当値テキスト"/>
        <xdr:cNvSpPr txBox="1"/>
      </xdr:nvSpPr>
      <xdr:spPr>
        <a:xfrm>
          <a:off x="22199600" y="1085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135346</xdr:rowOff>
    </xdr:from>
    <xdr:to>
      <xdr:col>112</xdr:col>
      <xdr:colOff>38100</xdr:colOff>
      <xdr:row>64</xdr:row>
      <xdr:rowOff>65496</xdr:rowOff>
    </xdr:to>
    <xdr:sp macro="" textlink="">
      <xdr:nvSpPr>
        <xdr:cNvPr id="564" name="楕円 563"/>
        <xdr:cNvSpPr/>
      </xdr:nvSpPr>
      <xdr:spPr>
        <a:xfrm>
          <a:off x="21272500" y="109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14696</xdr:rowOff>
    </xdr:from>
    <xdr:to>
      <xdr:col>116</xdr:col>
      <xdr:colOff>63500</xdr:colOff>
      <xdr:row>64</xdr:row>
      <xdr:rowOff>14696</xdr:rowOff>
    </xdr:to>
    <xdr:cxnSp macro="">
      <xdr:nvCxnSpPr>
        <xdr:cNvPr id="565" name="直線コネクタ 564"/>
        <xdr:cNvCxnSpPr/>
      </xdr:nvCxnSpPr>
      <xdr:spPr>
        <a:xfrm>
          <a:off x="21323300" y="10987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14515</xdr:rowOff>
    </xdr:from>
    <xdr:to>
      <xdr:col>102</xdr:col>
      <xdr:colOff>165100</xdr:colOff>
      <xdr:row>58</xdr:row>
      <xdr:rowOff>116115</xdr:rowOff>
    </xdr:to>
    <xdr:sp macro="" textlink="">
      <xdr:nvSpPr>
        <xdr:cNvPr id="566" name="楕円 565"/>
        <xdr:cNvSpPr/>
      </xdr:nvSpPr>
      <xdr:spPr>
        <a:xfrm>
          <a:off x="194945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72226</xdr:rowOff>
    </xdr:from>
    <xdr:ext cx="469744" cy="259045"/>
    <xdr:sp macro="" textlink="">
      <xdr:nvSpPr>
        <xdr:cNvPr id="567" name="n_1aveValue【保健センター・保健所】&#10;一人当たり面積"/>
        <xdr:cNvSpPr txBox="1"/>
      </xdr:nvSpPr>
      <xdr:spPr>
        <a:xfrm>
          <a:off x="21075727" y="1053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122844</xdr:rowOff>
    </xdr:from>
    <xdr:ext cx="469744" cy="259045"/>
    <xdr:sp macro="" textlink="">
      <xdr:nvSpPr>
        <xdr:cNvPr id="568" name="n_2aveValue【保健センター・保健所】&#10;一人当たり面積"/>
        <xdr:cNvSpPr txBox="1"/>
      </xdr:nvSpPr>
      <xdr:spPr>
        <a:xfrm>
          <a:off x="20199427" y="10581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72951</xdr:rowOff>
    </xdr:from>
    <xdr:ext cx="469744" cy="259045"/>
    <xdr:sp macro="" textlink="">
      <xdr:nvSpPr>
        <xdr:cNvPr id="569" name="n_3aveValue【保健センター・保健所】&#10;一人当たり面積"/>
        <xdr:cNvSpPr txBox="1"/>
      </xdr:nvSpPr>
      <xdr:spPr>
        <a:xfrm>
          <a:off x="19310427" y="1087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56623</xdr:rowOff>
    </xdr:from>
    <xdr:ext cx="469744" cy="259045"/>
    <xdr:sp macro="" textlink="">
      <xdr:nvSpPr>
        <xdr:cNvPr id="570" name="n_1mainValue【保健センター・保健所】&#10;一人当たり面積"/>
        <xdr:cNvSpPr txBox="1"/>
      </xdr:nvSpPr>
      <xdr:spPr>
        <a:xfrm>
          <a:off x="21075727" y="1102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132642</xdr:rowOff>
    </xdr:from>
    <xdr:ext cx="469744" cy="259045"/>
    <xdr:sp macro="" textlink="">
      <xdr:nvSpPr>
        <xdr:cNvPr id="571" name="n_3mainValue【保健センター・保健所】&#10;一人当たり面積"/>
        <xdr:cNvSpPr txBox="1"/>
      </xdr:nvSpPr>
      <xdr:spPr>
        <a:xfrm>
          <a:off x="19310427" y="973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2" name="正方形/長方形 57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3" name="正方形/長方形 57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4" name="正方形/長方形 57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5" name="正方形/長方形 57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6" name="正方形/長方形 57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7" name="正方形/長方形 57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8" name="正方形/長方形 57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9" name="正方形/長方形 57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0" name="テキスト ボックス 57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1" name="直線コネクタ 58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82" name="テキスト ボックス 58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3" name="直線コネクタ 58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84" name="テキスト ボックス 58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5" name="直線コネクタ 58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6" name="テキスト ボックス 58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7" name="直線コネクタ 58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8" name="テキスト ボックス 58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9" name="直線コネクタ 58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0" name="テキスト ボックス 58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1" name="直線コネクタ 59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92" name="テキスト ボックス 59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3" name="直線コネクタ 59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4" name="テキスト ボックス 59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87</xdr:row>
      <xdr:rowOff>19050</xdr:rowOff>
    </xdr:to>
    <xdr:cxnSp macro="">
      <xdr:nvCxnSpPr>
        <xdr:cNvPr id="596" name="直線コネクタ 595"/>
        <xdr:cNvCxnSpPr/>
      </xdr:nvCxnSpPr>
      <xdr:spPr>
        <a:xfrm flipV="1">
          <a:off x="16318864" y="13352145"/>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22877</xdr:rowOff>
    </xdr:from>
    <xdr:ext cx="405111" cy="259045"/>
    <xdr:sp macro="" textlink="">
      <xdr:nvSpPr>
        <xdr:cNvPr id="597" name="【消防施設】&#10;有形固定資産減価償却率最小値テキスト"/>
        <xdr:cNvSpPr txBox="1"/>
      </xdr:nvSpPr>
      <xdr:spPr>
        <a:xfrm>
          <a:off x="16357600"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19050</xdr:rowOff>
    </xdr:from>
    <xdr:to>
      <xdr:col>86</xdr:col>
      <xdr:colOff>25400</xdr:colOff>
      <xdr:row>87</xdr:row>
      <xdr:rowOff>19050</xdr:rowOff>
    </xdr:to>
    <xdr:cxnSp macro="">
      <xdr:nvCxnSpPr>
        <xdr:cNvPr id="598" name="直線コネクタ 597"/>
        <xdr:cNvCxnSpPr/>
      </xdr:nvCxnSpPr>
      <xdr:spPr>
        <a:xfrm>
          <a:off x="16230600" y="149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599" name="【消防施設】&#10;有形固定資産減価償却率最大値テキスト"/>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600" name="直線コネクタ 599"/>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92091</xdr:rowOff>
    </xdr:from>
    <xdr:ext cx="405111" cy="259045"/>
    <xdr:sp macro="" textlink="">
      <xdr:nvSpPr>
        <xdr:cNvPr id="601" name="【消防施設】&#10;有形固定資産減価償却率平均値テキスト"/>
        <xdr:cNvSpPr txBox="1"/>
      </xdr:nvSpPr>
      <xdr:spPr>
        <a:xfrm>
          <a:off x="16357600" y="13808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69214</xdr:rowOff>
    </xdr:from>
    <xdr:to>
      <xdr:col>85</xdr:col>
      <xdr:colOff>177800</xdr:colOff>
      <xdr:row>81</xdr:row>
      <xdr:rowOff>170814</xdr:rowOff>
    </xdr:to>
    <xdr:sp macro="" textlink="">
      <xdr:nvSpPr>
        <xdr:cNvPr id="602" name="フローチャート: 判断 601"/>
        <xdr:cNvSpPr/>
      </xdr:nvSpPr>
      <xdr:spPr>
        <a:xfrm>
          <a:off x="162687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603" name="フローチャート: 判断 602"/>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107314</xdr:rowOff>
    </xdr:from>
    <xdr:to>
      <xdr:col>76</xdr:col>
      <xdr:colOff>165100</xdr:colOff>
      <xdr:row>83</xdr:row>
      <xdr:rowOff>37464</xdr:rowOff>
    </xdr:to>
    <xdr:sp macro="" textlink="">
      <xdr:nvSpPr>
        <xdr:cNvPr id="604" name="フローチャート: 判断 603"/>
        <xdr:cNvSpPr/>
      </xdr:nvSpPr>
      <xdr:spPr>
        <a:xfrm>
          <a:off x="14541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605" name="フローチャート: 判断 604"/>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6" name="テキスト ボックス 60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7" name="テキスト ボックス 60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8" name="テキスト ボックス 60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9" name="テキスト ボックス 60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0" name="テキスト ボックス 60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40639</xdr:rowOff>
    </xdr:from>
    <xdr:to>
      <xdr:col>85</xdr:col>
      <xdr:colOff>177800</xdr:colOff>
      <xdr:row>85</xdr:row>
      <xdr:rowOff>142239</xdr:rowOff>
    </xdr:to>
    <xdr:sp macro="" textlink="">
      <xdr:nvSpPr>
        <xdr:cNvPr id="611" name="楕円 610"/>
        <xdr:cNvSpPr/>
      </xdr:nvSpPr>
      <xdr:spPr>
        <a:xfrm>
          <a:off x="162687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19066</xdr:rowOff>
    </xdr:from>
    <xdr:ext cx="405111" cy="259045"/>
    <xdr:sp macro="" textlink="">
      <xdr:nvSpPr>
        <xdr:cNvPr id="612" name="【消防施設】&#10;有形固定資産減価償却率該当値テキスト"/>
        <xdr:cNvSpPr txBox="1"/>
      </xdr:nvSpPr>
      <xdr:spPr>
        <a:xfrm>
          <a:off x="16357600" y="1459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99695</xdr:rowOff>
    </xdr:from>
    <xdr:to>
      <xdr:col>81</xdr:col>
      <xdr:colOff>101600</xdr:colOff>
      <xdr:row>86</xdr:row>
      <xdr:rowOff>29845</xdr:rowOff>
    </xdr:to>
    <xdr:sp macro="" textlink="">
      <xdr:nvSpPr>
        <xdr:cNvPr id="613" name="楕円 612"/>
        <xdr:cNvSpPr/>
      </xdr:nvSpPr>
      <xdr:spPr>
        <a:xfrm>
          <a:off x="15430500" y="1467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91439</xdr:rowOff>
    </xdr:from>
    <xdr:to>
      <xdr:col>85</xdr:col>
      <xdr:colOff>127000</xdr:colOff>
      <xdr:row>85</xdr:row>
      <xdr:rowOff>150495</xdr:rowOff>
    </xdr:to>
    <xdr:cxnSp macro="">
      <xdr:nvCxnSpPr>
        <xdr:cNvPr id="614" name="直線コネクタ 613"/>
        <xdr:cNvCxnSpPr/>
      </xdr:nvCxnSpPr>
      <xdr:spPr>
        <a:xfrm flipV="1">
          <a:off x="15481300" y="14664689"/>
          <a:ext cx="8382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86361</xdr:rowOff>
    </xdr:from>
    <xdr:to>
      <xdr:col>72</xdr:col>
      <xdr:colOff>38100</xdr:colOff>
      <xdr:row>85</xdr:row>
      <xdr:rowOff>16511</xdr:rowOff>
    </xdr:to>
    <xdr:sp macro="" textlink="">
      <xdr:nvSpPr>
        <xdr:cNvPr id="615" name="楕円 614"/>
        <xdr:cNvSpPr/>
      </xdr:nvSpPr>
      <xdr:spPr>
        <a:xfrm>
          <a:off x="136525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8272</xdr:rowOff>
    </xdr:from>
    <xdr:ext cx="405111" cy="259045"/>
    <xdr:sp macro="" textlink="">
      <xdr:nvSpPr>
        <xdr:cNvPr id="616" name="n_1aveValue【消防施設】&#10;有形固定資産減価償却率"/>
        <xdr:cNvSpPr txBox="1"/>
      </xdr:nvSpPr>
      <xdr:spPr>
        <a:xfrm>
          <a:off x="15266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53991</xdr:rowOff>
    </xdr:from>
    <xdr:ext cx="405111" cy="259045"/>
    <xdr:sp macro="" textlink="">
      <xdr:nvSpPr>
        <xdr:cNvPr id="617" name="n_2aveValue【消防施設】&#10;有形固定資産減価償却率"/>
        <xdr:cNvSpPr txBox="1"/>
      </xdr:nvSpPr>
      <xdr:spPr>
        <a:xfrm>
          <a:off x="14389744" y="1394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107332</xdr:rowOff>
    </xdr:from>
    <xdr:ext cx="405111" cy="259045"/>
    <xdr:sp macro="" textlink="">
      <xdr:nvSpPr>
        <xdr:cNvPr id="618" name="n_3aveValue【消防施設】&#10;有形固定資産減価償却率"/>
        <xdr:cNvSpPr txBox="1"/>
      </xdr:nvSpPr>
      <xdr:spPr>
        <a:xfrm>
          <a:off x="13500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20972</xdr:rowOff>
    </xdr:from>
    <xdr:ext cx="405111" cy="259045"/>
    <xdr:sp macro="" textlink="">
      <xdr:nvSpPr>
        <xdr:cNvPr id="619" name="n_1mainValue【消防施設】&#10;有形固定資産減価償却率"/>
        <xdr:cNvSpPr txBox="1"/>
      </xdr:nvSpPr>
      <xdr:spPr>
        <a:xfrm>
          <a:off x="15266044" y="1476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7638</xdr:rowOff>
    </xdr:from>
    <xdr:ext cx="405111" cy="259045"/>
    <xdr:sp macro="" textlink="">
      <xdr:nvSpPr>
        <xdr:cNvPr id="620" name="n_3mainValue【消防施設】&#10;有形固定資産減価償却率"/>
        <xdr:cNvSpPr txBox="1"/>
      </xdr:nvSpPr>
      <xdr:spPr>
        <a:xfrm>
          <a:off x="13500744" y="1458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1" name="正方形/長方形 6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2" name="正方形/長方形 62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3" name="正方形/長方形 62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4" name="正方形/長方形 62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5" name="正方形/長方形 62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6" name="正方形/長方形 62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7" name="正方形/長方形 62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8" name="正方形/長方形 62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9" name="テキスト ボックス 62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0" name="直線コネクタ 62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1" name="直線コネクタ 63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2" name="テキスト ボックス 63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3" name="直線コネクタ 63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4" name="テキスト ボックス 63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5" name="直線コネクタ 63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6" name="テキスト ボックス 63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7" name="直線コネクタ 63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8" name="テキスト ボックス 63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9" name="直線コネクタ 63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0" name="テキスト ボックス 63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104394</xdr:rowOff>
    </xdr:from>
    <xdr:to>
      <xdr:col>116</xdr:col>
      <xdr:colOff>62864</xdr:colOff>
      <xdr:row>86</xdr:row>
      <xdr:rowOff>29414</xdr:rowOff>
    </xdr:to>
    <xdr:cxnSp macro="">
      <xdr:nvCxnSpPr>
        <xdr:cNvPr id="642" name="直線コネクタ 641"/>
        <xdr:cNvCxnSpPr/>
      </xdr:nvCxnSpPr>
      <xdr:spPr>
        <a:xfrm flipV="1">
          <a:off x="22160864" y="13477494"/>
          <a:ext cx="0" cy="129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33241</xdr:rowOff>
    </xdr:from>
    <xdr:ext cx="469744" cy="259045"/>
    <xdr:sp macro="" textlink="">
      <xdr:nvSpPr>
        <xdr:cNvPr id="643" name="【消防施設】&#10;一人当たり面積最小値テキスト"/>
        <xdr:cNvSpPr txBox="1"/>
      </xdr:nvSpPr>
      <xdr:spPr>
        <a:xfrm>
          <a:off x="22199600" y="1477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29414</xdr:rowOff>
    </xdr:from>
    <xdr:to>
      <xdr:col>116</xdr:col>
      <xdr:colOff>152400</xdr:colOff>
      <xdr:row>86</xdr:row>
      <xdr:rowOff>29414</xdr:rowOff>
    </xdr:to>
    <xdr:cxnSp macro="">
      <xdr:nvCxnSpPr>
        <xdr:cNvPr id="644" name="直線コネクタ 643"/>
        <xdr:cNvCxnSpPr/>
      </xdr:nvCxnSpPr>
      <xdr:spPr>
        <a:xfrm>
          <a:off x="22072600" y="1477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51071</xdr:rowOff>
    </xdr:from>
    <xdr:ext cx="469744" cy="259045"/>
    <xdr:sp macro="" textlink="">
      <xdr:nvSpPr>
        <xdr:cNvPr id="645" name="【消防施設】&#10;一人当たり面積最大値テキスト"/>
        <xdr:cNvSpPr txBox="1"/>
      </xdr:nvSpPr>
      <xdr:spPr>
        <a:xfrm>
          <a:off x="22199600" y="1325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104394</xdr:rowOff>
    </xdr:from>
    <xdr:to>
      <xdr:col>116</xdr:col>
      <xdr:colOff>152400</xdr:colOff>
      <xdr:row>78</xdr:row>
      <xdr:rowOff>104394</xdr:rowOff>
    </xdr:to>
    <xdr:cxnSp macro="">
      <xdr:nvCxnSpPr>
        <xdr:cNvPr id="646" name="直線コネクタ 645"/>
        <xdr:cNvCxnSpPr/>
      </xdr:nvCxnSpPr>
      <xdr:spPr>
        <a:xfrm>
          <a:off x="22072600" y="134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70069</xdr:rowOff>
    </xdr:from>
    <xdr:ext cx="469744" cy="259045"/>
    <xdr:sp macro="" textlink="">
      <xdr:nvSpPr>
        <xdr:cNvPr id="647" name="【消防施設】&#10;一人当たり面積平均値テキスト"/>
        <xdr:cNvSpPr txBox="1"/>
      </xdr:nvSpPr>
      <xdr:spPr>
        <a:xfrm>
          <a:off x="22199600" y="14471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47192</xdr:rowOff>
    </xdr:from>
    <xdr:to>
      <xdr:col>116</xdr:col>
      <xdr:colOff>114300</xdr:colOff>
      <xdr:row>85</xdr:row>
      <xdr:rowOff>148792</xdr:rowOff>
    </xdr:to>
    <xdr:sp macro="" textlink="">
      <xdr:nvSpPr>
        <xdr:cNvPr id="648" name="フローチャート: 判断 647"/>
        <xdr:cNvSpPr/>
      </xdr:nvSpPr>
      <xdr:spPr>
        <a:xfrm>
          <a:off x="22110700" y="1462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65939</xdr:rowOff>
    </xdr:from>
    <xdr:to>
      <xdr:col>112</xdr:col>
      <xdr:colOff>38100</xdr:colOff>
      <xdr:row>85</xdr:row>
      <xdr:rowOff>167539</xdr:rowOff>
    </xdr:to>
    <xdr:sp macro="" textlink="">
      <xdr:nvSpPr>
        <xdr:cNvPr id="649" name="フローチャート: 判断 648"/>
        <xdr:cNvSpPr/>
      </xdr:nvSpPr>
      <xdr:spPr>
        <a:xfrm>
          <a:off x="21272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75997</xdr:rowOff>
    </xdr:from>
    <xdr:to>
      <xdr:col>107</xdr:col>
      <xdr:colOff>101600</xdr:colOff>
      <xdr:row>86</xdr:row>
      <xdr:rowOff>6147</xdr:rowOff>
    </xdr:to>
    <xdr:sp macro="" textlink="">
      <xdr:nvSpPr>
        <xdr:cNvPr id="650" name="フローチャート: 判断 649"/>
        <xdr:cNvSpPr/>
      </xdr:nvSpPr>
      <xdr:spPr>
        <a:xfrm>
          <a:off x="20383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99313</xdr:rowOff>
    </xdr:from>
    <xdr:to>
      <xdr:col>102</xdr:col>
      <xdr:colOff>165100</xdr:colOff>
      <xdr:row>86</xdr:row>
      <xdr:rowOff>29463</xdr:rowOff>
    </xdr:to>
    <xdr:sp macro="" textlink="">
      <xdr:nvSpPr>
        <xdr:cNvPr id="651" name="フローチャート: 判断 650"/>
        <xdr:cNvSpPr/>
      </xdr:nvSpPr>
      <xdr:spPr>
        <a:xfrm>
          <a:off x="19494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2" name="テキスト ボックス 65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3" name="テキスト ボックス 65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4" name="テキスト ボックス 65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5" name="テキスト ボックス 65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6" name="テキスト ボックス 65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141833</xdr:rowOff>
    </xdr:from>
    <xdr:to>
      <xdr:col>116</xdr:col>
      <xdr:colOff>114300</xdr:colOff>
      <xdr:row>86</xdr:row>
      <xdr:rowOff>71983</xdr:rowOff>
    </xdr:to>
    <xdr:sp macro="" textlink="">
      <xdr:nvSpPr>
        <xdr:cNvPr id="657" name="楕円 656"/>
        <xdr:cNvSpPr/>
      </xdr:nvSpPr>
      <xdr:spPr>
        <a:xfrm>
          <a:off x="22110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56760</xdr:rowOff>
    </xdr:from>
    <xdr:ext cx="469744" cy="259045"/>
    <xdr:sp macro="" textlink="">
      <xdr:nvSpPr>
        <xdr:cNvPr id="658" name="【消防施設】&#10;一人当たり面積該当値テキスト"/>
        <xdr:cNvSpPr txBox="1"/>
      </xdr:nvSpPr>
      <xdr:spPr>
        <a:xfrm>
          <a:off x="22199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141833</xdr:rowOff>
    </xdr:from>
    <xdr:to>
      <xdr:col>112</xdr:col>
      <xdr:colOff>38100</xdr:colOff>
      <xdr:row>86</xdr:row>
      <xdr:rowOff>71983</xdr:rowOff>
    </xdr:to>
    <xdr:sp macro="" textlink="">
      <xdr:nvSpPr>
        <xdr:cNvPr id="659" name="楕円 658"/>
        <xdr:cNvSpPr/>
      </xdr:nvSpPr>
      <xdr:spPr>
        <a:xfrm>
          <a:off x="21272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21183</xdr:rowOff>
    </xdr:to>
    <xdr:cxnSp macro="">
      <xdr:nvCxnSpPr>
        <xdr:cNvPr id="660" name="直線コネクタ 659"/>
        <xdr:cNvCxnSpPr/>
      </xdr:nvCxnSpPr>
      <xdr:spPr>
        <a:xfrm>
          <a:off x="21323300" y="147658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142291</xdr:rowOff>
    </xdr:from>
    <xdr:to>
      <xdr:col>102</xdr:col>
      <xdr:colOff>165100</xdr:colOff>
      <xdr:row>86</xdr:row>
      <xdr:rowOff>72441</xdr:rowOff>
    </xdr:to>
    <xdr:sp macro="" textlink="">
      <xdr:nvSpPr>
        <xdr:cNvPr id="661" name="楕円 660"/>
        <xdr:cNvSpPr/>
      </xdr:nvSpPr>
      <xdr:spPr>
        <a:xfrm>
          <a:off x="19494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12616</xdr:rowOff>
    </xdr:from>
    <xdr:ext cx="469744" cy="259045"/>
    <xdr:sp macro="" textlink="">
      <xdr:nvSpPr>
        <xdr:cNvPr id="662" name="n_1aveValue【消防施設】&#10;一人当たり面積"/>
        <xdr:cNvSpPr txBox="1"/>
      </xdr:nvSpPr>
      <xdr:spPr>
        <a:xfrm>
          <a:off x="210757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22674</xdr:rowOff>
    </xdr:from>
    <xdr:ext cx="469744" cy="259045"/>
    <xdr:sp macro="" textlink="">
      <xdr:nvSpPr>
        <xdr:cNvPr id="663" name="n_2aveValue【消防施設】&#10;一人当たり面積"/>
        <xdr:cNvSpPr txBox="1"/>
      </xdr:nvSpPr>
      <xdr:spPr>
        <a:xfrm>
          <a:off x="20199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45990</xdr:rowOff>
    </xdr:from>
    <xdr:ext cx="469744" cy="259045"/>
    <xdr:sp macro="" textlink="">
      <xdr:nvSpPr>
        <xdr:cNvPr id="664" name="n_3aveValue【消防施設】&#10;一人当たり面積"/>
        <xdr:cNvSpPr txBox="1"/>
      </xdr:nvSpPr>
      <xdr:spPr>
        <a:xfrm>
          <a:off x="19310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63110</xdr:rowOff>
    </xdr:from>
    <xdr:ext cx="469744" cy="259045"/>
    <xdr:sp macro="" textlink="">
      <xdr:nvSpPr>
        <xdr:cNvPr id="665" name="n_1mainValue【消防施設】&#10;一人当たり面積"/>
        <xdr:cNvSpPr txBox="1"/>
      </xdr:nvSpPr>
      <xdr:spPr>
        <a:xfrm>
          <a:off x="21075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63568</xdr:rowOff>
    </xdr:from>
    <xdr:ext cx="469744" cy="259045"/>
    <xdr:sp macro="" textlink="">
      <xdr:nvSpPr>
        <xdr:cNvPr id="666" name="n_3mainValue【消防施設】&#10;一人当たり面積"/>
        <xdr:cNvSpPr txBox="1"/>
      </xdr:nvSpPr>
      <xdr:spPr>
        <a:xfrm>
          <a:off x="19310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7" name="正方形/長方形 66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8" name="正方形/長方形 66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9" name="正方形/長方形 66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0" name="正方形/長方形 66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1" name="正方形/長方形 67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2" name="正方形/長方形 67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3" name="正方形/長方形 67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4" name="正方形/長方形 67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5" name="テキスト ボックス 67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6" name="直線コネクタ 67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77" name="直線コネクタ 67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78" name="テキスト ボックス 67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79" name="直線コネクタ 67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0" name="テキスト ボックス 67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81" name="直線コネクタ 68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2" name="テキスト ボックス 68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3" name="直線コネクタ 68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84" name="テキスト ボックス 68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85" name="直線コネクタ 68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86" name="テキスト ボックス 68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87" name="直線コネクタ 68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88" name="テキスト ボックス 68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9" name="直線コネクタ 68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0" name="テキスト ボックス 68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94162</xdr:rowOff>
    </xdr:to>
    <xdr:cxnSp macro="">
      <xdr:nvCxnSpPr>
        <xdr:cNvPr id="692" name="直線コネクタ 691"/>
        <xdr:cNvCxnSpPr/>
      </xdr:nvCxnSpPr>
      <xdr:spPr>
        <a:xfrm flipV="1">
          <a:off x="16318864" y="17090571"/>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97989</xdr:rowOff>
    </xdr:from>
    <xdr:ext cx="340478" cy="259045"/>
    <xdr:sp macro="" textlink="">
      <xdr:nvSpPr>
        <xdr:cNvPr id="693" name="【庁舎】&#10;有形固定資産減価償却率最小値テキスト"/>
        <xdr:cNvSpPr txBox="1"/>
      </xdr:nvSpPr>
      <xdr:spPr>
        <a:xfrm>
          <a:off x="16357600" y="18614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94162</xdr:rowOff>
    </xdr:from>
    <xdr:to>
      <xdr:col>86</xdr:col>
      <xdr:colOff>25400</xdr:colOff>
      <xdr:row>108</xdr:row>
      <xdr:rowOff>94162</xdr:rowOff>
    </xdr:to>
    <xdr:cxnSp macro="">
      <xdr:nvCxnSpPr>
        <xdr:cNvPr id="694" name="直線コネクタ 693"/>
        <xdr:cNvCxnSpPr/>
      </xdr:nvCxnSpPr>
      <xdr:spPr>
        <a:xfrm>
          <a:off x="16230600" y="1861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9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96" name="直線コネクタ 69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95266</xdr:rowOff>
    </xdr:from>
    <xdr:ext cx="405111" cy="259045"/>
    <xdr:sp macro="" textlink="">
      <xdr:nvSpPr>
        <xdr:cNvPr id="697" name="【庁舎】&#10;有形固定資産減価償却率平均値テキスト"/>
        <xdr:cNvSpPr txBox="1"/>
      </xdr:nvSpPr>
      <xdr:spPr>
        <a:xfrm>
          <a:off x="16357600" y="1775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698" name="フローチャート: 判断 697"/>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129902</xdr:rowOff>
    </xdr:from>
    <xdr:to>
      <xdr:col>81</xdr:col>
      <xdr:colOff>101600</xdr:colOff>
      <xdr:row>104</xdr:row>
      <xdr:rowOff>60052</xdr:rowOff>
    </xdr:to>
    <xdr:sp macro="" textlink="">
      <xdr:nvSpPr>
        <xdr:cNvPr id="699" name="フローチャート: 判断 698"/>
        <xdr:cNvSpPr/>
      </xdr:nvSpPr>
      <xdr:spPr>
        <a:xfrm>
          <a:off x="15430500" y="17789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7438</xdr:rowOff>
    </xdr:from>
    <xdr:to>
      <xdr:col>76</xdr:col>
      <xdr:colOff>165100</xdr:colOff>
      <xdr:row>104</xdr:row>
      <xdr:rowOff>109038</xdr:rowOff>
    </xdr:to>
    <xdr:sp macro="" textlink="">
      <xdr:nvSpPr>
        <xdr:cNvPr id="700" name="フローチャート: 判断 699"/>
        <xdr:cNvSpPr/>
      </xdr:nvSpPr>
      <xdr:spPr>
        <a:xfrm>
          <a:off x="14541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76019</xdr:rowOff>
    </xdr:from>
    <xdr:to>
      <xdr:col>72</xdr:col>
      <xdr:colOff>38100</xdr:colOff>
      <xdr:row>104</xdr:row>
      <xdr:rowOff>6169</xdr:rowOff>
    </xdr:to>
    <xdr:sp macro="" textlink="">
      <xdr:nvSpPr>
        <xdr:cNvPr id="701" name="フローチャート: 判断 700"/>
        <xdr:cNvSpPr/>
      </xdr:nvSpPr>
      <xdr:spPr>
        <a:xfrm>
          <a:off x="13652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2" name="テキスト ボックス 70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3" name="テキスト ボックス 70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4" name="テキスト ボックス 70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5" name="テキスト ボックス 70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6" name="テキスト ボックス 70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23768</xdr:rowOff>
    </xdr:from>
    <xdr:to>
      <xdr:col>85</xdr:col>
      <xdr:colOff>177800</xdr:colOff>
      <xdr:row>102</xdr:row>
      <xdr:rowOff>125368</xdr:rowOff>
    </xdr:to>
    <xdr:sp macro="" textlink="">
      <xdr:nvSpPr>
        <xdr:cNvPr id="707" name="楕円 706"/>
        <xdr:cNvSpPr/>
      </xdr:nvSpPr>
      <xdr:spPr>
        <a:xfrm>
          <a:off x="16268700" y="1751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46645</xdr:rowOff>
    </xdr:from>
    <xdr:ext cx="405111" cy="259045"/>
    <xdr:sp macro="" textlink="">
      <xdr:nvSpPr>
        <xdr:cNvPr id="708" name="【庁舎】&#10;有形固定資産減価償却率該当値テキスト"/>
        <xdr:cNvSpPr txBox="1"/>
      </xdr:nvSpPr>
      <xdr:spPr>
        <a:xfrm>
          <a:off x="16357600" y="1736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59689</xdr:rowOff>
    </xdr:from>
    <xdr:to>
      <xdr:col>81</xdr:col>
      <xdr:colOff>101600</xdr:colOff>
      <xdr:row>102</xdr:row>
      <xdr:rowOff>161289</xdr:rowOff>
    </xdr:to>
    <xdr:sp macro="" textlink="">
      <xdr:nvSpPr>
        <xdr:cNvPr id="709" name="楕円 708"/>
        <xdr:cNvSpPr/>
      </xdr:nvSpPr>
      <xdr:spPr>
        <a:xfrm>
          <a:off x="15430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74568</xdr:rowOff>
    </xdr:from>
    <xdr:to>
      <xdr:col>85</xdr:col>
      <xdr:colOff>127000</xdr:colOff>
      <xdr:row>102</xdr:row>
      <xdr:rowOff>110489</xdr:rowOff>
    </xdr:to>
    <xdr:cxnSp macro="">
      <xdr:nvCxnSpPr>
        <xdr:cNvPr id="710" name="直線コネクタ 709"/>
        <xdr:cNvCxnSpPr/>
      </xdr:nvCxnSpPr>
      <xdr:spPr>
        <a:xfrm flipV="1">
          <a:off x="15481300" y="17562468"/>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711" name="楕円 710"/>
        <xdr:cNvSpPr/>
      </xdr:nvSpPr>
      <xdr:spPr>
        <a:xfrm>
          <a:off x="13652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51179</xdr:rowOff>
    </xdr:from>
    <xdr:ext cx="405111" cy="259045"/>
    <xdr:sp macro="" textlink="">
      <xdr:nvSpPr>
        <xdr:cNvPr id="712" name="n_1aveValue【庁舎】&#10;有形固定資産減価償却率"/>
        <xdr:cNvSpPr txBox="1"/>
      </xdr:nvSpPr>
      <xdr:spPr>
        <a:xfrm>
          <a:off x="15266044" y="17881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125565</xdr:rowOff>
    </xdr:from>
    <xdr:ext cx="405111" cy="259045"/>
    <xdr:sp macro="" textlink="">
      <xdr:nvSpPr>
        <xdr:cNvPr id="713" name="n_2aveValue【庁舎】&#10;有形固定資産減価償却率"/>
        <xdr:cNvSpPr txBox="1"/>
      </xdr:nvSpPr>
      <xdr:spPr>
        <a:xfrm>
          <a:off x="14389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168746</xdr:rowOff>
    </xdr:from>
    <xdr:ext cx="405111" cy="259045"/>
    <xdr:sp macro="" textlink="">
      <xdr:nvSpPr>
        <xdr:cNvPr id="714" name="n_3aveValue【庁舎】&#10;有形固定資産減価償却率"/>
        <xdr:cNvSpPr txBox="1"/>
      </xdr:nvSpPr>
      <xdr:spPr>
        <a:xfrm>
          <a:off x="13500744" y="1782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6366</xdr:rowOff>
    </xdr:from>
    <xdr:ext cx="405111" cy="259045"/>
    <xdr:sp macro="" textlink="">
      <xdr:nvSpPr>
        <xdr:cNvPr id="715" name="n_1mainValue【庁舎】&#10;有形固定資産減価償却率"/>
        <xdr:cNvSpPr txBox="1"/>
      </xdr:nvSpPr>
      <xdr:spPr>
        <a:xfrm>
          <a:off x="152660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63516</xdr:rowOff>
    </xdr:from>
    <xdr:ext cx="405111" cy="259045"/>
    <xdr:sp macro="" textlink="">
      <xdr:nvSpPr>
        <xdr:cNvPr id="716" name="n_3mainValue【庁舎】&#10;有形固定資産減価償却率"/>
        <xdr:cNvSpPr txBox="1"/>
      </xdr:nvSpPr>
      <xdr:spPr>
        <a:xfrm>
          <a:off x="13500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7" name="正方形/長方形 7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8" name="正方形/長方形 7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9" name="正方形/長方形 7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0" name="正方形/長方形 7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1" name="正方形/長方形 7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2" name="正方形/長方形 7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3" name="正方形/長方形 7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4" name="正方形/長方形 72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5" name="テキスト ボックス 72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6" name="直線コネクタ 72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27" name="テキスト ボックス 726"/>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28" name="直線コネクタ 72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29" name="テキスト ボックス 72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30" name="直線コネクタ 72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31" name="テキスト ボックス 73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32" name="直線コネクタ 73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33" name="テキスト ボックス 73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34" name="直線コネクタ 73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35" name="テキスト ボックス 73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36" name="直線コネクタ 73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37" name="テキスト ボックス 73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38" name="直線コネクタ 73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39" name="テキスト ボックス 73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0" name="直線コネクタ 73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1" name="テキスト ボックス 74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164374</xdr:rowOff>
    </xdr:from>
    <xdr:to>
      <xdr:col>116</xdr:col>
      <xdr:colOff>62864</xdr:colOff>
      <xdr:row>109</xdr:row>
      <xdr:rowOff>35379</xdr:rowOff>
    </xdr:to>
    <xdr:cxnSp macro="">
      <xdr:nvCxnSpPr>
        <xdr:cNvPr id="743" name="直線コネクタ 742"/>
        <xdr:cNvCxnSpPr/>
      </xdr:nvCxnSpPr>
      <xdr:spPr>
        <a:xfrm flipV="1">
          <a:off x="22160864" y="17137924"/>
          <a:ext cx="0" cy="158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39206</xdr:rowOff>
    </xdr:from>
    <xdr:ext cx="469744" cy="259045"/>
    <xdr:sp macro="" textlink="">
      <xdr:nvSpPr>
        <xdr:cNvPr id="744" name="【庁舎】&#10;一人当たり面積最小値テキスト"/>
        <xdr:cNvSpPr txBox="1"/>
      </xdr:nvSpPr>
      <xdr:spPr>
        <a:xfrm>
          <a:off x="22199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35379</xdr:rowOff>
    </xdr:from>
    <xdr:to>
      <xdr:col>116</xdr:col>
      <xdr:colOff>152400</xdr:colOff>
      <xdr:row>109</xdr:row>
      <xdr:rowOff>35379</xdr:rowOff>
    </xdr:to>
    <xdr:cxnSp macro="">
      <xdr:nvCxnSpPr>
        <xdr:cNvPr id="745" name="直線コネクタ 744"/>
        <xdr:cNvCxnSpPr/>
      </xdr:nvCxnSpPr>
      <xdr:spPr>
        <a:xfrm>
          <a:off x="22072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111051</xdr:rowOff>
    </xdr:from>
    <xdr:ext cx="469744" cy="259045"/>
    <xdr:sp macro="" textlink="">
      <xdr:nvSpPr>
        <xdr:cNvPr id="746" name="【庁舎】&#10;一人当たり面積最大値テキスト"/>
        <xdr:cNvSpPr txBox="1"/>
      </xdr:nvSpPr>
      <xdr:spPr>
        <a:xfrm>
          <a:off x="22199600" y="1691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164374</xdr:rowOff>
    </xdr:from>
    <xdr:to>
      <xdr:col>116</xdr:col>
      <xdr:colOff>152400</xdr:colOff>
      <xdr:row>99</xdr:row>
      <xdr:rowOff>164374</xdr:rowOff>
    </xdr:to>
    <xdr:cxnSp macro="">
      <xdr:nvCxnSpPr>
        <xdr:cNvPr id="747" name="直線コネクタ 746"/>
        <xdr:cNvCxnSpPr/>
      </xdr:nvCxnSpPr>
      <xdr:spPr>
        <a:xfrm>
          <a:off x="22072600" y="1713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163847</xdr:rowOff>
    </xdr:from>
    <xdr:ext cx="469744" cy="259045"/>
    <xdr:sp macro="" textlink="">
      <xdr:nvSpPr>
        <xdr:cNvPr id="748" name="【庁舎】&#10;一人当たり面積平均値テキスト"/>
        <xdr:cNvSpPr txBox="1"/>
      </xdr:nvSpPr>
      <xdr:spPr>
        <a:xfrm>
          <a:off x="22199600" y="1816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749" name="フローチャート: 判断 748"/>
        <xdr:cNvSpPr/>
      </xdr:nvSpPr>
      <xdr:spPr>
        <a:xfrm>
          <a:off x="22110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46627</xdr:rowOff>
    </xdr:from>
    <xdr:to>
      <xdr:col>112</xdr:col>
      <xdr:colOff>38100</xdr:colOff>
      <xdr:row>106</xdr:row>
      <xdr:rowOff>148227</xdr:rowOff>
    </xdr:to>
    <xdr:sp macro="" textlink="">
      <xdr:nvSpPr>
        <xdr:cNvPr id="750" name="フローチャート: 判断 749"/>
        <xdr:cNvSpPr/>
      </xdr:nvSpPr>
      <xdr:spPr>
        <a:xfrm>
          <a:off x="21272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118473</xdr:rowOff>
    </xdr:from>
    <xdr:to>
      <xdr:col>107</xdr:col>
      <xdr:colOff>101600</xdr:colOff>
      <xdr:row>106</xdr:row>
      <xdr:rowOff>48623</xdr:rowOff>
    </xdr:to>
    <xdr:sp macro="" textlink="">
      <xdr:nvSpPr>
        <xdr:cNvPr id="751" name="フローチャート: 判断 750"/>
        <xdr:cNvSpPr/>
      </xdr:nvSpPr>
      <xdr:spPr>
        <a:xfrm>
          <a:off x="20383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69487</xdr:rowOff>
    </xdr:from>
    <xdr:to>
      <xdr:col>102</xdr:col>
      <xdr:colOff>165100</xdr:colOff>
      <xdr:row>106</xdr:row>
      <xdr:rowOff>171087</xdr:rowOff>
    </xdr:to>
    <xdr:sp macro="" textlink="">
      <xdr:nvSpPr>
        <xdr:cNvPr id="752" name="フローチャート: 判断 751"/>
        <xdr:cNvSpPr/>
      </xdr:nvSpPr>
      <xdr:spPr>
        <a:xfrm>
          <a:off x="19494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3" name="テキスト ボックス 75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4" name="テキスト ボックス 75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55" name="テキスト ボックス 75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6" name="テキスト ボックス 75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7" name="テキスト ボックス 75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92348</xdr:rowOff>
    </xdr:from>
    <xdr:to>
      <xdr:col>116</xdr:col>
      <xdr:colOff>114300</xdr:colOff>
      <xdr:row>105</xdr:row>
      <xdr:rowOff>22498</xdr:rowOff>
    </xdr:to>
    <xdr:sp macro="" textlink="">
      <xdr:nvSpPr>
        <xdr:cNvPr id="758" name="楕円 757"/>
        <xdr:cNvSpPr/>
      </xdr:nvSpPr>
      <xdr:spPr>
        <a:xfrm>
          <a:off x="22110700" y="1792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115225</xdr:rowOff>
    </xdr:from>
    <xdr:ext cx="469744" cy="259045"/>
    <xdr:sp macro="" textlink="">
      <xdr:nvSpPr>
        <xdr:cNvPr id="759" name="【庁舎】&#10;一人当たり面積該当値テキスト"/>
        <xdr:cNvSpPr txBox="1"/>
      </xdr:nvSpPr>
      <xdr:spPr>
        <a:xfrm>
          <a:off x="22199600" y="1777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92348</xdr:rowOff>
    </xdr:from>
    <xdr:to>
      <xdr:col>112</xdr:col>
      <xdr:colOff>38100</xdr:colOff>
      <xdr:row>105</xdr:row>
      <xdr:rowOff>22498</xdr:rowOff>
    </xdr:to>
    <xdr:sp macro="" textlink="">
      <xdr:nvSpPr>
        <xdr:cNvPr id="760" name="楕円 759"/>
        <xdr:cNvSpPr/>
      </xdr:nvSpPr>
      <xdr:spPr>
        <a:xfrm>
          <a:off x="21272500" y="1792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143148</xdr:rowOff>
    </xdr:from>
    <xdr:to>
      <xdr:col>116</xdr:col>
      <xdr:colOff>63500</xdr:colOff>
      <xdr:row>104</xdr:row>
      <xdr:rowOff>143148</xdr:rowOff>
    </xdr:to>
    <xdr:cxnSp macro="">
      <xdr:nvCxnSpPr>
        <xdr:cNvPr id="761" name="直線コネクタ 760"/>
        <xdr:cNvCxnSpPr/>
      </xdr:nvCxnSpPr>
      <xdr:spPr>
        <a:xfrm>
          <a:off x="21323300" y="179739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110308</xdr:rowOff>
    </xdr:from>
    <xdr:to>
      <xdr:col>102</xdr:col>
      <xdr:colOff>165100</xdr:colOff>
      <xdr:row>105</xdr:row>
      <xdr:rowOff>40458</xdr:rowOff>
    </xdr:to>
    <xdr:sp macro="" textlink="">
      <xdr:nvSpPr>
        <xdr:cNvPr id="762" name="楕円 761"/>
        <xdr:cNvSpPr/>
      </xdr:nvSpPr>
      <xdr:spPr>
        <a:xfrm>
          <a:off x="19494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139354</xdr:rowOff>
    </xdr:from>
    <xdr:ext cx="469744" cy="259045"/>
    <xdr:sp macro="" textlink="">
      <xdr:nvSpPr>
        <xdr:cNvPr id="763" name="n_1aveValue【庁舎】&#10;一人当たり面積"/>
        <xdr:cNvSpPr txBox="1"/>
      </xdr:nvSpPr>
      <xdr:spPr>
        <a:xfrm>
          <a:off x="21075727" y="1831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65150</xdr:rowOff>
    </xdr:from>
    <xdr:ext cx="469744" cy="259045"/>
    <xdr:sp macro="" textlink="">
      <xdr:nvSpPr>
        <xdr:cNvPr id="764" name="n_2aveValue【庁舎】&#10;一人当たり面積"/>
        <xdr:cNvSpPr txBox="1"/>
      </xdr:nvSpPr>
      <xdr:spPr>
        <a:xfrm>
          <a:off x="20199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162214</xdr:rowOff>
    </xdr:from>
    <xdr:ext cx="469744" cy="259045"/>
    <xdr:sp macro="" textlink="">
      <xdr:nvSpPr>
        <xdr:cNvPr id="765" name="n_3aveValue【庁舎】&#10;一人当たり面積"/>
        <xdr:cNvSpPr txBox="1"/>
      </xdr:nvSpPr>
      <xdr:spPr>
        <a:xfrm>
          <a:off x="193104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39025</xdr:rowOff>
    </xdr:from>
    <xdr:ext cx="469744" cy="259045"/>
    <xdr:sp macro="" textlink="">
      <xdr:nvSpPr>
        <xdr:cNvPr id="766" name="n_1mainValue【庁舎】&#10;一人当たり面積"/>
        <xdr:cNvSpPr txBox="1"/>
      </xdr:nvSpPr>
      <xdr:spPr>
        <a:xfrm>
          <a:off x="2107572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56985</xdr:rowOff>
    </xdr:from>
    <xdr:ext cx="469744" cy="259045"/>
    <xdr:sp macro="" textlink="">
      <xdr:nvSpPr>
        <xdr:cNvPr id="767" name="n_3mainValue【庁舎】&#10;一人当たり面積"/>
        <xdr:cNvSpPr txBox="1"/>
      </xdr:nvSpPr>
      <xdr:spPr>
        <a:xfrm>
          <a:off x="19310427" y="177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8" name="正方形/長方形 76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9" name="正方形/長方形 76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0" name="テキスト ボックス 76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有形固定資産減価償却率は、すべての分野で増加している状況である。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すべての分野で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体育館・プール、保健センター、庁舎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であり、施設の老朽化対策の必要性が高い施設であることが読み取れる。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上記３施設のみならず、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その他の公共施設においても老朽化対策は必須となってくることから、計画的な維持補修事業を進めるとともに、特目基金への積立を行い、財源の確保を図る。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歳入における町税の割合は、３５．４％となっており、自主財源は５５．１％を占めている。工業団地や大手企業の立地もあり、法人税や事業所にかかる固定資産税への依存が高く、国内外の経済情勢にも左右されるが、類似団体と比較しても高水準にあ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endParaRPr kumimoji="1" lang="en-US" altLang="ja-JP"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xmlns=""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xmlns=""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xmlns=""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xmlns=""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xmlns=""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xmlns=""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xmlns=""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xmlns=""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xmlns=""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xmlns=""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xmlns=""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xmlns=""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xmlns="" id="{00000000-0008-0000-0300-000041000000}"/>
            </a:ext>
          </a:extLst>
        </xdr:cNvPr>
        <xdr:cNvCxnSpPr/>
      </xdr:nvCxnSpPr>
      <xdr:spPr>
        <a:xfrm flipV="1">
          <a:off x="4953000" y="6203648"/>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xmlns=""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xmlns=""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a:extLst>
            <a:ext uri="{FF2B5EF4-FFF2-40B4-BE49-F238E27FC236}">
              <a16:creationId xmlns:a16="http://schemas.microsoft.com/office/drawing/2014/main" xmlns="" id="{00000000-0008-0000-0300-000044000000}"/>
            </a:ext>
          </a:extLst>
        </xdr:cNvPr>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13002</xdr:rowOff>
    </xdr:from>
    <xdr:to>
      <xdr:col>23</xdr:col>
      <xdr:colOff>133350</xdr:colOff>
      <xdr:row>41</xdr:row>
      <xdr:rowOff>13002</xdr:rowOff>
    </xdr:to>
    <xdr:cxnSp macro="">
      <xdr:nvCxnSpPr>
        <xdr:cNvPr id="70" name="直線コネクタ 69">
          <a:extLst>
            <a:ext uri="{FF2B5EF4-FFF2-40B4-BE49-F238E27FC236}">
              <a16:creationId xmlns:a16="http://schemas.microsoft.com/office/drawing/2014/main" xmlns="" id="{00000000-0008-0000-0300-000046000000}"/>
            </a:ext>
          </a:extLst>
        </xdr:cNvPr>
        <xdr:cNvCxnSpPr/>
      </xdr:nvCxnSpPr>
      <xdr:spPr>
        <a:xfrm>
          <a:off x="4114800" y="7042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119034</xdr:rowOff>
    </xdr:from>
    <xdr:ext cx="762000" cy="259045"/>
    <xdr:sp macro="" textlink="">
      <xdr:nvSpPr>
        <xdr:cNvPr id="71" name="財政力平均値テキスト">
          <a:extLst>
            <a:ext uri="{FF2B5EF4-FFF2-40B4-BE49-F238E27FC236}">
              <a16:creationId xmlns:a16="http://schemas.microsoft.com/office/drawing/2014/main" xmlns="" id="{00000000-0008-0000-0300-000047000000}"/>
            </a:ext>
          </a:extLst>
        </xdr:cNvPr>
        <xdr:cNvSpPr txBox="1"/>
      </xdr:nvSpPr>
      <xdr:spPr>
        <a:xfrm>
          <a:off x="5041900" y="7319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a:extLst>
            <a:ext uri="{FF2B5EF4-FFF2-40B4-BE49-F238E27FC236}">
              <a16:creationId xmlns:a16="http://schemas.microsoft.com/office/drawing/2014/main" xmlns="" id="{00000000-0008-0000-0300-000048000000}"/>
            </a:ext>
          </a:extLst>
        </xdr:cNvPr>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13002</xdr:rowOff>
    </xdr:from>
    <xdr:to>
      <xdr:col>19</xdr:col>
      <xdr:colOff>133350</xdr:colOff>
      <xdr:row>41</xdr:row>
      <xdr:rowOff>24493</xdr:rowOff>
    </xdr:to>
    <xdr:cxnSp macro="">
      <xdr:nvCxnSpPr>
        <xdr:cNvPr id="73" name="直線コネクタ 72">
          <a:extLst>
            <a:ext uri="{FF2B5EF4-FFF2-40B4-BE49-F238E27FC236}">
              <a16:creationId xmlns:a16="http://schemas.microsoft.com/office/drawing/2014/main" xmlns="" id="{00000000-0008-0000-0300-000049000000}"/>
            </a:ext>
          </a:extLst>
        </xdr:cNvPr>
        <xdr:cNvCxnSpPr/>
      </xdr:nvCxnSpPr>
      <xdr:spPr>
        <a:xfrm flipV="1">
          <a:off x="3225800" y="70424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xmlns="" id="{00000000-0008-0000-0300-00004A000000}"/>
            </a:ext>
          </a:extLst>
        </xdr:cNvPr>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a:extLst>
            <a:ext uri="{FF2B5EF4-FFF2-40B4-BE49-F238E27FC236}">
              <a16:creationId xmlns:a16="http://schemas.microsoft.com/office/drawing/2014/main" xmlns="" id="{00000000-0008-0000-0300-00004B000000}"/>
            </a:ext>
          </a:extLst>
        </xdr:cNvPr>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24493</xdr:rowOff>
    </xdr:to>
    <xdr:cxnSp macro="">
      <xdr:nvCxnSpPr>
        <xdr:cNvPr id="76" name="直線コネクタ 75">
          <a:extLst>
            <a:ext uri="{FF2B5EF4-FFF2-40B4-BE49-F238E27FC236}">
              <a16:creationId xmlns:a16="http://schemas.microsoft.com/office/drawing/2014/main" xmlns="" id="{00000000-0008-0000-0300-00004C000000}"/>
            </a:ext>
          </a:extLst>
        </xdr:cNvPr>
        <xdr:cNvCxnSpPr/>
      </xdr:nvCxnSpPr>
      <xdr:spPr>
        <a:xfrm>
          <a:off x="2336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a:extLst>
            <a:ext uri="{FF2B5EF4-FFF2-40B4-BE49-F238E27FC236}">
              <a16:creationId xmlns:a16="http://schemas.microsoft.com/office/drawing/2014/main" xmlns="" id="{00000000-0008-0000-0300-00004D000000}"/>
            </a:ext>
          </a:extLst>
        </xdr:cNvPr>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84865</xdr:rowOff>
    </xdr:from>
    <xdr:ext cx="762000" cy="259045"/>
    <xdr:sp macro="" textlink="">
      <xdr:nvSpPr>
        <xdr:cNvPr id="78" name="テキスト ボックス 77">
          <a:extLst>
            <a:ext uri="{FF2B5EF4-FFF2-40B4-BE49-F238E27FC236}">
              <a16:creationId xmlns:a16="http://schemas.microsoft.com/office/drawing/2014/main" xmlns="" id="{00000000-0008-0000-0300-00004E000000}"/>
            </a:ext>
          </a:extLst>
        </xdr:cNvPr>
        <xdr:cNvSpPr txBox="1"/>
      </xdr:nvSpPr>
      <xdr:spPr>
        <a:xfrm>
          <a:off x="2844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a:extLst>
            <a:ext uri="{FF2B5EF4-FFF2-40B4-BE49-F238E27FC236}">
              <a16:creationId xmlns:a16="http://schemas.microsoft.com/office/drawing/2014/main" xmlns="" id="{00000000-0008-0000-0300-00004F000000}"/>
            </a:ext>
          </a:extLst>
        </xdr:cNvPr>
        <xdr:cNvCxnSpPr/>
      </xdr:nvCxnSpPr>
      <xdr:spPr>
        <a:xfrm flipV="1">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0" name="フローチャート: 判断 79">
          <a:extLst>
            <a:ext uri="{FF2B5EF4-FFF2-40B4-BE49-F238E27FC236}">
              <a16:creationId xmlns:a16="http://schemas.microsoft.com/office/drawing/2014/main" xmlns="" id="{00000000-0008-0000-0300-000050000000}"/>
            </a:ext>
          </a:extLst>
        </xdr:cNvPr>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81" name="テキスト ボックス 80">
          <a:extLst>
            <a:ext uri="{FF2B5EF4-FFF2-40B4-BE49-F238E27FC236}">
              <a16:creationId xmlns:a16="http://schemas.microsoft.com/office/drawing/2014/main" xmlns="" id="{00000000-0008-0000-0300-000051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xmlns=""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133652</xdr:rowOff>
    </xdr:from>
    <xdr:to>
      <xdr:col>23</xdr:col>
      <xdr:colOff>184150</xdr:colOff>
      <xdr:row>41</xdr:row>
      <xdr:rowOff>63802</xdr:rowOff>
    </xdr:to>
    <xdr:sp macro="" textlink="">
      <xdr:nvSpPr>
        <xdr:cNvPr id="89" name="楕円 88">
          <a:extLst>
            <a:ext uri="{FF2B5EF4-FFF2-40B4-BE49-F238E27FC236}">
              <a16:creationId xmlns:a16="http://schemas.microsoft.com/office/drawing/2014/main" xmlns="" id="{00000000-0008-0000-0300-000059000000}"/>
            </a:ext>
          </a:extLst>
        </xdr:cNvPr>
        <xdr:cNvSpPr/>
      </xdr:nvSpPr>
      <xdr:spPr>
        <a:xfrm>
          <a:off x="49022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150179</xdr:rowOff>
    </xdr:from>
    <xdr:ext cx="762000" cy="259045"/>
    <xdr:sp macro="" textlink="">
      <xdr:nvSpPr>
        <xdr:cNvPr id="90" name="財政力該当値テキスト">
          <a:extLst>
            <a:ext uri="{FF2B5EF4-FFF2-40B4-BE49-F238E27FC236}">
              <a16:creationId xmlns:a16="http://schemas.microsoft.com/office/drawing/2014/main" xmlns="" id="{00000000-0008-0000-0300-00005A000000}"/>
            </a:ext>
          </a:extLst>
        </xdr:cNvPr>
        <xdr:cNvSpPr txBox="1"/>
      </xdr:nvSpPr>
      <xdr:spPr>
        <a:xfrm>
          <a:off x="5041900" y="683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133652</xdr:rowOff>
    </xdr:from>
    <xdr:to>
      <xdr:col>19</xdr:col>
      <xdr:colOff>184150</xdr:colOff>
      <xdr:row>41</xdr:row>
      <xdr:rowOff>63802</xdr:rowOff>
    </xdr:to>
    <xdr:sp macro="" textlink="">
      <xdr:nvSpPr>
        <xdr:cNvPr id="91" name="楕円 90">
          <a:extLst>
            <a:ext uri="{FF2B5EF4-FFF2-40B4-BE49-F238E27FC236}">
              <a16:creationId xmlns:a16="http://schemas.microsoft.com/office/drawing/2014/main" xmlns="" id="{00000000-0008-0000-0300-00005B000000}"/>
            </a:ext>
          </a:extLst>
        </xdr:cNvPr>
        <xdr:cNvSpPr/>
      </xdr:nvSpPr>
      <xdr:spPr>
        <a:xfrm>
          <a:off x="4064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73979</xdr:rowOff>
    </xdr:from>
    <xdr:ext cx="736600" cy="259045"/>
    <xdr:sp macro="" textlink="">
      <xdr:nvSpPr>
        <xdr:cNvPr id="92" name="テキスト ボックス 91">
          <a:extLst>
            <a:ext uri="{FF2B5EF4-FFF2-40B4-BE49-F238E27FC236}">
              <a16:creationId xmlns:a16="http://schemas.microsoft.com/office/drawing/2014/main" xmlns="" id="{00000000-0008-0000-0300-00005C000000}"/>
            </a:ext>
          </a:extLst>
        </xdr:cNvPr>
        <xdr:cNvSpPr txBox="1"/>
      </xdr:nvSpPr>
      <xdr:spPr>
        <a:xfrm>
          <a:off x="3733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3" name="楕円 92">
          <a:extLst>
            <a:ext uri="{FF2B5EF4-FFF2-40B4-BE49-F238E27FC236}">
              <a16:creationId xmlns:a16="http://schemas.microsoft.com/office/drawing/2014/main" xmlns="" id="{00000000-0008-0000-0300-00005D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4" name="テキスト ボックス 93">
          <a:extLst>
            <a:ext uri="{FF2B5EF4-FFF2-40B4-BE49-F238E27FC236}">
              <a16:creationId xmlns:a16="http://schemas.microsoft.com/office/drawing/2014/main" xmlns="" id="{00000000-0008-0000-0300-00005E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a:extLst>
            <a:ext uri="{FF2B5EF4-FFF2-40B4-BE49-F238E27FC236}">
              <a16:creationId xmlns:a16="http://schemas.microsoft.com/office/drawing/2014/main" xmlns="" id="{00000000-0008-0000-0300-00005F000000}"/>
            </a:ext>
          </a:extLst>
        </xdr:cNvPr>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a:extLst>
            <a:ext uri="{FF2B5EF4-FFF2-40B4-BE49-F238E27FC236}">
              <a16:creationId xmlns:a16="http://schemas.microsoft.com/office/drawing/2014/main" xmlns="" id="{00000000-0008-0000-0300-000060000000}"/>
            </a:ext>
          </a:extLst>
        </xdr:cNvPr>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a:extLst>
            <a:ext uri="{FF2B5EF4-FFF2-40B4-BE49-F238E27FC236}">
              <a16:creationId xmlns:a16="http://schemas.microsoft.com/office/drawing/2014/main" xmlns="" id="{00000000-0008-0000-0300-000061000000}"/>
            </a:ext>
          </a:extLst>
        </xdr:cNvPr>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a:extLst>
            <a:ext uri="{FF2B5EF4-FFF2-40B4-BE49-F238E27FC236}">
              <a16:creationId xmlns:a16="http://schemas.microsoft.com/office/drawing/2014/main" xmlns="" id="{00000000-0008-0000-0300-000062000000}"/>
            </a:ext>
          </a:extLst>
        </xdr:cNvPr>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xmlns=""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xmlns=""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xmlns=""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数値の悪化に影響する園児数の増加に伴う人件費の増加や、維持補修費、補助費等の増加があったが、主要企業の業績好調に伴う法人税の増加のほか、地方消費税交付金や普通交付税の増加があったことから、数値は前年度から６．０ポイント良化することとなった。今後、公共施設の維持補修費や運営経費等が増加傾向にあることから、引き続き税収入を確保しつつ、計画的な地方債の発行、人件費の抑制、施設管理経費等の抑制に努め、経常経費の削減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xmlns=""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xmlns=""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xmlns=""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xmlns=""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xmlns=""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xmlns=""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xmlns=""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xmlns=""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xmlns=""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xmlns=""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xmlns=""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xmlns=""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xmlns=""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67</xdr:row>
      <xdr:rowOff>55880</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flipV="1">
          <a:off x="4953000" y="10123381"/>
          <a:ext cx="0" cy="141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9" name="財政構造の弾力性最小値テキスト">
          <a:extLst>
            <a:ext uri="{FF2B5EF4-FFF2-40B4-BE49-F238E27FC236}">
              <a16:creationId xmlns:a16="http://schemas.microsoft.com/office/drawing/2014/main" xmlns="" id="{00000000-0008-0000-0300-000081000000}"/>
            </a:ext>
          </a:extLst>
        </xdr:cNvPr>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xmlns=""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xmlns=""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59479</xdr:rowOff>
    </xdr:from>
    <xdr:to>
      <xdr:col>23</xdr:col>
      <xdr:colOff>133350</xdr:colOff>
      <xdr:row>65</xdr:row>
      <xdr:rowOff>129329</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flipV="1">
          <a:off x="4114800" y="11032279"/>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4" name="財政構造の弾力性平均値テキスト">
          <a:extLst>
            <a:ext uri="{FF2B5EF4-FFF2-40B4-BE49-F238E27FC236}">
              <a16:creationId xmlns:a16="http://schemas.microsoft.com/office/drawing/2014/main" xmlns="" id="{00000000-0008-0000-0300-000086000000}"/>
            </a:ext>
          </a:extLst>
        </xdr:cNvPr>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7196</xdr:rowOff>
    </xdr:from>
    <xdr:to>
      <xdr:col>19</xdr:col>
      <xdr:colOff>133350</xdr:colOff>
      <xdr:row>65</xdr:row>
      <xdr:rowOff>129329</xdr:rowOff>
    </xdr:to>
    <xdr:cxnSp macro="">
      <xdr:nvCxnSpPr>
        <xdr:cNvPr id="136" name="直線コネクタ 135">
          <a:extLst>
            <a:ext uri="{FF2B5EF4-FFF2-40B4-BE49-F238E27FC236}">
              <a16:creationId xmlns:a16="http://schemas.microsoft.com/office/drawing/2014/main" xmlns="" id="{00000000-0008-0000-0300-000088000000}"/>
            </a:ext>
          </a:extLst>
        </xdr:cNvPr>
        <xdr:cNvCxnSpPr/>
      </xdr:nvCxnSpPr>
      <xdr:spPr>
        <a:xfrm>
          <a:off x="3225800" y="10979996"/>
          <a:ext cx="889000" cy="29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48895</xdr:rowOff>
    </xdr:from>
    <xdr:to>
      <xdr:col>19</xdr:col>
      <xdr:colOff>184150</xdr:colOff>
      <xdr:row>64</xdr:row>
      <xdr:rowOff>150495</xdr:rowOff>
    </xdr:to>
    <xdr:sp macro="" textlink="">
      <xdr:nvSpPr>
        <xdr:cNvPr id="137" name="フローチャート: 判断 136">
          <a:extLst>
            <a:ext uri="{FF2B5EF4-FFF2-40B4-BE49-F238E27FC236}">
              <a16:creationId xmlns:a16="http://schemas.microsoft.com/office/drawing/2014/main" xmlns="" id="{00000000-0008-0000-0300-000089000000}"/>
            </a:ext>
          </a:extLst>
        </xdr:cNvPr>
        <xdr:cNvSpPr/>
      </xdr:nvSpPr>
      <xdr:spPr>
        <a:xfrm>
          <a:off x="40640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160672</xdr:rowOff>
    </xdr:from>
    <xdr:ext cx="736600" cy="259045"/>
    <xdr:sp macro="" textlink="">
      <xdr:nvSpPr>
        <xdr:cNvPr id="138" name="テキスト ボックス 137">
          <a:extLst>
            <a:ext uri="{FF2B5EF4-FFF2-40B4-BE49-F238E27FC236}">
              <a16:creationId xmlns:a16="http://schemas.microsoft.com/office/drawing/2014/main" xmlns="" id="{00000000-0008-0000-0300-00008A000000}"/>
            </a:ext>
          </a:extLst>
        </xdr:cNvPr>
        <xdr:cNvSpPr txBox="1"/>
      </xdr:nvSpPr>
      <xdr:spPr>
        <a:xfrm>
          <a:off x="3733800" y="10790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158538</xdr:rowOff>
    </xdr:from>
    <xdr:to>
      <xdr:col>15</xdr:col>
      <xdr:colOff>82550</xdr:colOff>
      <xdr:row>64</xdr:row>
      <xdr:rowOff>7196</xdr:rowOff>
    </xdr:to>
    <xdr:cxnSp macro="">
      <xdr:nvCxnSpPr>
        <xdr:cNvPr id="139" name="直線コネクタ 138">
          <a:extLst>
            <a:ext uri="{FF2B5EF4-FFF2-40B4-BE49-F238E27FC236}">
              <a16:creationId xmlns:a16="http://schemas.microsoft.com/office/drawing/2014/main" xmlns="" id="{00000000-0008-0000-0300-00008B000000}"/>
            </a:ext>
          </a:extLst>
        </xdr:cNvPr>
        <xdr:cNvCxnSpPr/>
      </xdr:nvCxnSpPr>
      <xdr:spPr>
        <a:xfrm>
          <a:off x="2336800" y="1095988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8679</xdr:rowOff>
    </xdr:from>
    <xdr:to>
      <xdr:col>15</xdr:col>
      <xdr:colOff>133350</xdr:colOff>
      <xdr:row>64</xdr:row>
      <xdr:rowOff>110279</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3175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95056</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2844800" y="1106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142452</xdr:rowOff>
    </xdr:from>
    <xdr:to>
      <xdr:col>11</xdr:col>
      <xdr:colOff>31750</xdr:colOff>
      <xdr:row>63</xdr:row>
      <xdr:rowOff>158538</xdr:rowOff>
    </xdr:to>
    <xdr:cxnSp macro="">
      <xdr:nvCxnSpPr>
        <xdr:cNvPr id="142" name="直線コネクタ 141">
          <a:extLst>
            <a:ext uri="{FF2B5EF4-FFF2-40B4-BE49-F238E27FC236}">
              <a16:creationId xmlns:a16="http://schemas.microsoft.com/office/drawing/2014/main" xmlns="" id="{00000000-0008-0000-0300-00008E000000}"/>
            </a:ext>
          </a:extLst>
        </xdr:cNvPr>
        <xdr:cNvCxnSpPr/>
      </xdr:nvCxnSpPr>
      <xdr:spPr>
        <a:xfrm>
          <a:off x="1447800" y="1094380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3" name="フローチャート: 判断 142">
          <a:extLst>
            <a:ext uri="{FF2B5EF4-FFF2-40B4-BE49-F238E27FC236}">
              <a16:creationId xmlns:a16="http://schemas.microsoft.com/office/drawing/2014/main" xmlns="" id="{00000000-0008-0000-0300-00008F000000}"/>
            </a:ext>
          </a:extLst>
        </xdr:cNvPr>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45" name="フローチャート: 判断 144">
          <a:extLst>
            <a:ext uri="{FF2B5EF4-FFF2-40B4-BE49-F238E27FC236}">
              <a16:creationId xmlns:a16="http://schemas.microsoft.com/office/drawing/2014/main" xmlns="" id="{00000000-0008-0000-0300-000091000000}"/>
            </a:ext>
          </a:extLst>
        </xdr:cNvPr>
        <xdr:cNvSpPr/>
      </xdr:nvSpPr>
      <xdr:spPr>
        <a:xfrm>
          <a:off x="1397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163423</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1066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xmlns=""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8679</xdr:rowOff>
    </xdr:from>
    <xdr:to>
      <xdr:col>23</xdr:col>
      <xdr:colOff>184150</xdr:colOff>
      <xdr:row>64</xdr:row>
      <xdr:rowOff>110279</xdr:rowOff>
    </xdr:to>
    <xdr:sp macro="" textlink="">
      <xdr:nvSpPr>
        <xdr:cNvPr id="152" name="楕円 151">
          <a:extLst>
            <a:ext uri="{FF2B5EF4-FFF2-40B4-BE49-F238E27FC236}">
              <a16:creationId xmlns:a16="http://schemas.microsoft.com/office/drawing/2014/main" xmlns="" id="{00000000-0008-0000-0300-000098000000}"/>
            </a:ext>
          </a:extLst>
        </xdr:cNvPr>
        <xdr:cNvSpPr/>
      </xdr:nvSpPr>
      <xdr:spPr>
        <a:xfrm>
          <a:off x="49022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25206</xdr:rowOff>
    </xdr:from>
    <xdr:ext cx="762000" cy="259045"/>
    <xdr:sp macro="" textlink="">
      <xdr:nvSpPr>
        <xdr:cNvPr id="153" name="財政構造の弾力性該当値テキスト">
          <a:extLst>
            <a:ext uri="{FF2B5EF4-FFF2-40B4-BE49-F238E27FC236}">
              <a16:creationId xmlns:a16="http://schemas.microsoft.com/office/drawing/2014/main" xmlns="" id="{00000000-0008-0000-0300-000099000000}"/>
            </a:ext>
          </a:extLst>
        </xdr:cNvPr>
        <xdr:cNvSpPr txBox="1"/>
      </xdr:nvSpPr>
      <xdr:spPr>
        <a:xfrm>
          <a:off x="5041900" y="10826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78529</xdr:rowOff>
    </xdr:from>
    <xdr:to>
      <xdr:col>19</xdr:col>
      <xdr:colOff>184150</xdr:colOff>
      <xdr:row>66</xdr:row>
      <xdr:rowOff>8679</xdr:rowOff>
    </xdr:to>
    <xdr:sp macro="" textlink="">
      <xdr:nvSpPr>
        <xdr:cNvPr id="154" name="楕円 153">
          <a:extLst>
            <a:ext uri="{FF2B5EF4-FFF2-40B4-BE49-F238E27FC236}">
              <a16:creationId xmlns:a16="http://schemas.microsoft.com/office/drawing/2014/main" xmlns="" id="{00000000-0008-0000-0300-00009A000000}"/>
            </a:ext>
          </a:extLst>
        </xdr:cNvPr>
        <xdr:cNvSpPr/>
      </xdr:nvSpPr>
      <xdr:spPr>
        <a:xfrm>
          <a:off x="4064000" y="1122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164906</xdr:rowOff>
    </xdr:from>
    <xdr:ext cx="736600" cy="259045"/>
    <xdr:sp macro="" textlink="">
      <xdr:nvSpPr>
        <xdr:cNvPr id="155" name="テキスト ボックス 154">
          <a:extLst>
            <a:ext uri="{FF2B5EF4-FFF2-40B4-BE49-F238E27FC236}">
              <a16:creationId xmlns:a16="http://schemas.microsoft.com/office/drawing/2014/main" xmlns="" id="{00000000-0008-0000-0300-00009B000000}"/>
            </a:ext>
          </a:extLst>
        </xdr:cNvPr>
        <xdr:cNvSpPr txBox="1"/>
      </xdr:nvSpPr>
      <xdr:spPr>
        <a:xfrm>
          <a:off x="3733800" y="113091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127846</xdr:rowOff>
    </xdr:from>
    <xdr:to>
      <xdr:col>15</xdr:col>
      <xdr:colOff>133350</xdr:colOff>
      <xdr:row>64</xdr:row>
      <xdr:rowOff>57996</xdr:rowOff>
    </xdr:to>
    <xdr:sp macro="" textlink="">
      <xdr:nvSpPr>
        <xdr:cNvPr id="156" name="楕円 155">
          <a:extLst>
            <a:ext uri="{FF2B5EF4-FFF2-40B4-BE49-F238E27FC236}">
              <a16:creationId xmlns:a16="http://schemas.microsoft.com/office/drawing/2014/main" xmlns="" id="{00000000-0008-0000-0300-00009C000000}"/>
            </a:ext>
          </a:extLst>
        </xdr:cNvPr>
        <xdr:cNvSpPr/>
      </xdr:nvSpPr>
      <xdr:spPr>
        <a:xfrm>
          <a:off x="3175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68173</xdr:rowOff>
    </xdr:from>
    <xdr:ext cx="762000" cy="259045"/>
    <xdr:sp macro="" textlink="">
      <xdr:nvSpPr>
        <xdr:cNvPr id="157" name="テキスト ボックス 156">
          <a:extLst>
            <a:ext uri="{FF2B5EF4-FFF2-40B4-BE49-F238E27FC236}">
              <a16:creationId xmlns:a16="http://schemas.microsoft.com/office/drawing/2014/main" xmlns="" id="{00000000-0008-0000-0300-00009D000000}"/>
            </a:ext>
          </a:extLst>
        </xdr:cNvPr>
        <xdr:cNvSpPr txBox="1"/>
      </xdr:nvSpPr>
      <xdr:spPr>
        <a:xfrm>
          <a:off x="2844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107738</xdr:rowOff>
    </xdr:from>
    <xdr:to>
      <xdr:col>11</xdr:col>
      <xdr:colOff>82550</xdr:colOff>
      <xdr:row>64</xdr:row>
      <xdr:rowOff>37888</xdr:rowOff>
    </xdr:to>
    <xdr:sp macro="" textlink="">
      <xdr:nvSpPr>
        <xdr:cNvPr id="158" name="楕円 157">
          <a:extLst>
            <a:ext uri="{FF2B5EF4-FFF2-40B4-BE49-F238E27FC236}">
              <a16:creationId xmlns:a16="http://schemas.microsoft.com/office/drawing/2014/main" xmlns="" id="{00000000-0008-0000-0300-00009E000000}"/>
            </a:ext>
          </a:extLst>
        </xdr:cNvPr>
        <xdr:cNvSpPr/>
      </xdr:nvSpPr>
      <xdr:spPr>
        <a:xfrm>
          <a:off x="2286000" y="1090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22665</xdr:rowOff>
    </xdr:from>
    <xdr:ext cx="762000" cy="259045"/>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1955800" y="1099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91652</xdr:rowOff>
    </xdr:from>
    <xdr:to>
      <xdr:col>7</xdr:col>
      <xdr:colOff>31750</xdr:colOff>
      <xdr:row>64</xdr:row>
      <xdr:rowOff>21802</xdr:rowOff>
    </xdr:to>
    <xdr:sp macro="" textlink="">
      <xdr:nvSpPr>
        <xdr:cNvPr id="160" name="楕円 159">
          <a:extLst>
            <a:ext uri="{FF2B5EF4-FFF2-40B4-BE49-F238E27FC236}">
              <a16:creationId xmlns:a16="http://schemas.microsoft.com/office/drawing/2014/main" xmlns="" id="{00000000-0008-0000-0300-0000A0000000}"/>
            </a:ext>
          </a:extLst>
        </xdr:cNvPr>
        <xdr:cNvSpPr/>
      </xdr:nvSpPr>
      <xdr:spPr>
        <a:xfrm>
          <a:off x="1397000" y="10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31979</xdr:rowOff>
    </xdr:from>
    <xdr:ext cx="762000" cy="259045"/>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1066800" y="10661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xmlns=""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xmlns=""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[218,704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xmlns=""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xmlns=""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すると増加しており、全国および県平均と比較しても高い水準にある。人件費、物件費については前年度から微減しているが、維持補修費については除雪経費が影響し、増加となっている。人口規模に比して公共施設が比較的多いことが数値を高止まりさせている主要因であるが、引き続き職員定数管理を適正に行うとともに、正規、非正規問わず適正な職員配置、委託業務の見直し、施設の合理化や維持経費の削減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xmlns=""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xmlns=""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xmlns=""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xmlns=""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xmlns=""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xmlns=""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xmlns=""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xmlns=""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xmlns=""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xmlns=""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xmlns=""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xmlns=""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xmlns=""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136365</xdr:rowOff>
    </xdr:from>
    <xdr:to>
      <xdr:col>23</xdr:col>
      <xdr:colOff>133350</xdr:colOff>
      <xdr:row>89</xdr:row>
      <xdr:rowOff>27854</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flipV="1">
          <a:off x="4953000" y="13852365"/>
          <a:ext cx="0" cy="1434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171381</xdr:rowOff>
    </xdr:from>
    <xdr:ext cx="762000" cy="259045"/>
    <xdr:sp macro="" textlink="">
      <xdr:nvSpPr>
        <xdr:cNvPr id="194" name="人件費・物件費等の状況最小値テキスト">
          <a:extLst>
            <a:ext uri="{FF2B5EF4-FFF2-40B4-BE49-F238E27FC236}">
              <a16:creationId xmlns:a16="http://schemas.microsoft.com/office/drawing/2014/main" xmlns="" id="{00000000-0008-0000-0300-0000C2000000}"/>
            </a:ext>
          </a:extLst>
        </xdr:cNvPr>
        <xdr:cNvSpPr txBox="1"/>
      </xdr:nvSpPr>
      <xdr:spPr>
        <a:xfrm>
          <a:off x="5041900" y="152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27854</xdr:rowOff>
    </xdr:from>
    <xdr:to>
      <xdr:col>24</xdr:col>
      <xdr:colOff>12700</xdr:colOff>
      <xdr:row>89</xdr:row>
      <xdr:rowOff>27854</xdr:rowOff>
    </xdr:to>
    <xdr:cxnSp macro="">
      <xdr:nvCxnSpPr>
        <xdr:cNvPr id="195" name="直線コネクタ 194">
          <a:extLst>
            <a:ext uri="{FF2B5EF4-FFF2-40B4-BE49-F238E27FC236}">
              <a16:creationId xmlns:a16="http://schemas.microsoft.com/office/drawing/2014/main" xmlns="" id="{00000000-0008-0000-0300-0000C3000000}"/>
            </a:ext>
          </a:extLst>
        </xdr:cNvPr>
        <xdr:cNvCxnSpPr/>
      </xdr:nvCxnSpPr>
      <xdr:spPr>
        <a:xfrm>
          <a:off x="4864100" y="152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51292</xdr:rowOff>
    </xdr:from>
    <xdr:ext cx="762000" cy="259045"/>
    <xdr:sp macro="" textlink="">
      <xdr:nvSpPr>
        <xdr:cNvPr id="196" name="人件費・物件費等の状況最大値テキスト">
          <a:extLst>
            <a:ext uri="{FF2B5EF4-FFF2-40B4-BE49-F238E27FC236}">
              <a16:creationId xmlns:a16="http://schemas.microsoft.com/office/drawing/2014/main" xmlns="" id="{00000000-0008-0000-0300-0000C4000000}"/>
            </a:ext>
          </a:extLst>
        </xdr:cNvPr>
        <xdr:cNvSpPr txBox="1"/>
      </xdr:nvSpPr>
      <xdr:spPr>
        <a:xfrm>
          <a:off x="5041900" y="135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136365</xdr:rowOff>
    </xdr:from>
    <xdr:to>
      <xdr:col>24</xdr:col>
      <xdr:colOff>12700</xdr:colOff>
      <xdr:row>80</xdr:row>
      <xdr:rowOff>136365</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a:off x="4864100" y="1385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83097</xdr:rowOff>
    </xdr:from>
    <xdr:to>
      <xdr:col>23</xdr:col>
      <xdr:colOff>133350</xdr:colOff>
      <xdr:row>82</xdr:row>
      <xdr:rowOff>93504</xdr:rowOff>
    </xdr:to>
    <xdr:cxnSp macro="">
      <xdr:nvCxnSpPr>
        <xdr:cNvPr id="198" name="直線コネクタ 197">
          <a:extLst>
            <a:ext uri="{FF2B5EF4-FFF2-40B4-BE49-F238E27FC236}">
              <a16:creationId xmlns:a16="http://schemas.microsoft.com/office/drawing/2014/main" xmlns="" id="{00000000-0008-0000-0300-0000C6000000}"/>
            </a:ext>
          </a:extLst>
        </xdr:cNvPr>
        <xdr:cNvCxnSpPr/>
      </xdr:nvCxnSpPr>
      <xdr:spPr>
        <a:xfrm>
          <a:off x="4114800" y="14141997"/>
          <a:ext cx="838200" cy="10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33636</xdr:rowOff>
    </xdr:from>
    <xdr:ext cx="762000" cy="259045"/>
    <xdr:sp macro="" textlink="">
      <xdr:nvSpPr>
        <xdr:cNvPr id="199" name="人件費・物件費等の状況平均値テキスト">
          <a:extLst>
            <a:ext uri="{FF2B5EF4-FFF2-40B4-BE49-F238E27FC236}">
              <a16:creationId xmlns:a16="http://schemas.microsoft.com/office/drawing/2014/main" xmlns="" id="{00000000-0008-0000-0300-0000C7000000}"/>
            </a:ext>
          </a:extLst>
        </xdr:cNvPr>
        <xdr:cNvSpPr txBox="1"/>
      </xdr:nvSpPr>
      <xdr:spPr>
        <a:xfrm>
          <a:off x="5041900" y="14092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61559</xdr:rowOff>
    </xdr:from>
    <xdr:to>
      <xdr:col>23</xdr:col>
      <xdr:colOff>184150</xdr:colOff>
      <xdr:row>82</xdr:row>
      <xdr:rowOff>163159</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49022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83097</xdr:rowOff>
    </xdr:from>
    <xdr:to>
      <xdr:col>19</xdr:col>
      <xdr:colOff>133350</xdr:colOff>
      <xdr:row>82</xdr:row>
      <xdr:rowOff>102932</xdr:rowOff>
    </xdr:to>
    <xdr:cxnSp macro="">
      <xdr:nvCxnSpPr>
        <xdr:cNvPr id="201" name="直線コネクタ 200">
          <a:extLst>
            <a:ext uri="{FF2B5EF4-FFF2-40B4-BE49-F238E27FC236}">
              <a16:creationId xmlns:a16="http://schemas.microsoft.com/office/drawing/2014/main" xmlns="" id="{00000000-0008-0000-0300-0000C9000000}"/>
            </a:ext>
          </a:extLst>
        </xdr:cNvPr>
        <xdr:cNvCxnSpPr/>
      </xdr:nvCxnSpPr>
      <xdr:spPr>
        <a:xfrm flipV="1">
          <a:off x="3225800" y="14141997"/>
          <a:ext cx="889000" cy="1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57414</xdr:rowOff>
    </xdr:from>
    <xdr:to>
      <xdr:col>19</xdr:col>
      <xdr:colOff>184150</xdr:colOff>
      <xdr:row>82</xdr:row>
      <xdr:rowOff>159014</xdr:rowOff>
    </xdr:to>
    <xdr:sp macro="" textlink="">
      <xdr:nvSpPr>
        <xdr:cNvPr id="202" name="フローチャート: 判断 201">
          <a:extLst>
            <a:ext uri="{FF2B5EF4-FFF2-40B4-BE49-F238E27FC236}">
              <a16:creationId xmlns:a16="http://schemas.microsoft.com/office/drawing/2014/main" xmlns="" id="{00000000-0008-0000-0300-0000CA000000}"/>
            </a:ext>
          </a:extLst>
        </xdr:cNvPr>
        <xdr:cNvSpPr/>
      </xdr:nvSpPr>
      <xdr:spPr>
        <a:xfrm>
          <a:off x="4064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143791</xdr:rowOff>
    </xdr:from>
    <xdr:ext cx="736600" cy="259045"/>
    <xdr:sp macro="" textlink="">
      <xdr:nvSpPr>
        <xdr:cNvPr id="203" name="テキスト ボックス 202">
          <a:extLst>
            <a:ext uri="{FF2B5EF4-FFF2-40B4-BE49-F238E27FC236}">
              <a16:creationId xmlns:a16="http://schemas.microsoft.com/office/drawing/2014/main" xmlns="" id="{00000000-0008-0000-0300-0000CB000000}"/>
            </a:ext>
          </a:extLst>
        </xdr:cNvPr>
        <xdr:cNvSpPr txBox="1"/>
      </xdr:nvSpPr>
      <xdr:spPr>
        <a:xfrm>
          <a:off x="3733800" y="142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58288</xdr:rowOff>
    </xdr:from>
    <xdr:to>
      <xdr:col>15</xdr:col>
      <xdr:colOff>82550</xdr:colOff>
      <xdr:row>82</xdr:row>
      <xdr:rowOff>102932</xdr:rowOff>
    </xdr:to>
    <xdr:cxnSp macro="">
      <xdr:nvCxnSpPr>
        <xdr:cNvPr id="204" name="直線コネクタ 203">
          <a:extLst>
            <a:ext uri="{FF2B5EF4-FFF2-40B4-BE49-F238E27FC236}">
              <a16:creationId xmlns:a16="http://schemas.microsoft.com/office/drawing/2014/main" xmlns="" id="{00000000-0008-0000-0300-0000CC000000}"/>
            </a:ext>
          </a:extLst>
        </xdr:cNvPr>
        <xdr:cNvCxnSpPr/>
      </xdr:nvCxnSpPr>
      <xdr:spPr>
        <a:xfrm>
          <a:off x="2336800" y="14117188"/>
          <a:ext cx="889000" cy="4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69667</xdr:rowOff>
    </xdr:from>
    <xdr:to>
      <xdr:col>15</xdr:col>
      <xdr:colOff>133350</xdr:colOff>
      <xdr:row>82</xdr:row>
      <xdr:rowOff>171267</xdr:rowOff>
    </xdr:to>
    <xdr:sp macro="" textlink="">
      <xdr:nvSpPr>
        <xdr:cNvPr id="205" name="フローチャート: 判断 204">
          <a:extLst>
            <a:ext uri="{FF2B5EF4-FFF2-40B4-BE49-F238E27FC236}">
              <a16:creationId xmlns:a16="http://schemas.microsoft.com/office/drawing/2014/main" xmlns="" id="{00000000-0008-0000-0300-0000CD000000}"/>
            </a:ext>
          </a:extLst>
        </xdr:cNvPr>
        <xdr:cNvSpPr/>
      </xdr:nvSpPr>
      <xdr:spPr>
        <a:xfrm>
          <a:off x="3175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156044</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2844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58288</xdr:rowOff>
    </xdr:from>
    <xdr:to>
      <xdr:col>11</xdr:col>
      <xdr:colOff>31750</xdr:colOff>
      <xdr:row>82</xdr:row>
      <xdr:rowOff>58916</xdr:rowOff>
    </xdr:to>
    <xdr:cxnSp macro="">
      <xdr:nvCxnSpPr>
        <xdr:cNvPr id="207" name="直線コネクタ 206">
          <a:extLst>
            <a:ext uri="{FF2B5EF4-FFF2-40B4-BE49-F238E27FC236}">
              <a16:creationId xmlns:a16="http://schemas.microsoft.com/office/drawing/2014/main" xmlns="" id="{00000000-0008-0000-0300-0000CF000000}"/>
            </a:ext>
          </a:extLst>
        </xdr:cNvPr>
        <xdr:cNvCxnSpPr/>
      </xdr:nvCxnSpPr>
      <xdr:spPr>
        <a:xfrm flipV="1">
          <a:off x="1447800" y="14117188"/>
          <a:ext cx="8890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39181</xdr:rowOff>
    </xdr:from>
    <xdr:to>
      <xdr:col>11</xdr:col>
      <xdr:colOff>82550</xdr:colOff>
      <xdr:row>82</xdr:row>
      <xdr:rowOff>140781</xdr:rowOff>
    </xdr:to>
    <xdr:sp macro="" textlink="">
      <xdr:nvSpPr>
        <xdr:cNvPr id="208" name="フローチャート: 判断 207">
          <a:extLst>
            <a:ext uri="{FF2B5EF4-FFF2-40B4-BE49-F238E27FC236}">
              <a16:creationId xmlns:a16="http://schemas.microsoft.com/office/drawing/2014/main" xmlns="" id="{00000000-0008-0000-0300-0000D0000000}"/>
            </a:ext>
          </a:extLst>
        </xdr:cNvPr>
        <xdr:cNvSpPr/>
      </xdr:nvSpPr>
      <xdr:spPr>
        <a:xfrm>
          <a:off x="2286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125558</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955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35520</xdr:rowOff>
    </xdr:from>
    <xdr:to>
      <xdr:col>7</xdr:col>
      <xdr:colOff>31750</xdr:colOff>
      <xdr:row>82</xdr:row>
      <xdr:rowOff>137120</xdr:rowOff>
    </xdr:to>
    <xdr:sp macro="" textlink="">
      <xdr:nvSpPr>
        <xdr:cNvPr id="210" name="フローチャート: 判断 209">
          <a:extLst>
            <a:ext uri="{FF2B5EF4-FFF2-40B4-BE49-F238E27FC236}">
              <a16:creationId xmlns:a16="http://schemas.microsoft.com/office/drawing/2014/main" xmlns="" id="{00000000-0008-0000-0300-0000D2000000}"/>
            </a:ext>
          </a:extLst>
        </xdr:cNvPr>
        <xdr:cNvSpPr/>
      </xdr:nvSpPr>
      <xdr:spPr>
        <a:xfrm>
          <a:off x="1397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121897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1066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xmlns=""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42704</xdr:rowOff>
    </xdr:from>
    <xdr:to>
      <xdr:col>23</xdr:col>
      <xdr:colOff>184150</xdr:colOff>
      <xdr:row>82</xdr:row>
      <xdr:rowOff>144304</xdr:rowOff>
    </xdr:to>
    <xdr:sp macro="" textlink="">
      <xdr:nvSpPr>
        <xdr:cNvPr id="217" name="楕円 216">
          <a:extLst>
            <a:ext uri="{FF2B5EF4-FFF2-40B4-BE49-F238E27FC236}">
              <a16:creationId xmlns:a16="http://schemas.microsoft.com/office/drawing/2014/main" xmlns="" id="{00000000-0008-0000-0300-0000D9000000}"/>
            </a:ext>
          </a:extLst>
        </xdr:cNvPr>
        <xdr:cNvSpPr/>
      </xdr:nvSpPr>
      <xdr:spPr>
        <a:xfrm>
          <a:off x="4902200" y="1410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59231</xdr:rowOff>
    </xdr:from>
    <xdr:ext cx="762000" cy="259045"/>
    <xdr:sp macro="" textlink="">
      <xdr:nvSpPr>
        <xdr:cNvPr id="218" name="人件費・物件費等の状況該当値テキスト">
          <a:extLst>
            <a:ext uri="{FF2B5EF4-FFF2-40B4-BE49-F238E27FC236}">
              <a16:creationId xmlns:a16="http://schemas.microsoft.com/office/drawing/2014/main" xmlns="" id="{00000000-0008-0000-0300-0000DA000000}"/>
            </a:ext>
          </a:extLst>
        </xdr:cNvPr>
        <xdr:cNvSpPr txBox="1"/>
      </xdr:nvSpPr>
      <xdr:spPr>
        <a:xfrm>
          <a:off x="5041900" y="13946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32297</xdr:rowOff>
    </xdr:from>
    <xdr:to>
      <xdr:col>19</xdr:col>
      <xdr:colOff>184150</xdr:colOff>
      <xdr:row>82</xdr:row>
      <xdr:rowOff>133897</xdr:rowOff>
    </xdr:to>
    <xdr:sp macro="" textlink="">
      <xdr:nvSpPr>
        <xdr:cNvPr id="219" name="楕円 218">
          <a:extLst>
            <a:ext uri="{FF2B5EF4-FFF2-40B4-BE49-F238E27FC236}">
              <a16:creationId xmlns:a16="http://schemas.microsoft.com/office/drawing/2014/main" xmlns="" id="{00000000-0008-0000-0300-0000DB000000}"/>
            </a:ext>
          </a:extLst>
        </xdr:cNvPr>
        <xdr:cNvSpPr/>
      </xdr:nvSpPr>
      <xdr:spPr>
        <a:xfrm>
          <a:off x="4064000" y="1409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144074</xdr:rowOff>
    </xdr:from>
    <xdr:ext cx="736600" cy="259045"/>
    <xdr:sp macro="" textlink="">
      <xdr:nvSpPr>
        <xdr:cNvPr id="220" name="テキスト ボックス 219">
          <a:extLst>
            <a:ext uri="{FF2B5EF4-FFF2-40B4-BE49-F238E27FC236}">
              <a16:creationId xmlns:a16="http://schemas.microsoft.com/office/drawing/2014/main" xmlns="" id="{00000000-0008-0000-0300-0000DC000000}"/>
            </a:ext>
          </a:extLst>
        </xdr:cNvPr>
        <xdr:cNvSpPr txBox="1"/>
      </xdr:nvSpPr>
      <xdr:spPr>
        <a:xfrm>
          <a:off x="3733800" y="13860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52132</xdr:rowOff>
    </xdr:from>
    <xdr:to>
      <xdr:col>15</xdr:col>
      <xdr:colOff>133350</xdr:colOff>
      <xdr:row>82</xdr:row>
      <xdr:rowOff>153732</xdr:rowOff>
    </xdr:to>
    <xdr:sp macro="" textlink="">
      <xdr:nvSpPr>
        <xdr:cNvPr id="221" name="楕円 220">
          <a:extLst>
            <a:ext uri="{FF2B5EF4-FFF2-40B4-BE49-F238E27FC236}">
              <a16:creationId xmlns:a16="http://schemas.microsoft.com/office/drawing/2014/main" xmlns="" id="{00000000-0008-0000-0300-0000DD000000}"/>
            </a:ext>
          </a:extLst>
        </xdr:cNvPr>
        <xdr:cNvSpPr/>
      </xdr:nvSpPr>
      <xdr:spPr>
        <a:xfrm>
          <a:off x="3175000" y="1411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163909</xdr:rowOff>
    </xdr:from>
    <xdr:ext cx="762000" cy="259045"/>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2844800" y="1387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7488</xdr:rowOff>
    </xdr:from>
    <xdr:to>
      <xdr:col>11</xdr:col>
      <xdr:colOff>82550</xdr:colOff>
      <xdr:row>82</xdr:row>
      <xdr:rowOff>109088</xdr:rowOff>
    </xdr:to>
    <xdr:sp macro="" textlink="">
      <xdr:nvSpPr>
        <xdr:cNvPr id="223" name="楕円 222">
          <a:extLst>
            <a:ext uri="{FF2B5EF4-FFF2-40B4-BE49-F238E27FC236}">
              <a16:creationId xmlns:a16="http://schemas.microsoft.com/office/drawing/2014/main" xmlns="" id="{00000000-0008-0000-0300-0000DF000000}"/>
            </a:ext>
          </a:extLst>
        </xdr:cNvPr>
        <xdr:cNvSpPr/>
      </xdr:nvSpPr>
      <xdr:spPr>
        <a:xfrm>
          <a:off x="2286000" y="1406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119265</xdr:rowOff>
    </xdr:from>
    <xdr:ext cx="762000" cy="259045"/>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955800" y="1383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8116</xdr:rowOff>
    </xdr:from>
    <xdr:to>
      <xdr:col>7</xdr:col>
      <xdr:colOff>31750</xdr:colOff>
      <xdr:row>82</xdr:row>
      <xdr:rowOff>109716</xdr:rowOff>
    </xdr:to>
    <xdr:sp macro="" textlink="">
      <xdr:nvSpPr>
        <xdr:cNvPr id="225" name="楕円 224">
          <a:extLst>
            <a:ext uri="{FF2B5EF4-FFF2-40B4-BE49-F238E27FC236}">
              <a16:creationId xmlns:a16="http://schemas.microsoft.com/office/drawing/2014/main" xmlns="" id="{00000000-0008-0000-0300-0000E1000000}"/>
            </a:ext>
          </a:extLst>
        </xdr:cNvPr>
        <xdr:cNvSpPr/>
      </xdr:nvSpPr>
      <xdr:spPr>
        <a:xfrm>
          <a:off x="1397000" y="1406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119893</xdr:rowOff>
    </xdr:from>
    <xdr:ext cx="762000" cy="259045"/>
    <xdr:sp macro="" textlink="">
      <xdr:nvSpPr>
        <xdr:cNvPr id="226" name="テキスト ボックス 225">
          <a:extLst>
            <a:ext uri="{FF2B5EF4-FFF2-40B4-BE49-F238E27FC236}">
              <a16:creationId xmlns:a16="http://schemas.microsoft.com/office/drawing/2014/main" xmlns="" id="{00000000-0008-0000-0300-0000E2000000}"/>
            </a:ext>
          </a:extLst>
        </xdr:cNvPr>
        <xdr:cNvSpPr txBox="1"/>
      </xdr:nvSpPr>
      <xdr:spPr>
        <a:xfrm>
          <a:off x="1066800" y="1383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xmlns=""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xmlns=""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xmlns=""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xmlns=""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xmlns=""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xmlns=""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すると１．１ポイント上回っているが、職員の年齢、学歴の平準化が進み、指数は前年度より０．３ポイント低くなった。国の人事院勧告に準拠して給与改定を行っており、地域手当や特別手当等も支給していないが、人事評価実施や適正な定数管理を行うとともに、適正な人員配置、効率的な事務の推進を図り、人件費の削減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xmlns=""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xmlns=""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xmlns=""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xmlns=""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xmlns=""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xmlns=""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xmlns=""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xmlns=""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xmlns=""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xmlns=""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xmlns=""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xmlns=""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89</xdr:row>
      <xdr:rowOff>96661</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flipV="1">
          <a:off x="17018000" y="13773855"/>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a:extLst>
            <a:ext uri="{FF2B5EF4-FFF2-40B4-BE49-F238E27FC236}">
              <a16:creationId xmlns:a16="http://schemas.microsoft.com/office/drawing/2014/main" xmlns="" id="{00000000-0008-0000-0300-000000010000}"/>
            </a:ext>
          </a:extLst>
        </xdr:cNvPr>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8" name="給与水準   （国との比較）最大値テキスト">
          <a:extLst>
            <a:ext uri="{FF2B5EF4-FFF2-40B4-BE49-F238E27FC236}">
              <a16:creationId xmlns:a16="http://schemas.microsoft.com/office/drawing/2014/main" xmlns="" id="{00000000-0008-0000-0300-000002010000}"/>
            </a:ext>
          </a:extLst>
        </xdr:cNvPr>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112184</xdr:rowOff>
    </xdr:from>
    <xdr:to>
      <xdr:col>81</xdr:col>
      <xdr:colOff>44450</xdr:colOff>
      <xdr:row>85</xdr:row>
      <xdr:rowOff>152400</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flipV="1">
          <a:off x="16179800" y="1468543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61" name="給与水準   （国との比較）平均値テキスト">
          <a:extLst>
            <a:ext uri="{FF2B5EF4-FFF2-40B4-BE49-F238E27FC236}">
              <a16:creationId xmlns:a16="http://schemas.microsoft.com/office/drawing/2014/main" xmlns="" id="{00000000-0008-0000-0300-000005010000}"/>
            </a:ext>
          </a:extLst>
        </xdr:cNvPr>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62" name="フローチャート: 判断 261">
          <a:extLst>
            <a:ext uri="{FF2B5EF4-FFF2-40B4-BE49-F238E27FC236}">
              <a16:creationId xmlns:a16="http://schemas.microsoft.com/office/drawing/2014/main" xmlns="" id="{00000000-0008-0000-0300-000006010000}"/>
            </a:ext>
          </a:extLst>
        </xdr:cNvPr>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152400</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5290800" y="146452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71966</xdr:rowOff>
    </xdr:from>
    <xdr:to>
      <xdr:col>72</xdr:col>
      <xdr:colOff>203200</xdr:colOff>
      <xdr:row>85</xdr:row>
      <xdr:rowOff>98778</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flipV="1">
          <a:off x="14401800" y="1464521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86</xdr:row>
      <xdr:rowOff>115005</xdr:rowOff>
    </xdr:to>
    <xdr:cxnSp macro="">
      <xdr:nvCxnSpPr>
        <xdr:cNvPr id="269" name="直線コネクタ 268">
          <a:extLst>
            <a:ext uri="{FF2B5EF4-FFF2-40B4-BE49-F238E27FC236}">
              <a16:creationId xmlns:a16="http://schemas.microsoft.com/office/drawing/2014/main" xmlns="" id="{00000000-0008-0000-0300-00000D010000}"/>
            </a:ext>
          </a:extLst>
        </xdr:cNvPr>
        <xdr:cNvCxnSpPr/>
      </xdr:nvCxnSpPr>
      <xdr:spPr>
        <a:xfrm flipV="1">
          <a:off x="13512800" y="14672028"/>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70" name="フローチャート: 判断 269">
          <a:extLst>
            <a:ext uri="{FF2B5EF4-FFF2-40B4-BE49-F238E27FC236}">
              <a16:creationId xmlns:a16="http://schemas.microsoft.com/office/drawing/2014/main" xmlns="" id="{00000000-0008-0000-0300-00000E010000}"/>
            </a:ext>
          </a:extLst>
        </xdr:cNvPr>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72" name="フローチャート: 判断 271">
          <a:extLst>
            <a:ext uri="{FF2B5EF4-FFF2-40B4-BE49-F238E27FC236}">
              <a16:creationId xmlns:a16="http://schemas.microsoft.com/office/drawing/2014/main" xmlns="" id="{00000000-0008-0000-0300-000010010000}"/>
            </a:ext>
          </a:extLst>
        </xdr:cNvPr>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xmlns=""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79" name="楕円 278">
          <a:extLst>
            <a:ext uri="{FF2B5EF4-FFF2-40B4-BE49-F238E27FC236}">
              <a16:creationId xmlns:a16="http://schemas.microsoft.com/office/drawing/2014/main" xmlns="" id="{00000000-0008-0000-0300-000017010000}"/>
            </a:ext>
          </a:extLst>
        </xdr:cNvPr>
        <xdr:cNvSpPr/>
      </xdr:nvSpPr>
      <xdr:spPr>
        <a:xfrm>
          <a:off x="169672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33461</xdr:rowOff>
    </xdr:from>
    <xdr:ext cx="762000" cy="259045"/>
    <xdr:sp macro="" textlink="">
      <xdr:nvSpPr>
        <xdr:cNvPr id="280" name="給与水準   （国との比較）該当値テキスト">
          <a:extLst>
            <a:ext uri="{FF2B5EF4-FFF2-40B4-BE49-F238E27FC236}">
              <a16:creationId xmlns:a16="http://schemas.microsoft.com/office/drawing/2014/main" xmlns="" id="{00000000-0008-0000-0300-000018010000}"/>
            </a:ext>
          </a:extLst>
        </xdr:cNvPr>
        <xdr:cNvSpPr txBox="1"/>
      </xdr:nvSpPr>
      <xdr:spPr>
        <a:xfrm>
          <a:off x="171069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1" name="楕円 280">
          <a:extLst>
            <a:ext uri="{FF2B5EF4-FFF2-40B4-BE49-F238E27FC236}">
              <a16:creationId xmlns:a16="http://schemas.microsoft.com/office/drawing/2014/main" xmlns="" id="{00000000-0008-0000-0300-000019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2" name="テキスト ボックス 281">
          <a:extLst>
            <a:ext uri="{FF2B5EF4-FFF2-40B4-BE49-F238E27FC236}">
              <a16:creationId xmlns:a16="http://schemas.microsoft.com/office/drawing/2014/main" xmlns="" id="{00000000-0008-0000-0300-00001A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3" name="楕円 282">
          <a:extLst>
            <a:ext uri="{FF2B5EF4-FFF2-40B4-BE49-F238E27FC236}">
              <a16:creationId xmlns:a16="http://schemas.microsoft.com/office/drawing/2014/main" xmlns="" id="{00000000-0008-0000-0300-00001B010000}"/>
            </a:ext>
          </a:extLst>
        </xdr:cNvPr>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84" name="テキスト ボックス 283">
          <a:extLst>
            <a:ext uri="{FF2B5EF4-FFF2-40B4-BE49-F238E27FC236}">
              <a16:creationId xmlns:a16="http://schemas.microsoft.com/office/drawing/2014/main" xmlns="" id="{00000000-0008-0000-0300-00001C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47978</xdr:rowOff>
    </xdr:from>
    <xdr:to>
      <xdr:col>68</xdr:col>
      <xdr:colOff>203200</xdr:colOff>
      <xdr:row>85</xdr:row>
      <xdr:rowOff>149578</xdr:rowOff>
    </xdr:to>
    <xdr:sp macro="" textlink="">
      <xdr:nvSpPr>
        <xdr:cNvPr id="285" name="楕円 284">
          <a:extLst>
            <a:ext uri="{FF2B5EF4-FFF2-40B4-BE49-F238E27FC236}">
              <a16:creationId xmlns:a16="http://schemas.microsoft.com/office/drawing/2014/main" xmlns="" id="{00000000-0008-0000-0300-00001D010000}"/>
            </a:ext>
          </a:extLst>
        </xdr:cNvPr>
        <xdr:cNvSpPr/>
      </xdr:nvSpPr>
      <xdr:spPr>
        <a:xfrm>
          <a:off x="14351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134355</xdr:rowOff>
    </xdr:from>
    <xdr:ext cx="762000" cy="259045"/>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4020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7" name="楕円 286">
          <a:extLst>
            <a:ext uri="{FF2B5EF4-FFF2-40B4-BE49-F238E27FC236}">
              <a16:creationId xmlns:a16="http://schemas.microsoft.com/office/drawing/2014/main" xmlns="" id="{00000000-0008-0000-0300-00001F010000}"/>
            </a:ext>
          </a:extLst>
        </xdr:cNvPr>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xmlns=""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xmlns=""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xmlns=""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xmlns=""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xmlns=""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は減少傾向であり、類似団体と比較しても高い数値となっている。今後の人口動向や住民サービスの充実・維持に加え、公共施設の運営では、図書館、博物館といった施設も抱えていることから、当面は１３人前後の数値となる。職員定数管理を適正に行うとともに、事務事業の見直しを随時行い、職員数の合理化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xmlns=""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xmlns=""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xmlns=""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a:extLst>
            <a:ext uri="{FF2B5EF4-FFF2-40B4-BE49-F238E27FC236}">
              <a16:creationId xmlns:a16="http://schemas.microsoft.com/office/drawing/2014/main" xmlns="" id="{00000000-0008-0000-0300-000031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a:extLst>
            <a:ext uri="{FF2B5EF4-FFF2-40B4-BE49-F238E27FC236}">
              <a16:creationId xmlns:a16="http://schemas.microsoft.com/office/drawing/2014/main" xmlns="" id="{00000000-0008-0000-0300-000032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xmlns=""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xmlns=""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a:extLst>
            <a:ext uri="{FF2B5EF4-FFF2-40B4-BE49-F238E27FC236}">
              <a16:creationId xmlns:a16="http://schemas.microsoft.com/office/drawing/2014/main" xmlns="" id="{00000000-0008-0000-0300-000035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a:extLst>
            <a:ext uri="{FF2B5EF4-FFF2-40B4-BE49-F238E27FC236}">
              <a16:creationId xmlns:a16="http://schemas.microsoft.com/office/drawing/2014/main" xmlns="" id="{00000000-0008-0000-0300-000036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xmlns=""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xmlns=""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xmlns=""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101664</xdr:rowOff>
    </xdr:from>
    <xdr:to>
      <xdr:col>81</xdr:col>
      <xdr:colOff>44450</xdr:colOff>
      <xdr:row>65</xdr:row>
      <xdr:rowOff>157480</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flipV="1">
          <a:off x="17018000" y="10045764"/>
          <a:ext cx="0" cy="1255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129557</xdr:rowOff>
    </xdr:from>
    <xdr:ext cx="762000" cy="259045"/>
    <xdr:sp macro="" textlink="">
      <xdr:nvSpPr>
        <xdr:cNvPr id="315" name="定員管理の状況最小値テキスト">
          <a:extLst>
            <a:ext uri="{FF2B5EF4-FFF2-40B4-BE49-F238E27FC236}">
              <a16:creationId xmlns:a16="http://schemas.microsoft.com/office/drawing/2014/main" xmlns="" id="{00000000-0008-0000-0300-00003B010000}"/>
            </a:ext>
          </a:extLst>
        </xdr:cNvPr>
        <xdr:cNvSpPr txBox="1"/>
      </xdr:nvSpPr>
      <xdr:spPr>
        <a:xfrm>
          <a:off x="17106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157480</xdr:rowOff>
    </xdr:from>
    <xdr:to>
      <xdr:col>81</xdr:col>
      <xdr:colOff>133350</xdr:colOff>
      <xdr:row>65</xdr:row>
      <xdr:rowOff>157480</xdr:rowOff>
    </xdr:to>
    <xdr:cxnSp macro="">
      <xdr:nvCxnSpPr>
        <xdr:cNvPr id="316" name="直線コネクタ 315">
          <a:extLst>
            <a:ext uri="{FF2B5EF4-FFF2-40B4-BE49-F238E27FC236}">
              <a16:creationId xmlns:a16="http://schemas.microsoft.com/office/drawing/2014/main" xmlns="" id="{00000000-0008-0000-0300-00003C010000}"/>
            </a:ext>
          </a:extLst>
        </xdr:cNvPr>
        <xdr:cNvCxnSpPr/>
      </xdr:nvCxnSpPr>
      <xdr:spPr>
        <a:xfrm>
          <a:off x="16929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16591</xdr:rowOff>
    </xdr:from>
    <xdr:ext cx="762000" cy="259045"/>
    <xdr:sp macro="" textlink="">
      <xdr:nvSpPr>
        <xdr:cNvPr id="317" name="定員管理の状況最大値テキスト">
          <a:extLst>
            <a:ext uri="{FF2B5EF4-FFF2-40B4-BE49-F238E27FC236}">
              <a16:creationId xmlns:a16="http://schemas.microsoft.com/office/drawing/2014/main" xmlns="" id="{00000000-0008-0000-0300-00003D010000}"/>
            </a:ext>
          </a:extLst>
        </xdr:cNvPr>
        <xdr:cNvSpPr txBox="1"/>
      </xdr:nvSpPr>
      <xdr:spPr>
        <a:xfrm>
          <a:off x="17106900" y="97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101664</xdr:rowOff>
    </xdr:from>
    <xdr:to>
      <xdr:col>81</xdr:col>
      <xdr:colOff>133350</xdr:colOff>
      <xdr:row>58</xdr:row>
      <xdr:rowOff>101664</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a:off x="16929100" y="1004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83915</xdr:rowOff>
    </xdr:from>
    <xdr:to>
      <xdr:col>81</xdr:col>
      <xdr:colOff>44450</xdr:colOff>
      <xdr:row>60</xdr:row>
      <xdr:rowOff>132175</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flipV="1">
          <a:off x="16179800" y="10370915"/>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21290</xdr:rowOff>
    </xdr:from>
    <xdr:ext cx="762000" cy="259045"/>
    <xdr:sp macro="" textlink="">
      <xdr:nvSpPr>
        <xdr:cNvPr id="320" name="定員管理の状況平均値テキスト">
          <a:extLst>
            <a:ext uri="{FF2B5EF4-FFF2-40B4-BE49-F238E27FC236}">
              <a16:creationId xmlns:a16="http://schemas.microsoft.com/office/drawing/2014/main" xmlns="" id="{00000000-0008-0000-0300-000040010000}"/>
            </a:ext>
          </a:extLst>
        </xdr:cNvPr>
        <xdr:cNvSpPr txBox="1"/>
      </xdr:nvSpPr>
      <xdr:spPr>
        <a:xfrm>
          <a:off x="17106900" y="10136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4763</xdr:rowOff>
    </xdr:from>
    <xdr:to>
      <xdr:col>81</xdr:col>
      <xdr:colOff>95250</xdr:colOff>
      <xdr:row>60</xdr:row>
      <xdr:rowOff>106363</xdr:rowOff>
    </xdr:to>
    <xdr:sp macro="" textlink="">
      <xdr:nvSpPr>
        <xdr:cNvPr id="321" name="フローチャート: 判断 320">
          <a:extLst>
            <a:ext uri="{FF2B5EF4-FFF2-40B4-BE49-F238E27FC236}">
              <a16:creationId xmlns:a16="http://schemas.microsoft.com/office/drawing/2014/main" xmlns="" id="{00000000-0008-0000-0300-000041010000}"/>
            </a:ext>
          </a:extLst>
        </xdr:cNvPr>
        <xdr:cNvSpPr/>
      </xdr:nvSpPr>
      <xdr:spPr>
        <a:xfrm>
          <a:off x="169672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126746</xdr:rowOff>
    </xdr:from>
    <xdr:to>
      <xdr:col>77</xdr:col>
      <xdr:colOff>44450</xdr:colOff>
      <xdr:row>60</xdr:row>
      <xdr:rowOff>132175</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5290800" y="10413746"/>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540</xdr:rowOff>
    </xdr:from>
    <xdr:to>
      <xdr:col>77</xdr:col>
      <xdr:colOff>95250</xdr:colOff>
      <xdr:row>60</xdr:row>
      <xdr:rowOff>102140</xdr:rowOff>
    </xdr:to>
    <xdr:sp macro="" textlink="">
      <xdr:nvSpPr>
        <xdr:cNvPr id="323" name="フローチャート: 判断 322">
          <a:extLst>
            <a:ext uri="{FF2B5EF4-FFF2-40B4-BE49-F238E27FC236}">
              <a16:creationId xmlns:a16="http://schemas.microsoft.com/office/drawing/2014/main" xmlns="" id="{00000000-0008-0000-0300-000043010000}"/>
            </a:ext>
          </a:extLst>
        </xdr:cNvPr>
        <xdr:cNvSpPr/>
      </xdr:nvSpPr>
      <xdr:spPr>
        <a:xfrm>
          <a:off x="16129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112317</xdr:rowOff>
    </xdr:from>
    <xdr:ext cx="736600" cy="259045"/>
    <xdr:sp macro="" textlink="">
      <xdr:nvSpPr>
        <xdr:cNvPr id="324" name="テキスト ボックス 323">
          <a:extLst>
            <a:ext uri="{FF2B5EF4-FFF2-40B4-BE49-F238E27FC236}">
              <a16:creationId xmlns:a16="http://schemas.microsoft.com/office/drawing/2014/main" xmlns="" id="{00000000-0008-0000-0300-000044010000}"/>
            </a:ext>
          </a:extLst>
        </xdr:cNvPr>
        <xdr:cNvSpPr txBox="1"/>
      </xdr:nvSpPr>
      <xdr:spPr>
        <a:xfrm>
          <a:off x="15798800" y="10056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94774</xdr:rowOff>
    </xdr:from>
    <xdr:to>
      <xdr:col>72</xdr:col>
      <xdr:colOff>203200</xdr:colOff>
      <xdr:row>60</xdr:row>
      <xdr:rowOff>126746</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4401800" y="10381774"/>
          <a:ext cx="8890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11399</xdr:rowOff>
    </xdr:from>
    <xdr:to>
      <xdr:col>73</xdr:col>
      <xdr:colOff>44450</xdr:colOff>
      <xdr:row>60</xdr:row>
      <xdr:rowOff>112999</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5240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123176</xdr:rowOff>
    </xdr:from>
    <xdr:ext cx="7620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4909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60389</xdr:rowOff>
    </xdr:from>
    <xdr:to>
      <xdr:col>68</xdr:col>
      <xdr:colOff>152400</xdr:colOff>
      <xdr:row>60</xdr:row>
      <xdr:rowOff>94774</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3512800" y="10347389"/>
          <a:ext cx="889000" cy="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146653</xdr:rowOff>
    </xdr:from>
    <xdr:to>
      <xdr:col>68</xdr:col>
      <xdr:colOff>203200</xdr:colOff>
      <xdr:row>60</xdr:row>
      <xdr:rowOff>76803</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4351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86980</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020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1143</xdr:rowOff>
    </xdr:from>
    <xdr:to>
      <xdr:col>64</xdr:col>
      <xdr:colOff>152400</xdr:colOff>
      <xdr:row>60</xdr:row>
      <xdr:rowOff>102743</xdr:rowOff>
    </xdr:to>
    <xdr:sp macro="" textlink="">
      <xdr:nvSpPr>
        <xdr:cNvPr id="331" name="フローチャート: 判断 330">
          <a:extLst>
            <a:ext uri="{FF2B5EF4-FFF2-40B4-BE49-F238E27FC236}">
              <a16:creationId xmlns:a16="http://schemas.microsoft.com/office/drawing/2014/main" xmlns="" id="{00000000-0008-0000-0300-00004B010000}"/>
            </a:ext>
          </a:extLst>
        </xdr:cNvPr>
        <xdr:cNvSpPr/>
      </xdr:nvSpPr>
      <xdr:spPr>
        <a:xfrm>
          <a:off x="13462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112920</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3131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33115</xdr:rowOff>
    </xdr:from>
    <xdr:to>
      <xdr:col>81</xdr:col>
      <xdr:colOff>95250</xdr:colOff>
      <xdr:row>60</xdr:row>
      <xdr:rowOff>134715</xdr:rowOff>
    </xdr:to>
    <xdr:sp macro="" textlink="">
      <xdr:nvSpPr>
        <xdr:cNvPr id="338" name="楕円 337">
          <a:extLst>
            <a:ext uri="{FF2B5EF4-FFF2-40B4-BE49-F238E27FC236}">
              <a16:creationId xmlns:a16="http://schemas.microsoft.com/office/drawing/2014/main" xmlns="" id="{00000000-0008-0000-0300-000052010000}"/>
            </a:ext>
          </a:extLst>
        </xdr:cNvPr>
        <xdr:cNvSpPr/>
      </xdr:nvSpPr>
      <xdr:spPr>
        <a:xfrm>
          <a:off x="16967200" y="103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5192</xdr:rowOff>
    </xdr:from>
    <xdr:ext cx="762000" cy="259045"/>
    <xdr:sp macro="" textlink="">
      <xdr:nvSpPr>
        <xdr:cNvPr id="339" name="定員管理の状況該当値テキスト">
          <a:extLst>
            <a:ext uri="{FF2B5EF4-FFF2-40B4-BE49-F238E27FC236}">
              <a16:creationId xmlns:a16="http://schemas.microsoft.com/office/drawing/2014/main" xmlns="" id="{00000000-0008-0000-0300-000053010000}"/>
            </a:ext>
          </a:extLst>
        </xdr:cNvPr>
        <xdr:cNvSpPr txBox="1"/>
      </xdr:nvSpPr>
      <xdr:spPr>
        <a:xfrm>
          <a:off x="17106900" y="102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81375</xdr:rowOff>
    </xdr:from>
    <xdr:to>
      <xdr:col>77</xdr:col>
      <xdr:colOff>95250</xdr:colOff>
      <xdr:row>61</xdr:row>
      <xdr:rowOff>11525</xdr:rowOff>
    </xdr:to>
    <xdr:sp macro="" textlink="">
      <xdr:nvSpPr>
        <xdr:cNvPr id="340" name="楕円 339">
          <a:extLst>
            <a:ext uri="{FF2B5EF4-FFF2-40B4-BE49-F238E27FC236}">
              <a16:creationId xmlns:a16="http://schemas.microsoft.com/office/drawing/2014/main" xmlns="" id="{00000000-0008-0000-0300-000054010000}"/>
            </a:ext>
          </a:extLst>
        </xdr:cNvPr>
        <xdr:cNvSpPr/>
      </xdr:nvSpPr>
      <xdr:spPr>
        <a:xfrm>
          <a:off x="16129000" y="1036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167752</xdr:rowOff>
    </xdr:from>
    <xdr:ext cx="736600" cy="259045"/>
    <xdr:sp macro="" textlink="">
      <xdr:nvSpPr>
        <xdr:cNvPr id="341" name="テキスト ボックス 340">
          <a:extLst>
            <a:ext uri="{FF2B5EF4-FFF2-40B4-BE49-F238E27FC236}">
              <a16:creationId xmlns:a16="http://schemas.microsoft.com/office/drawing/2014/main" xmlns="" id="{00000000-0008-0000-0300-000055010000}"/>
            </a:ext>
          </a:extLst>
        </xdr:cNvPr>
        <xdr:cNvSpPr txBox="1"/>
      </xdr:nvSpPr>
      <xdr:spPr>
        <a:xfrm>
          <a:off x="15798800" y="10454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75946</xdr:rowOff>
    </xdr:from>
    <xdr:to>
      <xdr:col>73</xdr:col>
      <xdr:colOff>44450</xdr:colOff>
      <xdr:row>61</xdr:row>
      <xdr:rowOff>6096</xdr:rowOff>
    </xdr:to>
    <xdr:sp macro="" textlink="">
      <xdr:nvSpPr>
        <xdr:cNvPr id="342" name="楕円 341">
          <a:extLst>
            <a:ext uri="{FF2B5EF4-FFF2-40B4-BE49-F238E27FC236}">
              <a16:creationId xmlns:a16="http://schemas.microsoft.com/office/drawing/2014/main" xmlns="" id="{00000000-0008-0000-0300-000056010000}"/>
            </a:ext>
          </a:extLst>
        </xdr:cNvPr>
        <xdr:cNvSpPr/>
      </xdr:nvSpPr>
      <xdr:spPr>
        <a:xfrm>
          <a:off x="15240000" y="103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162323</xdr:rowOff>
    </xdr:from>
    <xdr:ext cx="762000" cy="259045"/>
    <xdr:sp macro="" textlink="">
      <xdr:nvSpPr>
        <xdr:cNvPr id="343" name="テキスト ボックス 342">
          <a:extLst>
            <a:ext uri="{FF2B5EF4-FFF2-40B4-BE49-F238E27FC236}">
              <a16:creationId xmlns:a16="http://schemas.microsoft.com/office/drawing/2014/main" xmlns="" id="{00000000-0008-0000-0300-000057010000}"/>
            </a:ext>
          </a:extLst>
        </xdr:cNvPr>
        <xdr:cNvSpPr txBox="1"/>
      </xdr:nvSpPr>
      <xdr:spPr>
        <a:xfrm>
          <a:off x="14909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43974</xdr:rowOff>
    </xdr:from>
    <xdr:to>
      <xdr:col>68</xdr:col>
      <xdr:colOff>203200</xdr:colOff>
      <xdr:row>60</xdr:row>
      <xdr:rowOff>145574</xdr:rowOff>
    </xdr:to>
    <xdr:sp macro="" textlink="">
      <xdr:nvSpPr>
        <xdr:cNvPr id="344" name="楕円 343">
          <a:extLst>
            <a:ext uri="{FF2B5EF4-FFF2-40B4-BE49-F238E27FC236}">
              <a16:creationId xmlns:a16="http://schemas.microsoft.com/office/drawing/2014/main" xmlns="" id="{00000000-0008-0000-0300-000058010000}"/>
            </a:ext>
          </a:extLst>
        </xdr:cNvPr>
        <xdr:cNvSpPr/>
      </xdr:nvSpPr>
      <xdr:spPr>
        <a:xfrm>
          <a:off x="14351000" y="1033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130351</xdr:rowOff>
    </xdr:from>
    <xdr:ext cx="762000" cy="259045"/>
    <xdr:sp macro="" textlink="">
      <xdr:nvSpPr>
        <xdr:cNvPr id="345" name="テキスト ボックス 344">
          <a:extLst>
            <a:ext uri="{FF2B5EF4-FFF2-40B4-BE49-F238E27FC236}">
              <a16:creationId xmlns:a16="http://schemas.microsoft.com/office/drawing/2014/main" xmlns="" id="{00000000-0008-0000-0300-000059010000}"/>
            </a:ext>
          </a:extLst>
        </xdr:cNvPr>
        <xdr:cNvSpPr txBox="1"/>
      </xdr:nvSpPr>
      <xdr:spPr>
        <a:xfrm>
          <a:off x="14020800" y="1041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9589</xdr:rowOff>
    </xdr:from>
    <xdr:to>
      <xdr:col>64</xdr:col>
      <xdr:colOff>152400</xdr:colOff>
      <xdr:row>60</xdr:row>
      <xdr:rowOff>111189</xdr:rowOff>
    </xdr:to>
    <xdr:sp macro="" textlink="">
      <xdr:nvSpPr>
        <xdr:cNvPr id="346" name="楕円 345">
          <a:extLst>
            <a:ext uri="{FF2B5EF4-FFF2-40B4-BE49-F238E27FC236}">
              <a16:creationId xmlns:a16="http://schemas.microsoft.com/office/drawing/2014/main" xmlns="" id="{00000000-0008-0000-0300-00005A010000}"/>
            </a:ext>
          </a:extLst>
        </xdr:cNvPr>
        <xdr:cNvSpPr/>
      </xdr:nvSpPr>
      <xdr:spPr>
        <a:xfrm>
          <a:off x="13462000" y="1029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95966</xdr:rowOff>
    </xdr:from>
    <xdr:ext cx="762000" cy="259045"/>
    <xdr:sp macro="" textlink="">
      <xdr:nvSpPr>
        <xdr:cNvPr id="347" name="テキスト ボックス 346">
          <a:extLst>
            <a:ext uri="{FF2B5EF4-FFF2-40B4-BE49-F238E27FC236}">
              <a16:creationId xmlns:a16="http://schemas.microsoft.com/office/drawing/2014/main" xmlns="" id="{00000000-0008-0000-0300-00005B010000}"/>
            </a:ext>
          </a:extLst>
        </xdr:cNvPr>
        <xdr:cNvSpPr txBox="1"/>
      </xdr:nvSpPr>
      <xdr:spPr>
        <a:xfrm>
          <a:off x="13131800" y="1038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xmlns=""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xmlns=""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xmlns=""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年度においては、単年度では元金償還以上の地方債発行を抑えているため、前年度よりは数値は減少するものの、平成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と比較すると大きな数値となり、比率を上昇させること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xmlns=""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xmlns=""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xmlns=""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xmlns=""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xmlns=""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xmlns=""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xmlns=""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xmlns=""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xmlns=""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xmlns=""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xmlns=""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44</xdr:row>
      <xdr:rowOff>145796</xdr:rowOff>
    </xdr:to>
    <xdr:cxnSp macro="">
      <xdr:nvCxnSpPr>
        <xdr:cNvPr id="374" name="直線コネクタ 373">
          <a:extLst>
            <a:ext uri="{FF2B5EF4-FFF2-40B4-BE49-F238E27FC236}">
              <a16:creationId xmlns:a16="http://schemas.microsoft.com/office/drawing/2014/main" xmlns="" id="{00000000-0008-0000-0300-000076010000}"/>
            </a:ext>
          </a:extLst>
        </xdr:cNvPr>
        <xdr:cNvCxnSpPr/>
      </xdr:nvCxnSpPr>
      <xdr:spPr>
        <a:xfrm flipV="1">
          <a:off x="17018000" y="621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5" name="公債費負担の状況最小値テキスト">
          <a:extLst>
            <a:ext uri="{FF2B5EF4-FFF2-40B4-BE49-F238E27FC236}">
              <a16:creationId xmlns:a16="http://schemas.microsoft.com/office/drawing/2014/main" xmlns="" id="{00000000-0008-0000-0300-000077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6" name="直線コネクタ 375">
          <a:extLst>
            <a:ext uri="{FF2B5EF4-FFF2-40B4-BE49-F238E27FC236}">
              <a16:creationId xmlns:a16="http://schemas.microsoft.com/office/drawing/2014/main" xmlns="" id="{00000000-0008-0000-0300-000078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a:extLst>
            <a:ext uri="{FF2B5EF4-FFF2-40B4-BE49-F238E27FC236}">
              <a16:creationId xmlns:a16="http://schemas.microsoft.com/office/drawing/2014/main" xmlns="" id="{00000000-0008-0000-0300-000079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a:extLst>
            <a:ext uri="{FF2B5EF4-FFF2-40B4-BE49-F238E27FC236}">
              <a16:creationId xmlns:a16="http://schemas.microsoft.com/office/drawing/2014/main" xmlns="" id="{00000000-0008-0000-0300-00007A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40132</xdr:rowOff>
    </xdr:from>
    <xdr:to>
      <xdr:col>81</xdr:col>
      <xdr:colOff>44450</xdr:colOff>
      <xdr:row>40</xdr:row>
      <xdr:rowOff>98044</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6179800" y="689813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63771</xdr:rowOff>
    </xdr:from>
    <xdr:ext cx="762000" cy="259045"/>
    <xdr:sp macro="" textlink="">
      <xdr:nvSpPr>
        <xdr:cNvPr id="380" name="公債費負担の状況平均値テキスト">
          <a:extLst>
            <a:ext uri="{FF2B5EF4-FFF2-40B4-BE49-F238E27FC236}">
              <a16:creationId xmlns:a16="http://schemas.microsoft.com/office/drawing/2014/main" xmlns="" id="{00000000-0008-0000-0300-00007C010000}"/>
            </a:ext>
          </a:extLst>
        </xdr:cNvPr>
        <xdr:cNvSpPr txBox="1"/>
      </xdr:nvSpPr>
      <xdr:spPr>
        <a:xfrm>
          <a:off x="17106900" y="67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81" name="フローチャート: 判断 380">
          <a:extLst>
            <a:ext uri="{FF2B5EF4-FFF2-40B4-BE49-F238E27FC236}">
              <a16:creationId xmlns:a16="http://schemas.microsoft.com/office/drawing/2014/main" xmlns="" id="{00000000-0008-0000-0300-00007D010000}"/>
            </a:ext>
          </a:extLst>
        </xdr:cNvPr>
        <xdr:cNvSpPr/>
      </xdr:nvSpPr>
      <xdr:spPr>
        <a:xfrm>
          <a:off x="169672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95758</xdr:rowOff>
    </xdr:from>
    <xdr:to>
      <xdr:col>77</xdr:col>
      <xdr:colOff>44450</xdr:colOff>
      <xdr:row>40</xdr:row>
      <xdr:rowOff>40132</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a:off x="15290800" y="678230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3" name="フローチャート: 判断 382">
          <a:extLst>
            <a:ext uri="{FF2B5EF4-FFF2-40B4-BE49-F238E27FC236}">
              <a16:creationId xmlns:a16="http://schemas.microsoft.com/office/drawing/2014/main" xmlns="" id="{00000000-0008-0000-0300-00007F010000}"/>
            </a:ext>
          </a:extLst>
        </xdr:cNvPr>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84" name="テキスト ボックス 383">
          <a:extLst>
            <a:ext uri="{FF2B5EF4-FFF2-40B4-BE49-F238E27FC236}">
              <a16:creationId xmlns:a16="http://schemas.microsoft.com/office/drawing/2014/main" xmlns="" id="{00000000-0008-0000-0300-000080010000}"/>
            </a:ext>
          </a:extLst>
        </xdr:cNvPr>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132080</xdr:rowOff>
    </xdr:from>
    <xdr:to>
      <xdr:col>72</xdr:col>
      <xdr:colOff>203200</xdr:colOff>
      <xdr:row>39</xdr:row>
      <xdr:rowOff>95758</xdr:rowOff>
    </xdr:to>
    <xdr:cxnSp macro="">
      <xdr:nvCxnSpPr>
        <xdr:cNvPr id="385" name="直線コネクタ 384">
          <a:extLst>
            <a:ext uri="{FF2B5EF4-FFF2-40B4-BE49-F238E27FC236}">
              <a16:creationId xmlns:a16="http://schemas.microsoft.com/office/drawing/2014/main" xmlns="" id="{00000000-0008-0000-0300-000081010000}"/>
            </a:ext>
          </a:extLst>
        </xdr:cNvPr>
        <xdr:cNvCxnSpPr/>
      </xdr:nvCxnSpPr>
      <xdr:spPr>
        <a:xfrm>
          <a:off x="14401800" y="664718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56896</xdr:rowOff>
    </xdr:from>
    <xdr:to>
      <xdr:col>73</xdr:col>
      <xdr:colOff>44450</xdr:colOff>
      <xdr:row>40</xdr:row>
      <xdr:rowOff>158496</xdr:rowOff>
    </xdr:to>
    <xdr:sp macro="" textlink="">
      <xdr:nvSpPr>
        <xdr:cNvPr id="386" name="フローチャート: 判断 385">
          <a:extLst>
            <a:ext uri="{FF2B5EF4-FFF2-40B4-BE49-F238E27FC236}">
              <a16:creationId xmlns:a16="http://schemas.microsoft.com/office/drawing/2014/main" xmlns="" id="{00000000-0008-0000-0300-000082010000}"/>
            </a:ext>
          </a:extLst>
        </xdr:cNvPr>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143273</xdr:rowOff>
    </xdr:from>
    <xdr:ext cx="762000" cy="259045"/>
    <xdr:sp macro="" textlink="">
      <xdr:nvSpPr>
        <xdr:cNvPr id="387" name="テキスト ボックス 386">
          <a:extLst>
            <a:ext uri="{FF2B5EF4-FFF2-40B4-BE49-F238E27FC236}">
              <a16:creationId xmlns:a16="http://schemas.microsoft.com/office/drawing/2014/main" xmlns="" id="{00000000-0008-0000-0300-000083010000}"/>
            </a:ext>
          </a:extLst>
        </xdr:cNvPr>
        <xdr:cNvSpPr txBox="1"/>
      </xdr:nvSpPr>
      <xdr:spPr>
        <a:xfrm>
          <a:off x="14909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93472</xdr:rowOff>
    </xdr:from>
    <xdr:to>
      <xdr:col>68</xdr:col>
      <xdr:colOff>152400</xdr:colOff>
      <xdr:row>38</xdr:row>
      <xdr:rowOff>132080</xdr:rowOff>
    </xdr:to>
    <xdr:cxnSp macro="">
      <xdr:nvCxnSpPr>
        <xdr:cNvPr id="388" name="直線コネクタ 387">
          <a:extLst>
            <a:ext uri="{FF2B5EF4-FFF2-40B4-BE49-F238E27FC236}">
              <a16:creationId xmlns:a16="http://schemas.microsoft.com/office/drawing/2014/main" xmlns="" id="{00000000-0008-0000-0300-000084010000}"/>
            </a:ext>
          </a:extLst>
        </xdr:cNvPr>
        <xdr:cNvCxnSpPr/>
      </xdr:nvCxnSpPr>
      <xdr:spPr>
        <a:xfrm>
          <a:off x="13512800" y="660857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134112</xdr:rowOff>
    </xdr:from>
    <xdr:to>
      <xdr:col>68</xdr:col>
      <xdr:colOff>203200</xdr:colOff>
      <xdr:row>41</xdr:row>
      <xdr:rowOff>64262</xdr:rowOff>
    </xdr:to>
    <xdr:sp macro="" textlink="">
      <xdr:nvSpPr>
        <xdr:cNvPr id="389" name="フローチャート: 判断 388">
          <a:extLst>
            <a:ext uri="{FF2B5EF4-FFF2-40B4-BE49-F238E27FC236}">
              <a16:creationId xmlns:a16="http://schemas.microsoft.com/office/drawing/2014/main" xmlns="" id="{00000000-0008-0000-0300-000085010000}"/>
            </a:ext>
          </a:extLst>
        </xdr:cNvPr>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49039</xdr:rowOff>
    </xdr:from>
    <xdr:ext cx="762000" cy="259045"/>
    <xdr:sp macro="" textlink="">
      <xdr:nvSpPr>
        <xdr:cNvPr id="390" name="テキスト ボックス 389">
          <a:extLst>
            <a:ext uri="{FF2B5EF4-FFF2-40B4-BE49-F238E27FC236}">
              <a16:creationId xmlns:a16="http://schemas.microsoft.com/office/drawing/2014/main" xmlns="" id="{00000000-0008-0000-0300-000086010000}"/>
            </a:ext>
          </a:extLst>
        </xdr:cNvPr>
        <xdr:cNvSpPr txBox="1"/>
      </xdr:nvSpPr>
      <xdr:spPr>
        <a:xfrm>
          <a:off x="14020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a:extLst>
            <a:ext uri="{FF2B5EF4-FFF2-40B4-BE49-F238E27FC236}">
              <a16:creationId xmlns:a16="http://schemas.microsoft.com/office/drawing/2014/main" xmlns="" id="{00000000-0008-0000-0300-000087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98" name="楕円 397">
          <a:extLst>
            <a:ext uri="{FF2B5EF4-FFF2-40B4-BE49-F238E27FC236}">
              <a16:creationId xmlns:a16="http://schemas.microsoft.com/office/drawing/2014/main" xmlns="" id="{00000000-0008-0000-0300-00008E010000}"/>
            </a:ext>
          </a:extLst>
        </xdr:cNvPr>
        <xdr:cNvSpPr/>
      </xdr:nvSpPr>
      <xdr:spPr>
        <a:xfrm>
          <a:off x="169672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19321</xdr:rowOff>
    </xdr:from>
    <xdr:ext cx="762000" cy="259045"/>
    <xdr:sp macro="" textlink="">
      <xdr:nvSpPr>
        <xdr:cNvPr id="399" name="公債費負担の状況該当値テキスト">
          <a:extLst>
            <a:ext uri="{FF2B5EF4-FFF2-40B4-BE49-F238E27FC236}">
              <a16:creationId xmlns:a16="http://schemas.microsoft.com/office/drawing/2014/main" xmlns="" id="{00000000-0008-0000-0300-00008F010000}"/>
            </a:ext>
          </a:extLst>
        </xdr:cNvPr>
        <xdr:cNvSpPr txBox="1"/>
      </xdr:nvSpPr>
      <xdr:spPr>
        <a:xfrm>
          <a:off x="17106900" y="68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160782</xdr:rowOff>
    </xdr:from>
    <xdr:to>
      <xdr:col>77</xdr:col>
      <xdr:colOff>95250</xdr:colOff>
      <xdr:row>40</xdr:row>
      <xdr:rowOff>90932</xdr:rowOff>
    </xdr:to>
    <xdr:sp macro="" textlink="">
      <xdr:nvSpPr>
        <xdr:cNvPr id="400" name="楕円 399">
          <a:extLst>
            <a:ext uri="{FF2B5EF4-FFF2-40B4-BE49-F238E27FC236}">
              <a16:creationId xmlns:a16="http://schemas.microsoft.com/office/drawing/2014/main" xmlns="" id="{00000000-0008-0000-0300-000090010000}"/>
            </a:ext>
          </a:extLst>
        </xdr:cNvPr>
        <xdr:cNvSpPr/>
      </xdr:nvSpPr>
      <xdr:spPr>
        <a:xfrm>
          <a:off x="16129000" y="684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44958</xdr:rowOff>
    </xdr:from>
    <xdr:to>
      <xdr:col>73</xdr:col>
      <xdr:colOff>44450</xdr:colOff>
      <xdr:row>39</xdr:row>
      <xdr:rowOff>146558</xdr:rowOff>
    </xdr:to>
    <xdr:sp macro="" textlink="">
      <xdr:nvSpPr>
        <xdr:cNvPr id="402" name="楕円 401">
          <a:extLst>
            <a:ext uri="{FF2B5EF4-FFF2-40B4-BE49-F238E27FC236}">
              <a16:creationId xmlns:a16="http://schemas.microsoft.com/office/drawing/2014/main" xmlns="" id="{00000000-0008-0000-0300-000092010000}"/>
            </a:ext>
          </a:extLst>
        </xdr:cNvPr>
        <xdr:cNvSpPr/>
      </xdr:nvSpPr>
      <xdr:spPr>
        <a:xfrm>
          <a:off x="152400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156735</xdr:rowOff>
    </xdr:from>
    <xdr:ext cx="762000" cy="259045"/>
    <xdr:sp macro="" textlink="">
      <xdr:nvSpPr>
        <xdr:cNvPr id="403" name="テキスト ボックス 402">
          <a:extLst>
            <a:ext uri="{FF2B5EF4-FFF2-40B4-BE49-F238E27FC236}">
              <a16:creationId xmlns:a16="http://schemas.microsoft.com/office/drawing/2014/main" xmlns="" id="{00000000-0008-0000-0300-000093010000}"/>
            </a:ext>
          </a:extLst>
        </xdr:cNvPr>
        <xdr:cNvSpPr txBox="1"/>
      </xdr:nvSpPr>
      <xdr:spPr>
        <a:xfrm>
          <a:off x="14909800" y="650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4" name="楕円 403">
          <a:extLst>
            <a:ext uri="{FF2B5EF4-FFF2-40B4-BE49-F238E27FC236}">
              <a16:creationId xmlns:a16="http://schemas.microsoft.com/office/drawing/2014/main" xmlns="" id="{00000000-0008-0000-0300-000094010000}"/>
            </a:ext>
          </a:extLst>
        </xdr:cNvPr>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5" name="テキスト ボックス 404">
          <a:extLst>
            <a:ext uri="{FF2B5EF4-FFF2-40B4-BE49-F238E27FC236}">
              <a16:creationId xmlns:a16="http://schemas.microsoft.com/office/drawing/2014/main" xmlns="" id="{00000000-0008-0000-0300-000095010000}"/>
            </a:ext>
          </a:extLst>
        </xdr:cNvPr>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42672</xdr:rowOff>
    </xdr:from>
    <xdr:to>
      <xdr:col>64</xdr:col>
      <xdr:colOff>152400</xdr:colOff>
      <xdr:row>38</xdr:row>
      <xdr:rowOff>144272</xdr:rowOff>
    </xdr:to>
    <xdr:sp macro="" textlink="">
      <xdr:nvSpPr>
        <xdr:cNvPr id="406" name="楕円 405">
          <a:extLst>
            <a:ext uri="{FF2B5EF4-FFF2-40B4-BE49-F238E27FC236}">
              <a16:creationId xmlns:a16="http://schemas.microsoft.com/office/drawing/2014/main" xmlns="" id="{00000000-0008-0000-0300-000096010000}"/>
            </a:ext>
          </a:extLst>
        </xdr:cNvPr>
        <xdr:cNvSpPr/>
      </xdr:nvSpPr>
      <xdr:spPr>
        <a:xfrm>
          <a:off x="13462000" y="65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154449</xdr:rowOff>
    </xdr:from>
    <xdr:ext cx="762000" cy="259045"/>
    <xdr:sp macro="" textlink="">
      <xdr:nvSpPr>
        <xdr:cNvPr id="407" name="テキスト ボックス 406">
          <a:extLst>
            <a:ext uri="{FF2B5EF4-FFF2-40B4-BE49-F238E27FC236}">
              <a16:creationId xmlns:a16="http://schemas.microsoft.com/office/drawing/2014/main" xmlns="" id="{00000000-0008-0000-0300-000097010000}"/>
            </a:ext>
          </a:extLst>
        </xdr:cNvPr>
        <xdr:cNvSpPr txBox="1"/>
      </xdr:nvSpPr>
      <xdr:spPr>
        <a:xfrm>
          <a:off x="13131800" y="632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xmlns=""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xmlns=""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xmlns=""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残高は、償還額以上の地方債発行を抑制したことにより減少したが、充当可能基金について、中央公民館建設に伴う基金取り崩し額が大きく、比率を悪化させる要因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xmlns=""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xmlns=""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xmlns=""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xmlns=""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xmlns=""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xmlns=""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xmlns=""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xmlns=""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xmlns=""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xmlns=""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xmlns=""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xmlns=""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xmlns=""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xmlns=""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xmlns=""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13589</xdr:rowOff>
    </xdr:to>
    <xdr:cxnSp macro="">
      <xdr:nvCxnSpPr>
        <xdr:cNvPr id="436" name="直線コネクタ 435">
          <a:extLst>
            <a:ext uri="{FF2B5EF4-FFF2-40B4-BE49-F238E27FC236}">
              <a16:creationId xmlns:a16="http://schemas.microsoft.com/office/drawing/2014/main" xmlns="" id="{00000000-0008-0000-0300-0000B4010000}"/>
            </a:ext>
          </a:extLst>
        </xdr:cNvPr>
        <xdr:cNvCxnSpPr/>
      </xdr:nvCxnSpPr>
      <xdr:spPr>
        <a:xfrm flipV="1">
          <a:off x="17018000" y="2370667"/>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157116</xdr:rowOff>
    </xdr:from>
    <xdr:ext cx="762000" cy="259045"/>
    <xdr:sp macro="" textlink="">
      <xdr:nvSpPr>
        <xdr:cNvPr id="437" name="将来負担の状況最小値テキスト">
          <a:extLst>
            <a:ext uri="{FF2B5EF4-FFF2-40B4-BE49-F238E27FC236}">
              <a16:creationId xmlns:a16="http://schemas.microsoft.com/office/drawing/2014/main" xmlns="" id="{00000000-0008-0000-0300-0000B5010000}"/>
            </a:ext>
          </a:extLst>
        </xdr:cNvPr>
        <xdr:cNvSpPr txBox="1"/>
      </xdr:nvSpPr>
      <xdr:spPr>
        <a:xfrm>
          <a:off x="17106900" y="375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13589</xdr:rowOff>
    </xdr:from>
    <xdr:to>
      <xdr:col>81</xdr:col>
      <xdr:colOff>133350</xdr:colOff>
      <xdr:row>22</xdr:row>
      <xdr:rowOff>13589</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a:off x="16929100" y="378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xmlns="" id="{00000000-0008-0000-0300-0000B7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87545</xdr:rowOff>
    </xdr:from>
    <xdr:to>
      <xdr:col>81</xdr:col>
      <xdr:colOff>44450</xdr:colOff>
      <xdr:row>17</xdr:row>
      <xdr:rowOff>56854</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a:off x="16179800" y="2830745"/>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a:extLst>
            <a:ext uri="{FF2B5EF4-FFF2-40B4-BE49-F238E27FC236}">
              <a16:creationId xmlns:a16="http://schemas.microsoft.com/office/drawing/2014/main" xmlns="" id="{00000000-0008-0000-0300-0000BA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xmlns="" id="{00000000-0008-0000-0300-0000BB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41825</xdr:rowOff>
    </xdr:from>
    <xdr:to>
      <xdr:col>77</xdr:col>
      <xdr:colOff>44450</xdr:colOff>
      <xdr:row>16</xdr:row>
      <xdr:rowOff>87545</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a:off x="15290800" y="261357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xmlns="" id="{00000000-0008-0000-0300-0000BD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xmlns="" id="{00000000-0008-0000-0300-0000BE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10456</xdr:rowOff>
    </xdr:from>
    <xdr:to>
      <xdr:col>72</xdr:col>
      <xdr:colOff>203200</xdr:colOff>
      <xdr:row>15</xdr:row>
      <xdr:rowOff>41825</xdr:rowOff>
    </xdr:to>
    <xdr:cxnSp macro="">
      <xdr:nvCxnSpPr>
        <xdr:cNvPr id="447" name="直線コネクタ 446">
          <a:extLst>
            <a:ext uri="{FF2B5EF4-FFF2-40B4-BE49-F238E27FC236}">
              <a16:creationId xmlns:a16="http://schemas.microsoft.com/office/drawing/2014/main" xmlns="" id="{00000000-0008-0000-0300-0000BF010000}"/>
            </a:ext>
          </a:extLst>
        </xdr:cNvPr>
        <xdr:cNvCxnSpPr/>
      </xdr:nvCxnSpPr>
      <xdr:spPr>
        <a:xfrm>
          <a:off x="14401800" y="2582206"/>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10456</xdr:rowOff>
    </xdr:from>
    <xdr:to>
      <xdr:col>68</xdr:col>
      <xdr:colOff>152400</xdr:colOff>
      <xdr:row>15</xdr:row>
      <xdr:rowOff>17695</xdr:rowOff>
    </xdr:to>
    <xdr:cxnSp macro="">
      <xdr:nvCxnSpPr>
        <xdr:cNvPr id="450" name="直線コネクタ 449">
          <a:extLst>
            <a:ext uri="{FF2B5EF4-FFF2-40B4-BE49-F238E27FC236}">
              <a16:creationId xmlns:a16="http://schemas.microsoft.com/office/drawing/2014/main" xmlns="" id="{00000000-0008-0000-0300-0000C2010000}"/>
            </a:ext>
          </a:extLst>
        </xdr:cNvPr>
        <xdr:cNvCxnSpPr/>
      </xdr:nvCxnSpPr>
      <xdr:spPr>
        <a:xfrm flipV="1">
          <a:off x="13512800" y="25822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97451</xdr:rowOff>
    </xdr:from>
    <xdr:to>
      <xdr:col>68</xdr:col>
      <xdr:colOff>203200</xdr:colOff>
      <xdr:row>14</xdr:row>
      <xdr:rowOff>27601</xdr:rowOff>
    </xdr:to>
    <xdr:sp macro="" textlink="">
      <xdr:nvSpPr>
        <xdr:cNvPr id="451" name="フローチャート: 判断 450">
          <a:extLst>
            <a:ext uri="{FF2B5EF4-FFF2-40B4-BE49-F238E27FC236}">
              <a16:creationId xmlns:a16="http://schemas.microsoft.com/office/drawing/2014/main" xmlns="" id="{00000000-0008-0000-0300-0000C3010000}"/>
            </a:ext>
          </a:extLst>
        </xdr:cNvPr>
        <xdr:cNvSpPr/>
      </xdr:nvSpPr>
      <xdr:spPr>
        <a:xfrm>
          <a:off x="14351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37778</xdr:rowOff>
    </xdr:from>
    <xdr:ext cx="7620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4020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63542</xdr:rowOff>
    </xdr:from>
    <xdr:to>
      <xdr:col>64</xdr:col>
      <xdr:colOff>152400</xdr:colOff>
      <xdr:row>14</xdr:row>
      <xdr:rowOff>165142</xdr:rowOff>
    </xdr:to>
    <xdr:sp macro="" textlink="">
      <xdr:nvSpPr>
        <xdr:cNvPr id="453" name="フローチャート: 判断 452">
          <a:extLst>
            <a:ext uri="{FF2B5EF4-FFF2-40B4-BE49-F238E27FC236}">
              <a16:creationId xmlns:a16="http://schemas.microsoft.com/office/drawing/2014/main" xmlns="" id="{00000000-0008-0000-0300-0000C5010000}"/>
            </a:ext>
          </a:extLst>
        </xdr:cNvPr>
        <xdr:cNvSpPr/>
      </xdr:nvSpPr>
      <xdr:spPr>
        <a:xfrm>
          <a:off x="13462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3869</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3131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6054</xdr:rowOff>
    </xdr:from>
    <xdr:to>
      <xdr:col>81</xdr:col>
      <xdr:colOff>95250</xdr:colOff>
      <xdr:row>17</xdr:row>
      <xdr:rowOff>107654</xdr:rowOff>
    </xdr:to>
    <xdr:sp macro="" textlink="">
      <xdr:nvSpPr>
        <xdr:cNvPr id="460" name="楕円 459">
          <a:extLst>
            <a:ext uri="{FF2B5EF4-FFF2-40B4-BE49-F238E27FC236}">
              <a16:creationId xmlns:a16="http://schemas.microsoft.com/office/drawing/2014/main" xmlns="" id="{00000000-0008-0000-0300-0000CC010000}"/>
            </a:ext>
          </a:extLst>
        </xdr:cNvPr>
        <xdr:cNvSpPr/>
      </xdr:nvSpPr>
      <xdr:spPr>
        <a:xfrm>
          <a:off x="16967200" y="292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149581</xdr:rowOff>
    </xdr:from>
    <xdr:ext cx="762000" cy="259045"/>
    <xdr:sp macro="" textlink="">
      <xdr:nvSpPr>
        <xdr:cNvPr id="461" name="将来負担の状況該当値テキスト">
          <a:extLst>
            <a:ext uri="{FF2B5EF4-FFF2-40B4-BE49-F238E27FC236}">
              <a16:creationId xmlns:a16="http://schemas.microsoft.com/office/drawing/2014/main" xmlns="" id="{00000000-0008-0000-0300-0000CD010000}"/>
            </a:ext>
          </a:extLst>
        </xdr:cNvPr>
        <xdr:cNvSpPr txBox="1"/>
      </xdr:nvSpPr>
      <xdr:spPr>
        <a:xfrm>
          <a:off x="17106900" y="289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36745</xdr:rowOff>
    </xdr:from>
    <xdr:to>
      <xdr:col>77</xdr:col>
      <xdr:colOff>95250</xdr:colOff>
      <xdr:row>16</xdr:row>
      <xdr:rowOff>138345</xdr:rowOff>
    </xdr:to>
    <xdr:sp macro="" textlink="">
      <xdr:nvSpPr>
        <xdr:cNvPr id="462" name="楕円 461">
          <a:extLst>
            <a:ext uri="{FF2B5EF4-FFF2-40B4-BE49-F238E27FC236}">
              <a16:creationId xmlns:a16="http://schemas.microsoft.com/office/drawing/2014/main" xmlns="" id="{00000000-0008-0000-0300-0000CE010000}"/>
            </a:ext>
          </a:extLst>
        </xdr:cNvPr>
        <xdr:cNvSpPr/>
      </xdr:nvSpPr>
      <xdr:spPr>
        <a:xfrm>
          <a:off x="16129000" y="277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123122</xdr:rowOff>
    </xdr:from>
    <xdr:ext cx="736600" cy="259045"/>
    <xdr:sp macro="" textlink="">
      <xdr:nvSpPr>
        <xdr:cNvPr id="463" name="テキスト ボックス 462">
          <a:extLst>
            <a:ext uri="{FF2B5EF4-FFF2-40B4-BE49-F238E27FC236}">
              <a16:creationId xmlns:a16="http://schemas.microsoft.com/office/drawing/2014/main" xmlns="" id="{00000000-0008-0000-0300-0000CF010000}"/>
            </a:ext>
          </a:extLst>
        </xdr:cNvPr>
        <xdr:cNvSpPr txBox="1"/>
      </xdr:nvSpPr>
      <xdr:spPr>
        <a:xfrm>
          <a:off x="15798800" y="2866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162475</xdr:rowOff>
    </xdr:from>
    <xdr:to>
      <xdr:col>73</xdr:col>
      <xdr:colOff>44450</xdr:colOff>
      <xdr:row>15</xdr:row>
      <xdr:rowOff>92625</xdr:rowOff>
    </xdr:to>
    <xdr:sp macro="" textlink="">
      <xdr:nvSpPr>
        <xdr:cNvPr id="464" name="楕円 463">
          <a:extLst>
            <a:ext uri="{FF2B5EF4-FFF2-40B4-BE49-F238E27FC236}">
              <a16:creationId xmlns:a16="http://schemas.microsoft.com/office/drawing/2014/main" xmlns="" id="{00000000-0008-0000-0300-0000D0010000}"/>
            </a:ext>
          </a:extLst>
        </xdr:cNvPr>
        <xdr:cNvSpPr/>
      </xdr:nvSpPr>
      <xdr:spPr>
        <a:xfrm>
          <a:off x="15240000" y="25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77402</xdr:rowOff>
    </xdr:from>
    <xdr:ext cx="762000" cy="259045"/>
    <xdr:sp macro="" textlink="">
      <xdr:nvSpPr>
        <xdr:cNvPr id="465" name="テキスト ボックス 464">
          <a:extLst>
            <a:ext uri="{FF2B5EF4-FFF2-40B4-BE49-F238E27FC236}">
              <a16:creationId xmlns:a16="http://schemas.microsoft.com/office/drawing/2014/main" xmlns="" id="{00000000-0008-0000-0300-0000D1010000}"/>
            </a:ext>
          </a:extLst>
        </xdr:cNvPr>
        <xdr:cNvSpPr txBox="1"/>
      </xdr:nvSpPr>
      <xdr:spPr>
        <a:xfrm>
          <a:off x="14909800" y="264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131106</xdr:rowOff>
    </xdr:from>
    <xdr:to>
      <xdr:col>68</xdr:col>
      <xdr:colOff>203200</xdr:colOff>
      <xdr:row>15</xdr:row>
      <xdr:rowOff>61256</xdr:rowOff>
    </xdr:to>
    <xdr:sp macro="" textlink="">
      <xdr:nvSpPr>
        <xdr:cNvPr id="466" name="楕円 465">
          <a:extLst>
            <a:ext uri="{FF2B5EF4-FFF2-40B4-BE49-F238E27FC236}">
              <a16:creationId xmlns:a16="http://schemas.microsoft.com/office/drawing/2014/main" xmlns="" id="{00000000-0008-0000-0300-0000D2010000}"/>
            </a:ext>
          </a:extLst>
        </xdr:cNvPr>
        <xdr:cNvSpPr/>
      </xdr:nvSpPr>
      <xdr:spPr>
        <a:xfrm>
          <a:off x="14351000" y="25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46033</xdr:rowOff>
    </xdr:from>
    <xdr:ext cx="762000" cy="259045"/>
    <xdr:sp macro="" textlink="">
      <xdr:nvSpPr>
        <xdr:cNvPr id="467" name="テキスト ボックス 466">
          <a:extLst>
            <a:ext uri="{FF2B5EF4-FFF2-40B4-BE49-F238E27FC236}">
              <a16:creationId xmlns:a16="http://schemas.microsoft.com/office/drawing/2014/main" xmlns="" id="{00000000-0008-0000-0300-0000D3010000}"/>
            </a:ext>
          </a:extLst>
        </xdr:cNvPr>
        <xdr:cNvSpPr txBox="1"/>
      </xdr:nvSpPr>
      <xdr:spPr>
        <a:xfrm>
          <a:off x="14020800" y="2617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138345</xdr:rowOff>
    </xdr:from>
    <xdr:to>
      <xdr:col>64</xdr:col>
      <xdr:colOff>152400</xdr:colOff>
      <xdr:row>15</xdr:row>
      <xdr:rowOff>68495</xdr:rowOff>
    </xdr:to>
    <xdr:sp macro="" textlink="">
      <xdr:nvSpPr>
        <xdr:cNvPr id="468" name="楕円 467">
          <a:extLst>
            <a:ext uri="{FF2B5EF4-FFF2-40B4-BE49-F238E27FC236}">
              <a16:creationId xmlns:a16="http://schemas.microsoft.com/office/drawing/2014/main" xmlns="" id="{00000000-0008-0000-0300-0000D4010000}"/>
            </a:ext>
          </a:extLst>
        </xdr:cNvPr>
        <xdr:cNvSpPr/>
      </xdr:nvSpPr>
      <xdr:spPr>
        <a:xfrm>
          <a:off x="13462000" y="25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53272</xdr:rowOff>
    </xdr:from>
    <xdr:ext cx="762000" cy="259045"/>
    <xdr:sp macro="" textlink="">
      <xdr:nvSpPr>
        <xdr:cNvPr id="469" name="テキスト ボックス 468">
          <a:extLst>
            <a:ext uri="{FF2B5EF4-FFF2-40B4-BE49-F238E27FC236}">
              <a16:creationId xmlns:a16="http://schemas.microsoft.com/office/drawing/2014/main" xmlns="" id="{00000000-0008-0000-0300-0000D5010000}"/>
            </a:ext>
          </a:extLst>
        </xdr:cNvPr>
        <xdr:cNvSpPr txBox="1"/>
      </xdr:nvSpPr>
      <xdr:spPr>
        <a:xfrm>
          <a:off x="13131800" y="2625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１．２ポイント低い水準であり、前年度と比較して２．２ポイント低くなっている。人事院勧告に伴う期末勤勉手当の微増があったものの、時間外手当の減少もあり、数値は減少した。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77470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735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163847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77470</xdr:rowOff>
    </xdr:from>
    <xdr:to>
      <xdr:col>24</xdr:col>
      <xdr:colOff>114300</xdr:colOff>
      <xdr:row>33</xdr:row>
      <xdr:rowOff>77470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37</xdr:row>
      <xdr:rowOff>54610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flipV="1">
          <a:off x="3987800" y="623062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71137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37</xdr:row>
      <xdr:rowOff>54610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a:off x="3098800" y="62306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157480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flipV="1">
          <a:off x="2209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170197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149860</xdr:rowOff>
    </xdr:from>
    <xdr:to>
      <xdr:col>11</xdr:col>
      <xdr:colOff>9525</xdr:colOff>
      <xdr:row>36</xdr:row>
      <xdr:rowOff>157480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a:off x="1320800" y="6322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3810</xdr:rowOff>
    </xdr:from>
    <xdr:to>
      <xdr:col>20</xdr:col>
      <xdr:colOff>38100</xdr:colOff>
      <xdr:row>37</xdr:row>
      <xdr:rowOff>105410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106680</xdr:rowOff>
    </xdr:from>
    <xdr:to>
      <xdr:col>11</xdr:col>
      <xdr:colOff>60325</xdr:colOff>
      <xdr:row>37</xdr:row>
      <xdr:rowOff>36830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21607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４．７ポイント高い水準であり、前年度と比較して１．１ポイント低くなっている。光熱水費等の需用費の削減を行うなど、物件費は前年度から微減となり、主要企業の業績好調に伴う法人税の増加のほか、地方消費税交付金や普通交付税の増加により経常一般財源が増加し、数値を良化させた。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xmlns=""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109038</xdr:rowOff>
    </xdr:from>
    <xdr:to>
      <xdr:col>82</xdr:col>
      <xdr:colOff>107950</xdr:colOff>
      <xdr:row>20</xdr:row>
      <xdr:rowOff>156392</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flipV="1">
          <a:off x="16510000" y="2337888"/>
          <a:ext cx="0" cy="1247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128469</xdr:rowOff>
    </xdr:from>
    <xdr:ext cx="762000" cy="259045"/>
    <xdr:sp macro="" textlink="">
      <xdr:nvSpPr>
        <xdr:cNvPr id="125" name="物件費最小値テキスト">
          <a:extLst>
            <a:ext uri="{FF2B5EF4-FFF2-40B4-BE49-F238E27FC236}">
              <a16:creationId xmlns:a16="http://schemas.microsoft.com/office/drawing/2014/main" xmlns="" id="{00000000-0008-0000-0400-00007D000000}"/>
            </a:ext>
          </a:extLst>
        </xdr:cNvPr>
        <xdr:cNvSpPr txBox="1"/>
      </xdr:nvSpPr>
      <xdr:spPr>
        <a:xfrm>
          <a:off x="16598900" y="355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156392</xdr:rowOff>
    </xdr:from>
    <xdr:to>
      <xdr:col>82</xdr:col>
      <xdr:colOff>196850</xdr:colOff>
      <xdr:row>20</xdr:row>
      <xdr:rowOff>156392</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358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23965</xdr:rowOff>
    </xdr:from>
    <xdr:ext cx="762000" cy="259045"/>
    <xdr:sp macro="" textlink="">
      <xdr:nvSpPr>
        <xdr:cNvPr id="127" name="物件費最大値テキスト">
          <a:extLst>
            <a:ext uri="{FF2B5EF4-FFF2-40B4-BE49-F238E27FC236}">
              <a16:creationId xmlns:a16="http://schemas.microsoft.com/office/drawing/2014/main" xmlns="" id="{00000000-0008-0000-0400-00007F000000}"/>
            </a:ext>
          </a:extLst>
        </xdr:cNvPr>
        <xdr:cNvSpPr txBox="1"/>
      </xdr:nvSpPr>
      <xdr:spPr>
        <a:xfrm>
          <a:off x="16598900" y="208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109038</xdr:rowOff>
    </xdr:from>
    <xdr:to>
      <xdr:col>82</xdr:col>
      <xdr:colOff>196850</xdr:colOff>
      <xdr:row>13</xdr:row>
      <xdr:rowOff>109038</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233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107406</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flipV="1">
          <a:off x="15671800" y="3121660"/>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37210</xdr:rowOff>
    </xdr:from>
    <xdr:ext cx="762000" cy="259045"/>
    <xdr:sp macro="" textlink="">
      <xdr:nvSpPr>
        <xdr:cNvPr id="130" name="物件費平均値テキスト">
          <a:extLst>
            <a:ext uri="{FF2B5EF4-FFF2-40B4-BE49-F238E27FC236}">
              <a16:creationId xmlns:a16="http://schemas.microsoft.com/office/drawing/2014/main" xmlns="" id="{00000000-0008-0000-0400-000082000000}"/>
            </a:ext>
          </a:extLst>
        </xdr:cNvPr>
        <xdr:cNvSpPr txBox="1"/>
      </xdr:nvSpPr>
      <xdr:spPr>
        <a:xfrm>
          <a:off x="16598900" y="260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20683</xdr:rowOff>
    </xdr:from>
    <xdr:to>
      <xdr:col>82</xdr:col>
      <xdr:colOff>158750</xdr:colOff>
      <xdr:row>16</xdr:row>
      <xdr:rowOff>122283</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6459200" y="276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42091</xdr:rowOff>
    </xdr:from>
    <xdr:to>
      <xdr:col>78</xdr:col>
      <xdr:colOff>69850</xdr:colOff>
      <xdr:row>18</xdr:row>
      <xdr:rowOff>107406</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a:off x="14782800" y="312819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1088</xdr:rowOff>
    </xdr:from>
    <xdr:to>
      <xdr:col>78</xdr:col>
      <xdr:colOff>120650</xdr:colOff>
      <xdr:row>16</xdr:row>
      <xdr:rowOff>102688</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5621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112865</xdr:rowOff>
    </xdr:from>
    <xdr:ext cx="7366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5290800" y="2513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122101</xdr:rowOff>
    </xdr:from>
    <xdr:to>
      <xdr:col>73</xdr:col>
      <xdr:colOff>180975</xdr:colOff>
      <xdr:row>18</xdr:row>
      <xdr:rowOff>42091</xdr:rowOff>
    </xdr:to>
    <xdr:cxnSp macro="">
      <xdr:nvCxnSpPr>
        <xdr:cNvPr id="135" name="直線コネクタ 134">
          <a:extLst>
            <a:ext uri="{FF2B5EF4-FFF2-40B4-BE49-F238E27FC236}">
              <a16:creationId xmlns:a16="http://schemas.microsoft.com/office/drawing/2014/main" xmlns="" id="{00000000-0008-0000-0400-000087000000}"/>
            </a:ext>
          </a:extLst>
        </xdr:cNvPr>
        <xdr:cNvCxnSpPr/>
      </xdr:nvCxnSpPr>
      <xdr:spPr>
        <a:xfrm>
          <a:off x="13893800" y="3036751"/>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6" name="フローチャート: 判断 135">
          <a:extLst>
            <a:ext uri="{FF2B5EF4-FFF2-40B4-BE49-F238E27FC236}">
              <a16:creationId xmlns:a16="http://schemas.microsoft.com/office/drawing/2014/main" xmlns="" id="{00000000-0008-0000-0400-000088000000}"/>
            </a:ext>
          </a:extLst>
        </xdr:cNvPr>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67146</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4401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122101</xdr:rowOff>
    </xdr:from>
    <xdr:to>
      <xdr:col>69</xdr:col>
      <xdr:colOff>92075</xdr:colOff>
      <xdr:row>17</xdr:row>
      <xdr:rowOff>122101</xdr:rowOff>
    </xdr:to>
    <xdr:cxnSp macro="">
      <xdr:nvCxnSpPr>
        <xdr:cNvPr id="138" name="直線コネクタ 137">
          <a:extLst>
            <a:ext uri="{FF2B5EF4-FFF2-40B4-BE49-F238E27FC236}">
              <a16:creationId xmlns:a16="http://schemas.microsoft.com/office/drawing/2014/main" xmlns="" id="{00000000-0008-0000-0400-00008A000000}"/>
            </a:ext>
          </a:extLst>
        </xdr:cNvPr>
        <xdr:cNvCxnSpPr/>
      </xdr:nvCxnSpPr>
      <xdr:spPr>
        <a:xfrm>
          <a:off x="13004800" y="30367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81099</xdr:rowOff>
    </xdr:from>
    <xdr:to>
      <xdr:col>69</xdr:col>
      <xdr:colOff>142875</xdr:colOff>
      <xdr:row>16</xdr:row>
      <xdr:rowOff>11249</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3843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21426</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3512800" y="2421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94162</xdr:rowOff>
    </xdr:from>
    <xdr:to>
      <xdr:col>65</xdr:col>
      <xdr:colOff>53975</xdr:colOff>
      <xdr:row>16</xdr:row>
      <xdr:rowOff>24312</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2954000" y="266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34489</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2623800" y="2434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9" name="物件費該当値テキスト">
          <a:extLst>
            <a:ext uri="{FF2B5EF4-FFF2-40B4-BE49-F238E27FC236}">
              <a16:creationId xmlns:a16="http://schemas.microsoft.com/office/drawing/2014/main" xmlns="" id="{00000000-0008-0000-0400-000095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56606</xdr:rowOff>
    </xdr:from>
    <xdr:to>
      <xdr:col>78</xdr:col>
      <xdr:colOff>120650</xdr:colOff>
      <xdr:row>18</xdr:row>
      <xdr:rowOff>158206</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5621000" y="314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142983</xdr:rowOff>
    </xdr:from>
    <xdr:ext cx="7366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5290800" y="3229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162741</xdr:rowOff>
    </xdr:from>
    <xdr:to>
      <xdr:col>74</xdr:col>
      <xdr:colOff>31750</xdr:colOff>
      <xdr:row>18</xdr:row>
      <xdr:rowOff>92891</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4732000" y="30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77668</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4401800" y="3163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71301</xdr:rowOff>
    </xdr:from>
    <xdr:to>
      <xdr:col>69</xdr:col>
      <xdr:colOff>142875</xdr:colOff>
      <xdr:row>18</xdr:row>
      <xdr:rowOff>1451</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3843000" y="298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157678</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3512800" y="307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71301</xdr:rowOff>
    </xdr:from>
    <xdr:to>
      <xdr:col>65</xdr:col>
      <xdr:colOff>53975</xdr:colOff>
      <xdr:row>18</xdr:row>
      <xdr:rowOff>1451</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2954000" y="298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157678</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2623800" y="307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１．５ポイント低い水準であり、前年度と比較して０．１ポイント低くなっている。国の臨時福祉給付金分は皆減したものの、介護給付費や広域入所委託児童扶助料は増加している。今後においても、介護事業と保健事業の連携を進め、給付が必要な人数の減少を図り、数値上昇の抑制を目指す。</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xmlns=""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12700</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flipV="1">
          <a:off x="4826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86" name="扶助費最小値テキスト">
          <a:extLst>
            <a:ext uri="{FF2B5EF4-FFF2-40B4-BE49-F238E27FC236}">
              <a16:creationId xmlns:a16="http://schemas.microsoft.com/office/drawing/2014/main" xmlns="" id="{00000000-0008-0000-0400-0000BA000000}"/>
            </a:ext>
          </a:extLst>
        </xdr:cNvPr>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8" name="扶助費最大値テキスト">
          <a:extLst>
            <a:ext uri="{FF2B5EF4-FFF2-40B4-BE49-F238E27FC236}">
              <a16:creationId xmlns:a16="http://schemas.microsoft.com/office/drawing/2014/main" xmlns="" id="{00000000-0008-0000-0400-0000BC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50800</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flipV="1">
          <a:off x="3987800" y="9290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91" name="扶助費平均値テキスト">
          <a:extLst>
            <a:ext uri="{FF2B5EF4-FFF2-40B4-BE49-F238E27FC236}">
              <a16:creationId xmlns:a16="http://schemas.microsoft.com/office/drawing/2014/main" xmlns="" id="{00000000-0008-0000-0400-0000BF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92" name="フローチャート: 判断 191">
          <a:extLst>
            <a:ext uri="{FF2B5EF4-FFF2-40B4-BE49-F238E27FC236}">
              <a16:creationId xmlns:a16="http://schemas.microsoft.com/office/drawing/2014/main" xmlns="" id="{00000000-0008-0000-0400-0000C0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107950</xdr:rowOff>
    </xdr:from>
    <xdr:to>
      <xdr:col>19</xdr:col>
      <xdr:colOff>187325</xdr:colOff>
      <xdr:row>54</xdr:row>
      <xdr:rowOff>50800</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3098800" y="9194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76200</xdr:rowOff>
    </xdr:from>
    <xdr:to>
      <xdr:col>20</xdr:col>
      <xdr:colOff>38100</xdr:colOff>
      <xdr:row>56</xdr:row>
      <xdr:rowOff>6350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3937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162577</xdr:rowOff>
    </xdr:from>
    <xdr:ext cx="7366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3606800" y="959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127000</xdr:rowOff>
    </xdr:to>
    <xdr:cxnSp macro="">
      <xdr:nvCxnSpPr>
        <xdr:cNvPr id="196" name="直線コネクタ 195">
          <a:extLst>
            <a:ext uri="{FF2B5EF4-FFF2-40B4-BE49-F238E27FC236}">
              <a16:creationId xmlns:a16="http://schemas.microsoft.com/office/drawing/2014/main" xmlns="" id="{00000000-0008-0000-0400-0000C4000000}"/>
            </a:ext>
          </a:extLst>
        </xdr:cNvPr>
        <xdr:cNvCxnSpPr/>
      </xdr:nvCxnSpPr>
      <xdr:spPr>
        <a:xfrm flipV="1">
          <a:off x="2209800" y="9194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7" name="フローチャート: 判断 196">
          <a:extLst>
            <a:ext uri="{FF2B5EF4-FFF2-40B4-BE49-F238E27FC236}">
              <a16:creationId xmlns:a16="http://schemas.microsoft.com/office/drawing/2014/main" xmlns="" id="{00000000-0008-0000-0400-0000C5000000}"/>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127000</xdr:rowOff>
    </xdr:from>
    <xdr:to>
      <xdr:col>11</xdr:col>
      <xdr:colOff>9525</xdr:colOff>
      <xdr:row>53</xdr:row>
      <xdr:rowOff>146050</xdr:rowOff>
    </xdr:to>
    <xdr:cxnSp macro="">
      <xdr:nvCxnSpPr>
        <xdr:cNvPr id="199" name="直線コネクタ 198">
          <a:extLst>
            <a:ext uri="{FF2B5EF4-FFF2-40B4-BE49-F238E27FC236}">
              <a16:creationId xmlns:a16="http://schemas.microsoft.com/office/drawing/2014/main" xmlns="" id="{00000000-0008-0000-0400-0000C7000000}"/>
            </a:ext>
          </a:extLst>
        </xdr:cNvPr>
        <xdr:cNvCxnSpPr/>
      </xdr:nvCxnSpPr>
      <xdr:spPr>
        <a:xfrm flipV="1">
          <a:off x="1320800" y="921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a:extLst>
            <a:ext uri="{FF2B5EF4-FFF2-40B4-BE49-F238E27FC236}">
              <a16:creationId xmlns:a16="http://schemas.microsoft.com/office/drawing/2014/main" xmlns="" id="{00000000-0008-0000-0400-0000C8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10" name="扶助費該当値テキスト">
          <a:extLst>
            <a:ext uri="{FF2B5EF4-FFF2-40B4-BE49-F238E27FC236}">
              <a16:creationId xmlns:a16="http://schemas.microsoft.com/office/drawing/2014/main" xmlns="" id="{00000000-0008-0000-0400-0000D2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57150</xdr:rowOff>
    </xdr:from>
    <xdr:to>
      <xdr:col>15</xdr:col>
      <xdr:colOff>149225</xdr:colOff>
      <xdr:row>53</xdr:row>
      <xdr:rowOff>158750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048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168927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2717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76200</xdr:rowOff>
    </xdr:from>
    <xdr:to>
      <xdr:col>11</xdr:col>
      <xdr:colOff>60325</xdr:colOff>
      <xdr:row>54</xdr:row>
      <xdr:rowOff>6350</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2159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16527</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1828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95250</xdr:rowOff>
    </xdr:from>
    <xdr:to>
      <xdr:col>6</xdr:col>
      <xdr:colOff>171450</xdr:colOff>
      <xdr:row>54</xdr:row>
      <xdr:rowOff>25400</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1270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35577</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939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xmlns=""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２．２ポイント低い水準であり、前年度と比較して０．５ポイント低くなっている。下水道事業、農業集落排水事業の各特別会計および社会保障経費にかかる特別会計への繰出金は、今後も増加する傾向にあることから、さらなる経常経費の削減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xmlns=""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108712</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flipV="1">
          <a:off x="16510000" y="933958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80789</xdr:rowOff>
    </xdr:from>
    <xdr:ext cx="762000" cy="259045"/>
    <xdr:sp macro="" textlink="">
      <xdr:nvSpPr>
        <xdr:cNvPr id="244" name="その他最小値テキスト">
          <a:extLst>
            <a:ext uri="{FF2B5EF4-FFF2-40B4-BE49-F238E27FC236}">
              <a16:creationId xmlns:a16="http://schemas.microsoft.com/office/drawing/2014/main" xmlns="" id="{00000000-0008-0000-0400-0000F4000000}"/>
            </a:ext>
          </a:extLst>
        </xdr:cNvPr>
        <xdr:cNvSpPr txBox="1"/>
      </xdr:nvSpPr>
      <xdr:spPr>
        <a:xfrm>
          <a:off x="16598900" y="1036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108712</xdr:rowOff>
    </xdr:from>
    <xdr:to>
      <xdr:col>82</xdr:col>
      <xdr:colOff>196850</xdr:colOff>
      <xdr:row>60</xdr:row>
      <xdr:rowOff>108712</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6421100" y="103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6" name="その他最大値テキスト">
          <a:extLst>
            <a:ext uri="{FF2B5EF4-FFF2-40B4-BE49-F238E27FC236}">
              <a16:creationId xmlns:a16="http://schemas.microsoft.com/office/drawing/2014/main" xmlns="" id="{00000000-0008-0000-0400-0000F6000000}"/>
            </a:ext>
          </a:extLst>
        </xdr:cNvPr>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122428</xdr:rowOff>
    </xdr:from>
    <xdr:to>
      <xdr:col>82</xdr:col>
      <xdr:colOff>107950</xdr:colOff>
      <xdr:row>56</xdr:row>
      <xdr:rowOff>145288</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flipV="1">
          <a:off x="15671800" y="97236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144289</xdr:rowOff>
    </xdr:from>
    <xdr:ext cx="762000" cy="259045"/>
    <xdr:sp macro="" textlink="">
      <xdr:nvSpPr>
        <xdr:cNvPr id="249" name="その他平均値テキスト">
          <a:extLst>
            <a:ext uri="{FF2B5EF4-FFF2-40B4-BE49-F238E27FC236}">
              <a16:creationId xmlns:a16="http://schemas.microsoft.com/office/drawing/2014/main" xmlns="" id="{00000000-0008-0000-0400-0000F9000000}"/>
            </a:ext>
          </a:extLst>
        </xdr:cNvPr>
        <xdr:cNvSpPr txBox="1"/>
      </xdr:nvSpPr>
      <xdr:spPr>
        <a:xfrm>
          <a:off x="16598900" y="9745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xdr:rowOff>
    </xdr:from>
    <xdr:to>
      <xdr:col>82</xdr:col>
      <xdr:colOff>158750</xdr:colOff>
      <xdr:row>57</xdr:row>
      <xdr:rowOff>102362</xdr:rowOff>
    </xdr:to>
    <xdr:sp macro="" textlink="">
      <xdr:nvSpPr>
        <xdr:cNvPr id="250" name="フローチャート: 判断 249">
          <a:extLst>
            <a:ext uri="{FF2B5EF4-FFF2-40B4-BE49-F238E27FC236}">
              <a16:creationId xmlns:a16="http://schemas.microsoft.com/office/drawing/2014/main" xmlns="" id="{00000000-0008-0000-0400-0000FA000000}"/>
            </a:ext>
          </a:extLst>
        </xdr:cNvPr>
        <xdr:cNvSpPr/>
      </xdr:nvSpPr>
      <xdr:spPr>
        <a:xfrm>
          <a:off x="164592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145288</xdr:rowOff>
    </xdr:from>
    <xdr:to>
      <xdr:col>78</xdr:col>
      <xdr:colOff>69850</xdr:colOff>
      <xdr:row>56</xdr:row>
      <xdr:rowOff>145288</xdr:rowOff>
    </xdr:to>
    <xdr:cxnSp macro="">
      <xdr:nvCxnSpPr>
        <xdr:cNvPr id="251" name="直線コネクタ 250">
          <a:extLst>
            <a:ext uri="{FF2B5EF4-FFF2-40B4-BE49-F238E27FC236}">
              <a16:creationId xmlns:a16="http://schemas.microsoft.com/office/drawing/2014/main" xmlns="" id="{00000000-0008-0000-0400-0000FB000000}"/>
            </a:ext>
          </a:extLst>
        </xdr:cNvPr>
        <xdr:cNvCxnSpPr/>
      </xdr:nvCxnSpPr>
      <xdr:spPr>
        <a:xfrm>
          <a:off x="14782800" y="97464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14478</xdr:rowOff>
    </xdr:from>
    <xdr:to>
      <xdr:col>78</xdr:col>
      <xdr:colOff>120650</xdr:colOff>
      <xdr:row>57</xdr:row>
      <xdr:rowOff>116078</xdr:rowOff>
    </xdr:to>
    <xdr:sp macro="" textlink="">
      <xdr:nvSpPr>
        <xdr:cNvPr id="252" name="フローチャート: 判断 251">
          <a:extLst>
            <a:ext uri="{FF2B5EF4-FFF2-40B4-BE49-F238E27FC236}">
              <a16:creationId xmlns:a16="http://schemas.microsoft.com/office/drawing/2014/main" xmlns="" id="{00000000-0008-0000-0400-0000FC000000}"/>
            </a:ext>
          </a:extLst>
        </xdr:cNvPr>
        <xdr:cNvSpPr/>
      </xdr:nvSpPr>
      <xdr:spPr>
        <a:xfrm>
          <a:off x="15621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100855</xdr:rowOff>
    </xdr:from>
    <xdr:ext cx="736600" cy="259045"/>
    <xdr:sp macro="" textlink="">
      <xdr:nvSpPr>
        <xdr:cNvPr id="253" name="テキスト ボックス 252">
          <a:extLst>
            <a:ext uri="{FF2B5EF4-FFF2-40B4-BE49-F238E27FC236}">
              <a16:creationId xmlns:a16="http://schemas.microsoft.com/office/drawing/2014/main" xmlns="" id="{00000000-0008-0000-0400-0000FD000000}"/>
            </a:ext>
          </a:extLst>
        </xdr:cNvPr>
        <xdr:cNvSpPr txBox="1"/>
      </xdr:nvSpPr>
      <xdr:spPr>
        <a:xfrm>
          <a:off x="15290800" y="9873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104140</xdr:rowOff>
    </xdr:from>
    <xdr:to>
      <xdr:col>73</xdr:col>
      <xdr:colOff>180975</xdr:colOff>
      <xdr:row>56</xdr:row>
      <xdr:rowOff>145288</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3893800" y="970534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87139</xdr:rowOff>
    </xdr:from>
    <xdr:ext cx="7620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4401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76708</xdr:rowOff>
    </xdr:from>
    <xdr:to>
      <xdr:col>69</xdr:col>
      <xdr:colOff>92075</xdr:colOff>
      <xdr:row>56</xdr:row>
      <xdr:rowOff>104140</xdr:rowOff>
    </xdr:to>
    <xdr:cxnSp macro="">
      <xdr:nvCxnSpPr>
        <xdr:cNvPr id="257" name="直線コネクタ 256">
          <a:extLst>
            <a:ext uri="{FF2B5EF4-FFF2-40B4-BE49-F238E27FC236}">
              <a16:creationId xmlns:a16="http://schemas.microsoft.com/office/drawing/2014/main" xmlns="" id="{00000000-0008-0000-0400-000001010000}"/>
            </a:ext>
          </a:extLst>
        </xdr:cNvPr>
        <xdr:cNvCxnSpPr/>
      </xdr:nvCxnSpPr>
      <xdr:spPr>
        <a:xfrm>
          <a:off x="13004800" y="9677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8" name="フローチャート: 判断 257">
          <a:extLst>
            <a:ext uri="{FF2B5EF4-FFF2-40B4-BE49-F238E27FC236}">
              <a16:creationId xmlns:a16="http://schemas.microsoft.com/office/drawing/2014/main" xmlns="" id="{00000000-0008-0000-0400-000002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0" name="フローチャート: 判断 259">
          <a:extLst>
            <a:ext uri="{FF2B5EF4-FFF2-40B4-BE49-F238E27FC236}">
              <a16:creationId xmlns:a16="http://schemas.microsoft.com/office/drawing/2014/main" xmlns="" id="{00000000-0008-0000-0400-000004010000}"/>
            </a:ext>
          </a:extLst>
        </xdr:cNvPr>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36847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71628</xdr:rowOff>
    </xdr:from>
    <xdr:to>
      <xdr:col>82</xdr:col>
      <xdr:colOff>158750</xdr:colOff>
      <xdr:row>57</xdr:row>
      <xdr:rowOff>1778</xdr:rowOff>
    </xdr:to>
    <xdr:sp macro="" textlink="">
      <xdr:nvSpPr>
        <xdr:cNvPr id="267" name="楕円 266">
          <a:extLst>
            <a:ext uri="{FF2B5EF4-FFF2-40B4-BE49-F238E27FC236}">
              <a16:creationId xmlns:a16="http://schemas.microsoft.com/office/drawing/2014/main" xmlns="" id="{00000000-0008-0000-0400-00000B010000}"/>
            </a:ext>
          </a:extLst>
        </xdr:cNvPr>
        <xdr:cNvSpPr/>
      </xdr:nvSpPr>
      <xdr:spPr>
        <a:xfrm>
          <a:off x="164592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88155</xdr:rowOff>
    </xdr:from>
    <xdr:ext cx="762000" cy="259045"/>
    <xdr:sp macro="" textlink="">
      <xdr:nvSpPr>
        <xdr:cNvPr id="268" name="その他該当値テキスト">
          <a:extLst>
            <a:ext uri="{FF2B5EF4-FFF2-40B4-BE49-F238E27FC236}">
              <a16:creationId xmlns:a16="http://schemas.microsoft.com/office/drawing/2014/main" xmlns="" id="{00000000-0008-0000-0400-00000C010000}"/>
            </a:ext>
          </a:extLst>
        </xdr:cNvPr>
        <xdr:cNvSpPr txBox="1"/>
      </xdr:nvSpPr>
      <xdr:spPr>
        <a:xfrm>
          <a:off x="16598900" y="951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94488</xdr:rowOff>
    </xdr:from>
    <xdr:to>
      <xdr:col>78</xdr:col>
      <xdr:colOff>120650</xdr:colOff>
      <xdr:row>57</xdr:row>
      <xdr:rowOff>24638</xdr:rowOff>
    </xdr:to>
    <xdr:sp macro="" textlink="">
      <xdr:nvSpPr>
        <xdr:cNvPr id="269" name="楕円 268">
          <a:extLst>
            <a:ext uri="{FF2B5EF4-FFF2-40B4-BE49-F238E27FC236}">
              <a16:creationId xmlns:a16="http://schemas.microsoft.com/office/drawing/2014/main" xmlns="" id="{00000000-0008-0000-0400-00000D010000}"/>
            </a:ext>
          </a:extLst>
        </xdr:cNvPr>
        <xdr:cNvSpPr/>
      </xdr:nvSpPr>
      <xdr:spPr>
        <a:xfrm>
          <a:off x="15621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34815</xdr:rowOff>
    </xdr:from>
    <xdr:ext cx="7366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5290800" y="94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94488</xdr:rowOff>
    </xdr:from>
    <xdr:to>
      <xdr:col>74</xdr:col>
      <xdr:colOff>31750</xdr:colOff>
      <xdr:row>57</xdr:row>
      <xdr:rowOff>24638</xdr:rowOff>
    </xdr:to>
    <xdr:sp macro="" textlink="">
      <xdr:nvSpPr>
        <xdr:cNvPr id="271" name="楕円 270">
          <a:extLst>
            <a:ext uri="{FF2B5EF4-FFF2-40B4-BE49-F238E27FC236}">
              <a16:creationId xmlns:a16="http://schemas.microsoft.com/office/drawing/2014/main" xmlns="" id="{00000000-0008-0000-0400-00000F010000}"/>
            </a:ext>
          </a:extLst>
        </xdr:cNvPr>
        <xdr:cNvSpPr/>
      </xdr:nvSpPr>
      <xdr:spPr>
        <a:xfrm>
          <a:off x="14732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34815</xdr:rowOff>
    </xdr:from>
    <xdr:ext cx="762000" cy="259045"/>
    <xdr:sp macro="" textlink="">
      <xdr:nvSpPr>
        <xdr:cNvPr id="272" name="テキスト ボックス 271">
          <a:extLst>
            <a:ext uri="{FF2B5EF4-FFF2-40B4-BE49-F238E27FC236}">
              <a16:creationId xmlns:a16="http://schemas.microsoft.com/office/drawing/2014/main" xmlns="" id="{00000000-0008-0000-0400-000010010000}"/>
            </a:ext>
          </a:extLst>
        </xdr:cNvPr>
        <xdr:cNvSpPr txBox="1"/>
      </xdr:nvSpPr>
      <xdr:spPr>
        <a:xfrm>
          <a:off x="14401800" y="94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73" name="楕円 272">
          <a:extLst>
            <a:ext uri="{FF2B5EF4-FFF2-40B4-BE49-F238E27FC236}">
              <a16:creationId xmlns:a16="http://schemas.microsoft.com/office/drawing/2014/main" xmlns="" id="{00000000-0008-0000-0400-000011010000}"/>
            </a:ext>
          </a:extLst>
        </xdr:cNvPr>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74" name="テキスト ボックス 273">
          <a:extLst>
            <a:ext uri="{FF2B5EF4-FFF2-40B4-BE49-F238E27FC236}">
              <a16:creationId xmlns:a16="http://schemas.microsoft.com/office/drawing/2014/main" xmlns="" id="{00000000-0008-0000-0400-000012010000}"/>
            </a:ext>
          </a:extLst>
        </xdr:cNvPr>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75" name="楕円 274">
          <a:extLst>
            <a:ext uri="{FF2B5EF4-FFF2-40B4-BE49-F238E27FC236}">
              <a16:creationId xmlns:a16="http://schemas.microsoft.com/office/drawing/2014/main" xmlns="" id="{00000000-0008-0000-0400-000013010000}"/>
            </a:ext>
          </a:extLst>
        </xdr:cNvPr>
        <xdr:cNvSpPr/>
      </xdr:nvSpPr>
      <xdr:spPr>
        <a:xfrm>
          <a:off x="129540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137685</xdr:rowOff>
    </xdr:from>
    <xdr:ext cx="762000" cy="259045"/>
    <xdr:sp macro="" textlink="">
      <xdr:nvSpPr>
        <xdr:cNvPr id="276" name="テキスト ボックス 275">
          <a:extLst>
            <a:ext uri="{FF2B5EF4-FFF2-40B4-BE49-F238E27FC236}">
              <a16:creationId xmlns:a16="http://schemas.microsoft.com/office/drawing/2014/main" xmlns="" id="{00000000-0008-0000-0400-000014010000}"/>
            </a:ext>
          </a:extLst>
        </xdr:cNvPr>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類似団体と同ポイントであり、前年度と比較して０．６ポイント低くなっている。　公共交通の確保や医療分野等の必要な支出に加え、人口減少対策として、集落づくりや定住・移住支援を充実させており、今後も必要な経費を見極めながら事業を実施していく。また、個人や団体への補助、助成事業については、見直しを継続し、支出の軽減・適正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xmlns=""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xmlns=""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xmlns=""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xmlns=""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xmlns=""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xmlns=""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xmlns=""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xmlns=""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xmlns=""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xmlns=""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xmlns=""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xmlns=""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133858</xdr:rowOff>
    </xdr:to>
    <xdr:cxnSp macro="">
      <xdr:nvCxnSpPr>
        <xdr:cNvPr id="301" name="直線コネクタ 300">
          <a:extLst>
            <a:ext uri="{FF2B5EF4-FFF2-40B4-BE49-F238E27FC236}">
              <a16:creationId xmlns:a16="http://schemas.microsoft.com/office/drawing/2014/main" xmlns="" id="{00000000-0008-0000-0400-00002D010000}"/>
            </a:ext>
          </a:extLst>
        </xdr:cNvPr>
        <xdr:cNvCxnSpPr/>
      </xdr:nvCxnSpPr>
      <xdr:spPr>
        <a:xfrm flipV="1">
          <a:off x="16510000" y="583742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105935</xdr:rowOff>
    </xdr:from>
    <xdr:ext cx="762000" cy="259045"/>
    <xdr:sp macro="" textlink="">
      <xdr:nvSpPr>
        <xdr:cNvPr id="302" name="補助費等最小値テキスト">
          <a:extLst>
            <a:ext uri="{FF2B5EF4-FFF2-40B4-BE49-F238E27FC236}">
              <a16:creationId xmlns:a16="http://schemas.microsoft.com/office/drawing/2014/main" xmlns="" id="{00000000-0008-0000-0400-00002E010000}"/>
            </a:ext>
          </a:extLst>
        </xdr:cNvPr>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133858</xdr:rowOff>
    </xdr:from>
    <xdr:to>
      <xdr:col>82</xdr:col>
      <xdr:colOff>196850</xdr:colOff>
      <xdr:row>39</xdr:row>
      <xdr:rowOff>133858</xdr:rowOff>
    </xdr:to>
    <xdr:cxnSp macro="">
      <xdr:nvCxnSpPr>
        <xdr:cNvPr id="303" name="直線コネクタ 302">
          <a:extLst>
            <a:ext uri="{FF2B5EF4-FFF2-40B4-BE49-F238E27FC236}">
              <a16:creationId xmlns:a16="http://schemas.microsoft.com/office/drawing/2014/main" xmlns="" id="{00000000-0008-0000-0400-00002F010000}"/>
            </a:ext>
          </a:extLst>
        </xdr:cNvPr>
        <xdr:cNvCxnSpPr/>
      </xdr:nvCxnSpPr>
      <xdr:spPr>
        <a:xfrm>
          <a:off x="16421100" y="682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4" name="補助費等最大値テキスト">
          <a:extLst>
            <a:ext uri="{FF2B5EF4-FFF2-40B4-BE49-F238E27FC236}">
              <a16:creationId xmlns:a16="http://schemas.microsoft.com/office/drawing/2014/main" xmlns="" id="{00000000-0008-0000-0400-000030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5" name="直線コネクタ 304">
          <a:extLst>
            <a:ext uri="{FF2B5EF4-FFF2-40B4-BE49-F238E27FC236}">
              <a16:creationId xmlns:a16="http://schemas.microsoft.com/office/drawing/2014/main" xmlns="" id="{00000000-0008-0000-0400-000031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51562</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flipV="1">
          <a:off x="15671800" y="63677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07" name="補助費等平均値テキスト">
          <a:extLst>
            <a:ext uri="{FF2B5EF4-FFF2-40B4-BE49-F238E27FC236}">
              <a16:creationId xmlns:a16="http://schemas.microsoft.com/office/drawing/2014/main" xmlns="" id="{00000000-0008-0000-0400-000033010000}"/>
            </a:ext>
          </a:extLst>
        </xdr:cNvPr>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a:extLst>
            <a:ext uri="{FF2B5EF4-FFF2-40B4-BE49-F238E27FC236}">
              <a16:creationId xmlns:a16="http://schemas.microsoft.com/office/drawing/2014/main" xmlns="" id="{00000000-0008-0000-0400-000034010000}"/>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51562</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a:off x="14782800" y="63494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135636</xdr:rowOff>
    </xdr:from>
    <xdr:to>
      <xdr:col>78</xdr:col>
      <xdr:colOff>120650</xdr:colOff>
      <xdr:row>37</xdr:row>
      <xdr:rowOff>65786</xdr:rowOff>
    </xdr:to>
    <xdr:sp macro="" textlink="">
      <xdr:nvSpPr>
        <xdr:cNvPr id="310" name="フローチャート: 判断 309">
          <a:extLst>
            <a:ext uri="{FF2B5EF4-FFF2-40B4-BE49-F238E27FC236}">
              <a16:creationId xmlns:a16="http://schemas.microsoft.com/office/drawing/2014/main" xmlns="" id="{00000000-0008-0000-0400-000036010000}"/>
            </a:ext>
          </a:extLst>
        </xdr:cNvPr>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75963</xdr:rowOff>
    </xdr:from>
    <xdr:ext cx="736600" cy="259045"/>
    <xdr:sp macro="" textlink="">
      <xdr:nvSpPr>
        <xdr:cNvPr id="311" name="テキスト ボックス 310">
          <a:extLst>
            <a:ext uri="{FF2B5EF4-FFF2-40B4-BE49-F238E27FC236}">
              <a16:creationId xmlns:a16="http://schemas.microsoft.com/office/drawing/2014/main" xmlns="" id="{00000000-0008-0000-0400-000037010000}"/>
            </a:ext>
          </a:extLst>
        </xdr:cNvPr>
        <xdr:cNvSpPr txBox="1"/>
      </xdr:nvSpPr>
      <xdr:spPr>
        <a:xfrm>
          <a:off x="15290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5842</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3893800" y="63403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163576</xdr:rowOff>
    </xdr:from>
    <xdr:to>
      <xdr:col>69</xdr:col>
      <xdr:colOff>92075</xdr:colOff>
      <xdr:row>36</xdr:row>
      <xdr:rowOff>168148</xdr:rowOff>
    </xdr:to>
    <xdr:cxnSp macro="">
      <xdr:nvCxnSpPr>
        <xdr:cNvPr id="315" name="直線コネクタ 314">
          <a:extLst>
            <a:ext uri="{FF2B5EF4-FFF2-40B4-BE49-F238E27FC236}">
              <a16:creationId xmlns:a16="http://schemas.microsoft.com/office/drawing/2014/main" xmlns="" id="{00000000-0008-0000-0400-00003B010000}"/>
            </a:ext>
          </a:extLst>
        </xdr:cNvPr>
        <xdr:cNvCxnSpPr/>
      </xdr:nvCxnSpPr>
      <xdr:spPr>
        <a:xfrm>
          <a:off x="13004800" y="6335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a:extLst>
            <a:ext uri="{FF2B5EF4-FFF2-40B4-BE49-F238E27FC236}">
              <a16:creationId xmlns:a16="http://schemas.microsoft.com/office/drawing/2014/main" xmlns="" id="{00000000-0008-0000-0400-00003C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8" name="フローチャート: 判断 317">
          <a:extLst>
            <a:ext uri="{FF2B5EF4-FFF2-40B4-BE49-F238E27FC236}">
              <a16:creationId xmlns:a16="http://schemas.microsoft.com/office/drawing/2014/main" xmlns="" id="{00000000-0008-0000-0400-00003E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5" name="楕円 324">
          <a:extLst>
            <a:ext uri="{FF2B5EF4-FFF2-40B4-BE49-F238E27FC236}">
              <a16:creationId xmlns:a16="http://schemas.microsoft.com/office/drawing/2014/main" xmlns="" id="{00000000-0008-0000-0400-000045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26" name="補助費等該当値テキスト">
          <a:extLst>
            <a:ext uri="{FF2B5EF4-FFF2-40B4-BE49-F238E27FC236}">
              <a16:creationId xmlns:a16="http://schemas.microsoft.com/office/drawing/2014/main" xmlns="" id="{00000000-0008-0000-0400-000046010000}"/>
            </a:ext>
          </a:extLst>
        </xdr:cNvPr>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xdr:rowOff>
    </xdr:from>
    <xdr:to>
      <xdr:col>78</xdr:col>
      <xdr:colOff>120650</xdr:colOff>
      <xdr:row>37</xdr:row>
      <xdr:rowOff>102362</xdr:rowOff>
    </xdr:to>
    <xdr:sp macro="" textlink="">
      <xdr:nvSpPr>
        <xdr:cNvPr id="327" name="楕円 326">
          <a:extLst>
            <a:ext uri="{FF2B5EF4-FFF2-40B4-BE49-F238E27FC236}">
              <a16:creationId xmlns:a16="http://schemas.microsoft.com/office/drawing/2014/main" xmlns="" id="{00000000-0008-0000-0400-000047010000}"/>
            </a:ext>
          </a:extLst>
        </xdr:cNvPr>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29" name="楕円 328">
          <a:extLst>
            <a:ext uri="{FF2B5EF4-FFF2-40B4-BE49-F238E27FC236}">
              <a16:creationId xmlns:a16="http://schemas.microsoft.com/office/drawing/2014/main" xmlns="" id="{00000000-0008-0000-0400-000049010000}"/>
            </a:ext>
          </a:extLst>
        </xdr:cNvPr>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66819</xdr:rowOff>
    </xdr:from>
    <xdr:ext cx="762000" cy="259045"/>
    <xdr:sp macro="" textlink="">
      <xdr:nvSpPr>
        <xdr:cNvPr id="330" name="テキスト ボックス 329">
          <a:extLst>
            <a:ext uri="{FF2B5EF4-FFF2-40B4-BE49-F238E27FC236}">
              <a16:creationId xmlns:a16="http://schemas.microsoft.com/office/drawing/2014/main" xmlns="" id="{00000000-0008-0000-0400-00004A010000}"/>
            </a:ext>
          </a:extLst>
        </xdr:cNvPr>
        <xdr:cNvSpPr txBox="1"/>
      </xdr:nvSpPr>
      <xdr:spPr>
        <a:xfrm>
          <a:off x="14401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31" name="楕円 330">
          <a:extLst>
            <a:ext uri="{FF2B5EF4-FFF2-40B4-BE49-F238E27FC236}">
              <a16:creationId xmlns:a16="http://schemas.microsoft.com/office/drawing/2014/main" xmlns="" id="{00000000-0008-0000-0400-00004B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32" name="テキスト ボックス 331">
          <a:extLst>
            <a:ext uri="{FF2B5EF4-FFF2-40B4-BE49-F238E27FC236}">
              <a16:creationId xmlns:a16="http://schemas.microsoft.com/office/drawing/2014/main" xmlns="" id="{00000000-0008-0000-0400-00004C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33" name="楕円 332">
          <a:extLst>
            <a:ext uri="{FF2B5EF4-FFF2-40B4-BE49-F238E27FC236}">
              <a16:creationId xmlns:a16="http://schemas.microsoft.com/office/drawing/2014/main" xmlns="" id="{00000000-0008-0000-0400-00004D010000}"/>
            </a:ext>
          </a:extLst>
        </xdr:cNvPr>
        <xdr:cNvSpPr/>
      </xdr:nvSpPr>
      <xdr:spPr>
        <a:xfrm>
          <a:off x="12954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34" name="テキスト ボックス 333">
          <a:extLst>
            <a:ext uri="{FF2B5EF4-FFF2-40B4-BE49-F238E27FC236}">
              <a16:creationId xmlns:a16="http://schemas.microsoft.com/office/drawing/2014/main" xmlns="" id="{00000000-0008-0000-0400-00004E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類似団体と比較して１．５ポイント低い水準であり、前年度と比較して１．５ポイント低くなっている。平成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おいては、元金償還以上の地方債発行を抑えているため、前年度より数値は減少となった。今後、道路整備事業に加え、公共施設の老朽化対策など公債費支出の増加が見込まれるが、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xmlns=""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xmlns=""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xmlns=""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a:extLst>
            <a:ext uri="{FF2B5EF4-FFF2-40B4-BE49-F238E27FC236}">
              <a16:creationId xmlns:a16="http://schemas.microsoft.com/office/drawing/2014/main" xmlns=""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a:extLst>
            <a:ext uri="{FF2B5EF4-FFF2-40B4-BE49-F238E27FC236}">
              <a16:creationId xmlns:a16="http://schemas.microsoft.com/office/drawing/2014/main" xmlns=""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a:extLst>
            <a:ext uri="{FF2B5EF4-FFF2-40B4-BE49-F238E27FC236}">
              <a16:creationId xmlns:a16="http://schemas.microsoft.com/office/drawing/2014/main" xmlns=""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a:extLst>
            <a:ext uri="{FF2B5EF4-FFF2-40B4-BE49-F238E27FC236}">
              <a16:creationId xmlns:a16="http://schemas.microsoft.com/office/drawing/2014/main" xmlns=""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a:extLst>
            <a:ext uri="{FF2B5EF4-FFF2-40B4-BE49-F238E27FC236}">
              <a16:creationId xmlns:a16="http://schemas.microsoft.com/office/drawing/2014/main" xmlns=""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a:extLst>
            <a:ext uri="{FF2B5EF4-FFF2-40B4-BE49-F238E27FC236}">
              <a16:creationId xmlns:a16="http://schemas.microsoft.com/office/drawing/2014/main" xmlns=""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xmlns=""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xmlns=""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140715</xdr:rowOff>
    </xdr:to>
    <xdr:cxnSp macro="">
      <xdr:nvCxnSpPr>
        <xdr:cNvPr id="359" name="直線コネクタ 358">
          <a:extLst>
            <a:ext uri="{FF2B5EF4-FFF2-40B4-BE49-F238E27FC236}">
              <a16:creationId xmlns:a16="http://schemas.microsoft.com/office/drawing/2014/main" xmlns="" id="{00000000-0008-0000-0400-000067010000}"/>
            </a:ext>
          </a:extLst>
        </xdr:cNvPr>
        <xdr:cNvCxnSpPr/>
      </xdr:nvCxnSpPr>
      <xdr:spPr>
        <a:xfrm flipV="1">
          <a:off x="4826000" y="12686284"/>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0" name="公債費最小値テキスト">
          <a:extLst>
            <a:ext uri="{FF2B5EF4-FFF2-40B4-BE49-F238E27FC236}">
              <a16:creationId xmlns:a16="http://schemas.microsoft.com/office/drawing/2014/main" xmlns="" id="{00000000-0008-0000-0400-000068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2" name="公債費最大値テキスト">
          <a:extLst>
            <a:ext uri="{FF2B5EF4-FFF2-40B4-BE49-F238E27FC236}">
              <a16:creationId xmlns:a16="http://schemas.microsoft.com/office/drawing/2014/main" xmlns="" id="{00000000-0008-0000-0400-00006A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33274</xdr:rowOff>
    </xdr:from>
    <xdr:to>
      <xdr:col>24</xdr:col>
      <xdr:colOff>25400</xdr:colOff>
      <xdr:row>77</xdr:row>
      <xdr:rowOff>101854</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flipV="1">
          <a:off x="3987800" y="1323492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23131</xdr:rowOff>
    </xdr:from>
    <xdr:ext cx="762000" cy="259045"/>
    <xdr:sp macro="" textlink="">
      <xdr:nvSpPr>
        <xdr:cNvPr id="365" name="公債費平均値テキスト">
          <a:extLst>
            <a:ext uri="{FF2B5EF4-FFF2-40B4-BE49-F238E27FC236}">
              <a16:creationId xmlns:a16="http://schemas.microsoft.com/office/drawing/2014/main" xmlns="" id="{00000000-0008-0000-0400-00006D010000}"/>
            </a:ext>
          </a:extLst>
        </xdr:cNvPr>
        <xdr:cNvSpPr txBox="1"/>
      </xdr:nvSpPr>
      <xdr:spPr>
        <a:xfrm>
          <a:off x="4914900" y="13224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6" name="フローチャート: 判断 365">
          <a:extLst>
            <a:ext uri="{FF2B5EF4-FFF2-40B4-BE49-F238E27FC236}">
              <a16:creationId xmlns:a16="http://schemas.microsoft.com/office/drawing/2014/main" xmlns="" id="{00000000-0008-0000-0400-00006E010000}"/>
            </a:ext>
          </a:extLst>
        </xdr:cNvPr>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77</xdr:row>
      <xdr:rowOff>101854</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a:off x="3098800" y="131892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a:extLst>
            <a:ext uri="{FF2B5EF4-FFF2-40B4-BE49-F238E27FC236}">
              <a16:creationId xmlns:a16="http://schemas.microsoft.com/office/drawing/2014/main" xmlns="" id="{00000000-0008-0000-0400-000070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159004</xdr:rowOff>
    </xdr:from>
    <xdr:to>
      <xdr:col>15</xdr:col>
      <xdr:colOff>98425</xdr:colOff>
      <xdr:row>77</xdr:row>
      <xdr:rowOff>14987</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flipV="1">
          <a:off x="2209800" y="13189204"/>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14987</xdr:rowOff>
    </xdr:from>
    <xdr:to>
      <xdr:col>11</xdr:col>
      <xdr:colOff>9525</xdr:colOff>
      <xdr:row>77</xdr:row>
      <xdr:rowOff>28702</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flipV="1">
          <a:off x="1320800" y="13216637"/>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a:extLst>
            <a:ext uri="{FF2B5EF4-FFF2-40B4-BE49-F238E27FC236}">
              <a16:creationId xmlns:a16="http://schemas.microsoft.com/office/drawing/2014/main" xmlns="" id="{00000000-0008-0000-0400-000076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76" name="フローチャート: 判断 375">
          <a:extLst>
            <a:ext uri="{FF2B5EF4-FFF2-40B4-BE49-F238E27FC236}">
              <a16:creationId xmlns:a16="http://schemas.microsoft.com/office/drawing/2014/main" xmlns="" id="{00000000-0008-0000-0400-000078010000}"/>
            </a:ext>
          </a:extLst>
        </xdr:cNvPr>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83" name="楕円 382">
          <a:extLst>
            <a:ext uri="{FF2B5EF4-FFF2-40B4-BE49-F238E27FC236}">
              <a16:creationId xmlns:a16="http://schemas.microsoft.com/office/drawing/2014/main" xmlns="" id="{00000000-0008-0000-0400-00007F010000}"/>
            </a:ext>
          </a:extLst>
        </xdr:cNvPr>
        <xdr:cNvSpPr/>
      </xdr:nvSpPr>
      <xdr:spPr>
        <a:xfrm>
          <a:off x="4775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170451</xdr:rowOff>
    </xdr:from>
    <xdr:ext cx="762000" cy="259045"/>
    <xdr:sp macro="" textlink="">
      <xdr:nvSpPr>
        <xdr:cNvPr id="384" name="公債費該当値テキスト">
          <a:extLst>
            <a:ext uri="{FF2B5EF4-FFF2-40B4-BE49-F238E27FC236}">
              <a16:creationId xmlns:a16="http://schemas.microsoft.com/office/drawing/2014/main" xmlns="" id="{00000000-0008-0000-0400-000080010000}"/>
            </a:ext>
          </a:extLst>
        </xdr:cNvPr>
        <xdr:cNvSpPr txBox="1"/>
      </xdr:nvSpPr>
      <xdr:spPr>
        <a:xfrm>
          <a:off x="4914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51054</xdr:rowOff>
    </xdr:from>
    <xdr:to>
      <xdr:col>20</xdr:col>
      <xdr:colOff>38100</xdr:colOff>
      <xdr:row>77</xdr:row>
      <xdr:rowOff>152654</xdr:rowOff>
    </xdr:to>
    <xdr:sp macro="" textlink="">
      <xdr:nvSpPr>
        <xdr:cNvPr id="385" name="楕円 384">
          <a:extLst>
            <a:ext uri="{FF2B5EF4-FFF2-40B4-BE49-F238E27FC236}">
              <a16:creationId xmlns:a16="http://schemas.microsoft.com/office/drawing/2014/main" xmlns="" id="{00000000-0008-0000-0400-000081010000}"/>
            </a:ext>
          </a:extLst>
        </xdr:cNvPr>
        <xdr:cNvSpPr/>
      </xdr:nvSpPr>
      <xdr:spPr>
        <a:xfrm>
          <a:off x="3937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108204</xdr:rowOff>
    </xdr:from>
    <xdr:to>
      <xdr:col>15</xdr:col>
      <xdr:colOff>149225</xdr:colOff>
      <xdr:row>77</xdr:row>
      <xdr:rowOff>38354</xdr:rowOff>
    </xdr:to>
    <xdr:sp macro="" textlink="">
      <xdr:nvSpPr>
        <xdr:cNvPr id="387" name="楕円 386">
          <a:extLst>
            <a:ext uri="{FF2B5EF4-FFF2-40B4-BE49-F238E27FC236}">
              <a16:creationId xmlns:a16="http://schemas.microsoft.com/office/drawing/2014/main" xmlns="" id="{00000000-0008-0000-0400-000083010000}"/>
            </a:ext>
          </a:extLst>
        </xdr:cNvPr>
        <xdr:cNvSpPr/>
      </xdr:nvSpPr>
      <xdr:spPr>
        <a:xfrm>
          <a:off x="3048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48531</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2717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135637</xdr:rowOff>
    </xdr:from>
    <xdr:to>
      <xdr:col>11</xdr:col>
      <xdr:colOff>60325</xdr:colOff>
      <xdr:row>77</xdr:row>
      <xdr:rowOff>65787</xdr:rowOff>
    </xdr:to>
    <xdr:sp macro="" textlink="">
      <xdr:nvSpPr>
        <xdr:cNvPr id="389" name="楕円 388">
          <a:extLst>
            <a:ext uri="{FF2B5EF4-FFF2-40B4-BE49-F238E27FC236}">
              <a16:creationId xmlns:a16="http://schemas.microsoft.com/office/drawing/2014/main" xmlns="" id="{00000000-0008-0000-0400-000085010000}"/>
            </a:ext>
          </a:extLst>
        </xdr:cNvPr>
        <xdr:cNvSpPr/>
      </xdr:nvSpPr>
      <xdr:spPr>
        <a:xfrm>
          <a:off x="2159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75963</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1828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149352</xdr:rowOff>
    </xdr:from>
    <xdr:to>
      <xdr:col>6</xdr:col>
      <xdr:colOff>171450</xdr:colOff>
      <xdr:row>77</xdr:row>
      <xdr:rowOff>79502</xdr:rowOff>
    </xdr:to>
    <xdr:sp macro="" textlink="">
      <xdr:nvSpPr>
        <xdr:cNvPr id="391" name="楕円 390">
          <a:extLst>
            <a:ext uri="{FF2B5EF4-FFF2-40B4-BE49-F238E27FC236}">
              <a16:creationId xmlns:a16="http://schemas.microsoft.com/office/drawing/2014/main" xmlns="" id="{00000000-0008-0000-0400-000087010000}"/>
            </a:ext>
          </a:extLst>
        </xdr:cNvPr>
        <xdr:cNvSpPr/>
      </xdr:nvSpPr>
      <xdr:spPr>
        <a:xfrm>
          <a:off x="1270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89679</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939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０．２ポイント低い水準であり、前年度と比較して４．５ポイント低くなっている。人件費、公債費、物件費については前年度から減少しており、扶助費、補助費等は増加となっているが、数値減少の主要因は税収増等による経常一般財源の増加であ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xmlns=""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xmlns=""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xmlns=""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xmlns=""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xmlns=""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xmlns=""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xmlns=""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xmlns=""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67563</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flipV="1">
          <a:off x="16510000" y="12635992"/>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19" name="公債費以外最小値テキスト">
          <a:extLst>
            <a:ext uri="{FF2B5EF4-FFF2-40B4-BE49-F238E27FC236}">
              <a16:creationId xmlns:a16="http://schemas.microsoft.com/office/drawing/2014/main" xmlns="" id="{00000000-0008-0000-0400-0000A3010000}"/>
            </a:ext>
          </a:extLst>
        </xdr:cNvPr>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21" name="公債費以外最大値テキスト">
          <a:extLst>
            <a:ext uri="{FF2B5EF4-FFF2-40B4-BE49-F238E27FC236}">
              <a16:creationId xmlns:a16="http://schemas.microsoft.com/office/drawing/2014/main" xmlns="" id="{00000000-0008-0000-0400-0000A5010000}"/>
            </a:ext>
          </a:extLst>
        </xdr:cNvPr>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90424</xdr:rowOff>
    </xdr:from>
    <xdr:to>
      <xdr:col>82</xdr:col>
      <xdr:colOff>107950</xdr:colOff>
      <xdr:row>77</xdr:row>
      <xdr:rowOff>124713</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flipV="1">
          <a:off x="15671800" y="13120624"/>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20845</xdr:rowOff>
    </xdr:from>
    <xdr:ext cx="762000" cy="259045"/>
    <xdr:sp macro="" textlink="">
      <xdr:nvSpPr>
        <xdr:cNvPr id="424" name="公債費以外平均値テキスト">
          <a:extLst>
            <a:ext uri="{FF2B5EF4-FFF2-40B4-BE49-F238E27FC236}">
              <a16:creationId xmlns:a16="http://schemas.microsoft.com/office/drawing/2014/main" xmlns="" id="{00000000-0008-0000-0400-0000A8010000}"/>
            </a:ext>
          </a:extLst>
        </xdr:cNvPr>
        <xdr:cNvSpPr txBox="1"/>
      </xdr:nvSpPr>
      <xdr:spPr>
        <a:xfrm>
          <a:off x="16598900" y="13051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25" name="フローチャート: 判断 424">
          <a:extLst>
            <a:ext uri="{FF2B5EF4-FFF2-40B4-BE49-F238E27FC236}">
              <a16:creationId xmlns:a16="http://schemas.microsoft.com/office/drawing/2014/main" xmlns="" id="{00000000-0008-0000-0400-0000A9010000}"/>
            </a:ext>
          </a:extLst>
        </xdr:cNvPr>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76708</xdr:rowOff>
    </xdr:from>
    <xdr:to>
      <xdr:col>78</xdr:col>
      <xdr:colOff>69850</xdr:colOff>
      <xdr:row>77</xdr:row>
      <xdr:rowOff>124713</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a:off x="14782800" y="13106908"/>
          <a:ext cx="889000" cy="2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35052</xdr:rowOff>
    </xdr:from>
    <xdr:to>
      <xdr:col>78</xdr:col>
      <xdr:colOff>120650</xdr:colOff>
      <xdr:row>76</xdr:row>
      <xdr:rowOff>136652</xdr:rowOff>
    </xdr:to>
    <xdr:sp macro="" textlink="">
      <xdr:nvSpPr>
        <xdr:cNvPr id="427" name="フローチャート: 判断 426">
          <a:extLst>
            <a:ext uri="{FF2B5EF4-FFF2-40B4-BE49-F238E27FC236}">
              <a16:creationId xmlns:a16="http://schemas.microsoft.com/office/drawing/2014/main" xmlns="" id="{00000000-0008-0000-0400-0000AB010000}"/>
            </a:ext>
          </a:extLst>
        </xdr:cNvPr>
        <xdr:cNvSpPr/>
      </xdr:nvSpPr>
      <xdr:spPr>
        <a:xfrm>
          <a:off x="15621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28" name="テキスト ボックス 427">
          <a:extLst>
            <a:ext uri="{FF2B5EF4-FFF2-40B4-BE49-F238E27FC236}">
              <a16:creationId xmlns:a16="http://schemas.microsoft.com/office/drawing/2014/main" xmlns="" id="{00000000-0008-0000-0400-0000AC010000}"/>
            </a:ext>
          </a:extLst>
        </xdr:cNvPr>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26415</xdr:rowOff>
    </xdr:from>
    <xdr:to>
      <xdr:col>73</xdr:col>
      <xdr:colOff>180975</xdr:colOff>
      <xdr:row>76</xdr:row>
      <xdr:rowOff>76708</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3893800" y="13056615"/>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151637</xdr:rowOff>
    </xdr:from>
    <xdr:to>
      <xdr:col>74</xdr:col>
      <xdr:colOff>31750</xdr:colOff>
      <xdr:row>76</xdr:row>
      <xdr:rowOff>81787</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31" name="テキスト ボックス 430">
          <a:extLst>
            <a:ext uri="{FF2B5EF4-FFF2-40B4-BE49-F238E27FC236}">
              <a16:creationId xmlns:a16="http://schemas.microsoft.com/office/drawing/2014/main" xmlns="" id="{00000000-0008-0000-0400-0000AF010000}"/>
            </a:ext>
          </a:extLst>
        </xdr:cNvPr>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165863</xdr:rowOff>
    </xdr:from>
    <xdr:to>
      <xdr:col>69</xdr:col>
      <xdr:colOff>92075</xdr:colOff>
      <xdr:row>76</xdr:row>
      <xdr:rowOff>26415</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a:off x="13004800" y="130246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3" name="フローチャート: 判断 432">
          <a:extLst>
            <a:ext uri="{FF2B5EF4-FFF2-40B4-BE49-F238E27FC236}">
              <a16:creationId xmlns:a16="http://schemas.microsoft.com/office/drawing/2014/main" xmlns="" id="{00000000-0008-0000-0400-0000B1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4" name="テキスト ボックス 433">
          <a:extLst>
            <a:ext uri="{FF2B5EF4-FFF2-40B4-BE49-F238E27FC236}">
              <a16:creationId xmlns:a16="http://schemas.microsoft.com/office/drawing/2014/main" xmlns="" id="{00000000-0008-0000-0400-0000B2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80281</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2623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39624</xdr:rowOff>
    </xdr:from>
    <xdr:to>
      <xdr:col>82</xdr:col>
      <xdr:colOff>158750</xdr:colOff>
      <xdr:row>76</xdr:row>
      <xdr:rowOff>141224</xdr:rowOff>
    </xdr:to>
    <xdr:sp macro="" textlink="">
      <xdr:nvSpPr>
        <xdr:cNvPr id="442" name="楕円 441">
          <a:extLst>
            <a:ext uri="{FF2B5EF4-FFF2-40B4-BE49-F238E27FC236}">
              <a16:creationId xmlns:a16="http://schemas.microsoft.com/office/drawing/2014/main" xmlns="" id="{00000000-0008-0000-0400-0000BA010000}"/>
            </a:ext>
          </a:extLst>
        </xdr:cNvPr>
        <xdr:cNvSpPr/>
      </xdr:nvSpPr>
      <xdr:spPr>
        <a:xfrm>
          <a:off x="164592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56151</xdr:rowOff>
    </xdr:from>
    <xdr:ext cx="762000" cy="259045"/>
    <xdr:sp macro="" textlink="">
      <xdr:nvSpPr>
        <xdr:cNvPr id="443" name="公債費以外該当値テキスト">
          <a:extLst>
            <a:ext uri="{FF2B5EF4-FFF2-40B4-BE49-F238E27FC236}">
              <a16:creationId xmlns:a16="http://schemas.microsoft.com/office/drawing/2014/main" xmlns="" id="{00000000-0008-0000-0400-0000BB010000}"/>
            </a:ext>
          </a:extLst>
        </xdr:cNvPr>
        <xdr:cNvSpPr txBox="1"/>
      </xdr:nvSpPr>
      <xdr:spPr>
        <a:xfrm>
          <a:off x="16598900" y="1291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73913</xdr:rowOff>
    </xdr:from>
    <xdr:to>
      <xdr:col>78</xdr:col>
      <xdr:colOff>120650</xdr:colOff>
      <xdr:row>78</xdr:row>
      <xdr:rowOff>4063</xdr:rowOff>
    </xdr:to>
    <xdr:sp macro="" textlink="">
      <xdr:nvSpPr>
        <xdr:cNvPr id="444" name="楕円 443">
          <a:extLst>
            <a:ext uri="{FF2B5EF4-FFF2-40B4-BE49-F238E27FC236}">
              <a16:creationId xmlns:a16="http://schemas.microsoft.com/office/drawing/2014/main" xmlns="" id="{00000000-0008-0000-0400-0000BC010000}"/>
            </a:ext>
          </a:extLst>
        </xdr:cNvPr>
        <xdr:cNvSpPr/>
      </xdr:nvSpPr>
      <xdr:spPr>
        <a:xfrm>
          <a:off x="15621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160290</xdr:rowOff>
    </xdr:from>
    <xdr:ext cx="7366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5290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25908</xdr:rowOff>
    </xdr:from>
    <xdr:to>
      <xdr:col>74</xdr:col>
      <xdr:colOff>31750</xdr:colOff>
      <xdr:row>76</xdr:row>
      <xdr:rowOff>127508</xdr:rowOff>
    </xdr:to>
    <xdr:sp macro="" textlink="">
      <xdr:nvSpPr>
        <xdr:cNvPr id="446" name="楕円 445">
          <a:extLst>
            <a:ext uri="{FF2B5EF4-FFF2-40B4-BE49-F238E27FC236}">
              <a16:creationId xmlns:a16="http://schemas.microsoft.com/office/drawing/2014/main" xmlns="" id="{00000000-0008-0000-0400-0000BE010000}"/>
            </a:ext>
          </a:extLst>
        </xdr:cNvPr>
        <xdr:cNvSpPr/>
      </xdr:nvSpPr>
      <xdr:spPr>
        <a:xfrm>
          <a:off x="14732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112285</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4401800" y="1314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147065</xdr:rowOff>
    </xdr:from>
    <xdr:to>
      <xdr:col>69</xdr:col>
      <xdr:colOff>142875</xdr:colOff>
      <xdr:row>76</xdr:row>
      <xdr:rowOff>77215</xdr:rowOff>
    </xdr:to>
    <xdr:sp macro="" textlink="">
      <xdr:nvSpPr>
        <xdr:cNvPr id="448" name="楕円 447">
          <a:extLst>
            <a:ext uri="{FF2B5EF4-FFF2-40B4-BE49-F238E27FC236}">
              <a16:creationId xmlns:a16="http://schemas.microsoft.com/office/drawing/2014/main" xmlns="" id="{00000000-0008-0000-0400-0000C0010000}"/>
            </a:ext>
          </a:extLst>
        </xdr:cNvPr>
        <xdr:cNvSpPr/>
      </xdr:nvSpPr>
      <xdr:spPr>
        <a:xfrm>
          <a:off x="13843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61992</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3512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115062</xdr:rowOff>
    </xdr:from>
    <xdr:to>
      <xdr:col>65</xdr:col>
      <xdr:colOff>53975</xdr:colOff>
      <xdr:row>76</xdr:row>
      <xdr:rowOff>45213</xdr:rowOff>
    </xdr:to>
    <xdr:sp macro="" textlink="">
      <xdr:nvSpPr>
        <xdr:cNvPr id="450" name="楕円 449">
          <a:extLst>
            <a:ext uri="{FF2B5EF4-FFF2-40B4-BE49-F238E27FC236}">
              <a16:creationId xmlns:a16="http://schemas.microsoft.com/office/drawing/2014/main" xmlns="" id="{00000000-0008-0000-0400-0000C2010000}"/>
            </a:ext>
          </a:extLst>
        </xdr:cNvPr>
        <xdr:cNvSpPr/>
      </xdr:nvSpPr>
      <xdr:spPr>
        <a:xfrm>
          <a:off x="12954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55389</xdr:rowOff>
    </xdr:from>
    <xdr:ext cx="762000" cy="259045"/>
    <xdr:sp macro="" textlink="">
      <xdr:nvSpPr>
        <xdr:cNvPr id="451" name="テキスト ボックス 450">
          <a:extLst>
            <a:ext uri="{FF2B5EF4-FFF2-40B4-BE49-F238E27FC236}">
              <a16:creationId xmlns:a16="http://schemas.microsoft.com/office/drawing/2014/main" xmlns="" id="{00000000-0008-0000-0400-0000C3010000}"/>
            </a:ext>
          </a:extLst>
        </xdr:cNvPr>
        <xdr:cNvSpPr txBox="1"/>
      </xdr:nvSpPr>
      <xdr:spPr>
        <a:xfrm>
          <a:off x="12623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xmlns=""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164804</xdr:rowOff>
    </xdr:from>
    <xdr:to>
      <xdr:col>29</xdr:col>
      <xdr:colOff>127000</xdr:colOff>
      <xdr:row>20</xdr:row>
      <xdr:rowOff>67412</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flipV="1">
          <a:off x="5651500" y="2098379"/>
          <a:ext cx="0" cy="1445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39489</xdr:rowOff>
    </xdr:from>
    <xdr:ext cx="762000" cy="259045"/>
    <xdr:sp macro="" textlink="">
      <xdr:nvSpPr>
        <xdr:cNvPr id="44" name="人口1人当たり決算額の推移最小値テキスト130">
          <a:extLst>
            <a:ext uri="{FF2B5EF4-FFF2-40B4-BE49-F238E27FC236}">
              <a16:creationId xmlns:a16="http://schemas.microsoft.com/office/drawing/2014/main" xmlns="" id="{00000000-0008-0000-0500-00002C000000}"/>
            </a:ext>
          </a:extLst>
        </xdr:cNvPr>
        <xdr:cNvSpPr txBox="1"/>
      </xdr:nvSpPr>
      <xdr:spPr>
        <a:xfrm>
          <a:off x="5740400" y="351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67412</xdr:rowOff>
    </xdr:from>
    <xdr:to>
      <xdr:col>30</xdr:col>
      <xdr:colOff>25400</xdr:colOff>
      <xdr:row>20</xdr:row>
      <xdr:rowOff>67412</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3544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79731</xdr:rowOff>
    </xdr:from>
    <xdr:ext cx="762000" cy="259045"/>
    <xdr:sp macro="" textlink="">
      <xdr:nvSpPr>
        <xdr:cNvPr id="46" name="人口1人当たり決算額の推移最大値テキスト130">
          <a:extLst>
            <a:ext uri="{FF2B5EF4-FFF2-40B4-BE49-F238E27FC236}">
              <a16:creationId xmlns:a16="http://schemas.microsoft.com/office/drawing/2014/main" xmlns="" id="{00000000-0008-0000-0500-00002E000000}"/>
            </a:ext>
          </a:extLst>
        </xdr:cNvPr>
        <xdr:cNvSpPr txBox="1"/>
      </xdr:nvSpPr>
      <xdr:spPr>
        <a:xfrm>
          <a:off x="5740400" y="1841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164804</xdr:rowOff>
    </xdr:from>
    <xdr:to>
      <xdr:col>30</xdr:col>
      <xdr:colOff>25400</xdr:colOff>
      <xdr:row>11</xdr:row>
      <xdr:rowOff>164804</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20983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40528</xdr:rowOff>
    </xdr:from>
    <xdr:to>
      <xdr:col>29</xdr:col>
      <xdr:colOff>127000</xdr:colOff>
      <xdr:row>18</xdr:row>
      <xdr:rowOff>53851</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a:off x="5003800" y="3174253"/>
          <a:ext cx="647700" cy="13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166778</xdr:rowOff>
    </xdr:from>
    <xdr:ext cx="762000" cy="259045"/>
    <xdr:sp macro="" textlink="">
      <xdr:nvSpPr>
        <xdr:cNvPr id="49" name="人口1人当たり決算額の推移平均値テキスト130">
          <a:extLst>
            <a:ext uri="{FF2B5EF4-FFF2-40B4-BE49-F238E27FC236}">
              <a16:creationId xmlns:a16="http://schemas.microsoft.com/office/drawing/2014/main" xmlns="" id="{00000000-0008-0000-0500-000031000000}"/>
            </a:ext>
          </a:extLst>
        </xdr:cNvPr>
        <xdr:cNvSpPr txBox="1"/>
      </xdr:nvSpPr>
      <xdr:spPr>
        <a:xfrm>
          <a:off x="5740400" y="2957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150251</xdr:rowOff>
    </xdr:from>
    <xdr:to>
      <xdr:col>29</xdr:col>
      <xdr:colOff>177800</xdr:colOff>
      <xdr:row>18</xdr:row>
      <xdr:rowOff>80401</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56007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40528</xdr:rowOff>
    </xdr:from>
    <xdr:to>
      <xdr:col>26</xdr:col>
      <xdr:colOff>50800</xdr:colOff>
      <xdr:row>18</xdr:row>
      <xdr:rowOff>92164</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flipV="1">
          <a:off x="4305300" y="3174253"/>
          <a:ext cx="698500" cy="51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162413</xdr:rowOff>
    </xdr:from>
    <xdr:to>
      <xdr:col>26</xdr:col>
      <xdr:colOff>101600</xdr:colOff>
      <xdr:row>18</xdr:row>
      <xdr:rowOff>92563</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4953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77340</xdr:rowOff>
    </xdr:from>
    <xdr:ext cx="736600" cy="259045"/>
    <xdr:sp macro="" textlink="">
      <xdr:nvSpPr>
        <xdr:cNvPr id="53" name="テキスト ボックス 52">
          <a:extLst>
            <a:ext uri="{FF2B5EF4-FFF2-40B4-BE49-F238E27FC236}">
              <a16:creationId xmlns:a16="http://schemas.microsoft.com/office/drawing/2014/main" xmlns="" id="{00000000-0008-0000-0500-000035000000}"/>
            </a:ext>
          </a:extLst>
        </xdr:cNvPr>
        <xdr:cNvSpPr txBox="1"/>
      </xdr:nvSpPr>
      <xdr:spPr>
        <a:xfrm>
          <a:off x="4622800" y="32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76949</xdr:rowOff>
    </xdr:from>
    <xdr:to>
      <xdr:col>22</xdr:col>
      <xdr:colOff>114300</xdr:colOff>
      <xdr:row>18</xdr:row>
      <xdr:rowOff>92164</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a:off x="3606800" y="3210674"/>
          <a:ext cx="698500" cy="15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167936</xdr:rowOff>
    </xdr:from>
    <xdr:to>
      <xdr:col>22</xdr:col>
      <xdr:colOff>165100</xdr:colOff>
      <xdr:row>18</xdr:row>
      <xdr:rowOff>98086</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254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108263</xdr:rowOff>
    </xdr:from>
    <xdr:ext cx="7620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3924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76949</xdr:rowOff>
    </xdr:from>
    <xdr:to>
      <xdr:col>18</xdr:col>
      <xdr:colOff>177800</xdr:colOff>
      <xdr:row>18</xdr:row>
      <xdr:rowOff>100348</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flipV="1">
          <a:off x="2908300" y="3210674"/>
          <a:ext cx="698500" cy="23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22775</xdr:rowOff>
    </xdr:from>
    <xdr:to>
      <xdr:col>19</xdr:col>
      <xdr:colOff>38100</xdr:colOff>
      <xdr:row>18</xdr:row>
      <xdr:rowOff>124375</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3556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134552</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2258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154211</xdr:rowOff>
    </xdr:from>
    <xdr:to>
      <xdr:col>15</xdr:col>
      <xdr:colOff>101600</xdr:colOff>
      <xdr:row>18</xdr:row>
      <xdr:rowOff>84361</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2857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94538</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25273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3051</xdr:rowOff>
    </xdr:from>
    <xdr:to>
      <xdr:col>29</xdr:col>
      <xdr:colOff>177800</xdr:colOff>
      <xdr:row>18</xdr:row>
      <xdr:rowOff>104651</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5600700" y="313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146578</xdr:rowOff>
    </xdr:from>
    <xdr:ext cx="762000" cy="259045"/>
    <xdr:sp macro="" textlink="">
      <xdr:nvSpPr>
        <xdr:cNvPr id="68" name="人口1人当たり決算額の推移該当値テキスト130">
          <a:extLst>
            <a:ext uri="{FF2B5EF4-FFF2-40B4-BE49-F238E27FC236}">
              <a16:creationId xmlns:a16="http://schemas.microsoft.com/office/drawing/2014/main" xmlns="" id="{00000000-0008-0000-0500-000044000000}"/>
            </a:ext>
          </a:extLst>
        </xdr:cNvPr>
        <xdr:cNvSpPr txBox="1"/>
      </xdr:nvSpPr>
      <xdr:spPr>
        <a:xfrm>
          <a:off x="5740400" y="3108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161178</xdr:rowOff>
    </xdr:from>
    <xdr:to>
      <xdr:col>26</xdr:col>
      <xdr:colOff>101600</xdr:colOff>
      <xdr:row>18</xdr:row>
      <xdr:rowOff>91328</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953000" y="312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101505</xdr:rowOff>
    </xdr:from>
    <xdr:ext cx="7366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4622800" y="2892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41364</xdr:rowOff>
    </xdr:from>
    <xdr:to>
      <xdr:col>22</xdr:col>
      <xdr:colOff>165100</xdr:colOff>
      <xdr:row>18</xdr:row>
      <xdr:rowOff>142964</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254500" y="317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127742</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924300" y="326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26149</xdr:rowOff>
    </xdr:from>
    <xdr:to>
      <xdr:col>19</xdr:col>
      <xdr:colOff>38100</xdr:colOff>
      <xdr:row>18</xdr:row>
      <xdr:rowOff>127749</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3556000" y="315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112526</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225800" y="3246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49548</xdr:rowOff>
    </xdr:from>
    <xdr:to>
      <xdr:col>15</xdr:col>
      <xdr:colOff>101600</xdr:colOff>
      <xdr:row>18</xdr:row>
      <xdr:rowOff>151148</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2857500" y="3183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135925</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2527300" y="326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xmlns=""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xmlns=""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xmlns=""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xmlns=""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xmlns=""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xmlns=""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xmlns=""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100997</xdr:rowOff>
    </xdr:from>
    <xdr:to>
      <xdr:col>29</xdr:col>
      <xdr:colOff>127000</xdr:colOff>
      <xdr:row>37</xdr:row>
      <xdr:rowOff>172625</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flipV="1">
          <a:off x="5651500" y="6025547"/>
          <a:ext cx="0" cy="1271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144702</xdr:rowOff>
    </xdr:from>
    <xdr:ext cx="762000" cy="259045"/>
    <xdr:sp macro="" textlink="">
      <xdr:nvSpPr>
        <xdr:cNvPr id="105" name="人口1人当たり決算額の推移最小値テキスト445">
          <a:extLst>
            <a:ext uri="{FF2B5EF4-FFF2-40B4-BE49-F238E27FC236}">
              <a16:creationId xmlns:a16="http://schemas.microsoft.com/office/drawing/2014/main" xmlns="" id="{00000000-0008-0000-0500-000069000000}"/>
            </a:ext>
          </a:extLst>
        </xdr:cNvPr>
        <xdr:cNvSpPr txBox="1"/>
      </xdr:nvSpPr>
      <xdr:spPr>
        <a:xfrm>
          <a:off x="5740400" y="726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172625</xdr:rowOff>
    </xdr:from>
    <xdr:to>
      <xdr:col>30</xdr:col>
      <xdr:colOff>25400</xdr:colOff>
      <xdr:row>37</xdr:row>
      <xdr:rowOff>172625</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5562600" y="7297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15924</xdr:rowOff>
    </xdr:from>
    <xdr:ext cx="762000" cy="259045"/>
    <xdr:sp macro="" textlink="">
      <xdr:nvSpPr>
        <xdr:cNvPr id="107" name="人口1人当たり決算額の推移最大値テキスト445">
          <a:extLst>
            <a:ext uri="{FF2B5EF4-FFF2-40B4-BE49-F238E27FC236}">
              <a16:creationId xmlns:a16="http://schemas.microsoft.com/office/drawing/2014/main" xmlns="" id="{00000000-0008-0000-0500-00006B000000}"/>
            </a:ext>
          </a:extLst>
        </xdr:cNvPr>
        <xdr:cNvSpPr txBox="1"/>
      </xdr:nvSpPr>
      <xdr:spPr>
        <a:xfrm>
          <a:off x="5740400" y="576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100997</xdr:rowOff>
    </xdr:from>
    <xdr:to>
      <xdr:col>30</xdr:col>
      <xdr:colOff>25400</xdr:colOff>
      <xdr:row>33</xdr:row>
      <xdr:rowOff>100997</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562600" y="6025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71945</xdr:rowOff>
    </xdr:from>
    <xdr:to>
      <xdr:col>29</xdr:col>
      <xdr:colOff>127000</xdr:colOff>
      <xdr:row>35</xdr:row>
      <xdr:rowOff>96977</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a:off x="5003800" y="6682295"/>
          <a:ext cx="647700" cy="25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228478</xdr:rowOff>
    </xdr:from>
    <xdr:ext cx="762000" cy="259045"/>
    <xdr:sp macro="" textlink="">
      <xdr:nvSpPr>
        <xdr:cNvPr id="110" name="人口1人当たり決算額の推移平均値テキスト445">
          <a:extLst>
            <a:ext uri="{FF2B5EF4-FFF2-40B4-BE49-F238E27FC236}">
              <a16:creationId xmlns:a16="http://schemas.microsoft.com/office/drawing/2014/main" xmlns="" id="{00000000-0008-0000-0500-00006E000000}"/>
            </a:ext>
          </a:extLst>
        </xdr:cNvPr>
        <xdr:cNvSpPr txBox="1"/>
      </xdr:nvSpPr>
      <xdr:spPr>
        <a:xfrm>
          <a:off x="5740400" y="6495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40501</xdr:rowOff>
    </xdr:from>
    <xdr:to>
      <xdr:col>29</xdr:col>
      <xdr:colOff>177800</xdr:colOff>
      <xdr:row>35</xdr:row>
      <xdr:rowOff>142101</xdr:rowOff>
    </xdr:to>
    <xdr:sp macro="" textlink="">
      <xdr:nvSpPr>
        <xdr:cNvPr id="111" name="フローチャート: 判断 110">
          <a:extLst>
            <a:ext uri="{FF2B5EF4-FFF2-40B4-BE49-F238E27FC236}">
              <a16:creationId xmlns:a16="http://schemas.microsoft.com/office/drawing/2014/main" xmlns="" id="{00000000-0008-0000-0500-00006F000000}"/>
            </a:ext>
          </a:extLst>
        </xdr:cNvPr>
        <xdr:cNvSpPr/>
      </xdr:nvSpPr>
      <xdr:spPr bwMode="auto">
        <a:xfrm>
          <a:off x="56007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71945</xdr:rowOff>
    </xdr:from>
    <xdr:to>
      <xdr:col>26</xdr:col>
      <xdr:colOff>50800</xdr:colOff>
      <xdr:row>35</xdr:row>
      <xdr:rowOff>175501</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flipV="1">
          <a:off x="4305300" y="6682295"/>
          <a:ext cx="698500" cy="103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35357</xdr:rowOff>
    </xdr:from>
    <xdr:to>
      <xdr:col>26</xdr:col>
      <xdr:colOff>101600</xdr:colOff>
      <xdr:row>35</xdr:row>
      <xdr:rowOff>136957</xdr:rowOff>
    </xdr:to>
    <xdr:sp macro="" textlink="">
      <xdr:nvSpPr>
        <xdr:cNvPr id="113" name="フローチャート: 判断 112">
          <a:extLst>
            <a:ext uri="{FF2B5EF4-FFF2-40B4-BE49-F238E27FC236}">
              <a16:creationId xmlns:a16="http://schemas.microsoft.com/office/drawing/2014/main" xmlns="" id="{00000000-0008-0000-0500-000071000000}"/>
            </a:ext>
          </a:extLst>
        </xdr:cNvPr>
        <xdr:cNvSpPr/>
      </xdr:nvSpPr>
      <xdr:spPr bwMode="auto">
        <a:xfrm>
          <a:off x="4953000" y="66457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121734</xdr:rowOff>
    </xdr:from>
    <xdr:ext cx="736600" cy="259045"/>
    <xdr:sp macro="" textlink="">
      <xdr:nvSpPr>
        <xdr:cNvPr id="114" name="テキスト ボックス 113">
          <a:extLst>
            <a:ext uri="{FF2B5EF4-FFF2-40B4-BE49-F238E27FC236}">
              <a16:creationId xmlns:a16="http://schemas.microsoft.com/office/drawing/2014/main" xmlns="" id="{00000000-0008-0000-0500-000072000000}"/>
            </a:ext>
          </a:extLst>
        </xdr:cNvPr>
        <xdr:cNvSpPr txBox="1"/>
      </xdr:nvSpPr>
      <xdr:spPr>
        <a:xfrm>
          <a:off x="4622800" y="6732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175501</xdr:rowOff>
    </xdr:from>
    <xdr:to>
      <xdr:col>22</xdr:col>
      <xdr:colOff>114300</xdr:colOff>
      <xdr:row>35</xdr:row>
      <xdr:rowOff>210401</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flipV="1">
          <a:off x="3606800" y="6785851"/>
          <a:ext cx="698500" cy="34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32480</xdr:rowOff>
    </xdr:from>
    <xdr:to>
      <xdr:col>22</xdr:col>
      <xdr:colOff>165100</xdr:colOff>
      <xdr:row>35</xdr:row>
      <xdr:rowOff>134080</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42545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144257</xdr:rowOff>
    </xdr:from>
    <xdr:ext cx="762000" cy="259045"/>
    <xdr:sp macro="" textlink="">
      <xdr:nvSpPr>
        <xdr:cNvPr id="117" name="テキスト ボックス 116">
          <a:extLst>
            <a:ext uri="{FF2B5EF4-FFF2-40B4-BE49-F238E27FC236}">
              <a16:creationId xmlns:a16="http://schemas.microsoft.com/office/drawing/2014/main" xmlns="" id="{00000000-0008-0000-0500-000075000000}"/>
            </a:ext>
          </a:extLst>
        </xdr:cNvPr>
        <xdr:cNvSpPr txBox="1"/>
      </xdr:nvSpPr>
      <xdr:spPr>
        <a:xfrm>
          <a:off x="3924300" y="64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210401</xdr:rowOff>
    </xdr:from>
    <xdr:to>
      <xdr:col>18</xdr:col>
      <xdr:colOff>177800</xdr:colOff>
      <xdr:row>35</xdr:row>
      <xdr:rowOff>278695</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flipV="1">
          <a:off x="2908300" y="6820751"/>
          <a:ext cx="698500" cy="68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37071</xdr:rowOff>
    </xdr:from>
    <xdr:to>
      <xdr:col>19</xdr:col>
      <xdr:colOff>38100</xdr:colOff>
      <xdr:row>35</xdr:row>
      <xdr:rowOff>138671</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3556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148848</xdr:rowOff>
    </xdr:from>
    <xdr:ext cx="7620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3225800" y="641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322612</xdr:rowOff>
    </xdr:from>
    <xdr:to>
      <xdr:col>15</xdr:col>
      <xdr:colOff>101600</xdr:colOff>
      <xdr:row>35</xdr:row>
      <xdr:rowOff>81312</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2857500" y="6590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91489</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2527300" y="63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46177</xdr:rowOff>
    </xdr:from>
    <xdr:to>
      <xdr:col>29</xdr:col>
      <xdr:colOff>177800</xdr:colOff>
      <xdr:row>35</xdr:row>
      <xdr:rowOff>147777</xdr:rowOff>
    </xdr:to>
    <xdr:sp macro="" textlink="">
      <xdr:nvSpPr>
        <xdr:cNvPr id="128" name="楕円 127">
          <a:extLst>
            <a:ext uri="{FF2B5EF4-FFF2-40B4-BE49-F238E27FC236}">
              <a16:creationId xmlns:a16="http://schemas.microsoft.com/office/drawing/2014/main" xmlns="" id="{00000000-0008-0000-0500-000080000000}"/>
            </a:ext>
          </a:extLst>
        </xdr:cNvPr>
        <xdr:cNvSpPr/>
      </xdr:nvSpPr>
      <xdr:spPr bwMode="auto">
        <a:xfrm>
          <a:off x="5600700" y="6656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18254</xdr:rowOff>
    </xdr:from>
    <xdr:ext cx="762000" cy="259045"/>
    <xdr:sp macro="" textlink="">
      <xdr:nvSpPr>
        <xdr:cNvPr id="129" name="人口1人当たり決算額の推移該当値テキスト445">
          <a:extLst>
            <a:ext uri="{FF2B5EF4-FFF2-40B4-BE49-F238E27FC236}">
              <a16:creationId xmlns:a16="http://schemas.microsoft.com/office/drawing/2014/main" xmlns="" id="{00000000-0008-0000-0500-000081000000}"/>
            </a:ext>
          </a:extLst>
        </xdr:cNvPr>
        <xdr:cNvSpPr txBox="1"/>
      </xdr:nvSpPr>
      <xdr:spPr>
        <a:xfrm>
          <a:off x="5740400" y="6628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21145</xdr:rowOff>
    </xdr:from>
    <xdr:to>
      <xdr:col>26</xdr:col>
      <xdr:colOff>101600</xdr:colOff>
      <xdr:row>35</xdr:row>
      <xdr:rowOff>122745</xdr:rowOff>
    </xdr:to>
    <xdr:sp macro="" textlink="">
      <xdr:nvSpPr>
        <xdr:cNvPr id="130" name="楕円 129">
          <a:extLst>
            <a:ext uri="{FF2B5EF4-FFF2-40B4-BE49-F238E27FC236}">
              <a16:creationId xmlns:a16="http://schemas.microsoft.com/office/drawing/2014/main" xmlns="" id="{00000000-0008-0000-0500-000082000000}"/>
            </a:ext>
          </a:extLst>
        </xdr:cNvPr>
        <xdr:cNvSpPr/>
      </xdr:nvSpPr>
      <xdr:spPr bwMode="auto">
        <a:xfrm>
          <a:off x="4953000" y="6631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132923</xdr:rowOff>
    </xdr:from>
    <xdr:ext cx="7366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4622800" y="640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124701</xdr:rowOff>
    </xdr:from>
    <xdr:to>
      <xdr:col>22</xdr:col>
      <xdr:colOff>165100</xdr:colOff>
      <xdr:row>35</xdr:row>
      <xdr:rowOff>226301</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4254500" y="67350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211078</xdr:rowOff>
    </xdr:from>
    <xdr:ext cx="7620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3924300" y="682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159601</xdr:rowOff>
    </xdr:from>
    <xdr:to>
      <xdr:col>19</xdr:col>
      <xdr:colOff>38100</xdr:colOff>
      <xdr:row>35</xdr:row>
      <xdr:rowOff>261201</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3556000" y="6769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245978</xdr:rowOff>
    </xdr:from>
    <xdr:ext cx="7620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3225800" y="685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227895</xdr:rowOff>
    </xdr:from>
    <xdr:to>
      <xdr:col>15</xdr:col>
      <xdr:colOff>101600</xdr:colOff>
      <xdr:row>35</xdr:row>
      <xdr:rowOff>329495</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2857500" y="6838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314272</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2527300" y="692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93302</xdr:rowOff>
    </xdr:from>
    <xdr:to>
      <xdr:col>24</xdr:col>
      <xdr:colOff>62865</xdr:colOff>
      <xdr:row>38</xdr:row>
      <xdr:rowOff>67745</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408252"/>
          <a:ext cx="1270" cy="117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71572</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5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67745</xdr:rowOff>
    </xdr:from>
    <xdr:to>
      <xdr:col>24</xdr:col>
      <xdr:colOff>152400</xdr:colOff>
      <xdr:row>38</xdr:row>
      <xdr:rowOff>67745</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58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39979</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18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93302</xdr:rowOff>
    </xdr:from>
    <xdr:to>
      <xdr:col>24</xdr:col>
      <xdr:colOff>152400</xdr:colOff>
      <xdr:row>31</xdr:row>
      <xdr:rowOff>93302</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408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119195</xdr:rowOff>
    </xdr:from>
    <xdr:to>
      <xdr:col>24</xdr:col>
      <xdr:colOff>63500</xdr:colOff>
      <xdr:row>36</xdr:row>
      <xdr:rowOff>121488</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a:off x="3797300" y="6291395"/>
          <a:ext cx="838200" cy="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91333</xdr:rowOff>
    </xdr:from>
    <xdr:ext cx="599010"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6092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68456</xdr:rowOff>
    </xdr:from>
    <xdr:to>
      <xdr:col>24</xdr:col>
      <xdr:colOff>114300</xdr:colOff>
      <xdr:row>36</xdr:row>
      <xdr:rowOff>170056</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119195</xdr:rowOff>
    </xdr:from>
    <xdr:to>
      <xdr:col>19</xdr:col>
      <xdr:colOff>177800</xdr:colOff>
      <xdr:row>36</xdr:row>
      <xdr:rowOff>150414</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6291395"/>
          <a:ext cx="889000" cy="3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71298</xdr:rowOff>
    </xdr:from>
    <xdr:to>
      <xdr:col>20</xdr:col>
      <xdr:colOff>38100</xdr:colOff>
      <xdr:row>37</xdr:row>
      <xdr:rowOff>1448</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164025</xdr:rowOff>
    </xdr:from>
    <xdr:ext cx="599010"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497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140698</xdr:rowOff>
    </xdr:from>
    <xdr:to>
      <xdr:col>15</xdr:col>
      <xdr:colOff>50800</xdr:colOff>
      <xdr:row>36</xdr:row>
      <xdr:rowOff>150414</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a:off x="2019300" y="6312898"/>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66391</xdr:rowOff>
    </xdr:from>
    <xdr:to>
      <xdr:col>15</xdr:col>
      <xdr:colOff>101600</xdr:colOff>
      <xdr:row>36</xdr:row>
      <xdr:rowOff>167991</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13068</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08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140698</xdr:rowOff>
    </xdr:from>
    <xdr:to>
      <xdr:col>10</xdr:col>
      <xdr:colOff>114300</xdr:colOff>
      <xdr:row>36</xdr:row>
      <xdr:rowOff>147541</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6312898"/>
          <a:ext cx="889000" cy="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88192</xdr:rowOff>
    </xdr:from>
    <xdr:to>
      <xdr:col>10</xdr:col>
      <xdr:colOff>165100</xdr:colOff>
      <xdr:row>37</xdr:row>
      <xdr:rowOff>18342</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34869</xdr:rowOff>
    </xdr:from>
    <xdr:ext cx="599010"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19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167403</xdr:rowOff>
    </xdr:from>
    <xdr:ext cx="599010"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30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70688</xdr:rowOff>
    </xdr:from>
    <xdr:to>
      <xdr:col>24</xdr:col>
      <xdr:colOff>114300</xdr:colOff>
      <xdr:row>37</xdr:row>
      <xdr:rowOff>838</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24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49115</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622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68395</xdr:rowOff>
    </xdr:from>
    <xdr:to>
      <xdr:col>20</xdr:col>
      <xdr:colOff>38100</xdr:colOff>
      <xdr:row>36</xdr:row>
      <xdr:rowOff>169995</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2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15072</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601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99614</xdr:rowOff>
    </xdr:from>
    <xdr:to>
      <xdr:col>15</xdr:col>
      <xdr:colOff>101600</xdr:colOff>
      <xdr:row>37</xdr:row>
      <xdr:rowOff>29764</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27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20891</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636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89898</xdr:rowOff>
    </xdr:from>
    <xdr:to>
      <xdr:col>10</xdr:col>
      <xdr:colOff>165100</xdr:colOff>
      <xdr:row>37</xdr:row>
      <xdr:rowOff>20048</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26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11175</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6354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96741</xdr:rowOff>
    </xdr:from>
    <xdr:to>
      <xdr:col>6</xdr:col>
      <xdr:colOff>38100</xdr:colOff>
      <xdr:row>37</xdr:row>
      <xdr:rowOff>26891</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26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18018</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636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xmlns=""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xmlns=""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xmlns=""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xmlns=""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xmlns=""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xmlns=""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xmlns=""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xmlns=""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xmlns=""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xmlns="" id="{00000000-0008-0000-06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xmlns=""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xmlns=""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xmlns=""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9891</xdr:rowOff>
    </xdr:from>
    <xdr:to>
      <xdr:col>24</xdr:col>
      <xdr:colOff>62865</xdr:colOff>
      <xdr:row>58</xdr:row>
      <xdr:rowOff>84193</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flipV="1">
          <a:off x="4633595" y="8753841"/>
          <a:ext cx="1270" cy="127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88020</xdr:rowOff>
    </xdr:from>
    <xdr:ext cx="534377" cy="259045"/>
    <xdr:sp macro="" textlink="">
      <xdr:nvSpPr>
        <xdr:cNvPr id="116" name="物件費最小値テキスト">
          <a:extLst>
            <a:ext uri="{FF2B5EF4-FFF2-40B4-BE49-F238E27FC236}">
              <a16:creationId xmlns:a16="http://schemas.microsoft.com/office/drawing/2014/main" xmlns="" id="{00000000-0008-0000-0600-000074000000}"/>
            </a:ext>
          </a:extLst>
        </xdr:cNvPr>
        <xdr:cNvSpPr txBox="1"/>
      </xdr:nvSpPr>
      <xdr:spPr>
        <a:xfrm>
          <a:off x="4686300" y="100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84193</xdr:rowOff>
    </xdr:from>
    <xdr:to>
      <xdr:col>24</xdr:col>
      <xdr:colOff>152400</xdr:colOff>
      <xdr:row>58</xdr:row>
      <xdr:rowOff>84193</xdr:rowOff>
    </xdr:to>
    <xdr:cxnSp macro="">
      <xdr:nvCxnSpPr>
        <xdr:cNvPr id="117" name="直線コネクタ 116">
          <a:extLst>
            <a:ext uri="{FF2B5EF4-FFF2-40B4-BE49-F238E27FC236}">
              <a16:creationId xmlns:a16="http://schemas.microsoft.com/office/drawing/2014/main" xmlns="" id="{00000000-0008-0000-0600-000075000000}"/>
            </a:ext>
          </a:extLst>
        </xdr:cNvPr>
        <xdr:cNvCxnSpPr/>
      </xdr:nvCxnSpPr>
      <xdr:spPr>
        <a:xfrm>
          <a:off x="4546600" y="1002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128018</xdr:rowOff>
    </xdr:from>
    <xdr:ext cx="599010" cy="259045"/>
    <xdr:sp macro="" textlink="">
      <xdr:nvSpPr>
        <xdr:cNvPr id="118" name="物件費最大値テキスト">
          <a:extLst>
            <a:ext uri="{FF2B5EF4-FFF2-40B4-BE49-F238E27FC236}">
              <a16:creationId xmlns:a16="http://schemas.microsoft.com/office/drawing/2014/main" xmlns="" id="{00000000-0008-0000-0600-000076000000}"/>
            </a:ext>
          </a:extLst>
        </xdr:cNvPr>
        <xdr:cNvSpPr txBox="1"/>
      </xdr:nvSpPr>
      <xdr:spPr>
        <a:xfrm>
          <a:off x="4686300" y="852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9891</xdr:rowOff>
    </xdr:from>
    <xdr:to>
      <xdr:col>24</xdr:col>
      <xdr:colOff>152400</xdr:colOff>
      <xdr:row>51</xdr:row>
      <xdr:rowOff>9891</xdr:rowOff>
    </xdr:to>
    <xdr:cxnSp macro="">
      <xdr:nvCxnSpPr>
        <xdr:cNvPr id="119" name="直線コネクタ 118">
          <a:extLst>
            <a:ext uri="{FF2B5EF4-FFF2-40B4-BE49-F238E27FC236}">
              <a16:creationId xmlns:a16="http://schemas.microsoft.com/office/drawing/2014/main" xmlns="" id="{00000000-0008-0000-0600-000077000000}"/>
            </a:ext>
          </a:extLst>
        </xdr:cNvPr>
        <xdr:cNvCxnSpPr/>
      </xdr:nvCxnSpPr>
      <xdr:spPr>
        <a:xfrm>
          <a:off x="4546600" y="87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69376</xdr:rowOff>
    </xdr:from>
    <xdr:to>
      <xdr:col>24</xdr:col>
      <xdr:colOff>63500</xdr:colOff>
      <xdr:row>57</xdr:row>
      <xdr:rowOff>69601</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flipV="1">
          <a:off x="3797300" y="9842026"/>
          <a:ext cx="838200" cy="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1233</xdr:rowOff>
    </xdr:from>
    <xdr:ext cx="599010" cy="259045"/>
    <xdr:sp macro="" textlink="">
      <xdr:nvSpPr>
        <xdr:cNvPr id="121" name="物件費平均値テキスト">
          <a:extLst>
            <a:ext uri="{FF2B5EF4-FFF2-40B4-BE49-F238E27FC236}">
              <a16:creationId xmlns:a16="http://schemas.microsoft.com/office/drawing/2014/main" xmlns="" id="{00000000-0008-0000-0600-000079000000}"/>
            </a:ext>
          </a:extLst>
        </xdr:cNvPr>
        <xdr:cNvSpPr txBox="1"/>
      </xdr:nvSpPr>
      <xdr:spPr>
        <a:xfrm>
          <a:off x="4686300" y="9773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22806</xdr:rowOff>
    </xdr:from>
    <xdr:to>
      <xdr:col>24</xdr:col>
      <xdr:colOff>114300</xdr:colOff>
      <xdr:row>57</xdr:row>
      <xdr:rowOff>124406</xdr:rowOff>
    </xdr:to>
    <xdr:sp macro="" textlink="">
      <xdr:nvSpPr>
        <xdr:cNvPr id="122" name="フローチャート: 判断 121">
          <a:extLst>
            <a:ext uri="{FF2B5EF4-FFF2-40B4-BE49-F238E27FC236}">
              <a16:creationId xmlns:a16="http://schemas.microsoft.com/office/drawing/2014/main" xmlns="" id="{00000000-0008-0000-0600-00007A000000}"/>
            </a:ext>
          </a:extLst>
        </xdr:cNvPr>
        <xdr:cNvSpPr/>
      </xdr:nvSpPr>
      <xdr:spPr>
        <a:xfrm>
          <a:off x="4584700" y="979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45589</xdr:rowOff>
    </xdr:from>
    <xdr:to>
      <xdr:col>19</xdr:col>
      <xdr:colOff>177800</xdr:colOff>
      <xdr:row>57</xdr:row>
      <xdr:rowOff>69601</xdr:rowOff>
    </xdr:to>
    <xdr:cxnSp macro="">
      <xdr:nvCxnSpPr>
        <xdr:cNvPr id="123" name="直線コネクタ 122">
          <a:extLst>
            <a:ext uri="{FF2B5EF4-FFF2-40B4-BE49-F238E27FC236}">
              <a16:creationId xmlns:a16="http://schemas.microsoft.com/office/drawing/2014/main" xmlns="" id="{00000000-0008-0000-0600-00007B000000}"/>
            </a:ext>
          </a:extLst>
        </xdr:cNvPr>
        <xdr:cNvCxnSpPr/>
      </xdr:nvCxnSpPr>
      <xdr:spPr>
        <a:xfrm>
          <a:off x="2908300" y="9818239"/>
          <a:ext cx="889000" cy="2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27844</xdr:rowOff>
    </xdr:from>
    <xdr:to>
      <xdr:col>20</xdr:col>
      <xdr:colOff>38100</xdr:colOff>
      <xdr:row>57</xdr:row>
      <xdr:rowOff>129444</xdr:rowOff>
    </xdr:to>
    <xdr:sp macro="" textlink="">
      <xdr:nvSpPr>
        <xdr:cNvPr id="124" name="フローチャート: 判断 123">
          <a:extLst>
            <a:ext uri="{FF2B5EF4-FFF2-40B4-BE49-F238E27FC236}">
              <a16:creationId xmlns:a16="http://schemas.microsoft.com/office/drawing/2014/main" xmlns="" id="{00000000-0008-0000-0600-00007C000000}"/>
            </a:ext>
          </a:extLst>
        </xdr:cNvPr>
        <xdr:cNvSpPr/>
      </xdr:nvSpPr>
      <xdr:spPr>
        <a:xfrm>
          <a:off x="37465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120571</xdr:rowOff>
    </xdr:from>
    <xdr:ext cx="599010" cy="259045"/>
    <xdr:sp macro="" textlink="">
      <xdr:nvSpPr>
        <xdr:cNvPr id="125" name="テキスト ボックス 124">
          <a:extLst>
            <a:ext uri="{FF2B5EF4-FFF2-40B4-BE49-F238E27FC236}">
              <a16:creationId xmlns:a16="http://schemas.microsoft.com/office/drawing/2014/main" xmlns="" id="{00000000-0008-0000-0600-00007D000000}"/>
            </a:ext>
          </a:extLst>
        </xdr:cNvPr>
        <xdr:cNvSpPr txBox="1"/>
      </xdr:nvSpPr>
      <xdr:spPr>
        <a:xfrm>
          <a:off x="3497795" y="989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45589</xdr:rowOff>
    </xdr:from>
    <xdr:to>
      <xdr:col>15</xdr:col>
      <xdr:colOff>50800</xdr:colOff>
      <xdr:row>57</xdr:row>
      <xdr:rowOff>90175</xdr:rowOff>
    </xdr:to>
    <xdr:cxnSp macro="">
      <xdr:nvCxnSpPr>
        <xdr:cNvPr id="126" name="直線コネクタ 125">
          <a:extLst>
            <a:ext uri="{FF2B5EF4-FFF2-40B4-BE49-F238E27FC236}">
              <a16:creationId xmlns:a16="http://schemas.microsoft.com/office/drawing/2014/main" xmlns="" id="{00000000-0008-0000-0600-00007E000000}"/>
            </a:ext>
          </a:extLst>
        </xdr:cNvPr>
        <xdr:cNvCxnSpPr/>
      </xdr:nvCxnSpPr>
      <xdr:spPr>
        <a:xfrm flipV="1">
          <a:off x="2019300" y="9818239"/>
          <a:ext cx="889000" cy="4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11153</xdr:rowOff>
    </xdr:from>
    <xdr:to>
      <xdr:col>15</xdr:col>
      <xdr:colOff>101600</xdr:colOff>
      <xdr:row>57</xdr:row>
      <xdr:rowOff>112753</xdr:rowOff>
    </xdr:to>
    <xdr:sp macro="" textlink="">
      <xdr:nvSpPr>
        <xdr:cNvPr id="127" name="フローチャート: 判断 126">
          <a:extLst>
            <a:ext uri="{FF2B5EF4-FFF2-40B4-BE49-F238E27FC236}">
              <a16:creationId xmlns:a16="http://schemas.microsoft.com/office/drawing/2014/main" xmlns="" id="{00000000-0008-0000-0600-00007F000000}"/>
            </a:ext>
          </a:extLst>
        </xdr:cNvPr>
        <xdr:cNvSpPr/>
      </xdr:nvSpPr>
      <xdr:spPr>
        <a:xfrm>
          <a:off x="2857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103880</xdr:rowOff>
    </xdr:from>
    <xdr:ext cx="599010" cy="259045"/>
    <xdr:sp macro="" textlink="">
      <xdr:nvSpPr>
        <xdr:cNvPr id="128" name="テキスト ボックス 127">
          <a:extLst>
            <a:ext uri="{FF2B5EF4-FFF2-40B4-BE49-F238E27FC236}">
              <a16:creationId xmlns:a16="http://schemas.microsoft.com/office/drawing/2014/main" xmlns="" id="{00000000-0008-0000-0600-000080000000}"/>
            </a:ext>
          </a:extLst>
        </xdr:cNvPr>
        <xdr:cNvSpPr txBox="1"/>
      </xdr:nvSpPr>
      <xdr:spPr>
        <a:xfrm>
          <a:off x="2608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84761</xdr:rowOff>
    </xdr:from>
    <xdr:to>
      <xdr:col>10</xdr:col>
      <xdr:colOff>114300</xdr:colOff>
      <xdr:row>57</xdr:row>
      <xdr:rowOff>90175</xdr:rowOff>
    </xdr:to>
    <xdr:cxnSp macro="">
      <xdr:nvCxnSpPr>
        <xdr:cNvPr id="129" name="直線コネクタ 128">
          <a:extLst>
            <a:ext uri="{FF2B5EF4-FFF2-40B4-BE49-F238E27FC236}">
              <a16:creationId xmlns:a16="http://schemas.microsoft.com/office/drawing/2014/main" xmlns="" id="{00000000-0008-0000-0600-000081000000}"/>
            </a:ext>
          </a:extLst>
        </xdr:cNvPr>
        <xdr:cNvCxnSpPr/>
      </xdr:nvCxnSpPr>
      <xdr:spPr>
        <a:xfrm>
          <a:off x="1130300" y="9857411"/>
          <a:ext cx="889000" cy="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25905</xdr:rowOff>
    </xdr:from>
    <xdr:to>
      <xdr:col>10</xdr:col>
      <xdr:colOff>165100</xdr:colOff>
      <xdr:row>57</xdr:row>
      <xdr:rowOff>127505</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1968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144032</xdr:rowOff>
    </xdr:from>
    <xdr:ext cx="59901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1719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39878</xdr:rowOff>
    </xdr:from>
    <xdr:to>
      <xdr:col>6</xdr:col>
      <xdr:colOff>38100</xdr:colOff>
      <xdr:row>57</xdr:row>
      <xdr:rowOff>141478</xdr:rowOff>
    </xdr:to>
    <xdr:sp macro="" textlink="">
      <xdr:nvSpPr>
        <xdr:cNvPr id="132" name="フローチャート: 判断 131">
          <a:extLst>
            <a:ext uri="{FF2B5EF4-FFF2-40B4-BE49-F238E27FC236}">
              <a16:creationId xmlns:a16="http://schemas.microsoft.com/office/drawing/2014/main" xmlns="" id="{00000000-0008-0000-0600-000084000000}"/>
            </a:ext>
          </a:extLst>
        </xdr:cNvPr>
        <xdr:cNvSpPr/>
      </xdr:nvSpPr>
      <xdr:spPr>
        <a:xfrm>
          <a:off x="1079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132605</xdr:rowOff>
    </xdr:from>
    <xdr:ext cx="59901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830795" y="9905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18576</xdr:rowOff>
    </xdr:from>
    <xdr:to>
      <xdr:col>24</xdr:col>
      <xdr:colOff>114300</xdr:colOff>
      <xdr:row>57</xdr:row>
      <xdr:rowOff>120176</xdr:rowOff>
    </xdr:to>
    <xdr:sp macro="" textlink="">
      <xdr:nvSpPr>
        <xdr:cNvPr id="139" name="楕円 138">
          <a:extLst>
            <a:ext uri="{FF2B5EF4-FFF2-40B4-BE49-F238E27FC236}">
              <a16:creationId xmlns:a16="http://schemas.microsoft.com/office/drawing/2014/main" xmlns="" id="{00000000-0008-0000-0600-00008B000000}"/>
            </a:ext>
          </a:extLst>
        </xdr:cNvPr>
        <xdr:cNvSpPr/>
      </xdr:nvSpPr>
      <xdr:spPr>
        <a:xfrm>
          <a:off x="4584700" y="979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41453</xdr:rowOff>
    </xdr:from>
    <xdr:ext cx="599010" cy="259045"/>
    <xdr:sp macro="" textlink="">
      <xdr:nvSpPr>
        <xdr:cNvPr id="140" name="物件費該当値テキスト">
          <a:extLst>
            <a:ext uri="{FF2B5EF4-FFF2-40B4-BE49-F238E27FC236}">
              <a16:creationId xmlns:a16="http://schemas.microsoft.com/office/drawing/2014/main" xmlns="" id="{00000000-0008-0000-0600-00008C000000}"/>
            </a:ext>
          </a:extLst>
        </xdr:cNvPr>
        <xdr:cNvSpPr txBox="1"/>
      </xdr:nvSpPr>
      <xdr:spPr>
        <a:xfrm>
          <a:off x="4686300" y="9642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18801</xdr:rowOff>
    </xdr:from>
    <xdr:to>
      <xdr:col>20</xdr:col>
      <xdr:colOff>38100</xdr:colOff>
      <xdr:row>57</xdr:row>
      <xdr:rowOff>120401</xdr:rowOff>
    </xdr:to>
    <xdr:sp macro="" textlink="">
      <xdr:nvSpPr>
        <xdr:cNvPr id="141" name="楕円 140">
          <a:extLst>
            <a:ext uri="{FF2B5EF4-FFF2-40B4-BE49-F238E27FC236}">
              <a16:creationId xmlns:a16="http://schemas.microsoft.com/office/drawing/2014/main" xmlns="" id="{00000000-0008-0000-0600-00008D000000}"/>
            </a:ext>
          </a:extLst>
        </xdr:cNvPr>
        <xdr:cNvSpPr/>
      </xdr:nvSpPr>
      <xdr:spPr>
        <a:xfrm>
          <a:off x="3746500" y="979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136928</xdr:rowOff>
    </xdr:from>
    <xdr:ext cx="599010" cy="259045"/>
    <xdr:sp macro="" textlink="">
      <xdr:nvSpPr>
        <xdr:cNvPr id="142" name="テキスト ボックス 141">
          <a:extLst>
            <a:ext uri="{FF2B5EF4-FFF2-40B4-BE49-F238E27FC236}">
              <a16:creationId xmlns:a16="http://schemas.microsoft.com/office/drawing/2014/main" xmlns="" id="{00000000-0008-0000-0600-00008E000000}"/>
            </a:ext>
          </a:extLst>
        </xdr:cNvPr>
        <xdr:cNvSpPr txBox="1"/>
      </xdr:nvSpPr>
      <xdr:spPr>
        <a:xfrm>
          <a:off x="3497795" y="956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166239</xdr:rowOff>
    </xdr:from>
    <xdr:to>
      <xdr:col>15</xdr:col>
      <xdr:colOff>101600</xdr:colOff>
      <xdr:row>57</xdr:row>
      <xdr:rowOff>96389</xdr:rowOff>
    </xdr:to>
    <xdr:sp macro="" textlink="">
      <xdr:nvSpPr>
        <xdr:cNvPr id="143" name="楕円 142">
          <a:extLst>
            <a:ext uri="{FF2B5EF4-FFF2-40B4-BE49-F238E27FC236}">
              <a16:creationId xmlns:a16="http://schemas.microsoft.com/office/drawing/2014/main" xmlns="" id="{00000000-0008-0000-0600-00008F000000}"/>
            </a:ext>
          </a:extLst>
        </xdr:cNvPr>
        <xdr:cNvSpPr/>
      </xdr:nvSpPr>
      <xdr:spPr>
        <a:xfrm>
          <a:off x="2857500" y="976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112916</xdr:rowOff>
    </xdr:from>
    <xdr:ext cx="599010" cy="259045"/>
    <xdr:sp macro="" textlink="">
      <xdr:nvSpPr>
        <xdr:cNvPr id="144" name="テキスト ボックス 143">
          <a:extLst>
            <a:ext uri="{FF2B5EF4-FFF2-40B4-BE49-F238E27FC236}">
              <a16:creationId xmlns:a16="http://schemas.microsoft.com/office/drawing/2014/main" xmlns="" id="{00000000-0008-0000-0600-000090000000}"/>
            </a:ext>
          </a:extLst>
        </xdr:cNvPr>
        <xdr:cNvSpPr txBox="1"/>
      </xdr:nvSpPr>
      <xdr:spPr>
        <a:xfrm>
          <a:off x="2608795" y="954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39375</xdr:rowOff>
    </xdr:from>
    <xdr:to>
      <xdr:col>10</xdr:col>
      <xdr:colOff>165100</xdr:colOff>
      <xdr:row>57</xdr:row>
      <xdr:rowOff>140975</xdr:rowOff>
    </xdr:to>
    <xdr:sp macro="" textlink="">
      <xdr:nvSpPr>
        <xdr:cNvPr id="145" name="楕円 144">
          <a:extLst>
            <a:ext uri="{FF2B5EF4-FFF2-40B4-BE49-F238E27FC236}">
              <a16:creationId xmlns:a16="http://schemas.microsoft.com/office/drawing/2014/main" xmlns="" id="{00000000-0008-0000-0600-000091000000}"/>
            </a:ext>
          </a:extLst>
        </xdr:cNvPr>
        <xdr:cNvSpPr/>
      </xdr:nvSpPr>
      <xdr:spPr>
        <a:xfrm>
          <a:off x="1968500" y="981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132102</xdr:rowOff>
    </xdr:from>
    <xdr:ext cx="599010" cy="259045"/>
    <xdr:sp macro="" textlink="">
      <xdr:nvSpPr>
        <xdr:cNvPr id="146" name="テキスト ボックス 145">
          <a:extLst>
            <a:ext uri="{FF2B5EF4-FFF2-40B4-BE49-F238E27FC236}">
              <a16:creationId xmlns:a16="http://schemas.microsoft.com/office/drawing/2014/main" xmlns="" id="{00000000-0008-0000-0600-000092000000}"/>
            </a:ext>
          </a:extLst>
        </xdr:cNvPr>
        <xdr:cNvSpPr txBox="1"/>
      </xdr:nvSpPr>
      <xdr:spPr>
        <a:xfrm>
          <a:off x="1719795" y="990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33961</xdr:rowOff>
    </xdr:from>
    <xdr:to>
      <xdr:col>6</xdr:col>
      <xdr:colOff>38100</xdr:colOff>
      <xdr:row>57</xdr:row>
      <xdr:rowOff>135561</xdr:rowOff>
    </xdr:to>
    <xdr:sp macro="" textlink="">
      <xdr:nvSpPr>
        <xdr:cNvPr id="147" name="楕円 146">
          <a:extLst>
            <a:ext uri="{FF2B5EF4-FFF2-40B4-BE49-F238E27FC236}">
              <a16:creationId xmlns:a16="http://schemas.microsoft.com/office/drawing/2014/main" xmlns="" id="{00000000-0008-0000-0600-000093000000}"/>
            </a:ext>
          </a:extLst>
        </xdr:cNvPr>
        <xdr:cNvSpPr/>
      </xdr:nvSpPr>
      <xdr:spPr>
        <a:xfrm>
          <a:off x="1079500" y="980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152088</xdr:rowOff>
    </xdr:from>
    <xdr:ext cx="599010" cy="259045"/>
    <xdr:sp macro="" textlink="">
      <xdr:nvSpPr>
        <xdr:cNvPr id="148" name="テキスト ボックス 147">
          <a:extLst>
            <a:ext uri="{FF2B5EF4-FFF2-40B4-BE49-F238E27FC236}">
              <a16:creationId xmlns:a16="http://schemas.microsoft.com/office/drawing/2014/main" xmlns="" id="{00000000-0008-0000-0600-000094000000}"/>
            </a:ext>
          </a:extLst>
        </xdr:cNvPr>
        <xdr:cNvSpPr txBox="1"/>
      </xdr:nvSpPr>
      <xdr:spPr>
        <a:xfrm>
          <a:off x="830795" y="95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xmlns=""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xmlns=""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xmlns=""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xmlns=""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xmlns=""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xmlns=""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xmlns=""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xmlns=""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xmlns=""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xmlns=""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xmlns=""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xmlns=""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93885</xdr:rowOff>
    </xdr:from>
    <xdr:to>
      <xdr:col>24</xdr:col>
      <xdr:colOff>62865</xdr:colOff>
      <xdr:row>79</xdr:row>
      <xdr:rowOff>33173</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flipV="1">
          <a:off x="4633595" y="12266835"/>
          <a:ext cx="1270" cy="1310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37000</xdr:rowOff>
    </xdr:from>
    <xdr:ext cx="378565" cy="259045"/>
    <xdr:sp macro="" textlink="">
      <xdr:nvSpPr>
        <xdr:cNvPr id="173" name="維持補修費最小値テキスト">
          <a:extLst>
            <a:ext uri="{FF2B5EF4-FFF2-40B4-BE49-F238E27FC236}">
              <a16:creationId xmlns:a16="http://schemas.microsoft.com/office/drawing/2014/main" xmlns="" id="{00000000-0008-0000-0600-0000AD000000}"/>
            </a:ext>
          </a:extLst>
        </xdr:cNvPr>
        <xdr:cNvSpPr txBox="1"/>
      </xdr:nvSpPr>
      <xdr:spPr>
        <a:xfrm>
          <a:off x="4686300" y="135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33173</xdr:rowOff>
    </xdr:from>
    <xdr:to>
      <xdr:col>24</xdr:col>
      <xdr:colOff>152400</xdr:colOff>
      <xdr:row>79</xdr:row>
      <xdr:rowOff>33173</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4546600" y="13577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40562</xdr:rowOff>
    </xdr:from>
    <xdr:ext cx="534377" cy="259045"/>
    <xdr:sp macro="" textlink="">
      <xdr:nvSpPr>
        <xdr:cNvPr id="175" name="維持補修費最大値テキスト">
          <a:extLst>
            <a:ext uri="{FF2B5EF4-FFF2-40B4-BE49-F238E27FC236}">
              <a16:creationId xmlns:a16="http://schemas.microsoft.com/office/drawing/2014/main" xmlns="" id="{00000000-0008-0000-0600-0000AF000000}"/>
            </a:ext>
          </a:extLst>
        </xdr:cNvPr>
        <xdr:cNvSpPr txBox="1"/>
      </xdr:nvSpPr>
      <xdr:spPr>
        <a:xfrm>
          <a:off x="4686300" y="120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93885</xdr:rowOff>
    </xdr:from>
    <xdr:to>
      <xdr:col>24</xdr:col>
      <xdr:colOff>152400</xdr:colOff>
      <xdr:row>71</xdr:row>
      <xdr:rowOff>93885</xdr:rowOff>
    </xdr:to>
    <xdr:cxnSp macro="">
      <xdr:nvCxnSpPr>
        <xdr:cNvPr id="176" name="直線コネクタ 175">
          <a:extLst>
            <a:ext uri="{FF2B5EF4-FFF2-40B4-BE49-F238E27FC236}">
              <a16:creationId xmlns:a16="http://schemas.microsoft.com/office/drawing/2014/main" xmlns="" id="{00000000-0008-0000-0600-0000B0000000}"/>
            </a:ext>
          </a:extLst>
        </xdr:cNvPr>
        <xdr:cNvCxnSpPr/>
      </xdr:nvCxnSpPr>
      <xdr:spPr>
        <a:xfrm>
          <a:off x="4546600" y="122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128003</xdr:rowOff>
    </xdr:from>
    <xdr:to>
      <xdr:col>24</xdr:col>
      <xdr:colOff>63500</xdr:colOff>
      <xdr:row>79</xdr:row>
      <xdr:rowOff>17094</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flipV="1">
          <a:off x="3797300" y="13501103"/>
          <a:ext cx="838200" cy="6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150449</xdr:rowOff>
    </xdr:from>
    <xdr:ext cx="534377" cy="259045"/>
    <xdr:sp macro="" textlink="">
      <xdr:nvSpPr>
        <xdr:cNvPr id="178" name="維持補修費平均値テキスト">
          <a:extLst>
            <a:ext uri="{FF2B5EF4-FFF2-40B4-BE49-F238E27FC236}">
              <a16:creationId xmlns:a16="http://schemas.microsoft.com/office/drawing/2014/main" xmlns="" id="{00000000-0008-0000-0600-0000B2000000}"/>
            </a:ext>
          </a:extLst>
        </xdr:cNvPr>
        <xdr:cNvSpPr txBox="1"/>
      </xdr:nvSpPr>
      <xdr:spPr>
        <a:xfrm>
          <a:off x="4686300" y="13180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127572</xdr:rowOff>
    </xdr:from>
    <xdr:to>
      <xdr:col>24</xdr:col>
      <xdr:colOff>114300</xdr:colOff>
      <xdr:row>78</xdr:row>
      <xdr:rowOff>57722</xdr:rowOff>
    </xdr:to>
    <xdr:sp macro="" textlink="">
      <xdr:nvSpPr>
        <xdr:cNvPr id="179" name="フローチャート: 判断 178">
          <a:extLst>
            <a:ext uri="{FF2B5EF4-FFF2-40B4-BE49-F238E27FC236}">
              <a16:creationId xmlns:a16="http://schemas.microsoft.com/office/drawing/2014/main" xmlns="" id="{00000000-0008-0000-0600-0000B3000000}"/>
            </a:ext>
          </a:extLst>
        </xdr:cNvPr>
        <xdr:cNvSpPr/>
      </xdr:nvSpPr>
      <xdr:spPr>
        <a:xfrm>
          <a:off x="4584700" y="1332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143529</xdr:rowOff>
    </xdr:from>
    <xdr:to>
      <xdr:col>19</xdr:col>
      <xdr:colOff>177800</xdr:colOff>
      <xdr:row>79</xdr:row>
      <xdr:rowOff>17094</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a:off x="2908300" y="13516629"/>
          <a:ext cx="889000" cy="4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107778</xdr:rowOff>
    </xdr:from>
    <xdr:to>
      <xdr:col>20</xdr:col>
      <xdr:colOff>38100</xdr:colOff>
      <xdr:row>78</xdr:row>
      <xdr:rowOff>37928</xdr:rowOff>
    </xdr:to>
    <xdr:sp macro="" textlink="">
      <xdr:nvSpPr>
        <xdr:cNvPr id="181" name="フローチャート: 判断 180">
          <a:extLst>
            <a:ext uri="{FF2B5EF4-FFF2-40B4-BE49-F238E27FC236}">
              <a16:creationId xmlns:a16="http://schemas.microsoft.com/office/drawing/2014/main" xmlns="" id="{00000000-0008-0000-0600-0000B5000000}"/>
            </a:ext>
          </a:extLst>
        </xdr:cNvPr>
        <xdr:cNvSpPr/>
      </xdr:nvSpPr>
      <xdr:spPr>
        <a:xfrm>
          <a:off x="37465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54455</xdr:rowOff>
    </xdr:from>
    <xdr:ext cx="534377" cy="259045"/>
    <xdr:sp macro="" textlink="">
      <xdr:nvSpPr>
        <xdr:cNvPr id="182" name="テキスト ボックス 181">
          <a:extLst>
            <a:ext uri="{FF2B5EF4-FFF2-40B4-BE49-F238E27FC236}">
              <a16:creationId xmlns:a16="http://schemas.microsoft.com/office/drawing/2014/main" xmlns="" id="{00000000-0008-0000-0600-0000B6000000}"/>
            </a:ext>
          </a:extLst>
        </xdr:cNvPr>
        <xdr:cNvSpPr txBox="1"/>
      </xdr:nvSpPr>
      <xdr:spPr>
        <a:xfrm>
          <a:off x="3530111" y="1308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143529</xdr:rowOff>
    </xdr:from>
    <xdr:to>
      <xdr:col>15</xdr:col>
      <xdr:colOff>50800</xdr:colOff>
      <xdr:row>78</xdr:row>
      <xdr:rowOff>162103</xdr:rowOff>
    </xdr:to>
    <xdr:cxnSp macro="">
      <xdr:nvCxnSpPr>
        <xdr:cNvPr id="183" name="直線コネクタ 182">
          <a:extLst>
            <a:ext uri="{FF2B5EF4-FFF2-40B4-BE49-F238E27FC236}">
              <a16:creationId xmlns:a16="http://schemas.microsoft.com/office/drawing/2014/main" xmlns="" id="{00000000-0008-0000-0600-0000B7000000}"/>
            </a:ext>
          </a:extLst>
        </xdr:cNvPr>
        <xdr:cNvCxnSpPr/>
      </xdr:nvCxnSpPr>
      <xdr:spPr>
        <a:xfrm flipV="1">
          <a:off x="2019300" y="13516629"/>
          <a:ext cx="889000" cy="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140830</xdr:rowOff>
    </xdr:from>
    <xdr:to>
      <xdr:col>15</xdr:col>
      <xdr:colOff>101600</xdr:colOff>
      <xdr:row>78</xdr:row>
      <xdr:rowOff>70980</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2857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87507</xdr:rowOff>
    </xdr:from>
    <xdr:ext cx="534377"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2641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162103</xdr:rowOff>
    </xdr:from>
    <xdr:to>
      <xdr:col>10</xdr:col>
      <xdr:colOff>114300</xdr:colOff>
      <xdr:row>79</xdr:row>
      <xdr:rowOff>1206</xdr:rowOff>
    </xdr:to>
    <xdr:cxnSp macro="">
      <xdr:nvCxnSpPr>
        <xdr:cNvPr id="186" name="直線コネクタ 185">
          <a:extLst>
            <a:ext uri="{FF2B5EF4-FFF2-40B4-BE49-F238E27FC236}">
              <a16:creationId xmlns:a16="http://schemas.microsoft.com/office/drawing/2014/main" xmlns="" id="{00000000-0008-0000-0600-0000BA000000}"/>
            </a:ext>
          </a:extLst>
        </xdr:cNvPr>
        <xdr:cNvCxnSpPr/>
      </xdr:nvCxnSpPr>
      <xdr:spPr>
        <a:xfrm flipV="1">
          <a:off x="1130300" y="13535203"/>
          <a:ext cx="889000" cy="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9100</xdr:rowOff>
    </xdr:from>
    <xdr:to>
      <xdr:col>10</xdr:col>
      <xdr:colOff>165100</xdr:colOff>
      <xdr:row>78</xdr:row>
      <xdr:rowOff>110700</xdr:rowOff>
    </xdr:to>
    <xdr:sp macro="" textlink="">
      <xdr:nvSpPr>
        <xdr:cNvPr id="187" name="フローチャート: 判断 186">
          <a:extLst>
            <a:ext uri="{FF2B5EF4-FFF2-40B4-BE49-F238E27FC236}">
              <a16:creationId xmlns:a16="http://schemas.microsoft.com/office/drawing/2014/main" xmlns="" id="{00000000-0008-0000-0600-0000BB000000}"/>
            </a:ext>
          </a:extLst>
        </xdr:cNvPr>
        <xdr:cNvSpPr/>
      </xdr:nvSpPr>
      <xdr:spPr>
        <a:xfrm>
          <a:off x="1968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127227</xdr:rowOff>
    </xdr:from>
    <xdr:ext cx="469744"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1784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17138</xdr:rowOff>
    </xdr:from>
    <xdr:to>
      <xdr:col>6</xdr:col>
      <xdr:colOff>38100</xdr:colOff>
      <xdr:row>78</xdr:row>
      <xdr:rowOff>118738</xdr:rowOff>
    </xdr:to>
    <xdr:sp macro="" textlink="">
      <xdr:nvSpPr>
        <xdr:cNvPr id="189" name="フローチャート: 判断 188">
          <a:extLst>
            <a:ext uri="{FF2B5EF4-FFF2-40B4-BE49-F238E27FC236}">
              <a16:creationId xmlns:a16="http://schemas.microsoft.com/office/drawing/2014/main" xmlns="" id="{00000000-0008-0000-0600-0000BD000000}"/>
            </a:ext>
          </a:extLst>
        </xdr:cNvPr>
        <xdr:cNvSpPr/>
      </xdr:nvSpPr>
      <xdr:spPr>
        <a:xfrm>
          <a:off x="1079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135265</xdr:rowOff>
    </xdr:from>
    <xdr:ext cx="469744"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895428" y="1316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77203</xdr:rowOff>
    </xdr:from>
    <xdr:to>
      <xdr:col>24</xdr:col>
      <xdr:colOff>114300</xdr:colOff>
      <xdr:row>79</xdr:row>
      <xdr:rowOff>7353</xdr:rowOff>
    </xdr:to>
    <xdr:sp macro="" textlink="">
      <xdr:nvSpPr>
        <xdr:cNvPr id="196" name="楕円 195">
          <a:extLst>
            <a:ext uri="{FF2B5EF4-FFF2-40B4-BE49-F238E27FC236}">
              <a16:creationId xmlns:a16="http://schemas.microsoft.com/office/drawing/2014/main" xmlns="" id="{00000000-0008-0000-0600-0000C4000000}"/>
            </a:ext>
          </a:extLst>
        </xdr:cNvPr>
        <xdr:cNvSpPr/>
      </xdr:nvSpPr>
      <xdr:spPr>
        <a:xfrm>
          <a:off x="4584700" y="1345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163580</xdr:rowOff>
    </xdr:from>
    <xdr:ext cx="469744" cy="259045"/>
    <xdr:sp macro="" textlink="">
      <xdr:nvSpPr>
        <xdr:cNvPr id="197" name="維持補修費該当値テキスト">
          <a:extLst>
            <a:ext uri="{FF2B5EF4-FFF2-40B4-BE49-F238E27FC236}">
              <a16:creationId xmlns:a16="http://schemas.microsoft.com/office/drawing/2014/main" xmlns="" id="{00000000-0008-0000-0600-0000C5000000}"/>
            </a:ext>
          </a:extLst>
        </xdr:cNvPr>
        <xdr:cNvSpPr txBox="1"/>
      </xdr:nvSpPr>
      <xdr:spPr>
        <a:xfrm>
          <a:off x="4686300" y="13365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137744</xdr:rowOff>
    </xdr:from>
    <xdr:to>
      <xdr:col>20</xdr:col>
      <xdr:colOff>38100</xdr:colOff>
      <xdr:row>79</xdr:row>
      <xdr:rowOff>67894</xdr:rowOff>
    </xdr:to>
    <xdr:sp macro="" textlink="">
      <xdr:nvSpPr>
        <xdr:cNvPr id="198" name="楕円 197">
          <a:extLst>
            <a:ext uri="{FF2B5EF4-FFF2-40B4-BE49-F238E27FC236}">
              <a16:creationId xmlns:a16="http://schemas.microsoft.com/office/drawing/2014/main" xmlns="" id="{00000000-0008-0000-0600-0000C6000000}"/>
            </a:ext>
          </a:extLst>
        </xdr:cNvPr>
        <xdr:cNvSpPr/>
      </xdr:nvSpPr>
      <xdr:spPr>
        <a:xfrm>
          <a:off x="37465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59021</xdr:rowOff>
    </xdr:from>
    <xdr:ext cx="469744"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3562428" y="13603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92729</xdr:rowOff>
    </xdr:from>
    <xdr:to>
      <xdr:col>15</xdr:col>
      <xdr:colOff>101600</xdr:colOff>
      <xdr:row>79</xdr:row>
      <xdr:rowOff>22879</xdr:rowOff>
    </xdr:to>
    <xdr:sp macro="" textlink="">
      <xdr:nvSpPr>
        <xdr:cNvPr id="200" name="楕円 199">
          <a:extLst>
            <a:ext uri="{FF2B5EF4-FFF2-40B4-BE49-F238E27FC236}">
              <a16:creationId xmlns:a16="http://schemas.microsoft.com/office/drawing/2014/main" xmlns="" id="{00000000-0008-0000-0600-0000C8000000}"/>
            </a:ext>
          </a:extLst>
        </xdr:cNvPr>
        <xdr:cNvSpPr/>
      </xdr:nvSpPr>
      <xdr:spPr>
        <a:xfrm>
          <a:off x="2857500" y="1346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14006</xdr:rowOff>
    </xdr:from>
    <xdr:ext cx="469744" cy="259045"/>
    <xdr:sp macro="" textlink="">
      <xdr:nvSpPr>
        <xdr:cNvPr id="201" name="テキスト ボックス 200">
          <a:extLst>
            <a:ext uri="{FF2B5EF4-FFF2-40B4-BE49-F238E27FC236}">
              <a16:creationId xmlns:a16="http://schemas.microsoft.com/office/drawing/2014/main" xmlns="" id="{00000000-0008-0000-0600-0000C9000000}"/>
            </a:ext>
          </a:extLst>
        </xdr:cNvPr>
        <xdr:cNvSpPr txBox="1"/>
      </xdr:nvSpPr>
      <xdr:spPr>
        <a:xfrm>
          <a:off x="2673428" y="13558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111303</xdr:rowOff>
    </xdr:from>
    <xdr:to>
      <xdr:col>10</xdr:col>
      <xdr:colOff>165100</xdr:colOff>
      <xdr:row>79</xdr:row>
      <xdr:rowOff>41453</xdr:rowOff>
    </xdr:to>
    <xdr:sp macro="" textlink="">
      <xdr:nvSpPr>
        <xdr:cNvPr id="202" name="楕円 201">
          <a:extLst>
            <a:ext uri="{FF2B5EF4-FFF2-40B4-BE49-F238E27FC236}">
              <a16:creationId xmlns:a16="http://schemas.microsoft.com/office/drawing/2014/main" xmlns="" id="{00000000-0008-0000-0600-0000CA000000}"/>
            </a:ext>
          </a:extLst>
        </xdr:cNvPr>
        <xdr:cNvSpPr/>
      </xdr:nvSpPr>
      <xdr:spPr>
        <a:xfrm>
          <a:off x="1968500" y="134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32580</xdr:rowOff>
    </xdr:from>
    <xdr:ext cx="469744" cy="259045"/>
    <xdr:sp macro="" textlink="">
      <xdr:nvSpPr>
        <xdr:cNvPr id="203" name="テキスト ボックス 202">
          <a:extLst>
            <a:ext uri="{FF2B5EF4-FFF2-40B4-BE49-F238E27FC236}">
              <a16:creationId xmlns:a16="http://schemas.microsoft.com/office/drawing/2014/main" xmlns="" id="{00000000-0008-0000-0600-0000CB000000}"/>
            </a:ext>
          </a:extLst>
        </xdr:cNvPr>
        <xdr:cNvSpPr txBox="1"/>
      </xdr:nvSpPr>
      <xdr:spPr>
        <a:xfrm>
          <a:off x="1784428" y="13577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121856</xdr:rowOff>
    </xdr:from>
    <xdr:to>
      <xdr:col>6</xdr:col>
      <xdr:colOff>38100</xdr:colOff>
      <xdr:row>79</xdr:row>
      <xdr:rowOff>52006</xdr:rowOff>
    </xdr:to>
    <xdr:sp macro="" textlink="">
      <xdr:nvSpPr>
        <xdr:cNvPr id="204" name="楕円 203">
          <a:extLst>
            <a:ext uri="{FF2B5EF4-FFF2-40B4-BE49-F238E27FC236}">
              <a16:creationId xmlns:a16="http://schemas.microsoft.com/office/drawing/2014/main" xmlns="" id="{00000000-0008-0000-0600-0000CC000000}"/>
            </a:ext>
          </a:extLst>
        </xdr:cNvPr>
        <xdr:cNvSpPr/>
      </xdr:nvSpPr>
      <xdr:spPr>
        <a:xfrm>
          <a:off x="1079500" y="1349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43133</xdr:rowOff>
    </xdr:from>
    <xdr:ext cx="469744" cy="259045"/>
    <xdr:sp macro="" textlink="">
      <xdr:nvSpPr>
        <xdr:cNvPr id="205" name="テキスト ボックス 204">
          <a:extLst>
            <a:ext uri="{FF2B5EF4-FFF2-40B4-BE49-F238E27FC236}">
              <a16:creationId xmlns:a16="http://schemas.microsoft.com/office/drawing/2014/main" xmlns="" id="{00000000-0008-0000-0600-0000CD000000}"/>
            </a:ext>
          </a:extLst>
        </xdr:cNvPr>
        <xdr:cNvSpPr txBox="1"/>
      </xdr:nvSpPr>
      <xdr:spPr>
        <a:xfrm>
          <a:off x="895428" y="1358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xmlns=""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xmlns=""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xmlns=""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a:extLst>
            <a:ext uri="{FF2B5EF4-FFF2-40B4-BE49-F238E27FC236}">
              <a16:creationId xmlns:a16="http://schemas.microsoft.com/office/drawing/2014/main" xmlns="" id="{00000000-0008-0000-0600-0000D9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8" name="テキスト ボックス 217">
          <a:extLst>
            <a:ext uri="{FF2B5EF4-FFF2-40B4-BE49-F238E27FC236}">
              <a16:creationId xmlns:a16="http://schemas.microsoft.com/office/drawing/2014/main" xmlns="" id="{00000000-0008-0000-0600-0000DA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a:extLst>
            <a:ext uri="{FF2B5EF4-FFF2-40B4-BE49-F238E27FC236}">
              <a16:creationId xmlns:a16="http://schemas.microsoft.com/office/drawing/2014/main" xmlns="" id="{00000000-0008-0000-0600-0000E2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a:extLst>
            <a:ext uri="{FF2B5EF4-FFF2-40B4-BE49-F238E27FC236}">
              <a16:creationId xmlns:a16="http://schemas.microsoft.com/office/drawing/2014/main" xmlns="" id="{00000000-0008-0000-0600-0000E3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a:extLst>
            <a:ext uri="{FF2B5EF4-FFF2-40B4-BE49-F238E27FC236}">
              <a16:creationId xmlns:a16="http://schemas.microsoft.com/office/drawing/2014/main" xmlns="" id="{00000000-0008-0000-0600-0000E4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a:extLst>
            <a:ext uri="{FF2B5EF4-FFF2-40B4-BE49-F238E27FC236}">
              <a16:creationId xmlns:a16="http://schemas.microsoft.com/office/drawing/2014/main" xmlns="" id="{00000000-0008-0000-0600-0000E6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xmlns=""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xmlns=""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140843</xdr:rowOff>
    </xdr:from>
    <xdr:to>
      <xdr:col>24</xdr:col>
      <xdr:colOff>62865</xdr:colOff>
      <xdr:row>98</xdr:row>
      <xdr:rowOff>158060</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flipV="1">
          <a:off x="4633595" y="15571343"/>
          <a:ext cx="1270" cy="1388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161887</xdr:rowOff>
    </xdr:from>
    <xdr:ext cx="534377" cy="259045"/>
    <xdr:sp macro="" textlink="">
      <xdr:nvSpPr>
        <xdr:cNvPr id="235" name="扶助費最小値テキスト">
          <a:extLst>
            <a:ext uri="{FF2B5EF4-FFF2-40B4-BE49-F238E27FC236}">
              <a16:creationId xmlns:a16="http://schemas.microsoft.com/office/drawing/2014/main" xmlns="" id="{00000000-0008-0000-0600-0000EB000000}"/>
            </a:ext>
          </a:extLst>
        </xdr:cNvPr>
        <xdr:cNvSpPr txBox="1"/>
      </xdr:nvSpPr>
      <xdr:spPr>
        <a:xfrm>
          <a:off x="4686300" y="169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158060</xdr:rowOff>
    </xdr:from>
    <xdr:to>
      <xdr:col>24</xdr:col>
      <xdr:colOff>152400</xdr:colOff>
      <xdr:row>98</xdr:row>
      <xdr:rowOff>158060</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a:off x="4546600" y="1696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87520</xdr:rowOff>
    </xdr:from>
    <xdr:ext cx="599010" cy="259045"/>
    <xdr:sp macro="" textlink="">
      <xdr:nvSpPr>
        <xdr:cNvPr id="237" name="扶助費最大値テキスト">
          <a:extLst>
            <a:ext uri="{FF2B5EF4-FFF2-40B4-BE49-F238E27FC236}">
              <a16:creationId xmlns:a16="http://schemas.microsoft.com/office/drawing/2014/main" xmlns="" id="{00000000-0008-0000-0600-0000ED000000}"/>
            </a:ext>
          </a:extLst>
        </xdr:cNvPr>
        <xdr:cNvSpPr txBox="1"/>
      </xdr:nvSpPr>
      <xdr:spPr>
        <a:xfrm>
          <a:off x="4686300" y="153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140843</xdr:rowOff>
    </xdr:from>
    <xdr:to>
      <xdr:col>24</xdr:col>
      <xdr:colOff>152400</xdr:colOff>
      <xdr:row>90</xdr:row>
      <xdr:rowOff>140843</xdr:rowOff>
    </xdr:to>
    <xdr:cxnSp macro="">
      <xdr:nvCxnSpPr>
        <xdr:cNvPr id="238" name="直線コネクタ 237">
          <a:extLst>
            <a:ext uri="{FF2B5EF4-FFF2-40B4-BE49-F238E27FC236}">
              <a16:creationId xmlns:a16="http://schemas.microsoft.com/office/drawing/2014/main" xmlns="" id="{00000000-0008-0000-0600-0000EE000000}"/>
            </a:ext>
          </a:extLst>
        </xdr:cNvPr>
        <xdr:cNvCxnSpPr/>
      </xdr:nvCxnSpPr>
      <xdr:spPr>
        <a:xfrm>
          <a:off x="4546600" y="1557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78893</xdr:rowOff>
    </xdr:from>
    <xdr:to>
      <xdr:col>24</xdr:col>
      <xdr:colOff>63500</xdr:colOff>
      <xdr:row>97</xdr:row>
      <xdr:rowOff>83407</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a:off x="3797300" y="16709543"/>
          <a:ext cx="838200" cy="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71815</xdr:rowOff>
    </xdr:from>
    <xdr:ext cx="534377" cy="259045"/>
    <xdr:sp macro="" textlink="">
      <xdr:nvSpPr>
        <xdr:cNvPr id="240" name="扶助費平均値テキスト">
          <a:extLst>
            <a:ext uri="{FF2B5EF4-FFF2-40B4-BE49-F238E27FC236}">
              <a16:creationId xmlns:a16="http://schemas.microsoft.com/office/drawing/2014/main" xmlns="" id="{00000000-0008-0000-0600-0000F0000000}"/>
            </a:ext>
          </a:extLst>
        </xdr:cNvPr>
        <xdr:cNvSpPr txBox="1"/>
      </xdr:nvSpPr>
      <xdr:spPr>
        <a:xfrm>
          <a:off x="4686300" y="16359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48938</xdr:rowOff>
    </xdr:from>
    <xdr:to>
      <xdr:col>24</xdr:col>
      <xdr:colOff>114300</xdr:colOff>
      <xdr:row>96</xdr:row>
      <xdr:rowOff>150538</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4584700" y="165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76592</xdr:rowOff>
    </xdr:from>
    <xdr:to>
      <xdr:col>19</xdr:col>
      <xdr:colOff>177800</xdr:colOff>
      <xdr:row>97</xdr:row>
      <xdr:rowOff>78893</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a:off x="2908300" y="16707242"/>
          <a:ext cx="889000" cy="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42408</xdr:rowOff>
    </xdr:from>
    <xdr:to>
      <xdr:col>20</xdr:col>
      <xdr:colOff>38100</xdr:colOff>
      <xdr:row>96</xdr:row>
      <xdr:rowOff>144008</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3746500" y="1650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160535</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3530111" y="1627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76592</xdr:rowOff>
    </xdr:from>
    <xdr:to>
      <xdr:col>15</xdr:col>
      <xdr:colOff>50800</xdr:colOff>
      <xdr:row>97</xdr:row>
      <xdr:rowOff>123799</xdr:rowOff>
    </xdr:to>
    <xdr:cxnSp macro="">
      <xdr:nvCxnSpPr>
        <xdr:cNvPr id="245" name="直線コネクタ 244">
          <a:extLst>
            <a:ext uri="{FF2B5EF4-FFF2-40B4-BE49-F238E27FC236}">
              <a16:creationId xmlns:a16="http://schemas.microsoft.com/office/drawing/2014/main" xmlns="" id="{00000000-0008-0000-0600-0000F5000000}"/>
            </a:ext>
          </a:extLst>
        </xdr:cNvPr>
        <xdr:cNvCxnSpPr/>
      </xdr:nvCxnSpPr>
      <xdr:spPr>
        <a:xfrm flipV="1">
          <a:off x="2019300" y="16707242"/>
          <a:ext cx="889000" cy="4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39280</xdr:rowOff>
    </xdr:from>
    <xdr:to>
      <xdr:col>15</xdr:col>
      <xdr:colOff>101600</xdr:colOff>
      <xdr:row>96</xdr:row>
      <xdr:rowOff>140880</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2857500" y="1649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157407</xdr:rowOff>
    </xdr:from>
    <xdr:ext cx="534377"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2641111" y="1627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89209</xdr:rowOff>
    </xdr:from>
    <xdr:to>
      <xdr:col>10</xdr:col>
      <xdr:colOff>114300</xdr:colOff>
      <xdr:row>97</xdr:row>
      <xdr:rowOff>123799</xdr:rowOff>
    </xdr:to>
    <xdr:cxnSp macro="">
      <xdr:nvCxnSpPr>
        <xdr:cNvPr id="248" name="直線コネクタ 247">
          <a:extLst>
            <a:ext uri="{FF2B5EF4-FFF2-40B4-BE49-F238E27FC236}">
              <a16:creationId xmlns:a16="http://schemas.microsoft.com/office/drawing/2014/main" xmlns="" id="{00000000-0008-0000-0600-0000F8000000}"/>
            </a:ext>
          </a:extLst>
        </xdr:cNvPr>
        <xdr:cNvCxnSpPr/>
      </xdr:nvCxnSpPr>
      <xdr:spPr>
        <a:xfrm>
          <a:off x="1130300" y="16719859"/>
          <a:ext cx="889000" cy="3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105217</xdr:rowOff>
    </xdr:from>
    <xdr:to>
      <xdr:col>10</xdr:col>
      <xdr:colOff>165100</xdr:colOff>
      <xdr:row>97</xdr:row>
      <xdr:rowOff>35367</xdr:rowOff>
    </xdr:to>
    <xdr:sp macro="" textlink="">
      <xdr:nvSpPr>
        <xdr:cNvPr id="249" name="フローチャート: 判断 248">
          <a:extLst>
            <a:ext uri="{FF2B5EF4-FFF2-40B4-BE49-F238E27FC236}">
              <a16:creationId xmlns:a16="http://schemas.microsoft.com/office/drawing/2014/main" xmlns="" id="{00000000-0008-0000-0600-0000F9000000}"/>
            </a:ext>
          </a:extLst>
        </xdr:cNvPr>
        <xdr:cNvSpPr/>
      </xdr:nvSpPr>
      <xdr:spPr>
        <a:xfrm>
          <a:off x="1968500" y="1656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51894</xdr:rowOff>
    </xdr:from>
    <xdr:ext cx="534377"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1752111" y="1633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63097</xdr:rowOff>
    </xdr:from>
    <xdr:to>
      <xdr:col>6</xdr:col>
      <xdr:colOff>38100</xdr:colOff>
      <xdr:row>96</xdr:row>
      <xdr:rowOff>164697</xdr:rowOff>
    </xdr:to>
    <xdr:sp macro="" textlink="">
      <xdr:nvSpPr>
        <xdr:cNvPr id="251" name="フローチャート: 判断 250">
          <a:extLst>
            <a:ext uri="{FF2B5EF4-FFF2-40B4-BE49-F238E27FC236}">
              <a16:creationId xmlns:a16="http://schemas.microsoft.com/office/drawing/2014/main" xmlns="" id="{00000000-0008-0000-0600-0000FB000000}"/>
            </a:ext>
          </a:extLst>
        </xdr:cNvPr>
        <xdr:cNvSpPr/>
      </xdr:nvSpPr>
      <xdr:spPr>
        <a:xfrm>
          <a:off x="1079500" y="1652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9774</xdr:rowOff>
    </xdr:from>
    <xdr:ext cx="534377"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863111" y="1629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32607</xdr:rowOff>
    </xdr:from>
    <xdr:to>
      <xdr:col>24</xdr:col>
      <xdr:colOff>114300</xdr:colOff>
      <xdr:row>97</xdr:row>
      <xdr:rowOff>134207</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4584700" y="1666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11034</xdr:rowOff>
    </xdr:from>
    <xdr:ext cx="534377" cy="259045"/>
    <xdr:sp macro="" textlink="">
      <xdr:nvSpPr>
        <xdr:cNvPr id="259" name="扶助費該当値テキスト">
          <a:extLst>
            <a:ext uri="{FF2B5EF4-FFF2-40B4-BE49-F238E27FC236}">
              <a16:creationId xmlns:a16="http://schemas.microsoft.com/office/drawing/2014/main" xmlns="" id="{00000000-0008-0000-0600-000003010000}"/>
            </a:ext>
          </a:extLst>
        </xdr:cNvPr>
        <xdr:cNvSpPr txBox="1"/>
      </xdr:nvSpPr>
      <xdr:spPr>
        <a:xfrm>
          <a:off x="4686300" y="1664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28093</xdr:rowOff>
    </xdr:from>
    <xdr:to>
      <xdr:col>20</xdr:col>
      <xdr:colOff>38100</xdr:colOff>
      <xdr:row>97</xdr:row>
      <xdr:rowOff>129693</xdr:rowOff>
    </xdr:to>
    <xdr:sp macro="" textlink="">
      <xdr:nvSpPr>
        <xdr:cNvPr id="260" name="楕円 259">
          <a:extLst>
            <a:ext uri="{FF2B5EF4-FFF2-40B4-BE49-F238E27FC236}">
              <a16:creationId xmlns:a16="http://schemas.microsoft.com/office/drawing/2014/main" xmlns="" id="{00000000-0008-0000-0600-000004010000}"/>
            </a:ext>
          </a:extLst>
        </xdr:cNvPr>
        <xdr:cNvSpPr/>
      </xdr:nvSpPr>
      <xdr:spPr>
        <a:xfrm>
          <a:off x="3746500" y="1665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120820</xdr:rowOff>
    </xdr:from>
    <xdr:ext cx="534377" cy="259045"/>
    <xdr:sp macro="" textlink="">
      <xdr:nvSpPr>
        <xdr:cNvPr id="261" name="テキスト ボックス 260">
          <a:extLst>
            <a:ext uri="{FF2B5EF4-FFF2-40B4-BE49-F238E27FC236}">
              <a16:creationId xmlns:a16="http://schemas.microsoft.com/office/drawing/2014/main" xmlns="" id="{00000000-0008-0000-0600-000005010000}"/>
            </a:ext>
          </a:extLst>
        </xdr:cNvPr>
        <xdr:cNvSpPr txBox="1"/>
      </xdr:nvSpPr>
      <xdr:spPr>
        <a:xfrm>
          <a:off x="3530111" y="1675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25792</xdr:rowOff>
    </xdr:from>
    <xdr:to>
      <xdr:col>15</xdr:col>
      <xdr:colOff>101600</xdr:colOff>
      <xdr:row>97</xdr:row>
      <xdr:rowOff>127392</xdr:rowOff>
    </xdr:to>
    <xdr:sp macro="" textlink="">
      <xdr:nvSpPr>
        <xdr:cNvPr id="262" name="楕円 261">
          <a:extLst>
            <a:ext uri="{FF2B5EF4-FFF2-40B4-BE49-F238E27FC236}">
              <a16:creationId xmlns:a16="http://schemas.microsoft.com/office/drawing/2014/main" xmlns="" id="{00000000-0008-0000-0600-000006010000}"/>
            </a:ext>
          </a:extLst>
        </xdr:cNvPr>
        <xdr:cNvSpPr/>
      </xdr:nvSpPr>
      <xdr:spPr>
        <a:xfrm>
          <a:off x="2857500" y="1665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118519</xdr:rowOff>
    </xdr:from>
    <xdr:ext cx="534377" cy="259045"/>
    <xdr:sp macro="" textlink="">
      <xdr:nvSpPr>
        <xdr:cNvPr id="263" name="テキスト ボックス 262">
          <a:extLst>
            <a:ext uri="{FF2B5EF4-FFF2-40B4-BE49-F238E27FC236}">
              <a16:creationId xmlns:a16="http://schemas.microsoft.com/office/drawing/2014/main" xmlns="" id="{00000000-0008-0000-0600-000007010000}"/>
            </a:ext>
          </a:extLst>
        </xdr:cNvPr>
        <xdr:cNvSpPr txBox="1"/>
      </xdr:nvSpPr>
      <xdr:spPr>
        <a:xfrm>
          <a:off x="2641111" y="167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72999</xdr:rowOff>
    </xdr:from>
    <xdr:to>
      <xdr:col>10</xdr:col>
      <xdr:colOff>165100</xdr:colOff>
      <xdr:row>98</xdr:row>
      <xdr:rowOff>3149</xdr:rowOff>
    </xdr:to>
    <xdr:sp macro="" textlink="">
      <xdr:nvSpPr>
        <xdr:cNvPr id="264" name="楕円 263">
          <a:extLst>
            <a:ext uri="{FF2B5EF4-FFF2-40B4-BE49-F238E27FC236}">
              <a16:creationId xmlns:a16="http://schemas.microsoft.com/office/drawing/2014/main" xmlns="" id="{00000000-0008-0000-0600-000008010000}"/>
            </a:ext>
          </a:extLst>
        </xdr:cNvPr>
        <xdr:cNvSpPr/>
      </xdr:nvSpPr>
      <xdr:spPr>
        <a:xfrm>
          <a:off x="1968500" y="1670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165726</xdr:rowOff>
    </xdr:from>
    <xdr:ext cx="534377" cy="259045"/>
    <xdr:sp macro="" textlink="">
      <xdr:nvSpPr>
        <xdr:cNvPr id="265" name="テキスト ボックス 264">
          <a:extLst>
            <a:ext uri="{FF2B5EF4-FFF2-40B4-BE49-F238E27FC236}">
              <a16:creationId xmlns:a16="http://schemas.microsoft.com/office/drawing/2014/main" xmlns="" id="{00000000-0008-0000-0600-000009010000}"/>
            </a:ext>
          </a:extLst>
        </xdr:cNvPr>
        <xdr:cNvSpPr txBox="1"/>
      </xdr:nvSpPr>
      <xdr:spPr>
        <a:xfrm>
          <a:off x="1752111" y="1679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38409</xdr:rowOff>
    </xdr:from>
    <xdr:to>
      <xdr:col>6</xdr:col>
      <xdr:colOff>38100</xdr:colOff>
      <xdr:row>97</xdr:row>
      <xdr:rowOff>140009</xdr:rowOff>
    </xdr:to>
    <xdr:sp macro="" textlink="">
      <xdr:nvSpPr>
        <xdr:cNvPr id="266" name="楕円 265">
          <a:extLst>
            <a:ext uri="{FF2B5EF4-FFF2-40B4-BE49-F238E27FC236}">
              <a16:creationId xmlns:a16="http://schemas.microsoft.com/office/drawing/2014/main" xmlns="" id="{00000000-0008-0000-0600-00000A010000}"/>
            </a:ext>
          </a:extLst>
        </xdr:cNvPr>
        <xdr:cNvSpPr/>
      </xdr:nvSpPr>
      <xdr:spPr>
        <a:xfrm>
          <a:off x="1079500" y="1666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131136</xdr:rowOff>
    </xdr:from>
    <xdr:ext cx="534377" cy="259045"/>
    <xdr:sp macro="" textlink="">
      <xdr:nvSpPr>
        <xdr:cNvPr id="267" name="テキスト ボックス 266">
          <a:extLst>
            <a:ext uri="{FF2B5EF4-FFF2-40B4-BE49-F238E27FC236}">
              <a16:creationId xmlns:a16="http://schemas.microsoft.com/office/drawing/2014/main" xmlns="" id="{00000000-0008-0000-0600-00000B010000}"/>
            </a:ext>
          </a:extLst>
        </xdr:cNvPr>
        <xdr:cNvSpPr txBox="1"/>
      </xdr:nvSpPr>
      <xdr:spPr>
        <a:xfrm>
          <a:off x="863111" y="1676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xmlns=""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xmlns=""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xmlns=""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xmlns=""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xmlns=""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xmlns=""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xmlns=""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57549</xdr:rowOff>
    </xdr:from>
    <xdr:to>
      <xdr:col>54</xdr:col>
      <xdr:colOff>189865</xdr:colOff>
      <xdr:row>38</xdr:row>
      <xdr:rowOff>51803</xdr:rowOff>
    </xdr:to>
    <xdr:cxnSp macro="">
      <xdr:nvCxnSpPr>
        <xdr:cNvPr id="291" name="直線コネクタ 290">
          <a:extLst>
            <a:ext uri="{FF2B5EF4-FFF2-40B4-BE49-F238E27FC236}">
              <a16:creationId xmlns:a16="http://schemas.microsoft.com/office/drawing/2014/main" xmlns="" id="{00000000-0008-0000-0600-000023010000}"/>
            </a:ext>
          </a:extLst>
        </xdr:cNvPr>
        <xdr:cNvCxnSpPr/>
      </xdr:nvCxnSpPr>
      <xdr:spPr>
        <a:xfrm flipV="1">
          <a:off x="10475595" y="5372499"/>
          <a:ext cx="1270" cy="1194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55630</xdr:rowOff>
    </xdr:from>
    <xdr:ext cx="534377" cy="259045"/>
    <xdr:sp macro="" textlink="">
      <xdr:nvSpPr>
        <xdr:cNvPr id="292" name="補助費等最小値テキスト">
          <a:extLst>
            <a:ext uri="{FF2B5EF4-FFF2-40B4-BE49-F238E27FC236}">
              <a16:creationId xmlns:a16="http://schemas.microsoft.com/office/drawing/2014/main" xmlns="" id="{00000000-0008-0000-0600-000024010000}"/>
            </a:ext>
          </a:extLst>
        </xdr:cNvPr>
        <xdr:cNvSpPr txBox="1"/>
      </xdr:nvSpPr>
      <xdr:spPr>
        <a:xfrm>
          <a:off x="10528300" y="65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51803</xdr:rowOff>
    </xdr:from>
    <xdr:to>
      <xdr:col>55</xdr:col>
      <xdr:colOff>88900</xdr:colOff>
      <xdr:row>38</xdr:row>
      <xdr:rowOff>51803</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a:off x="10388600" y="656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4226</xdr:rowOff>
    </xdr:from>
    <xdr:ext cx="599010" cy="259045"/>
    <xdr:sp macro="" textlink="">
      <xdr:nvSpPr>
        <xdr:cNvPr id="294" name="補助費等最大値テキスト">
          <a:extLst>
            <a:ext uri="{FF2B5EF4-FFF2-40B4-BE49-F238E27FC236}">
              <a16:creationId xmlns:a16="http://schemas.microsoft.com/office/drawing/2014/main" xmlns="" id="{00000000-0008-0000-0600-000026010000}"/>
            </a:ext>
          </a:extLst>
        </xdr:cNvPr>
        <xdr:cNvSpPr txBox="1"/>
      </xdr:nvSpPr>
      <xdr:spPr>
        <a:xfrm>
          <a:off x="10528300" y="514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57549</xdr:rowOff>
    </xdr:from>
    <xdr:to>
      <xdr:col>55</xdr:col>
      <xdr:colOff>88900</xdr:colOff>
      <xdr:row>31</xdr:row>
      <xdr:rowOff>57549</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a:off x="10388600" y="537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55312</xdr:rowOff>
    </xdr:from>
    <xdr:to>
      <xdr:col>55</xdr:col>
      <xdr:colOff>0</xdr:colOff>
      <xdr:row>37</xdr:row>
      <xdr:rowOff>58410</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9639300" y="6398962"/>
          <a:ext cx="838200" cy="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157627</xdr:rowOff>
    </xdr:from>
    <xdr:ext cx="534377" cy="259045"/>
    <xdr:sp macro="" textlink="">
      <xdr:nvSpPr>
        <xdr:cNvPr id="297" name="補助費等平均値テキスト">
          <a:extLst>
            <a:ext uri="{FF2B5EF4-FFF2-40B4-BE49-F238E27FC236}">
              <a16:creationId xmlns:a16="http://schemas.microsoft.com/office/drawing/2014/main" xmlns="" id="{00000000-0008-0000-0600-000029010000}"/>
            </a:ext>
          </a:extLst>
        </xdr:cNvPr>
        <xdr:cNvSpPr txBox="1"/>
      </xdr:nvSpPr>
      <xdr:spPr>
        <a:xfrm>
          <a:off x="10528300" y="6158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134750</xdr:rowOff>
    </xdr:from>
    <xdr:to>
      <xdr:col>55</xdr:col>
      <xdr:colOff>50800</xdr:colOff>
      <xdr:row>37</xdr:row>
      <xdr:rowOff>64900</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104267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58410</xdr:rowOff>
    </xdr:from>
    <xdr:to>
      <xdr:col>50</xdr:col>
      <xdr:colOff>114300</xdr:colOff>
      <xdr:row>37</xdr:row>
      <xdr:rowOff>60837</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8750300" y="6402060"/>
          <a:ext cx="889000" cy="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115974</xdr:rowOff>
    </xdr:from>
    <xdr:to>
      <xdr:col>50</xdr:col>
      <xdr:colOff>165100</xdr:colOff>
      <xdr:row>37</xdr:row>
      <xdr:rowOff>46124</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9588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62651</xdr:rowOff>
    </xdr:from>
    <xdr:ext cx="59901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9339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60837</xdr:rowOff>
    </xdr:from>
    <xdr:to>
      <xdr:col>45</xdr:col>
      <xdr:colOff>177800</xdr:colOff>
      <xdr:row>37</xdr:row>
      <xdr:rowOff>68864</xdr:rowOff>
    </xdr:to>
    <xdr:cxnSp macro="">
      <xdr:nvCxnSpPr>
        <xdr:cNvPr id="302" name="直線コネクタ 301">
          <a:extLst>
            <a:ext uri="{FF2B5EF4-FFF2-40B4-BE49-F238E27FC236}">
              <a16:creationId xmlns:a16="http://schemas.microsoft.com/office/drawing/2014/main" xmlns="" id="{00000000-0008-0000-0600-00002E010000}"/>
            </a:ext>
          </a:extLst>
        </xdr:cNvPr>
        <xdr:cNvCxnSpPr/>
      </xdr:nvCxnSpPr>
      <xdr:spPr>
        <a:xfrm flipV="1">
          <a:off x="7861300" y="6404487"/>
          <a:ext cx="889000" cy="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140716</xdr:rowOff>
    </xdr:from>
    <xdr:to>
      <xdr:col>46</xdr:col>
      <xdr:colOff>38100</xdr:colOff>
      <xdr:row>37</xdr:row>
      <xdr:rowOff>70866</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8699500" y="63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87393</xdr:rowOff>
    </xdr:from>
    <xdr:ext cx="534377"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8483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60212</xdr:rowOff>
    </xdr:from>
    <xdr:to>
      <xdr:col>41</xdr:col>
      <xdr:colOff>50800</xdr:colOff>
      <xdr:row>37</xdr:row>
      <xdr:rowOff>68864</xdr:rowOff>
    </xdr:to>
    <xdr:cxnSp macro="">
      <xdr:nvCxnSpPr>
        <xdr:cNvPr id="305" name="直線コネクタ 304">
          <a:extLst>
            <a:ext uri="{FF2B5EF4-FFF2-40B4-BE49-F238E27FC236}">
              <a16:creationId xmlns:a16="http://schemas.microsoft.com/office/drawing/2014/main" xmlns="" id="{00000000-0008-0000-0600-000031010000}"/>
            </a:ext>
          </a:extLst>
        </xdr:cNvPr>
        <xdr:cNvCxnSpPr/>
      </xdr:nvCxnSpPr>
      <xdr:spPr>
        <a:xfrm>
          <a:off x="6972300" y="6403862"/>
          <a:ext cx="889000" cy="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154337</xdr:rowOff>
    </xdr:from>
    <xdr:to>
      <xdr:col>41</xdr:col>
      <xdr:colOff>101600</xdr:colOff>
      <xdr:row>37</xdr:row>
      <xdr:rowOff>84487</xdr:rowOff>
    </xdr:to>
    <xdr:sp macro="" textlink="">
      <xdr:nvSpPr>
        <xdr:cNvPr id="306" name="フローチャート: 判断 305">
          <a:extLst>
            <a:ext uri="{FF2B5EF4-FFF2-40B4-BE49-F238E27FC236}">
              <a16:creationId xmlns:a16="http://schemas.microsoft.com/office/drawing/2014/main" xmlns="" id="{00000000-0008-0000-0600-000032010000}"/>
            </a:ext>
          </a:extLst>
        </xdr:cNvPr>
        <xdr:cNvSpPr/>
      </xdr:nvSpPr>
      <xdr:spPr>
        <a:xfrm>
          <a:off x="7810500" y="632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101014</xdr:rowOff>
    </xdr:from>
    <xdr:ext cx="534377"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594111" y="61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8" name="フローチャート: 判断 307">
          <a:extLst>
            <a:ext uri="{FF2B5EF4-FFF2-40B4-BE49-F238E27FC236}">
              <a16:creationId xmlns:a16="http://schemas.microsoft.com/office/drawing/2014/main" xmlns="" id="{00000000-0008-0000-0600-000034010000}"/>
            </a:ext>
          </a:extLst>
        </xdr:cNvPr>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107384</xdr:rowOff>
    </xdr:from>
    <xdr:ext cx="534377"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6705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4512</xdr:rowOff>
    </xdr:from>
    <xdr:to>
      <xdr:col>55</xdr:col>
      <xdr:colOff>50800</xdr:colOff>
      <xdr:row>37</xdr:row>
      <xdr:rowOff>106112</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10426700" y="634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154389</xdr:rowOff>
    </xdr:from>
    <xdr:ext cx="534377" cy="259045"/>
    <xdr:sp macro="" textlink="">
      <xdr:nvSpPr>
        <xdr:cNvPr id="316" name="補助費等該当値テキスト">
          <a:extLst>
            <a:ext uri="{FF2B5EF4-FFF2-40B4-BE49-F238E27FC236}">
              <a16:creationId xmlns:a16="http://schemas.microsoft.com/office/drawing/2014/main" xmlns="" id="{00000000-0008-0000-0600-00003C010000}"/>
            </a:ext>
          </a:extLst>
        </xdr:cNvPr>
        <xdr:cNvSpPr txBox="1"/>
      </xdr:nvSpPr>
      <xdr:spPr>
        <a:xfrm>
          <a:off x="10528300" y="632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7610</xdr:rowOff>
    </xdr:from>
    <xdr:to>
      <xdr:col>50</xdr:col>
      <xdr:colOff>165100</xdr:colOff>
      <xdr:row>37</xdr:row>
      <xdr:rowOff>109210</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9588500" y="635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100337</xdr:rowOff>
    </xdr:from>
    <xdr:ext cx="534377"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9372111" y="644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10037</xdr:rowOff>
    </xdr:from>
    <xdr:to>
      <xdr:col>46</xdr:col>
      <xdr:colOff>38100</xdr:colOff>
      <xdr:row>37</xdr:row>
      <xdr:rowOff>111637</xdr:rowOff>
    </xdr:to>
    <xdr:sp macro="" textlink="">
      <xdr:nvSpPr>
        <xdr:cNvPr id="319" name="楕円 318">
          <a:extLst>
            <a:ext uri="{FF2B5EF4-FFF2-40B4-BE49-F238E27FC236}">
              <a16:creationId xmlns:a16="http://schemas.microsoft.com/office/drawing/2014/main" xmlns="" id="{00000000-0008-0000-0600-00003F010000}"/>
            </a:ext>
          </a:extLst>
        </xdr:cNvPr>
        <xdr:cNvSpPr/>
      </xdr:nvSpPr>
      <xdr:spPr>
        <a:xfrm>
          <a:off x="8699500" y="635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102764</xdr:rowOff>
    </xdr:from>
    <xdr:ext cx="534377" cy="259045"/>
    <xdr:sp macro="" textlink="">
      <xdr:nvSpPr>
        <xdr:cNvPr id="320" name="テキスト ボックス 319">
          <a:extLst>
            <a:ext uri="{FF2B5EF4-FFF2-40B4-BE49-F238E27FC236}">
              <a16:creationId xmlns:a16="http://schemas.microsoft.com/office/drawing/2014/main" xmlns="" id="{00000000-0008-0000-0600-000040010000}"/>
            </a:ext>
          </a:extLst>
        </xdr:cNvPr>
        <xdr:cNvSpPr txBox="1"/>
      </xdr:nvSpPr>
      <xdr:spPr>
        <a:xfrm>
          <a:off x="8483111" y="644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18064</xdr:rowOff>
    </xdr:from>
    <xdr:to>
      <xdr:col>41</xdr:col>
      <xdr:colOff>101600</xdr:colOff>
      <xdr:row>37</xdr:row>
      <xdr:rowOff>119664</xdr:rowOff>
    </xdr:to>
    <xdr:sp macro="" textlink="">
      <xdr:nvSpPr>
        <xdr:cNvPr id="321" name="楕円 320">
          <a:extLst>
            <a:ext uri="{FF2B5EF4-FFF2-40B4-BE49-F238E27FC236}">
              <a16:creationId xmlns:a16="http://schemas.microsoft.com/office/drawing/2014/main" xmlns="" id="{00000000-0008-0000-0600-000041010000}"/>
            </a:ext>
          </a:extLst>
        </xdr:cNvPr>
        <xdr:cNvSpPr/>
      </xdr:nvSpPr>
      <xdr:spPr>
        <a:xfrm>
          <a:off x="7810500" y="636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110791</xdr:rowOff>
    </xdr:from>
    <xdr:ext cx="534377" cy="259045"/>
    <xdr:sp macro="" textlink="">
      <xdr:nvSpPr>
        <xdr:cNvPr id="322" name="テキスト ボックス 321">
          <a:extLst>
            <a:ext uri="{FF2B5EF4-FFF2-40B4-BE49-F238E27FC236}">
              <a16:creationId xmlns:a16="http://schemas.microsoft.com/office/drawing/2014/main" xmlns="" id="{00000000-0008-0000-0600-000042010000}"/>
            </a:ext>
          </a:extLst>
        </xdr:cNvPr>
        <xdr:cNvSpPr txBox="1"/>
      </xdr:nvSpPr>
      <xdr:spPr>
        <a:xfrm>
          <a:off x="7594111" y="645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9412</xdr:rowOff>
    </xdr:from>
    <xdr:to>
      <xdr:col>36</xdr:col>
      <xdr:colOff>165100</xdr:colOff>
      <xdr:row>37</xdr:row>
      <xdr:rowOff>111012</xdr:rowOff>
    </xdr:to>
    <xdr:sp macro="" textlink="">
      <xdr:nvSpPr>
        <xdr:cNvPr id="323" name="楕円 322">
          <a:extLst>
            <a:ext uri="{FF2B5EF4-FFF2-40B4-BE49-F238E27FC236}">
              <a16:creationId xmlns:a16="http://schemas.microsoft.com/office/drawing/2014/main" xmlns="" id="{00000000-0008-0000-0600-000043010000}"/>
            </a:ext>
          </a:extLst>
        </xdr:cNvPr>
        <xdr:cNvSpPr/>
      </xdr:nvSpPr>
      <xdr:spPr>
        <a:xfrm>
          <a:off x="6921500" y="635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102139</xdr:rowOff>
    </xdr:from>
    <xdr:ext cx="534377" cy="259045"/>
    <xdr:sp macro="" textlink="">
      <xdr:nvSpPr>
        <xdr:cNvPr id="324" name="テキスト ボックス 323">
          <a:extLst>
            <a:ext uri="{FF2B5EF4-FFF2-40B4-BE49-F238E27FC236}">
              <a16:creationId xmlns:a16="http://schemas.microsoft.com/office/drawing/2014/main" xmlns="" id="{00000000-0008-0000-0600-000044010000}"/>
            </a:ext>
          </a:extLst>
        </xdr:cNvPr>
        <xdr:cNvSpPr txBox="1"/>
      </xdr:nvSpPr>
      <xdr:spPr>
        <a:xfrm>
          <a:off x="6705111" y="644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0" name="テキスト ボックス 339">
          <a:extLst>
            <a:ext uri="{FF2B5EF4-FFF2-40B4-BE49-F238E27FC236}">
              <a16:creationId xmlns:a16="http://schemas.microsoft.com/office/drawing/2014/main" xmlns="" id="{00000000-0008-0000-0600-000054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2" name="テキスト ボックス 341">
          <a:extLst>
            <a:ext uri="{FF2B5EF4-FFF2-40B4-BE49-F238E27FC236}">
              <a16:creationId xmlns:a16="http://schemas.microsoft.com/office/drawing/2014/main" xmlns="" id="{00000000-0008-0000-0600-000056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4" name="テキスト ボックス 343">
          <a:extLst>
            <a:ext uri="{FF2B5EF4-FFF2-40B4-BE49-F238E27FC236}">
              <a16:creationId xmlns:a16="http://schemas.microsoft.com/office/drawing/2014/main" xmlns="" id="{00000000-0008-0000-0600-000058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a:extLst>
            <a:ext uri="{FF2B5EF4-FFF2-40B4-BE49-F238E27FC236}">
              <a16:creationId xmlns:a16="http://schemas.microsoft.com/office/drawing/2014/main" xmlns="" id="{00000000-0008-0000-0600-00005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xmlns=""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144507</xdr:rowOff>
    </xdr:from>
    <xdr:to>
      <xdr:col>54</xdr:col>
      <xdr:colOff>189865</xdr:colOff>
      <xdr:row>59</xdr:row>
      <xdr:rowOff>37443</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flipV="1">
          <a:off x="10475595" y="8888457"/>
          <a:ext cx="1270" cy="126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55342</xdr:rowOff>
    </xdr:from>
    <xdr:ext cx="534377" cy="259045"/>
    <xdr:sp macro="" textlink="">
      <xdr:nvSpPr>
        <xdr:cNvPr id="349" name="普通建設事業費最小値テキスト">
          <a:extLst>
            <a:ext uri="{FF2B5EF4-FFF2-40B4-BE49-F238E27FC236}">
              <a16:creationId xmlns:a16="http://schemas.microsoft.com/office/drawing/2014/main" xmlns="" id="{00000000-0008-0000-0600-00005D010000}"/>
            </a:ext>
          </a:extLst>
        </xdr:cNvPr>
        <xdr:cNvSpPr txBox="1"/>
      </xdr:nvSpPr>
      <xdr:spPr>
        <a:xfrm>
          <a:off x="10528300" y="101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37443</xdr:rowOff>
    </xdr:from>
    <xdr:to>
      <xdr:col>55</xdr:col>
      <xdr:colOff>88900</xdr:colOff>
      <xdr:row>59</xdr:row>
      <xdr:rowOff>37443</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a:off x="10388600" y="101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91184</xdr:rowOff>
    </xdr:from>
    <xdr:ext cx="690189" cy="259045"/>
    <xdr:sp macro="" textlink="">
      <xdr:nvSpPr>
        <xdr:cNvPr id="351" name="普通建設事業費最大値テキスト">
          <a:extLst>
            <a:ext uri="{FF2B5EF4-FFF2-40B4-BE49-F238E27FC236}">
              <a16:creationId xmlns:a16="http://schemas.microsoft.com/office/drawing/2014/main" xmlns="" id="{00000000-0008-0000-0600-00005F010000}"/>
            </a:ext>
          </a:extLst>
        </xdr:cNvPr>
        <xdr:cNvSpPr txBox="1"/>
      </xdr:nvSpPr>
      <xdr:spPr>
        <a:xfrm>
          <a:off x="10528300" y="8663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144507</xdr:rowOff>
    </xdr:from>
    <xdr:to>
      <xdr:col>55</xdr:col>
      <xdr:colOff>88900</xdr:colOff>
      <xdr:row>51</xdr:row>
      <xdr:rowOff>144507</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a:off x="10388600" y="888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147756</xdr:rowOff>
    </xdr:from>
    <xdr:to>
      <xdr:col>55</xdr:col>
      <xdr:colOff>0</xdr:colOff>
      <xdr:row>58</xdr:row>
      <xdr:rowOff>159098</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flipV="1">
          <a:off x="9639300" y="10091856"/>
          <a:ext cx="838200" cy="1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99792</xdr:rowOff>
    </xdr:from>
    <xdr:ext cx="599010" cy="259045"/>
    <xdr:sp macro="" textlink="">
      <xdr:nvSpPr>
        <xdr:cNvPr id="354" name="普通建設事業費平均値テキスト">
          <a:extLst>
            <a:ext uri="{FF2B5EF4-FFF2-40B4-BE49-F238E27FC236}">
              <a16:creationId xmlns:a16="http://schemas.microsoft.com/office/drawing/2014/main" xmlns="" id="{00000000-0008-0000-0600-000062010000}"/>
            </a:ext>
          </a:extLst>
        </xdr:cNvPr>
        <xdr:cNvSpPr txBox="1"/>
      </xdr:nvSpPr>
      <xdr:spPr>
        <a:xfrm>
          <a:off x="10528300" y="100438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121365</xdr:rowOff>
    </xdr:from>
    <xdr:to>
      <xdr:col>55</xdr:col>
      <xdr:colOff>50800</xdr:colOff>
      <xdr:row>59</xdr:row>
      <xdr:rowOff>51515</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10426700" y="1006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159098</xdr:rowOff>
    </xdr:from>
    <xdr:to>
      <xdr:col>50</xdr:col>
      <xdr:colOff>114300</xdr:colOff>
      <xdr:row>59</xdr:row>
      <xdr:rowOff>6186</xdr:rowOff>
    </xdr:to>
    <xdr:cxnSp macro="">
      <xdr:nvCxnSpPr>
        <xdr:cNvPr id="356" name="直線コネクタ 355">
          <a:extLst>
            <a:ext uri="{FF2B5EF4-FFF2-40B4-BE49-F238E27FC236}">
              <a16:creationId xmlns:a16="http://schemas.microsoft.com/office/drawing/2014/main" xmlns="" id="{00000000-0008-0000-0600-000064010000}"/>
            </a:ext>
          </a:extLst>
        </xdr:cNvPr>
        <xdr:cNvCxnSpPr/>
      </xdr:nvCxnSpPr>
      <xdr:spPr>
        <a:xfrm flipV="1">
          <a:off x="8750300" y="10103198"/>
          <a:ext cx="889000" cy="1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118282</xdr:rowOff>
    </xdr:from>
    <xdr:to>
      <xdr:col>50</xdr:col>
      <xdr:colOff>165100</xdr:colOff>
      <xdr:row>59</xdr:row>
      <xdr:rowOff>48432</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9588500" y="100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39559</xdr:rowOff>
    </xdr:from>
    <xdr:ext cx="599010"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9339795" y="10155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6186</xdr:rowOff>
    </xdr:from>
    <xdr:to>
      <xdr:col>45</xdr:col>
      <xdr:colOff>177800</xdr:colOff>
      <xdr:row>59</xdr:row>
      <xdr:rowOff>11514</xdr:rowOff>
    </xdr:to>
    <xdr:cxnSp macro="">
      <xdr:nvCxnSpPr>
        <xdr:cNvPr id="359" name="直線コネクタ 358">
          <a:extLst>
            <a:ext uri="{FF2B5EF4-FFF2-40B4-BE49-F238E27FC236}">
              <a16:creationId xmlns:a16="http://schemas.microsoft.com/office/drawing/2014/main" xmlns="" id="{00000000-0008-0000-0600-000067010000}"/>
            </a:ext>
          </a:extLst>
        </xdr:cNvPr>
        <xdr:cNvCxnSpPr/>
      </xdr:nvCxnSpPr>
      <xdr:spPr>
        <a:xfrm flipV="1">
          <a:off x="7861300" y="10121736"/>
          <a:ext cx="889000" cy="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112274</xdr:rowOff>
    </xdr:from>
    <xdr:to>
      <xdr:col>46</xdr:col>
      <xdr:colOff>38100</xdr:colOff>
      <xdr:row>59</xdr:row>
      <xdr:rowOff>42424</xdr:rowOff>
    </xdr:to>
    <xdr:sp macro="" textlink="">
      <xdr:nvSpPr>
        <xdr:cNvPr id="360" name="フローチャート: 判断 359">
          <a:extLst>
            <a:ext uri="{FF2B5EF4-FFF2-40B4-BE49-F238E27FC236}">
              <a16:creationId xmlns:a16="http://schemas.microsoft.com/office/drawing/2014/main" xmlns="" id="{00000000-0008-0000-0600-000068010000}"/>
            </a:ext>
          </a:extLst>
        </xdr:cNvPr>
        <xdr:cNvSpPr/>
      </xdr:nvSpPr>
      <xdr:spPr>
        <a:xfrm>
          <a:off x="8699500" y="1005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58951</xdr:rowOff>
    </xdr:from>
    <xdr:ext cx="59901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8450795" y="9831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166446</xdr:rowOff>
    </xdr:from>
    <xdr:to>
      <xdr:col>41</xdr:col>
      <xdr:colOff>50800</xdr:colOff>
      <xdr:row>59</xdr:row>
      <xdr:rowOff>11514</xdr:rowOff>
    </xdr:to>
    <xdr:cxnSp macro="">
      <xdr:nvCxnSpPr>
        <xdr:cNvPr id="362" name="直線コネクタ 361">
          <a:extLst>
            <a:ext uri="{FF2B5EF4-FFF2-40B4-BE49-F238E27FC236}">
              <a16:creationId xmlns:a16="http://schemas.microsoft.com/office/drawing/2014/main" xmlns="" id="{00000000-0008-0000-0600-00006A010000}"/>
            </a:ext>
          </a:extLst>
        </xdr:cNvPr>
        <xdr:cNvCxnSpPr/>
      </xdr:nvCxnSpPr>
      <xdr:spPr>
        <a:xfrm>
          <a:off x="6972300" y="10110546"/>
          <a:ext cx="889000" cy="1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116099</xdr:rowOff>
    </xdr:from>
    <xdr:to>
      <xdr:col>41</xdr:col>
      <xdr:colOff>101600</xdr:colOff>
      <xdr:row>59</xdr:row>
      <xdr:rowOff>46249</xdr:rowOff>
    </xdr:to>
    <xdr:sp macro="" textlink="">
      <xdr:nvSpPr>
        <xdr:cNvPr id="363" name="フローチャート: 判断 362">
          <a:extLst>
            <a:ext uri="{FF2B5EF4-FFF2-40B4-BE49-F238E27FC236}">
              <a16:creationId xmlns:a16="http://schemas.microsoft.com/office/drawing/2014/main" xmlns="" id="{00000000-0008-0000-0600-00006B010000}"/>
            </a:ext>
          </a:extLst>
        </xdr:cNvPr>
        <xdr:cNvSpPr/>
      </xdr:nvSpPr>
      <xdr:spPr>
        <a:xfrm>
          <a:off x="7810500" y="1006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62776</xdr:rowOff>
    </xdr:from>
    <xdr:ext cx="59901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7561795" y="983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119500</xdr:rowOff>
    </xdr:from>
    <xdr:to>
      <xdr:col>36</xdr:col>
      <xdr:colOff>165100</xdr:colOff>
      <xdr:row>59</xdr:row>
      <xdr:rowOff>49650</xdr:rowOff>
    </xdr:to>
    <xdr:sp macro="" textlink="">
      <xdr:nvSpPr>
        <xdr:cNvPr id="365" name="フローチャート: 判断 364">
          <a:extLst>
            <a:ext uri="{FF2B5EF4-FFF2-40B4-BE49-F238E27FC236}">
              <a16:creationId xmlns:a16="http://schemas.microsoft.com/office/drawing/2014/main" xmlns="" id="{00000000-0008-0000-0600-00006D010000}"/>
            </a:ext>
          </a:extLst>
        </xdr:cNvPr>
        <xdr:cNvSpPr/>
      </xdr:nvSpPr>
      <xdr:spPr>
        <a:xfrm>
          <a:off x="6921500" y="100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40777</xdr:rowOff>
    </xdr:from>
    <xdr:ext cx="599010"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6672795" y="1015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96956</xdr:rowOff>
    </xdr:from>
    <xdr:to>
      <xdr:col>55</xdr:col>
      <xdr:colOff>50800</xdr:colOff>
      <xdr:row>59</xdr:row>
      <xdr:rowOff>27106</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10426700" y="1004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56333</xdr:rowOff>
    </xdr:from>
    <xdr:ext cx="599010" cy="259045"/>
    <xdr:sp macro="" textlink="">
      <xdr:nvSpPr>
        <xdr:cNvPr id="373" name="普通建設事業費該当値テキスト">
          <a:extLst>
            <a:ext uri="{FF2B5EF4-FFF2-40B4-BE49-F238E27FC236}">
              <a16:creationId xmlns:a16="http://schemas.microsoft.com/office/drawing/2014/main" xmlns="" id="{00000000-0008-0000-0600-000075010000}"/>
            </a:ext>
          </a:extLst>
        </xdr:cNvPr>
        <xdr:cNvSpPr txBox="1"/>
      </xdr:nvSpPr>
      <xdr:spPr>
        <a:xfrm>
          <a:off x="10528300" y="9828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108298</xdr:rowOff>
    </xdr:from>
    <xdr:to>
      <xdr:col>50</xdr:col>
      <xdr:colOff>165100</xdr:colOff>
      <xdr:row>59</xdr:row>
      <xdr:rowOff>38448</xdr:rowOff>
    </xdr:to>
    <xdr:sp macro="" textlink="">
      <xdr:nvSpPr>
        <xdr:cNvPr id="374" name="楕円 373">
          <a:extLst>
            <a:ext uri="{FF2B5EF4-FFF2-40B4-BE49-F238E27FC236}">
              <a16:creationId xmlns:a16="http://schemas.microsoft.com/office/drawing/2014/main" xmlns="" id="{00000000-0008-0000-0600-000076010000}"/>
            </a:ext>
          </a:extLst>
        </xdr:cNvPr>
        <xdr:cNvSpPr/>
      </xdr:nvSpPr>
      <xdr:spPr>
        <a:xfrm>
          <a:off x="9588500" y="1005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54975</xdr:rowOff>
    </xdr:from>
    <xdr:ext cx="599010" cy="259045"/>
    <xdr:sp macro="" textlink="">
      <xdr:nvSpPr>
        <xdr:cNvPr id="375" name="テキスト ボックス 374">
          <a:extLst>
            <a:ext uri="{FF2B5EF4-FFF2-40B4-BE49-F238E27FC236}">
              <a16:creationId xmlns:a16="http://schemas.microsoft.com/office/drawing/2014/main" xmlns="" id="{00000000-0008-0000-0600-000077010000}"/>
            </a:ext>
          </a:extLst>
        </xdr:cNvPr>
        <xdr:cNvSpPr txBox="1"/>
      </xdr:nvSpPr>
      <xdr:spPr>
        <a:xfrm>
          <a:off x="9339795" y="9827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126836</xdr:rowOff>
    </xdr:from>
    <xdr:to>
      <xdr:col>46</xdr:col>
      <xdr:colOff>38100</xdr:colOff>
      <xdr:row>59</xdr:row>
      <xdr:rowOff>56986</xdr:rowOff>
    </xdr:to>
    <xdr:sp macro="" textlink="">
      <xdr:nvSpPr>
        <xdr:cNvPr id="376" name="楕円 375">
          <a:extLst>
            <a:ext uri="{FF2B5EF4-FFF2-40B4-BE49-F238E27FC236}">
              <a16:creationId xmlns:a16="http://schemas.microsoft.com/office/drawing/2014/main" xmlns="" id="{00000000-0008-0000-0600-000078010000}"/>
            </a:ext>
          </a:extLst>
        </xdr:cNvPr>
        <xdr:cNvSpPr/>
      </xdr:nvSpPr>
      <xdr:spPr>
        <a:xfrm>
          <a:off x="8699500" y="1007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48113</xdr:rowOff>
    </xdr:from>
    <xdr:ext cx="599010" cy="259045"/>
    <xdr:sp macro="" textlink="">
      <xdr:nvSpPr>
        <xdr:cNvPr id="377" name="テキスト ボックス 376">
          <a:extLst>
            <a:ext uri="{FF2B5EF4-FFF2-40B4-BE49-F238E27FC236}">
              <a16:creationId xmlns:a16="http://schemas.microsoft.com/office/drawing/2014/main" xmlns="" id="{00000000-0008-0000-0600-000079010000}"/>
            </a:ext>
          </a:extLst>
        </xdr:cNvPr>
        <xdr:cNvSpPr txBox="1"/>
      </xdr:nvSpPr>
      <xdr:spPr>
        <a:xfrm>
          <a:off x="8450795" y="10163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132164</xdr:rowOff>
    </xdr:from>
    <xdr:to>
      <xdr:col>41</xdr:col>
      <xdr:colOff>101600</xdr:colOff>
      <xdr:row>59</xdr:row>
      <xdr:rowOff>62314</xdr:rowOff>
    </xdr:to>
    <xdr:sp macro="" textlink="">
      <xdr:nvSpPr>
        <xdr:cNvPr id="378" name="楕円 377">
          <a:extLst>
            <a:ext uri="{FF2B5EF4-FFF2-40B4-BE49-F238E27FC236}">
              <a16:creationId xmlns:a16="http://schemas.microsoft.com/office/drawing/2014/main" xmlns="" id="{00000000-0008-0000-0600-00007A010000}"/>
            </a:ext>
          </a:extLst>
        </xdr:cNvPr>
        <xdr:cNvSpPr/>
      </xdr:nvSpPr>
      <xdr:spPr>
        <a:xfrm>
          <a:off x="7810500" y="1007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53441</xdr:rowOff>
    </xdr:from>
    <xdr:ext cx="534377" cy="259045"/>
    <xdr:sp macro="" textlink="">
      <xdr:nvSpPr>
        <xdr:cNvPr id="379" name="テキスト ボックス 378">
          <a:extLst>
            <a:ext uri="{FF2B5EF4-FFF2-40B4-BE49-F238E27FC236}">
              <a16:creationId xmlns:a16="http://schemas.microsoft.com/office/drawing/2014/main" xmlns="" id="{00000000-0008-0000-0600-00007B010000}"/>
            </a:ext>
          </a:extLst>
        </xdr:cNvPr>
        <xdr:cNvSpPr txBox="1"/>
      </xdr:nvSpPr>
      <xdr:spPr>
        <a:xfrm>
          <a:off x="7594111" y="1016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115646</xdr:rowOff>
    </xdr:from>
    <xdr:to>
      <xdr:col>36</xdr:col>
      <xdr:colOff>165100</xdr:colOff>
      <xdr:row>59</xdr:row>
      <xdr:rowOff>45796</xdr:rowOff>
    </xdr:to>
    <xdr:sp macro="" textlink="">
      <xdr:nvSpPr>
        <xdr:cNvPr id="380" name="楕円 379">
          <a:extLst>
            <a:ext uri="{FF2B5EF4-FFF2-40B4-BE49-F238E27FC236}">
              <a16:creationId xmlns:a16="http://schemas.microsoft.com/office/drawing/2014/main" xmlns="" id="{00000000-0008-0000-0600-00007C010000}"/>
            </a:ext>
          </a:extLst>
        </xdr:cNvPr>
        <xdr:cNvSpPr/>
      </xdr:nvSpPr>
      <xdr:spPr>
        <a:xfrm>
          <a:off x="6921500" y="1005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62323</xdr:rowOff>
    </xdr:from>
    <xdr:ext cx="599010" cy="259045"/>
    <xdr:sp macro="" textlink="">
      <xdr:nvSpPr>
        <xdr:cNvPr id="381" name="テキスト ボックス 380">
          <a:extLst>
            <a:ext uri="{FF2B5EF4-FFF2-40B4-BE49-F238E27FC236}">
              <a16:creationId xmlns:a16="http://schemas.microsoft.com/office/drawing/2014/main" xmlns="" id="{00000000-0008-0000-0600-00007D010000}"/>
            </a:ext>
          </a:extLst>
        </xdr:cNvPr>
        <xdr:cNvSpPr txBox="1"/>
      </xdr:nvSpPr>
      <xdr:spPr>
        <a:xfrm>
          <a:off x="6672795" y="983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xmlns=""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xmlns=""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xmlns=""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9" name="テキスト ボックス 398">
          <a:extLst>
            <a:ext uri="{FF2B5EF4-FFF2-40B4-BE49-F238E27FC236}">
              <a16:creationId xmlns:a16="http://schemas.microsoft.com/office/drawing/2014/main" xmlns="" id="{00000000-0008-0000-0600-00008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xmlns="" id="{00000000-0008-0000-0600-00009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xmlns=""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17978</xdr:rowOff>
    </xdr:from>
    <xdr:to>
      <xdr:col>54</xdr:col>
      <xdr:colOff>189865</xdr:colOff>
      <xdr:row>78</xdr:row>
      <xdr:rowOff>139650</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flipV="1">
          <a:off x="10475595" y="12190928"/>
          <a:ext cx="1270" cy="13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6828</xdr:rowOff>
    </xdr:from>
    <xdr:ext cx="378565" cy="259045"/>
    <xdr:sp macro="" textlink="">
      <xdr:nvSpPr>
        <xdr:cNvPr id="404" name="普通建設事業費 （ うち新規整備　）最小値テキスト">
          <a:extLst>
            <a:ext uri="{FF2B5EF4-FFF2-40B4-BE49-F238E27FC236}">
              <a16:creationId xmlns:a16="http://schemas.microsoft.com/office/drawing/2014/main" xmlns="" id="{00000000-0008-0000-0600-000094010000}"/>
            </a:ext>
          </a:extLst>
        </xdr:cNvPr>
        <xdr:cNvSpPr txBox="1"/>
      </xdr:nvSpPr>
      <xdr:spPr>
        <a:xfrm>
          <a:off x="10528300" y="1355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139650</xdr:rowOff>
    </xdr:from>
    <xdr:to>
      <xdr:col>55</xdr:col>
      <xdr:colOff>88900</xdr:colOff>
      <xdr:row>78</xdr:row>
      <xdr:rowOff>139650</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a:off x="10388600" y="1351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136105</xdr:rowOff>
    </xdr:from>
    <xdr:ext cx="690189" cy="259045"/>
    <xdr:sp macro="" textlink="">
      <xdr:nvSpPr>
        <xdr:cNvPr id="406" name="普通建設事業費 （ うち新規整備　）最大値テキスト">
          <a:extLst>
            <a:ext uri="{FF2B5EF4-FFF2-40B4-BE49-F238E27FC236}">
              <a16:creationId xmlns:a16="http://schemas.microsoft.com/office/drawing/2014/main" xmlns="" id="{00000000-0008-0000-0600-000096010000}"/>
            </a:ext>
          </a:extLst>
        </xdr:cNvPr>
        <xdr:cNvSpPr txBox="1"/>
      </xdr:nvSpPr>
      <xdr:spPr>
        <a:xfrm>
          <a:off x="10528300" y="119661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17978</xdr:rowOff>
    </xdr:from>
    <xdr:to>
      <xdr:col>55</xdr:col>
      <xdr:colOff>88900</xdr:colOff>
      <xdr:row>71</xdr:row>
      <xdr:rowOff>17978</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a:off x="10388600" y="1219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126783</xdr:rowOff>
    </xdr:from>
    <xdr:to>
      <xdr:col>55</xdr:col>
      <xdr:colOff>0</xdr:colOff>
      <xdr:row>78</xdr:row>
      <xdr:rowOff>135184</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9639300" y="13499883"/>
          <a:ext cx="838200" cy="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95728</xdr:rowOff>
    </xdr:from>
    <xdr:ext cx="534377" cy="259045"/>
    <xdr:sp macro="" textlink="">
      <xdr:nvSpPr>
        <xdr:cNvPr id="409" name="普通建設事業費 （ うち新規整備　）平均値テキスト">
          <a:extLst>
            <a:ext uri="{FF2B5EF4-FFF2-40B4-BE49-F238E27FC236}">
              <a16:creationId xmlns:a16="http://schemas.microsoft.com/office/drawing/2014/main" xmlns="" id="{00000000-0008-0000-0600-000099010000}"/>
            </a:ext>
          </a:extLst>
        </xdr:cNvPr>
        <xdr:cNvSpPr txBox="1"/>
      </xdr:nvSpPr>
      <xdr:spPr>
        <a:xfrm>
          <a:off x="10528300" y="1329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72851</xdr:rowOff>
    </xdr:from>
    <xdr:to>
      <xdr:col>55</xdr:col>
      <xdr:colOff>50800</xdr:colOff>
      <xdr:row>79</xdr:row>
      <xdr:rowOff>3001</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10426700" y="1344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103231</xdr:rowOff>
    </xdr:from>
    <xdr:to>
      <xdr:col>50</xdr:col>
      <xdr:colOff>114300</xdr:colOff>
      <xdr:row>78</xdr:row>
      <xdr:rowOff>126783</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a:off x="8750300" y="13476331"/>
          <a:ext cx="889000" cy="2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66542</xdr:rowOff>
    </xdr:from>
    <xdr:to>
      <xdr:col>50</xdr:col>
      <xdr:colOff>165100</xdr:colOff>
      <xdr:row>78</xdr:row>
      <xdr:rowOff>168142</xdr:rowOff>
    </xdr:to>
    <xdr:sp macro="" textlink="">
      <xdr:nvSpPr>
        <xdr:cNvPr id="412" name="フローチャート: 判断 411">
          <a:extLst>
            <a:ext uri="{FF2B5EF4-FFF2-40B4-BE49-F238E27FC236}">
              <a16:creationId xmlns:a16="http://schemas.microsoft.com/office/drawing/2014/main" xmlns="" id="{00000000-0008-0000-0600-00009C010000}"/>
            </a:ext>
          </a:extLst>
        </xdr:cNvPr>
        <xdr:cNvSpPr/>
      </xdr:nvSpPr>
      <xdr:spPr>
        <a:xfrm>
          <a:off x="9588500" y="1343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13219</xdr:rowOff>
    </xdr:from>
    <xdr:ext cx="534377"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9372111" y="1321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103231</xdr:rowOff>
    </xdr:from>
    <xdr:to>
      <xdr:col>45</xdr:col>
      <xdr:colOff>177800</xdr:colOff>
      <xdr:row>78</xdr:row>
      <xdr:rowOff>111954</xdr:rowOff>
    </xdr:to>
    <xdr:cxnSp macro="">
      <xdr:nvCxnSpPr>
        <xdr:cNvPr id="414" name="直線コネクタ 413">
          <a:extLst>
            <a:ext uri="{FF2B5EF4-FFF2-40B4-BE49-F238E27FC236}">
              <a16:creationId xmlns:a16="http://schemas.microsoft.com/office/drawing/2014/main" xmlns="" id="{00000000-0008-0000-0600-00009E010000}"/>
            </a:ext>
          </a:extLst>
        </xdr:cNvPr>
        <xdr:cNvCxnSpPr/>
      </xdr:nvCxnSpPr>
      <xdr:spPr>
        <a:xfrm flipV="1">
          <a:off x="7861300" y="13476331"/>
          <a:ext cx="889000" cy="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60123</xdr:rowOff>
    </xdr:from>
    <xdr:to>
      <xdr:col>46</xdr:col>
      <xdr:colOff>38100</xdr:colOff>
      <xdr:row>78</xdr:row>
      <xdr:rowOff>161723</xdr:rowOff>
    </xdr:to>
    <xdr:sp macro="" textlink="">
      <xdr:nvSpPr>
        <xdr:cNvPr id="415" name="フローチャート: 判断 414">
          <a:extLst>
            <a:ext uri="{FF2B5EF4-FFF2-40B4-BE49-F238E27FC236}">
              <a16:creationId xmlns:a16="http://schemas.microsoft.com/office/drawing/2014/main" xmlns="" id="{00000000-0008-0000-0600-00009F010000}"/>
            </a:ext>
          </a:extLst>
        </xdr:cNvPr>
        <xdr:cNvSpPr/>
      </xdr:nvSpPr>
      <xdr:spPr>
        <a:xfrm>
          <a:off x="8699500" y="1343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152850</xdr:rowOff>
    </xdr:from>
    <xdr:ext cx="534377"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8483111" y="1352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90148</xdr:rowOff>
    </xdr:from>
    <xdr:to>
      <xdr:col>41</xdr:col>
      <xdr:colOff>50800</xdr:colOff>
      <xdr:row>78</xdr:row>
      <xdr:rowOff>111954</xdr:rowOff>
    </xdr:to>
    <xdr:cxnSp macro="">
      <xdr:nvCxnSpPr>
        <xdr:cNvPr id="417" name="直線コネクタ 416">
          <a:extLst>
            <a:ext uri="{FF2B5EF4-FFF2-40B4-BE49-F238E27FC236}">
              <a16:creationId xmlns:a16="http://schemas.microsoft.com/office/drawing/2014/main" xmlns="" id="{00000000-0008-0000-0600-0000A1010000}"/>
            </a:ext>
          </a:extLst>
        </xdr:cNvPr>
        <xdr:cNvCxnSpPr/>
      </xdr:nvCxnSpPr>
      <xdr:spPr>
        <a:xfrm>
          <a:off x="6972300" y="13463248"/>
          <a:ext cx="889000" cy="2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59186</xdr:rowOff>
    </xdr:from>
    <xdr:to>
      <xdr:col>41</xdr:col>
      <xdr:colOff>101600</xdr:colOff>
      <xdr:row>78</xdr:row>
      <xdr:rowOff>160786</xdr:rowOff>
    </xdr:to>
    <xdr:sp macro="" textlink="">
      <xdr:nvSpPr>
        <xdr:cNvPr id="418" name="フローチャート: 判断 417">
          <a:extLst>
            <a:ext uri="{FF2B5EF4-FFF2-40B4-BE49-F238E27FC236}">
              <a16:creationId xmlns:a16="http://schemas.microsoft.com/office/drawing/2014/main" xmlns="" id="{00000000-0008-0000-0600-0000A2010000}"/>
            </a:ext>
          </a:extLst>
        </xdr:cNvPr>
        <xdr:cNvSpPr/>
      </xdr:nvSpPr>
      <xdr:spPr>
        <a:xfrm>
          <a:off x="78105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5863</xdr:rowOff>
    </xdr:from>
    <xdr:ext cx="534377"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7594111" y="1320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64238</xdr:rowOff>
    </xdr:from>
    <xdr:to>
      <xdr:col>36</xdr:col>
      <xdr:colOff>165100</xdr:colOff>
      <xdr:row>78</xdr:row>
      <xdr:rowOff>165838</xdr:rowOff>
    </xdr:to>
    <xdr:sp macro="" textlink="">
      <xdr:nvSpPr>
        <xdr:cNvPr id="420" name="フローチャート: 判断 419">
          <a:extLst>
            <a:ext uri="{FF2B5EF4-FFF2-40B4-BE49-F238E27FC236}">
              <a16:creationId xmlns:a16="http://schemas.microsoft.com/office/drawing/2014/main" xmlns="" id="{00000000-0008-0000-0600-0000A4010000}"/>
            </a:ext>
          </a:extLst>
        </xdr:cNvPr>
        <xdr:cNvSpPr/>
      </xdr:nvSpPr>
      <xdr:spPr>
        <a:xfrm>
          <a:off x="6921500" y="134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156965</xdr:rowOff>
    </xdr:from>
    <xdr:ext cx="534377"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6705111" y="1353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84384</xdr:rowOff>
    </xdr:from>
    <xdr:to>
      <xdr:col>55</xdr:col>
      <xdr:colOff>50800</xdr:colOff>
      <xdr:row>79</xdr:row>
      <xdr:rowOff>14534</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10426700" y="1345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51278</xdr:rowOff>
    </xdr:from>
    <xdr:ext cx="469744" cy="259045"/>
    <xdr:sp macro="" textlink="">
      <xdr:nvSpPr>
        <xdr:cNvPr id="428" name="普通建設事業費 （ うち新規整備　）該当値テキスト">
          <a:extLst>
            <a:ext uri="{FF2B5EF4-FFF2-40B4-BE49-F238E27FC236}">
              <a16:creationId xmlns:a16="http://schemas.microsoft.com/office/drawing/2014/main" xmlns="" id="{00000000-0008-0000-0600-0000AC010000}"/>
            </a:ext>
          </a:extLst>
        </xdr:cNvPr>
        <xdr:cNvSpPr txBox="1"/>
      </xdr:nvSpPr>
      <xdr:spPr>
        <a:xfrm>
          <a:off x="10528300" y="1342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75983</xdr:rowOff>
    </xdr:from>
    <xdr:to>
      <xdr:col>50</xdr:col>
      <xdr:colOff>165100</xdr:colOff>
      <xdr:row>79</xdr:row>
      <xdr:rowOff>6133</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9588500" y="1344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168710</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9372111" y="1354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52431</xdr:rowOff>
    </xdr:from>
    <xdr:to>
      <xdr:col>46</xdr:col>
      <xdr:colOff>38100</xdr:colOff>
      <xdr:row>78</xdr:row>
      <xdr:rowOff>154031</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8699500" y="1342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170558</xdr:rowOff>
    </xdr:from>
    <xdr:ext cx="534377" cy="259045"/>
    <xdr:sp macro="" textlink="">
      <xdr:nvSpPr>
        <xdr:cNvPr id="432" name="テキスト ボックス 431">
          <a:extLst>
            <a:ext uri="{FF2B5EF4-FFF2-40B4-BE49-F238E27FC236}">
              <a16:creationId xmlns:a16="http://schemas.microsoft.com/office/drawing/2014/main" xmlns="" id="{00000000-0008-0000-0600-0000B0010000}"/>
            </a:ext>
          </a:extLst>
        </xdr:cNvPr>
        <xdr:cNvSpPr txBox="1"/>
      </xdr:nvSpPr>
      <xdr:spPr>
        <a:xfrm>
          <a:off x="8483111" y="1320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61154</xdr:rowOff>
    </xdr:from>
    <xdr:to>
      <xdr:col>41</xdr:col>
      <xdr:colOff>101600</xdr:colOff>
      <xdr:row>78</xdr:row>
      <xdr:rowOff>162754</xdr:rowOff>
    </xdr:to>
    <xdr:sp macro="" textlink="">
      <xdr:nvSpPr>
        <xdr:cNvPr id="433" name="楕円 432">
          <a:extLst>
            <a:ext uri="{FF2B5EF4-FFF2-40B4-BE49-F238E27FC236}">
              <a16:creationId xmlns:a16="http://schemas.microsoft.com/office/drawing/2014/main" xmlns="" id="{00000000-0008-0000-0600-0000B1010000}"/>
            </a:ext>
          </a:extLst>
        </xdr:cNvPr>
        <xdr:cNvSpPr/>
      </xdr:nvSpPr>
      <xdr:spPr>
        <a:xfrm>
          <a:off x="7810500" y="1343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153881</xdr:rowOff>
    </xdr:from>
    <xdr:ext cx="534377" cy="259045"/>
    <xdr:sp macro="" textlink="">
      <xdr:nvSpPr>
        <xdr:cNvPr id="434" name="テキスト ボックス 433">
          <a:extLst>
            <a:ext uri="{FF2B5EF4-FFF2-40B4-BE49-F238E27FC236}">
              <a16:creationId xmlns:a16="http://schemas.microsoft.com/office/drawing/2014/main" xmlns="" id="{00000000-0008-0000-0600-0000B2010000}"/>
            </a:ext>
          </a:extLst>
        </xdr:cNvPr>
        <xdr:cNvSpPr txBox="1"/>
      </xdr:nvSpPr>
      <xdr:spPr>
        <a:xfrm>
          <a:off x="7594111" y="1352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39348</xdr:rowOff>
    </xdr:from>
    <xdr:to>
      <xdr:col>36</xdr:col>
      <xdr:colOff>165100</xdr:colOff>
      <xdr:row>78</xdr:row>
      <xdr:rowOff>140948</xdr:rowOff>
    </xdr:to>
    <xdr:sp macro="" textlink="">
      <xdr:nvSpPr>
        <xdr:cNvPr id="435" name="楕円 434">
          <a:extLst>
            <a:ext uri="{FF2B5EF4-FFF2-40B4-BE49-F238E27FC236}">
              <a16:creationId xmlns:a16="http://schemas.microsoft.com/office/drawing/2014/main" xmlns="" id="{00000000-0008-0000-0600-0000B3010000}"/>
            </a:ext>
          </a:extLst>
        </xdr:cNvPr>
        <xdr:cNvSpPr/>
      </xdr:nvSpPr>
      <xdr:spPr>
        <a:xfrm>
          <a:off x="6921500" y="1341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157475</xdr:rowOff>
    </xdr:from>
    <xdr:ext cx="599010" cy="259045"/>
    <xdr:sp macro="" textlink="">
      <xdr:nvSpPr>
        <xdr:cNvPr id="436" name="テキスト ボックス 435">
          <a:extLst>
            <a:ext uri="{FF2B5EF4-FFF2-40B4-BE49-F238E27FC236}">
              <a16:creationId xmlns:a16="http://schemas.microsoft.com/office/drawing/2014/main" xmlns="" id="{00000000-0008-0000-0600-0000B4010000}"/>
            </a:ext>
          </a:extLst>
        </xdr:cNvPr>
        <xdr:cNvSpPr txBox="1"/>
      </xdr:nvSpPr>
      <xdr:spPr>
        <a:xfrm>
          <a:off x="6672795" y="1318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xmlns=""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xmlns=""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xmlns=""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xmlns=""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8479</xdr:rowOff>
    </xdr:from>
    <xdr:to>
      <xdr:col>54</xdr:col>
      <xdr:colOff>189865</xdr:colOff>
      <xdr:row>98</xdr:row>
      <xdr:rowOff>132572</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flipV="1">
          <a:off x="10475595" y="15438979"/>
          <a:ext cx="1270" cy="1495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136399</xdr:rowOff>
    </xdr:from>
    <xdr:ext cx="469744" cy="259045"/>
    <xdr:sp macro="" textlink="">
      <xdr:nvSpPr>
        <xdr:cNvPr id="459" name="普通建設事業費 （ うち更新整備　）最小値テキスト">
          <a:extLst>
            <a:ext uri="{FF2B5EF4-FFF2-40B4-BE49-F238E27FC236}">
              <a16:creationId xmlns:a16="http://schemas.microsoft.com/office/drawing/2014/main" xmlns="" id="{00000000-0008-0000-0600-0000CB010000}"/>
            </a:ext>
          </a:extLst>
        </xdr:cNvPr>
        <xdr:cNvSpPr txBox="1"/>
      </xdr:nvSpPr>
      <xdr:spPr>
        <a:xfrm>
          <a:off x="10528300" y="1693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132572</xdr:rowOff>
    </xdr:from>
    <xdr:to>
      <xdr:col>55</xdr:col>
      <xdr:colOff>88900</xdr:colOff>
      <xdr:row>98</xdr:row>
      <xdr:rowOff>132572</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10388600" y="1693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126606</xdr:rowOff>
    </xdr:from>
    <xdr:ext cx="599010" cy="259045"/>
    <xdr:sp macro="" textlink="">
      <xdr:nvSpPr>
        <xdr:cNvPr id="461" name="普通建設事業費 （ うち更新整備　）最大値テキスト">
          <a:extLst>
            <a:ext uri="{FF2B5EF4-FFF2-40B4-BE49-F238E27FC236}">
              <a16:creationId xmlns:a16="http://schemas.microsoft.com/office/drawing/2014/main" xmlns="" id="{00000000-0008-0000-0600-0000CD010000}"/>
            </a:ext>
          </a:extLst>
        </xdr:cNvPr>
        <xdr:cNvSpPr txBox="1"/>
      </xdr:nvSpPr>
      <xdr:spPr>
        <a:xfrm>
          <a:off x="10528300" y="15214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8479</xdr:rowOff>
    </xdr:from>
    <xdr:to>
      <xdr:col>55</xdr:col>
      <xdr:colOff>88900</xdr:colOff>
      <xdr:row>90</xdr:row>
      <xdr:rowOff>8479</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a:off x="10388600" y="15438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130369</xdr:rowOff>
    </xdr:from>
    <xdr:to>
      <xdr:col>55</xdr:col>
      <xdr:colOff>0</xdr:colOff>
      <xdr:row>97</xdr:row>
      <xdr:rowOff>54139</xdr:rowOff>
    </xdr:to>
    <xdr:cxnSp macro="">
      <xdr:nvCxnSpPr>
        <xdr:cNvPr id="463" name="直線コネクタ 462">
          <a:extLst>
            <a:ext uri="{FF2B5EF4-FFF2-40B4-BE49-F238E27FC236}">
              <a16:creationId xmlns:a16="http://schemas.microsoft.com/office/drawing/2014/main" xmlns="" id="{00000000-0008-0000-0600-0000CF010000}"/>
            </a:ext>
          </a:extLst>
        </xdr:cNvPr>
        <xdr:cNvCxnSpPr/>
      </xdr:nvCxnSpPr>
      <xdr:spPr>
        <a:xfrm flipV="1">
          <a:off x="9639300" y="16589569"/>
          <a:ext cx="838200" cy="9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92608</xdr:rowOff>
    </xdr:from>
    <xdr:ext cx="534377" cy="259045"/>
    <xdr:sp macro="" textlink="">
      <xdr:nvSpPr>
        <xdr:cNvPr id="464" name="普通建設事業費 （ うち更新整備　）平均値テキスト">
          <a:extLst>
            <a:ext uri="{FF2B5EF4-FFF2-40B4-BE49-F238E27FC236}">
              <a16:creationId xmlns:a16="http://schemas.microsoft.com/office/drawing/2014/main" xmlns="" id="{00000000-0008-0000-0600-0000D0010000}"/>
            </a:ext>
          </a:extLst>
        </xdr:cNvPr>
        <xdr:cNvSpPr txBox="1"/>
      </xdr:nvSpPr>
      <xdr:spPr>
        <a:xfrm>
          <a:off x="10528300" y="16723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114181</xdr:rowOff>
    </xdr:from>
    <xdr:to>
      <xdr:col>55</xdr:col>
      <xdr:colOff>50800</xdr:colOff>
      <xdr:row>98</xdr:row>
      <xdr:rowOff>44331</xdr:rowOff>
    </xdr:to>
    <xdr:sp macro="" textlink="">
      <xdr:nvSpPr>
        <xdr:cNvPr id="465" name="フローチャート: 判断 464">
          <a:extLst>
            <a:ext uri="{FF2B5EF4-FFF2-40B4-BE49-F238E27FC236}">
              <a16:creationId xmlns:a16="http://schemas.microsoft.com/office/drawing/2014/main" xmlns="" id="{00000000-0008-0000-0600-0000D1010000}"/>
            </a:ext>
          </a:extLst>
        </xdr:cNvPr>
        <xdr:cNvSpPr/>
      </xdr:nvSpPr>
      <xdr:spPr>
        <a:xfrm>
          <a:off x="10426700" y="1674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54139</xdr:rowOff>
    </xdr:from>
    <xdr:to>
      <xdr:col>50</xdr:col>
      <xdr:colOff>114300</xdr:colOff>
      <xdr:row>98</xdr:row>
      <xdr:rowOff>128702</xdr:rowOff>
    </xdr:to>
    <xdr:cxnSp macro="">
      <xdr:nvCxnSpPr>
        <xdr:cNvPr id="466" name="直線コネクタ 465">
          <a:extLst>
            <a:ext uri="{FF2B5EF4-FFF2-40B4-BE49-F238E27FC236}">
              <a16:creationId xmlns:a16="http://schemas.microsoft.com/office/drawing/2014/main" xmlns="" id="{00000000-0008-0000-0600-0000D2010000}"/>
            </a:ext>
          </a:extLst>
        </xdr:cNvPr>
        <xdr:cNvCxnSpPr/>
      </xdr:nvCxnSpPr>
      <xdr:spPr>
        <a:xfrm flipV="1">
          <a:off x="8750300" y="16684789"/>
          <a:ext cx="889000" cy="24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123606</xdr:rowOff>
    </xdr:from>
    <xdr:to>
      <xdr:col>50</xdr:col>
      <xdr:colOff>165100</xdr:colOff>
      <xdr:row>98</xdr:row>
      <xdr:rowOff>53756</xdr:rowOff>
    </xdr:to>
    <xdr:sp macro="" textlink="">
      <xdr:nvSpPr>
        <xdr:cNvPr id="467" name="フローチャート: 判断 466">
          <a:extLst>
            <a:ext uri="{FF2B5EF4-FFF2-40B4-BE49-F238E27FC236}">
              <a16:creationId xmlns:a16="http://schemas.microsoft.com/office/drawing/2014/main" xmlns="" id="{00000000-0008-0000-0600-0000D3010000}"/>
            </a:ext>
          </a:extLst>
        </xdr:cNvPr>
        <xdr:cNvSpPr/>
      </xdr:nvSpPr>
      <xdr:spPr>
        <a:xfrm>
          <a:off x="9588500" y="1675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44883</xdr:rowOff>
    </xdr:from>
    <xdr:ext cx="534377" cy="259045"/>
    <xdr:sp macro="" textlink="">
      <xdr:nvSpPr>
        <xdr:cNvPr id="468" name="テキスト ボックス 467">
          <a:extLst>
            <a:ext uri="{FF2B5EF4-FFF2-40B4-BE49-F238E27FC236}">
              <a16:creationId xmlns:a16="http://schemas.microsoft.com/office/drawing/2014/main" xmlns="" id="{00000000-0008-0000-0600-0000D4010000}"/>
            </a:ext>
          </a:extLst>
        </xdr:cNvPr>
        <xdr:cNvSpPr txBox="1"/>
      </xdr:nvSpPr>
      <xdr:spPr>
        <a:xfrm>
          <a:off x="9372111" y="1684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112562</xdr:rowOff>
    </xdr:from>
    <xdr:to>
      <xdr:col>45</xdr:col>
      <xdr:colOff>177800</xdr:colOff>
      <xdr:row>98</xdr:row>
      <xdr:rowOff>128702</xdr:rowOff>
    </xdr:to>
    <xdr:cxnSp macro="">
      <xdr:nvCxnSpPr>
        <xdr:cNvPr id="469" name="直線コネクタ 468">
          <a:extLst>
            <a:ext uri="{FF2B5EF4-FFF2-40B4-BE49-F238E27FC236}">
              <a16:creationId xmlns:a16="http://schemas.microsoft.com/office/drawing/2014/main" xmlns="" id="{00000000-0008-0000-0600-0000D5010000}"/>
            </a:ext>
          </a:extLst>
        </xdr:cNvPr>
        <xdr:cNvCxnSpPr/>
      </xdr:nvCxnSpPr>
      <xdr:spPr>
        <a:xfrm>
          <a:off x="7861300" y="16914662"/>
          <a:ext cx="889000" cy="1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130773</xdr:rowOff>
    </xdr:from>
    <xdr:to>
      <xdr:col>46</xdr:col>
      <xdr:colOff>38100</xdr:colOff>
      <xdr:row>98</xdr:row>
      <xdr:rowOff>60923</xdr:rowOff>
    </xdr:to>
    <xdr:sp macro="" textlink="">
      <xdr:nvSpPr>
        <xdr:cNvPr id="470" name="フローチャート: 判断 469">
          <a:extLst>
            <a:ext uri="{FF2B5EF4-FFF2-40B4-BE49-F238E27FC236}">
              <a16:creationId xmlns:a16="http://schemas.microsoft.com/office/drawing/2014/main" xmlns="" id="{00000000-0008-0000-0600-0000D6010000}"/>
            </a:ext>
          </a:extLst>
        </xdr:cNvPr>
        <xdr:cNvSpPr/>
      </xdr:nvSpPr>
      <xdr:spPr>
        <a:xfrm>
          <a:off x="8699500" y="1676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77450</xdr:rowOff>
    </xdr:from>
    <xdr:ext cx="534377" cy="259045"/>
    <xdr:sp macro="" textlink="">
      <xdr:nvSpPr>
        <xdr:cNvPr id="471" name="テキスト ボックス 470">
          <a:extLst>
            <a:ext uri="{FF2B5EF4-FFF2-40B4-BE49-F238E27FC236}">
              <a16:creationId xmlns:a16="http://schemas.microsoft.com/office/drawing/2014/main" xmlns="" id="{00000000-0008-0000-0600-0000D7010000}"/>
            </a:ext>
          </a:extLst>
        </xdr:cNvPr>
        <xdr:cNvSpPr txBox="1"/>
      </xdr:nvSpPr>
      <xdr:spPr>
        <a:xfrm>
          <a:off x="8483111" y="1653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112562</xdr:rowOff>
    </xdr:from>
    <xdr:to>
      <xdr:col>41</xdr:col>
      <xdr:colOff>50800</xdr:colOff>
      <xdr:row>98</xdr:row>
      <xdr:rowOff>118376</xdr:rowOff>
    </xdr:to>
    <xdr:cxnSp macro="">
      <xdr:nvCxnSpPr>
        <xdr:cNvPr id="472" name="直線コネクタ 471">
          <a:extLst>
            <a:ext uri="{FF2B5EF4-FFF2-40B4-BE49-F238E27FC236}">
              <a16:creationId xmlns:a16="http://schemas.microsoft.com/office/drawing/2014/main" xmlns="" id="{00000000-0008-0000-0600-0000D8010000}"/>
            </a:ext>
          </a:extLst>
        </xdr:cNvPr>
        <xdr:cNvCxnSpPr/>
      </xdr:nvCxnSpPr>
      <xdr:spPr>
        <a:xfrm flipV="1">
          <a:off x="6972300" y="16914662"/>
          <a:ext cx="889000" cy="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157809</xdr:rowOff>
    </xdr:from>
    <xdr:to>
      <xdr:col>41</xdr:col>
      <xdr:colOff>101600</xdr:colOff>
      <xdr:row>98</xdr:row>
      <xdr:rowOff>87959</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7810500" y="167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104486</xdr:rowOff>
    </xdr:from>
    <xdr:ext cx="534377"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7594111" y="165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148405</xdr:rowOff>
    </xdr:from>
    <xdr:to>
      <xdr:col>36</xdr:col>
      <xdr:colOff>165100</xdr:colOff>
      <xdr:row>98</xdr:row>
      <xdr:rowOff>78555</xdr:rowOff>
    </xdr:to>
    <xdr:sp macro="" textlink="">
      <xdr:nvSpPr>
        <xdr:cNvPr id="475" name="フローチャート: 判断 474">
          <a:extLst>
            <a:ext uri="{FF2B5EF4-FFF2-40B4-BE49-F238E27FC236}">
              <a16:creationId xmlns:a16="http://schemas.microsoft.com/office/drawing/2014/main" xmlns="" id="{00000000-0008-0000-0600-0000DB010000}"/>
            </a:ext>
          </a:extLst>
        </xdr:cNvPr>
        <xdr:cNvSpPr/>
      </xdr:nvSpPr>
      <xdr:spPr>
        <a:xfrm>
          <a:off x="6921500" y="1677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95082</xdr:rowOff>
    </xdr:from>
    <xdr:ext cx="534377"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6705111" y="1655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xmlns=""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79569</xdr:rowOff>
    </xdr:from>
    <xdr:to>
      <xdr:col>55</xdr:col>
      <xdr:colOff>50800</xdr:colOff>
      <xdr:row>97</xdr:row>
      <xdr:rowOff>9719</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10426700" y="1653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102446</xdr:rowOff>
    </xdr:from>
    <xdr:ext cx="599010" cy="259045"/>
    <xdr:sp macro="" textlink="">
      <xdr:nvSpPr>
        <xdr:cNvPr id="483" name="普通建設事業費 （ うち更新整備　）該当値テキスト">
          <a:extLst>
            <a:ext uri="{FF2B5EF4-FFF2-40B4-BE49-F238E27FC236}">
              <a16:creationId xmlns:a16="http://schemas.microsoft.com/office/drawing/2014/main" xmlns="" id="{00000000-0008-0000-0600-0000E3010000}"/>
            </a:ext>
          </a:extLst>
        </xdr:cNvPr>
        <xdr:cNvSpPr txBox="1"/>
      </xdr:nvSpPr>
      <xdr:spPr>
        <a:xfrm>
          <a:off x="10528300" y="1639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3339</xdr:rowOff>
    </xdr:from>
    <xdr:to>
      <xdr:col>50</xdr:col>
      <xdr:colOff>165100</xdr:colOff>
      <xdr:row>97</xdr:row>
      <xdr:rowOff>104939</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9588500" y="1663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121466</xdr:rowOff>
    </xdr:from>
    <xdr:ext cx="599010"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9339795" y="1640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77902</xdr:rowOff>
    </xdr:from>
    <xdr:to>
      <xdr:col>46</xdr:col>
      <xdr:colOff>38100</xdr:colOff>
      <xdr:row>99</xdr:row>
      <xdr:rowOff>8052</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8699500" y="1688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170629</xdr:rowOff>
    </xdr:from>
    <xdr:ext cx="469744"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8515428" y="169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61762</xdr:rowOff>
    </xdr:from>
    <xdr:to>
      <xdr:col>41</xdr:col>
      <xdr:colOff>101600</xdr:colOff>
      <xdr:row>98</xdr:row>
      <xdr:rowOff>163362</xdr:rowOff>
    </xdr:to>
    <xdr:sp macro="" textlink="">
      <xdr:nvSpPr>
        <xdr:cNvPr id="488" name="楕円 487">
          <a:extLst>
            <a:ext uri="{FF2B5EF4-FFF2-40B4-BE49-F238E27FC236}">
              <a16:creationId xmlns:a16="http://schemas.microsoft.com/office/drawing/2014/main" xmlns="" id="{00000000-0008-0000-0600-0000E8010000}"/>
            </a:ext>
          </a:extLst>
        </xdr:cNvPr>
        <xdr:cNvSpPr/>
      </xdr:nvSpPr>
      <xdr:spPr>
        <a:xfrm>
          <a:off x="7810500" y="1686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154489</xdr:rowOff>
    </xdr:from>
    <xdr:ext cx="534377"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7594111" y="1695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67576</xdr:rowOff>
    </xdr:from>
    <xdr:to>
      <xdr:col>36</xdr:col>
      <xdr:colOff>165100</xdr:colOff>
      <xdr:row>98</xdr:row>
      <xdr:rowOff>169176</xdr:rowOff>
    </xdr:to>
    <xdr:sp macro="" textlink="">
      <xdr:nvSpPr>
        <xdr:cNvPr id="490" name="楕円 489">
          <a:extLst>
            <a:ext uri="{FF2B5EF4-FFF2-40B4-BE49-F238E27FC236}">
              <a16:creationId xmlns:a16="http://schemas.microsoft.com/office/drawing/2014/main" xmlns="" id="{00000000-0008-0000-0600-0000EA010000}"/>
            </a:ext>
          </a:extLst>
        </xdr:cNvPr>
        <xdr:cNvSpPr/>
      </xdr:nvSpPr>
      <xdr:spPr>
        <a:xfrm>
          <a:off x="6921500" y="16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160303</xdr:rowOff>
    </xdr:from>
    <xdr:ext cx="469744" cy="259045"/>
    <xdr:sp macro="" textlink="">
      <xdr:nvSpPr>
        <xdr:cNvPr id="491" name="テキスト ボックス 490">
          <a:extLst>
            <a:ext uri="{FF2B5EF4-FFF2-40B4-BE49-F238E27FC236}">
              <a16:creationId xmlns:a16="http://schemas.microsoft.com/office/drawing/2014/main" xmlns="" id="{00000000-0008-0000-0600-0000EB010000}"/>
            </a:ext>
          </a:extLst>
        </xdr:cNvPr>
        <xdr:cNvSpPr txBox="1"/>
      </xdr:nvSpPr>
      <xdr:spPr>
        <a:xfrm>
          <a:off x="6737428" y="1696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xmlns=""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xmlns=""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xmlns=""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xmlns=""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xmlns=""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154989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flipV="1">
          <a:off x="16317595" y="5298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632</xdr:rowOff>
    </xdr:from>
    <xdr:ext cx="249299" cy="259045"/>
    <xdr:sp macro="" textlink="">
      <xdr:nvSpPr>
        <xdr:cNvPr id="514" name="災害復旧事業費最小値テキスト">
          <a:extLst>
            <a:ext uri="{FF2B5EF4-FFF2-40B4-BE49-F238E27FC236}">
              <a16:creationId xmlns:a16="http://schemas.microsoft.com/office/drawing/2014/main" xmlns="" id="{00000000-0008-0000-0600-000002020000}"/>
            </a:ext>
          </a:extLst>
        </xdr:cNvPr>
        <xdr:cNvSpPr txBox="1"/>
      </xdr:nvSpPr>
      <xdr:spPr>
        <a:xfrm>
          <a:off x="16370300" y="668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101666</xdr:rowOff>
    </xdr:from>
    <xdr:ext cx="599010" cy="259045"/>
    <xdr:sp macro="" textlink="">
      <xdr:nvSpPr>
        <xdr:cNvPr id="516" name="災害復旧事業費最大値テキスト">
          <a:extLst>
            <a:ext uri="{FF2B5EF4-FFF2-40B4-BE49-F238E27FC236}">
              <a16:creationId xmlns:a16="http://schemas.microsoft.com/office/drawing/2014/main" xmlns="" id="{00000000-0008-0000-0600-000004020000}"/>
            </a:ext>
          </a:extLst>
        </xdr:cNvPr>
        <xdr:cNvSpPr txBox="1"/>
      </xdr:nvSpPr>
      <xdr:spPr>
        <a:xfrm>
          <a:off x="16370300" y="50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154989</xdr:rowOff>
    </xdr:from>
    <xdr:to>
      <xdr:col>86</xdr:col>
      <xdr:colOff>25400</xdr:colOff>
      <xdr:row>30</xdr:row>
      <xdr:rowOff>154989</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a:off x="16230600" y="52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118751</xdr:rowOff>
    </xdr:from>
    <xdr:to>
      <xdr:col>85</xdr:col>
      <xdr:colOff>127000</xdr:colOff>
      <xdr:row>38</xdr:row>
      <xdr:rowOff>136749</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flipV="1">
          <a:off x="15481300" y="6633851"/>
          <a:ext cx="838200" cy="1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89532</xdr:rowOff>
    </xdr:from>
    <xdr:ext cx="469744" cy="259045"/>
    <xdr:sp macro="" textlink="">
      <xdr:nvSpPr>
        <xdr:cNvPr id="519" name="災害復旧事業費平均値テキスト">
          <a:extLst>
            <a:ext uri="{FF2B5EF4-FFF2-40B4-BE49-F238E27FC236}">
              <a16:creationId xmlns:a16="http://schemas.microsoft.com/office/drawing/2014/main" xmlns="" id="{00000000-0008-0000-0600-000007020000}"/>
            </a:ext>
          </a:extLst>
        </xdr:cNvPr>
        <xdr:cNvSpPr txBox="1"/>
      </xdr:nvSpPr>
      <xdr:spPr>
        <a:xfrm>
          <a:off x="16370300" y="64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66655</xdr:rowOff>
    </xdr:from>
    <xdr:to>
      <xdr:col>85</xdr:col>
      <xdr:colOff>177800</xdr:colOff>
      <xdr:row>38</xdr:row>
      <xdr:rowOff>168255</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6268700" y="658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136749</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xmlns="" id="{00000000-0008-0000-0600-000009020000}"/>
            </a:ext>
          </a:extLst>
        </xdr:cNvPr>
        <xdr:cNvCxnSpPr/>
      </xdr:nvCxnSpPr>
      <xdr:spPr>
        <a:xfrm flipV="1">
          <a:off x="14592300" y="6651849"/>
          <a:ext cx="889000" cy="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66641</xdr:rowOff>
    </xdr:from>
    <xdr:to>
      <xdr:col>81</xdr:col>
      <xdr:colOff>101600</xdr:colOff>
      <xdr:row>38</xdr:row>
      <xdr:rowOff>168241</xdr:rowOff>
    </xdr:to>
    <xdr:sp macro="" textlink="">
      <xdr:nvSpPr>
        <xdr:cNvPr id="522" name="フローチャート: 判断 521">
          <a:extLst>
            <a:ext uri="{FF2B5EF4-FFF2-40B4-BE49-F238E27FC236}">
              <a16:creationId xmlns:a16="http://schemas.microsoft.com/office/drawing/2014/main" xmlns="" id="{00000000-0008-0000-0600-00000A020000}"/>
            </a:ext>
          </a:extLst>
        </xdr:cNvPr>
        <xdr:cNvSpPr/>
      </xdr:nvSpPr>
      <xdr:spPr>
        <a:xfrm>
          <a:off x="15430500" y="658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13318</xdr:rowOff>
    </xdr:from>
    <xdr:ext cx="469744" cy="259045"/>
    <xdr:sp macro="" textlink="">
      <xdr:nvSpPr>
        <xdr:cNvPr id="523" name="テキスト ボックス 522">
          <a:extLst>
            <a:ext uri="{FF2B5EF4-FFF2-40B4-BE49-F238E27FC236}">
              <a16:creationId xmlns:a16="http://schemas.microsoft.com/office/drawing/2014/main" xmlns="" id="{00000000-0008-0000-0600-00000B020000}"/>
            </a:ext>
          </a:extLst>
        </xdr:cNvPr>
        <xdr:cNvSpPr txBox="1"/>
      </xdr:nvSpPr>
      <xdr:spPr>
        <a:xfrm>
          <a:off x="15246428" y="635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xmlns=""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67849</xdr:rowOff>
    </xdr:from>
    <xdr:to>
      <xdr:col>76</xdr:col>
      <xdr:colOff>165100</xdr:colOff>
      <xdr:row>38</xdr:row>
      <xdr:rowOff>169449</xdr:rowOff>
    </xdr:to>
    <xdr:sp macro="" textlink="">
      <xdr:nvSpPr>
        <xdr:cNvPr id="525" name="フローチャート: 判断 524">
          <a:extLst>
            <a:ext uri="{FF2B5EF4-FFF2-40B4-BE49-F238E27FC236}">
              <a16:creationId xmlns:a16="http://schemas.microsoft.com/office/drawing/2014/main" xmlns="" id="{00000000-0008-0000-0600-00000D020000}"/>
            </a:ext>
          </a:extLst>
        </xdr:cNvPr>
        <xdr:cNvSpPr/>
      </xdr:nvSpPr>
      <xdr:spPr>
        <a:xfrm>
          <a:off x="145415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14525</xdr:rowOff>
    </xdr:from>
    <xdr:ext cx="469744" cy="259045"/>
    <xdr:sp macro="" textlink="">
      <xdr:nvSpPr>
        <xdr:cNvPr id="526" name="テキスト ボックス 525">
          <a:extLst>
            <a:ext uri="{FF2B5EF4-FFF2-40B4-BE49-F238E27FC236}">
              <a16:creationId xmlns:a16="http://schemas.microsoft.com/office/drawing/2014/main" xmlns="" id="{00000000-0008-0000-0600-00000E020000}"/>
            </a:ext>
          </a:extLst>
        </xdr:cNvPr>
        <xdr:cNvSpPr txBox="1"/>
      </xdr:nvSpPr>
      <xdr:spPr>
        <a:xfrm>
          <a:off x="14357428" y="635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130646</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xmlns="" id="{00000000-0008-0000-0600-00000F020000}"/>
            </a:ext>
          </a:extLst>
        </xdr:cNvPr>
        <xdr:cNvCxnSpPr/>
      </xdr:nvCxnSpPr>
      <xdr:spPr>
        <a:xfrm>
          <a:off x="12814300" y="6645746"/>
          <a:ext cx="889000" cy="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74247</xdr:rowOff>
    </xdr:from>
    <xdr:to>
      <xdr:col>72</xdr:col>
      <xdr:colOff>38100</xdr:colOff>
      <xdr:row>39</xdr:row>
      <xdr:rowOff>4397</xdr:rowOff>
    </xdr:to>
    <xdr:sp macro="" textlink="">
      <xdr:nvSpPr>
        <xdr:cNvPr id="528" name="フローチャート: 判断 527">
          <a:extLst>
            <a:ext uri="{FF2B5EF4-FFF2-40B4-BE49-F238E27FC236}">
              <a16:creationId xmlns:a16="http://schemas.microsoft.com/office/drawing/2014/main" xmlns="" id="{00000000-0008-0000-0600-000010020000}"/>
            </a:ext>
          </a:extLst>
        </xdr:cNvPr>
        <xdr:cNvSpPr/>
      </xdr:nvSpPr>
      <xdr:spPr>
        <a:xfrm>
          <a:off x="13652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20924</xdr:rowOff>
    </xdr:from>
    <xdr:ext cx="469744"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3468428" y="636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60858</xdr:rowOff>
    </xdr:from>
    <xdr:to>
      <xdr:col>67</xdr:col>
      <xdr:colOff>101600</xdr:colOff>
      <xdr:row>38</xdr:row>
      <xdr:rowOff>162458</xdr:rowOff>
    </xdr:to>
    <xdr:sp macro="" textlink="">
      <xdr:nvSpPr>
        <xdr:cNvPr id="530" name="フローチャート: 判断 529">
          <a:extLst>
            <a:ext uri="{FF2B5EF4-FFF2-40B4-BE49-F238E27FC236}">
              <a16:creationId xmlns:a16="http://schemas.microsoft.com/office/drawing/2014/main" xmlns="" id="{00000000-0008-0000-0600-000012020000}"/>
            </a:ext>
          </a:extLst>
        </xdr:cNvPr>
        <xdr:cNvSpPr/>
      </xdr:nvSpPr>
      <xdr:spPr>
        <a:xfrm>
          <a:off x="12763500" y="65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7535</xdr:rowOff>
    </xdr:from>
    <xdr:ext cx="534377"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2547111" y="63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67951</xdr:rowOff>
    </xdr:from>
    <xdr:to>
      <xdr:col>85</xdr:col>
      <xdr:colOff>177800</xdr:colOff>
      <xdr:row>38</xdr:row>
      <xdr:rowOff>169551</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6268700" y="658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45082</xdr:rowOff>
    </xdr:from>
    <xdr:ext cx="469744" cy="259045"/>
    <xdr:sp macro="" textlink="">
      <xdr:nvSpPr>
        <xdr:cNvPr id="538" name="災害復旧事業費該当値テキスト">
          <a:extLst>
            <a:ext uri="{FF2B5EF4-FFF2-40B4-BE49-F238E27FC236}">
              <a16:creationId xmlns:a16="http://schemas.microsoft.com/office/drawing/2014/main" xmlns="" id="{00000000-0008-0000-0600-00001A020000}"/>
            </a:ext>
          </a:extLst>
        </xdr:cNvPr>
        <xdr:cNvSpPr txBox="1"/>
      </xdr:nvSpPr>
      <xdr:spPr>
        <a:xfrm>
          <a:off x="16370300" y="6560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85949</xdr:rowOff>
    </xdr:from>
    <xdr:to>
      <xdr:col>81</xdr:col>
      <xdr:colOff>101600</xdr:colOff>
      <xdr:row>39</xdr:row>
      <xdr:rowOff>16099</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5430500" y="660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7226</xdr:rowOff>
    </xdr:from>
    <xdr:ext cx="469744"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5246428" y="6693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79846</xdr:rowOff>
    </xdr:from>
    <xdr:to>
      <xdr:col>67</xdr:col>
      <xdr:colOff>101600</xdr:colOff>
      <xdr:row>39</xdr:row>
      <xdr:rowOff>9996</xdr:rowOff>
    </xdr:to>
    <xdr:sp macro="" textlink="">
      <xdr:nvSpPr>
        <xdr:cNvPr id="545" name="楕円 544">
          <a:extLst>
            <a:ext uri="{FF2B5EF4-FFF2-40B4-BE49-F238E27FC236}">
              <a16:creationId xmlns:a16="http://schemas.microsoft.com/office/drawing/2014/main" xmlns="" id="{00000000-0008-0000-0600-000021020000}"/>
            </a:ext>
          </a:extLst>
        </xdr:cNvPr>
        <xdr:cNvSpPr/>
      </xdr:nvSpPr>
      <xdr:spPr>
        <a:xfrm>
          <a:off x="12763500" y="659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1123</xdr:rowOff>
    </xdr:from>
    <xdr:ext cx="469744" cy="259045"/>
    <xdr:sp macro="" textlink="">
      <xdr:nvSpPr>
        <xdr:cNvPr id="546" name="テキスト ボックス 545">
          <a:extLst>
            <a:ext uri="{FF2B5EF4-FFF2-40B4-BE49-F238E27FC236}">
              <a16:creationId xmlns:a16="http://schemas.microsoft.com/office/drawing/2014/main" xmlns="" id="{00000000-0008-0000-0600-000022020000}"/>
            </a:ext>
          </a:extLst>
        </xdr:cNvPr>
        <xdr:cNvSpPr txBox="1"/>
      </xdr:nvSpPr>
      <xdr:spPr>
        <a:xfrm>
          <a:off x="12579428" y="66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xmlns=""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xmlns=""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xmlns=""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xmlns=""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xmlns=""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xmlns=""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xmlns=""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xmlns=""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xmlns=""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xmlns=""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xmlns=""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xmlns=""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xmlns=""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xmlns=""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xmlns=""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xmlns=""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xmlns=""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xmlns=""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xmlns=""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xmlns=""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xmlns=""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xmlns=""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33598</xdr:rowOff>
    </xdr:from>
    <xdr:to>
      <xdr:col>85</xdr:col>
      <xdr:colOff>126364</xdr:colOff>
      <xdr:row>78</xdr:row>
      <xdr:rowOff>105080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flipV="1">
          <a:off x="16317595" y="12377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108907</xdr:rowOff>
    </xdr:from>
    <xdr:ext cx="469744" cy="259045"/>
    <xdr:sp macro="" textlink="">
      <xdr:nvSpPr>
        <xdr:cNvPr id="618" name="公債費最小値テキスト">
          <a:extLst>
            <a:ext uri="{FF2B5EF4-FFF2-40B4-BE49-F238E27FC236}">
              <a16:creationId xmlns:a16="http://schemas.microsoft.com/office/drawing/2014/main" xmlns="" id="{00000000-0008-0000-0600-00006A020000}"/>
            </a:ext>
          </a:extLst>
        </xdr:cNvPr>
        <xdr:cNvSpPr txBox="1"/>
      </xdr:nvSpPr>
      <xdr:spPr>
        <a:xfrm>
          <a:off x="16370300" y="1348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105080</xdr:rowOff>
    </xdr:from>
    <xdr:to>
      <xdr:col>86</xdr:col>
      <xdr:colOff>25400</xdr:colOff>
      <xdr:row>78</xdr:row>
      <xdr:rowOff>105080</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a:off x="16230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151725</xdr:rowOff>
    </xdr:from>
    <xdr:ext cx="599010" cy="259045"/>
    <xdr:sp macro="" textlink="">
      <xdr:nvSpPr>
        <xdr:cNvPr id="620" name="公債費最大値テキスト">
          <a:extLst>
            <a:ext uri="{FF2B5EF4-FFF2-40B4-BE49-F238E27FC236}">
              <a16:creationId xmlns:a16="http://schemas.microsoft.com/office/drawing/2014/main" xmlns="" id="{00000000-0008-0000-0600-00006C020000}"/>
            </a:ext>
          </a:extLst>
        </xdr:cNvPr>
        <xdr:cNvSpPr txBox="1"/>
      </xdr:nvSpPr>
      <xdr:spPr>
        <a:xfrm>
          <a:off x="16370300" y="1215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33598</xdr:rowOff>
    </xdr:from>
    <xdr:to>
      <xdr:col>86</xdr:col>
      <xdr:colOff>25400</xdr:colOff>
      <xdr:row>72</xdr:row>
      <xdr:rowOff>33598</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a:off x="16230600" y="123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93216</xdr:rowOff>
    </xdr:from>
    <xdr:to>
      <xdr:col>85</xdr:col>
      <xdr:colOff>127000</xdr:colOff>
      <xdr:row>77</xdr:row>
      <xdr:rowOff>42714</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5481300" y="13123416"/>
          <a:ext cx="8382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139693</xdr:rowOff>
    </xdr:from>
    <xdr:ext cx="534377" cy="259045"/>
    <xdr:sp macro="" textlink="">
      <xdr:nvSpPr>
        <xdr:cNvPr id="623" name="公債費平均値テキスト">
          <a:extLst>
            <a:ext uri="{FF2B5EF4-FFF2-40B4-BE49-F238E27FC236}">
              <a16:creationId xmlns:a16="http://schemas.microsoft.com/office/drawing/2014/main" xmlns="" id="{00000000-0008-0000-0600-00006F020000}"/>
            </a:ext>
          </a:extLst>
        </xdr:cNvPr>
        <xdr:cNvSpPr txBox="1"/>
      </xdr:nvSpPr>
      <xdr:spPr>
        <a:xfrm>
          <a:off x="16370300" y="12998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116816</xdr:rowOff>
    </xdr:from>
    <xdr:to>
      <xdr:col>85</xdr:col>
      <xdr:colOff>177800</xdr:colOff>
      <xdr:row>77</xdr:row>
      <xdr:rowOff>46966</xdr:rowOff>
    </xdr:to>
    <xdr:sp macro="" textlink="">
      <xdr:nvSpPr>
        <xdr:cNvPr id="624" name="フローチャート: 判断 623">
          <a:extLst>
            <a:ext uri="{FF2B5EF4-FFF2-40B4-BE49-F238E27FC236}">
              <a16:creationId xmlns:a16="http://schemas.microsoft.com/office/drawing/2014/main" xmlns="" id="{00000000-0008-0000-0600-000070020000}"/>
            </a:ext>
          </a:extLst>
        </xdr:cNvPr>
        <xdr:cNvSpPr/>
      </xdr:nvSpPr>
      <xdr:spPr>
        <a:xfrm>
          <a:off x="162687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93216</xdr:rowOff>
    </xdr:from>
    <xdr:to>
      <xdr:col>81</xdr:col>
      <xdr:colOff>50800</xdr:colOff>
      <xdr:row>77</xdr:row>
      <xdr:rowOff>63407</xdr:rowOff>
    </xdr:to>
    <xdr:cxnSp macro="">
      <xdr:nvCxnSpPr>
        <xdr:cNvPr id="625" name="直線コネクタ 624">
          <a:extLst>
            <a:ext uri="{FF2B5EF4-FFF2-40B4-BE49-F238E27FC236}">
              <a16:creationId xmlns:a16="http://schemas.microsoft.com/office/drawing/2014/main" xmlns="" id="{00000000-0008-0000-0600-000071020000}"/>
            </a:ext>
          </a:extLst>
        </xdr:cNvPr>
        <xdr:cNvCxnSpPr/>
      </xdr:nvCxnSpPr>
      <xdr:spPr>
        <a:xfrm flipV="1">
          <a:off x="14592300" y="13123416"/>
          <a:ext cx="8890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111517</xdr:rowOff>
    </xdr:from>
    <xdr:to>
      <xdr:col>81</xdr:col>
      <xdr:colOff>101600</xdr:colOff>
      <xdr:row>77</xdr:row>
      <xdr:rowOff>41667</xdr:rowOff>
    </xdr:to>
    <xdr:sp macro="" textlink="">
      <xdr:nvSpPr>
        <xdr:cNvPr id="626" name="フローチャート: 判断 625">
          <a:extLst>
            <a:ext uri="{FF2B5EF4-FFF2-40B4-BE49-F238E27FC236}">
              <a16:creationId xmlns:a16="http://schemas.microsoft.com/office/drawing/2014/main" xmlns="" id="{00000000-0008-0000-0600-000072020000}"/>
            </a:ext>
          </a:extLst>
        </xdr:cNvPr>
        <xdr:cNvSpPr/>
      </xdr:nvSpPr>
      <xdr:spPr>
        <a:xfrm>
          <a:off x="15430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32794</xdr:rowOff>
    </xdr:from>
    <xdr:ext cx="534377" cy="259045"/>
    <xdr:sp macro="" textlink="">
      <xdr:nvSpPr>
        <xdr:cNvPr id="627" name="テキスト ボックス 626">
          <a:extLst>
            <a:ext uri="{FF2B5EF4-FFF2-40B4-BE49-F238E27FC236}">
              <a16:creationId xmlns:a16="http://schemas.microsoft.com/office/drawing/2014/main" xmlns="" id="{00000000-0008-0000-0600-000073020000}"/>
            </a:ext>
          </a:extLst>
        </xdr:cNvPr>
        <xdr:cNvSpPr txBox="1"/>
      </xdr:nvSpPr>
      <xdr:spPr>
        <a:xfrm>
          <a:off x="15214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54908</xdr:rowOff>
    </xdr:from>
    <xdr:to>
      <xdr:col>76</xdr:col>
      <xdr:colOff>114300</xdr:colOff>
      <xdr:row>77</xdr:row>
      <xdr:rowOff>63407</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a:off x="13703300" y="13256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116204</xdr:rowOff>
    </xdr:from>
    <xdr:to>
      <xdr:col>76</xdr:col>
      <xdr:colOff>165100</xdr:colOff>
      <xdr:row>77</xdr:row>
      <xdr:rowOff>46354</xdr:rowOff>
    </xdr:to>
    <xdr:sp macro="" textlink="">
      <xdr:nvSpPr>
        <xdr:cNvPr id="629" name="フローチャート: 判断 628">
          <a:extLst>
            <a:ext uri="{FF2B5EF4-FFF2-40B4-BE49-F238E27FC236}">
              <a16:creationId xmlns:a16="http://schemas.microsoft.com/office/drawing/2014/main" xmlns="" id="{00000000-0008-0000-0600-000075020000}"/>
            </a:ext>
          </a:extLst>
        </xdr:cNvPr>
        <xdr:cNvSpPr/>
      </xdr:nvSpPr>
      <xdr:spPr>
        <a:xfrm>
          <a:off x="14541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62881</xdr:rowOff>
    </xdr:from>
    <xdr:ext cx="534377" cy="259045"/>
    <xdr:sp macro="" textlink="">
      <xdr:nvSpPr>
        <xdr:cNvPr id="630" name="テキスト ボックス 629">
          <a:extLst>
            <a:ext uri="{FF2B5EF4-FFF2-40B4-BE49-F238E27FC236}">
              <a16:creationId xmlns:a16="http://schemas.microsoft.com/office/drawing/2014/main" xmlns="" id="{00000000-0008-0000-0600-000076020000}"/>
            </a:ext>
          </a:extLst>
        </xdr:cNvPr>
        <xdr:cNvSpPr txBox="1"/>
      </xdr:nvSpPr>
      <xdr:spPr>
        <a:xfrm>
          <a:off x="14325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54908</xdr:rowOff>
    </xdr:from>
    <xdr:to>
      <xdr:col>71</xdr:col>
      <xdr:colOff>177800</xdr:colOff>
      <xdr:row>77</xdr:row>
      <xdr:rowOff>58127</xdr:rowOff>
    </xdr:to>
    <xdr:cxnSp macro="">
      <xdr:nvCxnSpPr>
        <xdr:cNvPr id="631" name="直線コネクタ 630">
          <a:extLst>
            <a:ext uri="{FF2B5EF4-FFF2-40B4-BE49-F238E27FC236}">
              <a16:creationId xmlns:a16="http://schemas.microsoft.com/office/drawing/2014/main" xmlns="" id="{00000000-0008-0000-0600-000077020000}"/>
            </a:ext>
          </a:extLst>
        </xdr:cNvPr>
        <xdr:cNvCxnSpPr/>
      </xdr:nvCxnSpPr>
      <xdr:spPr>
        <a:xfrm flipV="1">
          <a:off x="12814300" y="13256558"/>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118943</xdr:rowOff>
    </xdr:from>
    <xdr:to>
      <xdr:col>72</xdr:col>
      <xdr:colOff>38100</xdr:colOff>
      <xdr:row>77</xdr:row>
      <xdr:rowOff>49093</xdr:rowOff>
    </xdr:to>
    <xdr:sp macro="" textlink="">
      <xdr:nvSpPr>
        <xdr:cNvPr id="632" name="フローチャート: 判断 631">
          <a:extLst>
            <a:ext uri="{FF2B5EF4-FFF2-40B4-BE49-F238E27FC236}">
              <a16:creationId xmlns:a16="http://schemas.microsoft.com/office/drawing/2014/main" xmlns="" id="{00000000-0008-0000-0600-000078020000}"/>
            </a:ext>
          </a:extLst>
        </xdr:cNvPr>
        <xdr:cNvSpPr/>
      </xdr:nvSpPr>
      <xdr:spPr>
        <a:xfrm>
          <a:off x="13652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65619</xdr:rowOff>
    </xdr:from>
    <xdr:ext cx="534377"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3436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4" name="フローチャート: 判断 633">
          <a:extLst>
            <a:ext uri="{FF2B5EF4-FFF2-40B4-BE49-F238E27FC236}">
              <a16:creationId xmlns:a16="http://schemas.microsoft.com/office/drawing/2014/main" xmlns="" id="{00000000-0008-0000-0600-00007A020000}"/>
            </a:ext>
          </a:extLst>
        </xdr:cNvPr>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163364</xdr:rowOff>
    </xdr:from>
    <xdr:to>
      <xdr:col>85</xdr:col>
      <xdr:colOff>177800</xdr:colOff>
      <xdr:row>77</xdr:row>
      <xdr:rowOff>93514</xdr:rowOff>
    </xdr:to>
    <xdr:sp macro="" textlink="">
      <xdr:nvSpPr>
        <xdr:cNvPr id="641" name="楕円 640">
          <a:extLst>
            <a:ext uri="{FF2B5EF4-FFF2-40B4-BE49-F238E27FC236}">
              <a16:creationId xmlns:a16="http://schemas.microsoft.com/office/drawing/2014/main" xmlns="" id="{00000000-0008-0000-0600-000081020000}"/>
            </a:ext>
          </a:extLst>
        </xdr:cNvPr>
        <xdr:cNvSpPr/>
      </xdr:nvSpPr>
      <xdr:spPr>
        <a:xfrm>
          <a:off x="16268700" y="1319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141791</xdr:rowOff>
    </xdr:from>
    <xdr:ext cx="534377" cy="259045"/>
    <xdr:sp macro="" textlink="">
      <xdr:nvSpPr>
        <xdr:cNvPr id="642" name="公債費該当値テキスト">
          <a:extLst>
            <a:ext uri="{FF2B5EF4-FFF2-40B4-BE49-F238E27FC236}">
              <a16:creationId xmlns:a16="http://schemas.microsoft.com/office/drawing/2014/main" xmlns="" id="{00000000-0008-0000-0600-000082020000}"/>
            </a:ext>
          </a:extLst>
        </xdr:cNvPr>
        <xdr:cNvSpPr txBox="1"/>
      </xdr:nvSpPr>
      <xdr:spPr>
        <a:xfrm>
          <a:off x="16370300" y="1317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42416</xdr:rowOff>
    </xdr:from>
    <xdr:to>
      <xdr:col>81</xdr:col>
      <xdr:colOff>101600</xdr:colOff>
      <xdr:row>76</xdr:row>
      <xdr:rowOff>144016</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5430500" y="130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160544</xdr:rowOff>
    </xdr:from>
    <xdr:ext cx="534377"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5214111" y="1284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12607</xdr:rowOff>
    </xdr:from>
    <xdr:to>
      <xdr:col>76</xdr:col>
      <xdr:colOff>165100</xdr:colOff>
      <xdr:row>77</xdr:row>
      <xdr:rowOff>114207</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4541500" y="132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105334</xdr:rowOff>
    </xdr:from>
    <xdr:ext cx="534377"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4325111" y="1330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4108</xdr:rowOff>
    </xdr:from>
    <xdr:to>
      <xdr:col>72</xdr:col>
      <xdr:colOff>38100</xdr:colOff>
      <xdr:row>77</xdr:row>
      <xdr:rowOff>105708</xdr:rowOff>
    </xdr:to>
    <xdr:sp macro="" textlink="">
      <xdr:nvSpPr>
        <xdr:cNvPr id="647" name="楕円 646">
          <a:extLst>
            <a:ext uri="{FF2B5EF4-FFF2-40B4-BE49-F238E27FC236}">
              <a16:creationId xmlns:a16="http://schemas.microsoft.com/office/drawing/2014/main" xmlns="" id="{00000000-0008-0000-0600-000087020000}"/>
            </a:ext>
          </a:extLst>
        </xdr:cNvPr>
        <xdr:cNvSpPr/>
      </xdr:nvSpPr>
      <xdr:spPr>
        <a:xfrm>
          <a:off x="13652500" y="1320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96835</xdr:rowOff>
    </xdr:from>
    <xdr:ext cx="534377"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3436111" y="1329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7327</xdr:rowOff>
    </xdr:from>
    <xdr:to>
      <xdr:col>67</xdr:col>
      <xdr:colOff>101600</xdr:colOff>
      <xdr:row>77</xdr:row>
      <xdr:rowOff>108927</xdr:rowOff>
    </xdr:to>
    <xdr:sp macro="" textlink="">
      <xdr:nvSpPr>
        <xdr:cNvPr id="649" name="楕円 648">
          <a:extLst>
            <a:ext uri="{FF2B5EF4-FFF2-40B4-BE49-F238E27FC236}">
              <a16:creationId xmlns:a16="http://schemas.microsoft.com/office/drawing/2014/main" xmlns="" id="{00000000-0008-0000-0600-000089020000}"/>
            </a:ext>
          </a:extLst>
        </xdr:cNvPr>
        <xdr:cNvSpPr/>
      </xdr:nvSpPr>
      <xdr:spPr>
        <a:xfrm>
          <a:off x="12763500" y="1320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100054</xdr:rowOff>
    </xdr:from>
    <xdr:ext cx="534377" cy="259045"/>
    <xdr:sp macro="" textlink="">
      <xdr:nvSpPr>
        <xdr:cNvPr id="650" name="テキスト ボックス 649">
          <a:extLst>
            <a:ext uri="{FF2B5EF4-FFF2-40B4-BE49-F238E27FC236}">
              <a16:creationId xmlns:a16="http://schemas.microsoft.com/office/drawing/2014/main" xmlns="" id="{00000000-0008-0000-0600-00008A020000}"/>
            </a:ext>
          </a:extLst>
        </xdr:cNvPr>
        <xdr:cNvSpPr txBox="1"/>
      </xdr:nvSpPr>
      <xdr:spPr>
        <a:xfrm>
          <a:off x="12547111" y="1330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xmlns=""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xmlns=""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xmlns=""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xmlns=""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xmlns=""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2" name="テキスト ボックス 671">
          <a:extLst>
            <a:ext uri="{FF2B5EF4-FFF2-40B4-BE49-F238E27FC236}">
              <a16:creationId xmlns:a16="http://schemas.microsoft.com/office/drawing/2014/main" xmlns="" id="{00000000-0008-0000-0600-0000A0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xmlns=""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a:extLst>
            <a:ext uri="{FF2B5EF4-FFF2-40B4-BE49-F238E27FC236}">
              <a16:creationId xmlns:a16="http://schemas.microsoft.com/office/drawing/2014/main" xmlns="" id="{00000000-0008-0000-0600-0000A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xmlns=""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49008</xdr:rowOff>
    </xdr:from>
    <xdr:to>
      <xdr:col>85</xdr:col>
      <xdr:colOff>126364</xdr:colOff>
      <xdr:row>99</xdr:row>
      <xdr:rowOff>98524</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flipV="1">
          <a:off x="16317595" y="15650958"/>
          <a:ext cx="1269" cy="142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102351</xdr:rowOff>
    </xdr:from>
    <xdr:ext cx="378565" cy="259045"/>
    <xdr:sp macro="" textlink="">
      <xdr:nvSpPr>
        <xdr:cNvPr id="677" name="積立金最小値テキスト">
          <a:extLst>
            <a:ext uri="{FF2B5EF4-FFF2-40B4-BE49-F238E27FC236}">
              <a16:creationId xmlns:a16="http://schemas.microsoft.com/office/drawing/2014/main" xmlns="" id="{00000000-0008-0000-0600-0000A5020000}"/>
            </a:ext>
          </a:extLst>
        </xdr:cNvPr>
        <xdr:cNvSpPr txBox="1"/>
      </xdr:nvSpPr>
      <xdr:spPr>
        <a:xfrm>
          <a:off x="16370300" y="17075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98524</xdr:rowOff>
    </xdr:from>
    <xdr:to>
      <xdr:col>86</xdr:col>
      <xdr:colOff>25400</xdr:colOff>
      <xdr:row>99</xdr:row>
      <xdr:rowOff>98524</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a:off x="16230600" y="17072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167135</xdr:rowOff>
    </xdr:from>
    <xdr:ext cx="599010" cy="259045"/>
    <xdr:sp macro="" textlink="">
      <xdr:nvSpPr>
        <xdr:cNvPr id="679" name="積立金最大値テキスト">
          <a:extLst>
            <a:ext uri="{FF2B5EF4-FFF2-40B4-BE49-F238E27FC236}">
              <a16:creationId xmlns:a16="http://schemas.microsoft.com/office/drawing/2014/main" xmlns="" id="{00000000-0008-0000-0600-0000A7020000}"/>
            </a:ext>
          </a:extLst>
        </xdr:cNvPr>
        <xdr:cNvSpPr txBox="1"/>
      </xdr:nvSpPr>
      <xdr:spPr>
        <a:xfrm>
          <a:off x="16370300" y="1542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49008</xdr:rowOff>
    </xdr:from>
    <xdr:to>
      <xdr:col>86</xdr:col>
      <xdr:colOff>25400</xdr:colOff>
      <xdr:row>91</xdr:row>
      <xdr:rowOff>49008</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a:off x="16230600" y="1565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73116</xdr:rowOff>
    </xdr:from>
    <xdr:to>
      <xdr:col>85</xdr:col>
      <xdr:colOff>127000</xdr:colOff>
      <xdr:row>99</xdr:row>
      <xdr:rowOff>75853</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flipV="1">
          <a:off x="15481300" y="17046666"/>
          <a:ext cx="838200" cy="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34377" cy="259045"/>
    <xdr:sp macro="" textlink="">
      <xdr:nvSpPr>
        <xdr:cNvPr id="682" name="積立金平均値テキスト">
          <a:extLst>
            <a:ext uri="{FF2B5EF4-FFF2-40B4-BE49-F238E27FC236}">
              <a16:creationId xmlns:a16="http://schemas.microsoft.com/office/drawing/2014/main" xmlns="" id="{00000000-0008-0000-0600-0000AA020000}"/>
            </a:ext>
          </a:extLst>
        </xdr:cNvPr>
        <xdr:cNvSpPr txBox="1"/>
      </xdr:nvSpPr>
      <xdr:spPr>
        <a:xfrm>
          <a:off x="16370300" y="16820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167162</xdr:rowOff>
    </xdr:from>
    <xdr:to>
      <xdr:col>85</xdr:col>
      <xdr:colOff>177800</xdr:colOff>
      <xdr:row>99</xdr:row>
      <xdr:rowOff>97312</xdr:rowOff>
    </xdr:to>
    <xdr:sp macro="" textlink="">
      <xdr:nvSpPr>
        <xdr:cNvPr id="683" name="フローチャート: 判断 682">
          <a:extLst>
            <a:ext uri="{FF2B5EF4-FFF2-40B4-BE49-F238E27FC236}">
              <a16:creationId xmlns:a16="http://schemas.microsoft.com/office/drawing/2014/main" xmlns="" id="{00000000-0008-0000-0600-0000AB020000}"/>
            </a:ext>
          </a:extLst>
        </xdr:cNvPr>
        <xdr:cNvSpPr/>
      </xdr:nvSpPr>
      <xdr:spPr>
        <a:xfrm>
          <a:off x="162687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38095</xdr:rowOff>
    </xdr:from>
    <xdr:to>
      <xdr:col>81</xdr:col>
      <xdr:colOff>50800</xdr:colOff>
      <xdr:row>99</xdr:row>
      <xdr:rowOff>75853</xdr:rowOff>
    </xdr:to>
    <xdr:cxnSp macro="">
      <xdr:nvCxnSpPr>
        <xdr:cNvPr id="684" name="直線コネクタ 683">
          <a:extLst>
            <a:ext uri="{FF2B5EF4-FFF2-40B4-BE49-F238E27FC236}">
              <a16:creationId xmlns:a16="http://schemas.microsoft.com/office/drawing/2014/main" xmlns="" id="{00000000-0008-0000-0600-0000AC020000}"/>
            </a:ext>
          </a:extLst>
        </xdr:cNvPr>
        <xdr:cNvCxnSpPr/>
      </xdr:nvCxnSpPr>
      <xdr:spPr>
        <a:xfrm>
          <a:off x="14592300" y="17011645"/>
          <a:ext cx="889000" cy="3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168659</xdr:rowOff>
    </xdr:from>
    <xdr:to>
      <xdr:col>81</xdr:col>
      <xdr:colOff>101600</xdr:colOff>
      <xdr:row>99</xdr:row>
      <xdr:rowOff>98809</xdr:rowOff>
    </xdr:to>
    <xdr:sp macro="" textlink="">
      <xdr:nvSpPr>
        <xdr:cNvPr id="685" name="フローチャート: 判断 684">
          <a:extLst>
            <a:ext uri="{FF2B5EF4-FFF2-40B4-BE49-F238E27FC236}">
              <a16:creationId xmlns:a16="http://schemas.microsoft.com/office/drawing/2014/main" xmlns="" id="{00000000-0008-0000-0600-0000AD020000}"/>
            </a:ext>
          </a:extLst>
        </xdr:cNvPr>
        <xdr:cNvSpPr/>
      </xdr:nvSpPr>
      <xdr:spPr>
        <a:xfrm>
          <a:off x="15430500" y="169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115336</xdr:rowOff>
    </xdr:from>
    <xdr:ext cx="534377" cy="259045"/>
    <xdr:sp macro="" textlink="">
      <xdr:nvSpPr>
        <xdr:cNvPr id="686" name="テキスト ボックス 685">
          <a:extLst>
            <a:ext uri="{FF2B5EF4-FFF2-40B4-BE49-F238E27FC236}">
              <a16:creationId xmlns:a16="http://schemas.microsoft.com/office/drawing/2014/main" xmlns="" id="{00000000-0008-0000-0600-0000AE020000}"/>
            </a:ext>
          </a:extLst>
        </xdr:cNvPr>
        <xdr:cNvSpPr txBox="1"/>
      </xdr:nvSpPr>
      <xdr:spPr>
        <a:xfrm>
          <a:off x="15214111" y="1674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38095</xdr:rowOff>
    </xdr:from>
    <xdr:to>
      <xdr:col>76</xdr:col>
      <xdr:colOff>114300</xdr:colOff>
      <xdr:row>99</xdr:row>
      <xdr:rowOff>51588</xdr:rowOff>
    </xdr:to>
    <xdr:cxnSp macro="">
      <xdr:nvCxnSpPr>
        <xdr:cNvPr id="687" name="直線コネクタ 686">
          <a:extLst>
            <a:ext uri="{FF2B5EF4-FFF2-40B4-BE49-F238E27FC236}">
              <a16:creationId xmlns:a16="http://schemas.microsoft.com/office/drawing/2014/main" xmlns="" id="{00000000-0008-0000-0600-0000AF020000}"/>
            </a:ext>
          </a:extLst>
        </xdr:cNvPr>
        <xdr:cNvCxnSpPr/>
      </xdr:nvCxnSpPr>
      <xdr:spPr>
        <a:xfrm flipV="1">
          <a:off x="13703300" y="17011645"/>
          <a:ext cx="889000" cy="1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163999</xdr:rowOff>
    </xdr:from>
    <xdr:to>
      <xdr:col>76</xdr:col>
      <xdr:colOff>165100</xdr:colOff>
      <xdr:row>99</xdr:row>
      <xdr:rowOff>94149</xdr:rowOff>
    </xdr:to>
    <xdr:sp macro="" textlink="">
      <xdr:nvSpPr>
        <xdr:cNvPr id="688" name="フローチャート: 判断 687">
          <a:extLst>
            <a:ext uri="{FF2B5EF4-FFF2-40B4-BE49-F238E27FC236}">
              <a16:creationId xmlns:a16="http://schemas.microsoft.com/office/drawing/2014/main" xmlns="" id="{00000000-0008-0000-0600-0000B0020000}"/>
            </a:ext>
          </a:extLst>
        </xdr:cNvPr>
        <xdr:cNvSpPr/>
      </xdr:nvSpPr>
      <xdr:spPr>
        <a:xfrm>
          <a:off x="14541500" y="1696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85276</xdr:rowOff>
    </xdr:from>
    <xdr:ext cx="534377" cy="259045"/>
    <xdr:sp macro="" textlink="">
      <xdr:nvSpPr>
        <xdr:cNvPr id="689" name="テキスト ボックス 688">
          <a:extLst>
            <a:ext uri="{FF2B5EF4-FFF2-40B4-BE49-F238E27FC236}">
              <a16:creationId xmlns:a16="http://schemas.microsoft.com/office/drawing/2014/main" xmlns="" id="{00000000-0008-0000-0600-0000B1020000}"/>
            </a:ext>
          </a:extLst>
        </xdr:cNvPr>
        <xdr:cNvSpPr txBox="1"/>
      </xdr:nvSpPr>
      <xdr:spPr>
        <a:xfrm>
          <a:off x="14325111" y="1705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51588</xdr:rowOff>
    </xdr:from>
    <xdr:to>
      <xdr:col>71</xdr:col>
      <xdr:colOff>177800</xdr:colOff>
      <xdr:row>99</xdr:row>
      <xdr:rowOff>78449</xdr:rowOff>
    </xdr:to>
    <xdr:cxnSp macro="">
      <xdr:nvCxnSpPr>
        <xdr:cNvPr id="690" name="直線コネクタ 689">
          <a:extLst>
            <a:ext uri="{FF2B5EF4-FFF2-40B4-BE49-F238E27FC236}">
              <a16:creationId xmlns:a16="http://schemas.microsoft.com/office/drawing/2014/main" xmlns="" id="{00000000-0008-0000-0600-0000B2020000}"/>
            </a:ext>
          </a:extLst>
        </xdr:cNvPr>
        <xdr:cNvCxnSpPr/>
      </xdr:nvCxnSpPr>
      <xdr:spPr>
        <a:xfrm flipV="1">
          <a:off x="12814300" y="17025138"/>
          <a:ext cx="889000" cy="2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154977</xdr:rowOff>
    </xdr:from>
    <xdr:to>
      <xdr:col>72</xdr:col>
      <xdr:colOff>38100</xdr:colOff>
      <xdr:row>99</xdr:row>
      <xdr:rowOff>85127</xdr:rowOff>
    </xdr:to>
    <xdr:sp macro="" textlink="">
      <xdr:nvSpPr>
        <xdr:cNvPr id="691" name="フローチャート: 判断 690">
          <a:extLst>
            <a:ext uri="{FF2B5EF4-FFF2-40B4-BE49-F238E27FC236}">
              <a16:creationId xmlns:a16="http://schemas.microsoft.com/office/drawing/2014/main" xmlns="" id="{00000000-0008-0000-0600-0000B3020000}"/>
            </a:ext>
          </a:extLst>
        </xdr:cNvPr>
        <xdr:cNvSpPr/>
      </xdr:nvSpPr>
      <xdr:spPr>
        <a:xfrm>
          <a:off x="13652500" y="169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101654</xdr:rowOff>
    </xdr:from>
    <xdr:ext cx="534377"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3436111" y="1673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52880</xdr:rowOff>
    </xdr:from>
    <xdr:to>
      <xdr:col>67</xdr:col>
      <xdr:colOff>101600</xdr:colOff>
      <xdr:row>98</xdr:row>
      <xdr:rowOff>154480</xdr:rowOff>
    </xdr:to>
    <xdr:sp macro="" textlink="">
      <xdr:nvSpPr>
        <xdr:cNvPr id="693" name="フローチャート: 判断 692">
          <a:extLst>
            <a:ext uri="{FF2B5EF4-FFF2-40B4-BE49-F238E27FC236}">
              <a16:creationId xmlns:a16="http://schemas.microsoft.com/office/drawing/2014/main" xmlns="" id="{00000000-0008-0000-0600-0000B5020000}"/>
            </a:ext>
          </a:extLst>
        </xdr:cNvPr>
        <xdr:cNvSpPr/>
      </xdr:nvSpPr>
      <xdr:spPr>
        <a:xfrm>
          <a:off x="12763500" y="1685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171007</xdr:rowOff>
    </xdr:from>
    <xdr:ext cx="59901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2514795" y="1663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22316</xdr:rowOff>
    </xdr:from>
    <xdr:to>
      <xdr:col>85</xdr:col>
      <xdr:colOff>177800</xdr:colOff>
      <xdr:row>99</xdr:row>
      <xdr:rowOff>123916</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6268700" y="1699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145587</xdr:rowOff>
    </xdr:from>
    <xdr:ext cx="534377" cy="259045"/>
    <xdr:sp macro="" textlink="">
      <xdr:nvSpPr>
        <xdr:cNvPr id="701" name="積立金該当値テキスト">
          <a:extLst>
            <a:ext uri="{FF2B5EF4-FFF2-40B4-BE49-F238E27FC236}">
              <a16:creationId xmlns:a16="http://schemas.microsoft.com/office/drawing/2014/main" xmlns="" id="{00000000-0008-0000-0600-0000BD020000}"/>
            </a:ext>
          </a:extLst>
        </xdr:cNvPr>
        <xdr:cNvSpPr txBox="1"/>
      </xdr:nvSpPr>
      <xdr:spPr>
        <a:xfrm>
          <a:off x="16370300" y="169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25053</xdr:rowOff>
    </xdr:from>
    <xdr:to>
      <xdr:col>81</xdr:col>
      <xdr:colOff>101600</xdr:colOff>
      <xdr:row>99</xdr:row>
      <xdr:rowOff>126653</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5430500" y="1699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117780</xdr:rowOff>
    </xdr:from>
    <xdr:ext cx="534377"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5214111" y="1709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158745</xdr:rowOff>
    </xdr:from>
    <xdr:to>
      <xdr:col>76</xdr:col>
      <xdr:colOff>165100</xdr:colOff>
      <xdr:row>99</xdr:row>
      <xdr:rowOff>88895</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4541500" y="1696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105422</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4325111" y="1673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788</xdr:rowOff>
    </xdr:from>
    <xdr:to>
      <xdr:col>72</xdr:col>
      <xdr:colOff>38100</xdr:colOff>
      <xdr:row>99</xdr:row>
      <xdr:rowOff>102388</xdr:rowOff>
    </xdr:to>
    <xdr:sp macro="" textlink="">
      <xdr:nvSpPr>
        <xdr:cNvPr id="706" name="楕円 705">
          <a:extLst>
            <a:ext uri="{FF2B5EF4-FFF2-40B4-BE49-F238E27FC236}">
              <a16:creationId xmlns:a16="http://schemas.microsoft.com/office/drawing/2014/main" xmlns="" id="{00000000-0008-0000-0600-0000C2020000}"/>
            </a:ext>
          </a:extLst>
        </xdr:cNvPr>
        <xdr:cNvSpPr/>
      </xdr:nvSpPr>
      <xdr:spPr>
        <a:xfrm>
          <a:off x="13652500" y="169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93515</xdr:rowOff>
    </xdr:from>
    <xdr:ext cx="534377" cy="259045"/>
    <xdr:sp macro="" textlink="">
      <xdr:nvSpPr>
        <xdr:cNvPr id="707" name="テキスト ボックス 706">
          <a:extLst>
            <a:ext uri="{FF2B5EF4-FFF2-40B4-BE49-F238E27FC236}">
              <a16:creationId xmlns:a16="http://schemas.microsoft.com/office/drawing/2014/main" xmlns="" id="{00000000-0008-0000-0600-0000C3020000}"/>
            </a:ext>
          </a:extLst>
        </xdr:cNvPr>
        <xdr:cNvSpPr txBox="1"/>
      </xdr:nvSpPr>
      <xdr:spPr>
        <a:xfrm>
          <a:off x="13436111" y="17067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27649</xdr:rowOff>
    </xdr:from>
    <xdr:to>
      <xdr:col>67</xdr:col>
      <xdr:colOff>101600</xdr:colOff>
      <xdr:row>99</xdr:row>
      <xdr:rowOff>129249</xdr:rowOff>
    </xdr:to>
    <xdr:sp macro="" textlink="">
      <xdr:nvSpPr>
        <xdr:cNvPr id="708" name="楕円 707">
          <a:extLst>
            <a:ext uri="{FF2B5EF4-FFF2-40B4-BE49-F238E27FC236}">
              <a16:creationId xmlns:a16="http://schemas.microsoft.com/office/drawing/2014/main" xmlns="" id="{00000000-0008-0000-0600-0000C4020000}"/>
            </a:ext>
          </a:extLst>
        </xdr:cNvPr>
        <xdr:cNvSpPr/>
      </xdr:nvSpPr>
      <xdr:spPr>
        <a:xfrm>
          <a:off x="12763500" y="1700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120376</xdr:rowOff>
    </xdr:from>
    <xdr:ext cx="534377" cy="259045"/>
    <xdr:sp macro="" textlink="">
      <xdr:nvSpPr>
        <xdr:cNvPr id="709" name="テキスト ボックス 708">
          <a:extLst>
            <a:ext uri="{FF2B5EF4-FFF2-40B4-BE49-F238E27FC236}">
              <a16:creationId xmlns:a16="http://schemas.microsoft.com/office/drawing/2014/main" xmlns="" id="{00000000-0008-0000-0600-0000C5020000}"/>
            </a:ext>
          </a:extLst>
        </xdr:cNvPr>
        <xdr:cNvSpPr txBox="1"/>
      </xdr:nvSpPr>
      <xdr:spPr>
        <a:xfrm>
          <a:off x="12547111" y="1709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xmlns=""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xmlns=""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123812</xdr:rowOff>
    </xdr:from>
    <xdr:to>
      <xdr:col>116</xdr:col>
      <xdr:colOff>62864</xdr:colOff>
      <xdr:row>38</xdr:row>
      <xdr:rowOff>25400</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flipV="1">
          <a:off x="22159595" y="5267312"/>
          <a:ext cx="1269" cy="127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0" name="投資及び出資金最小値テキスト">
          <a:extLst>
            <a:ext uri="{FF2B5EF4-FFF2-40B4-BE49-F238E27FC236}">
              <a16:creationId xmlns:a16="http://schemas.microsoft.com/office/drawing/2014/main" xmlns="" id="{00000000-0008-0000-0600-0000DA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70489</xdr:rowOff>
    </xdr:from>
    <xdr:ext cx="534377" cy="259045"/>
    <xdr:sp macro="" textlink="">
      <xdr:nvSpPr>
        <xdr:cNvPr id="732" name="投資及び出資金最大値テキスト">
          <a:extLst>
            <a:ext uri="{FF2B5EF4-FFF2-40B4-BE49-F238E27FC236}">
              <a16:creationId xmlns:a16="http://schemas.microsoft.com/office/drawing/2014/main" xmlns="" id="{00000000-0008-0000-0600-0000DC020000}"/>
            </a:ext>
          </a:extLst>
        </xdr:cNvPr>
        <xdr:cNvSpPr txBox="1"/>
      </xdr:nvSpPr>
      <xdr:spPr>
        <a:xfrm>
          <a:off x="22212300" y="50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123812</xdr:rowOff>
    </xdr:from>
    <xdr:to>
      <xdr:col>116</xdr:col>
      <xdr:colOff>152400</xdr:colOff>
      <xdr:row>30</xdr:row>
      <xdr:rowOff>123812</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a:off x="22072600" y="526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42168</xdr:rowOff>
    </xdr:from>
    <xdr:ext cx="469744" cy="259045"/>
    <xdr:sp macro="" textlink="">
      <xdr:nvSpPr>
        <xdr:cNvPr id="735" name="投資及び出資金平均値テキスト">
          <a:extLst>
            <a:ext uri="{FF2B5EF4-FFF2-40B4-BE49-F238E27FC236}">
              <a16:creationId xmlns:a16="http://schemas.microsoft.com/office/drawing/2014/main" xmlns="" id="{00000000-0008-0000-0600-0000DF020000}"/>
            </a:ext>
          </a:extLst>
        </xdr:cNvPr>
        <xdr:cNvSpPr txBox="1"/>
      </xdr:nvSpPr>
      <xdr:spPr>
        <a:xfrm>
          <a:off x="22212300" y="6214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19291</xdr:rowOff>
    </xdr:from>
    <xdr:to>
      <xdr:col>116</xdr:col>
      <xdr:colOff>114300</xdr:colOff>
      <xdr:row>37</xdr:row>
      <xdr:rowOff>120891</xdr:rowOff>
    </xdr:to>
    <xdr:sp macro="" textlink="">
      <xdr:nvSpPr>
        <xdr:cNvPr id="736" name="フローチャート: 判断 735">
          <a:extLst>
            <a:ext uri="{FF2B5EF4-FFF2-40B4-BE49-F238E27FC236}">
              <a16:creationId xmlns:a16="http://schemas.microsoft.com/office/drawing/2014/main" xmlns="" id="{00000000-0008-0000-0600-0000E0020000}"/>
            </a:ext>
          </a:extLst>
        </xdr:cNvPr>
        <xdr:cNvSpPr/>
      </xdr:nvSpPr>
      <xdr:spPr>
        <a:xfrm>
          <a:off x="22110700" y="636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a:extLst>
            <a:ext uri="{FF2B5EF4-FFF2-40B4-BE49-F238E27FC236}">
              <a16:creationId xmlns:a16="http://schemas.microsoft.com/office/drawing/2014/main" xmlns="" id="{00000000-0008-0000-0600-0000E1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12948</xdr:rowOff>
    </xdr:from>
    <xdr:to>
      <xdr:col>112</xdr:col>
      <xdr:colOff>38100</xdr:colOff>
      <xdr:row>37</xdr:row>
      <xdr:rowOff>114548</xdr:rowOff>
    </xdr:to>
    <xdr:sp macro="" textlink="">
      <xdr:nvSpPr>
        <xdr:cNvPr id="738" name="フローチャート: 判断 737">
          <a:extLst>
            <a:ext uri="{FF2B5EF4-FFF2-40B4-BE49-F238E27FC236}">
              <a16:creationId xmlns:a16="http://schemas.microsoft.com/office/drawing/2014/main" xmlns="" id="{00000000-0008-0000-0600-0000E2020000}"/>
            </a:ext>
          </a:extLst>
        </xdr:cNvPr>
        <xdr:cNvSpPr/>
      </xdr:nvSpPr>
      <xdr:spPr>
        <a:xfrm>
          <a:off x="21272500" y="635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131075</xdr:rowOff>
    </xdr:from>
    <xdr:ext cx="469744" cy="259045"/>
    <xdr:sp macro="" textlink="">
      <xdr:nvSpPr>
        <xdr:cNvPr id="739" name="テキスト ボックス 738">
          <a:extLst>
            <a:ext uri="{FF2B5EF4-FFF2-40B4-BE49-F238E27FC236}">
              <a16:creationId xmlns:a16="http://schemas.microsoft.com/office/drawing/2014/main" xmlns="" id="{00000000-0008-0000-0600-0000E3020000}"/>
            </a:ext>
          </a:extLst>
        </xdr:cNvPr>
        <xdr:cNvSpPr txBox="1"/>
      </xdr:nvSpPr>
      <xdr:spPr>
        <a:xfrm>
          <a:off x="21088428" y="6131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0" name="直線コネクタ 739">
          <a:extLst>
            <a:ext uri="{FF2B5EF4-FFF2-40B4-BE49-F238E27FC236}">
              <a16:creationId xmlns:a16="http://schemas.microsoft.com/office/drawing/2014/main" xmlns="" id="{00000000-0008-0000-0600-0000E4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7975</xdr:rowOff>
    </xdr:from>
    <xdr:to>
      <xdr:col>107</xdr:col>
      <xdr:colOff>101600</xdr:colOff>
      <xdr:row>37</xdr:row>
      <xdr:rowOff>109575</xdr:rowOff>
    </xdr:to>
    <xdr:sp macro="" textlink="">
      <xdr:nvSpPr>
        <xdr:cNvPr id="741" name="フローチャート: 判断 740">
          <a:extLst>
            <a:ext uri="{FF2B5EF4-FFF2-40B4-BE49-F238E27FC236}">
              <a16:creationId xmlns:a16="http://schemas.microsoft.com/office/drawing/2014/main" xmlns="" id="{00000000-0008-0000-0600-0000E5020000}"/>
            </a:ext>
          </a:extLst>
        </xdr:cNvPr>
        <xdr:cNvSpPr/>
      </xdr:nvSpPr>
      <xdr:spPr>
        <a:xfrm>
          <a:off x="20383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126102</xdr:rowOff>
    </xdr:from>
    <xdr:ext cx="469744" cy="259045"/>
    <xdr:sp macro="" textlink="">
      <xdr:nvSpPr>
        <xdr:cNvPr id="742" name="テキスト ボックス 741">
          <a:extLst>
            <a:ext uri="{FF2B5EF4-FFF2-40B4-BE49-F238E27FC236}">
              <a16:creationId xmlns:a16="http://schemas.microsoft.com/office/drawing/2014/main" xmlns="" id="{00000000-0008-0000-0600-0000E6020000}"/>
            </a:ext>
          </a:extLst>
        </xdr:cNvPr>
        <xdr:cNvSpPr txBox="1"/>
      </xdr:nvSpPr>
      <xdr:spPr>
        <a:xfrm>
          <a:off x="20199428" y="61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24657</xdr:rowOff>
    </xdr:from>
    <xdr:to>
      <xdr:col>102</xdr:col>
      <xdr:colOff>114300</xdr:colOff>
      <xdr:row>38</xdr:row>
      <xdr:rowOff>25400</xdr:rowOff>
    </xdr:to>
    <xdr:cxnSp macro="">
      <xdr:nvCxnSpPr>
        <xdr:cNvPr id="743" name="直線コネクタ 742">
          <a:extLst>
            <a:ext uri="{FF2B5EF4-FFF2-40B4-BE49-F238E27FC236}">
              <a16:creationId xmlns:a16="http://schemas.microsoft.com/office/drawing/2014/main" xmlns="" id="{00000000-0008-0000-0600-0000E7020000}"/>
            </a:ext>
          </a:extLst>
        </xdr:cNvPr>
        <xdr:cNvCxnSpPr/>
      </xdr:nvCxnSpPr>
      <xdr:spPr>
        <a:xfrm>
          <a:off x="18656300" y="6539757"/>
          <a:ext cx="88900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xdr:rowOff>
    </xdr:from>
    <xdr:to>
      <xdr:col>102</xdr:col>
      <xdr:colOff>165100</xdr:colOff>
      <xdr:row>37</xdr:row>
      <xdr:rowOff>117348</xdr:rowOff>
    </xdr:to>
    <xdr:sp macro="" textlink="">
      <xdr:nvSpPr>
        <xdr:cNvPr id="744" name="フローチャート: 判断 743">
          <a:extLst>
            <a:ext uri="{FF2B5EF4-FFF2-40B4-BE49-F238E27FC236}">
              <a16:creationId xmlns:a16="http://schemas.microsoft.com/office/drawing/2014/main" xmlns="" id="{00000000-0008-0000-0600-0000E8020000}"/>
            </a:ext>
          </a:extLst>
        </xdr:cNvPr>
        <xdr:cNvSpPr/>
      </xdr:nvSpPr>
      <xdr:spPr>
        <a:xfrm>
          <a:off x="19494500" y="635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133875</xdr:rowOff>
    </xdr:from>
    <xdr:ext cx="469744" cy="259045"/>
    <xdr:sp macro="" textlink="">
      <xdr:nvSpPr>
        <xdr:cNvPr id="745" name="テキスト ボックス 744">
          <a:extLst>
            <a:ext uri="{FF2B5EF4-FFF2-40B4-BE49-F238E27FC236}">
              <a16:creationId xmlns:a16="http://schemas.microsoft.com/office/drawing/2014/main" xmlns="" id="{00000000-0008-0000-0600-0000E9020000}"/>
            </a:ext>
          </a:extLst>
        </xdr:cNvPr>
        <xdr:cNvSpPr txBox="1"/>
      </xdr:nvSpPr>
      <xdr:spPr>
        <a:xfrm>
          <a:off x="19310428" y="613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82614</xdr:rowOff>
    </xdr:from>
    <xdr:to>
      <xdr:col>98</xdr:col>
      <xdr:colOff>38100</xdr:colOff>
      <xdr:row>38</xdr:row>
      <xdr:rowOff>12764</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18605500" y="64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29291</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18421428" y="620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xmlns=""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a:extLst>
            <a:ext uri="{FF2B5EF4-FFF2-40B4-BE49-F238E27FC236}">
              <a16:creationId xmlns:a16="http://schemas.microsoft.com/office/drawing/2014/main" xmlns="" id="{00000000-0008-0000-0600-0000F1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54" name="投資及び出資金該当値テキスト">
          <a:extLst>
            <a:ext uri="{FF2B5EF4-FFF2-40B4-BE49-F238E27FC236}">
              <a16:creationId xmlns:a16="http://schemas.microsoft.com/office/drawing/2014/main" xmlns="" id="{00000000-0008-0000-0600-0000F2020000}"/>
            </a:ext>
          </a:extLst>
        </xdr:cNvPr>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a:extLst>
            <a:ext uri="{FF2B5EF4-FFF2-40B4-BE49-F238E27FC236}">
              <a16:creationId xmlns:a16="http://schemas.microsoft.com/office/drawing/2014/main" xmlns="" id="{00000000-0008-0000-0600-0000F3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145307</xdr:rowOff>
    </xdr:from>
    <xdr:to>
      <xdr:col>98</xdr:col>
      <xdr:colOff>38100</xdr:colOff>
      <xdr:row>38</xdr:row>
      <xdr:rowOff>75457</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18605500" y="648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66584</xdr:rowOff>
    </xdr:from>
    <xdr:ext cx="313932"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18499333" y="65816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xmlns=""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xmlns=""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xmlns=""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xmlns=""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xmlns=""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a:extLst>
            <a:ext uri="{FF2B5EF4-FFF2-40B4-BE49-F238E27FC236}">
              <a16:creationId xmlns:a16="http://schemas.microsoft.com/office/drawing/2014/main" xmlns="" id="{00000000-0008-0000-0600-000005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a:extLst>
            <a:ext uri="{FF2B5EF4-FFF2-40B4-BE49-F238E27FC236}">
              <a16:creationId xmlns:a16="http://schemas.microsoft.com/office/drawing/2014/main" xmlns="" id="{00000000-0008-0000-0600-000006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a:extLst>
            <a:ext uri="{FF2B5EF4-FFF2-40B4-BE49-F238E27FC236}">
              <a16:creationId xmlns:a16="http://schemas.microsoft.com/office/drawing/2014/main" xmlns="" id="{00000000-0008-0000-0600-000007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xmlns=""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62410</xdr:rowOff>
    </xdr:from>
    <xdr:to>
      <xdr:col>116</xdr:col>
      <xdr:colOff>62864</xdr:colOff>
      <xdr:row>59</xdr:row>
      <xdr:rowOff>98878</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flipV="1">
          <a:off x="22159595" y="8634910"/>
          <a:ext cx="1269" cy="157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144632</xdr:rowOff>
    </xdr:from>
    <xdr:ext cx="249299" cy="259045"/>
    <xdr:sp macro="" textlink="">
      <xdr:nvSpPr>
        <xdr:cNvPr id="789" name="貸付金最小値テキスト">
          <a:extLst>
            <a:ext uri="{FF2B5EF4-FFF2-40B4-BE49-F238E27FC236}">
              <a16:creationId xmlns:a16="http://schemas.microsoft.com/office/drawing/2014/main" xmlns="" id="{00000000-0008-0000-0600-000015030000}"/>
            </a:ext>
          </a:extLst>
        </xdr:cNvPr>
        <xdr:cNvSpPr txBox="1"/>
      </xdr:nvSpPr>
      <xdr:spPr>
        <a:xfrm>
          <a:off x="22212300" y="102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9087</xdr:rowOff>
    </xdr:from>
    <xdr:ext cx="599010" cy="259045"/>
    <xdr:sp macro="" textlink="">
      <xdr:nvSpPr>
        <xdr:cNvPr id="791" name="貸付金最大値テキスト">
          <a:extLst>
            <a:ext uri="{FF2B5EF4-FFF2-40B4-BE49-F238E27FC236}">
              <a16:creationId xmlns:a16="http://schemas.microsoft.com/office/drawing/2014/main" xmlns="" id="{00000000-0008-0000-0600-000017030000}"/>
            </a:ext>
          </a:extLst>
        </xdr:cNvPr>
        <xdr:cNvSpPr txBox="1"/>
      </xdr:nvSpPr>
      <xdr:spPr>
        <a:xfrm>
          <a:off x="22212300" y="8410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62410</xdr:rowOff>
    </xdr:from>
    <xdr:to>
      <xdr:col>116</xdr:col>
      <xdr:colOff>152400</xdr:colOff>
      <xdr:row>50</xdr:row>
      <xdr:rowOff>62410</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863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98771</xdr:rowOff>
    </xdr:from>
    <xdr:to>
      <xdr:col>116</xdr:col>
      <xdr:colOff>63500</xdr:colOff>
      <xdr:row>59</xdr:row>
      <xdr:rowOff>98830</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1323300" y="10214321"/>
          <a:ext cx="838200" cy="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62082</xdr:rowOff>
    </xdr:from>
    <xdr:ext cx="469744" cy="259045"/>
    <xdr:sp macro="" textlink="">
      <xdr:nvSpPr>
        <xdr:cNvPr id="794" name="貸付金平均値テキスト">
          <a:extLst>
            <a:ext uri="{FF2B5EF4-FFF2-40B4-BE49-F238E27FC236}">
              <a16:creationId xmlns:a16="http://schemas.microsoft.com/office/drawing/2014/main" xmlns="" id="{00000000-0008-0000-0600-00001A030000}"/>
            </a:ext>
          </a:extLst>
        </xdr:cNvPr>
        <xdr:cNvSpPr txBox="1"/>
      </xdr:nvSpPr>
      <xdr:spPr>
        <a:xfrm>
          <a:off x="22212300" y="1000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39205</xdr:rowOff>
    </xdr:from>
    <xdr:to>
      <xdr:col>116</xdr:col>
      <xdr:colOff>114300</xdr:colOff>
      <xdr:row>59</xdr:row>
      <xdr:rowOff>140805</xdr:rowOff>
    </xdr:to>
    <xdr:sp macro="" textlink="">
      <xdr:nvSpPr>
        <xdr:cNvPr id="795" name="フローチャート: 判断 794">
          <a:extLst>
            <a:ext uri="{FF2B5EF4-FFF2-40B4-BE49-F238E27FC236}">
              <a16:creationId xmlns:a16="http://schemas.microsoft.com/office/drawing/2014/main" xmlns="" id="{00000000-0008-0000-0600-00001B030000}"/>
            </a:ext>
          </a:extLst>
        </xdr:cNvPr>
        <xdr:cNvSpPr/>
      </xdr:nvSpPr>
      <xdr:spPr>
        <a:xfrm>
          <a:off x="22110700" y="1015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98647</xdr:rowOff>
    </xdr:from>
    <xdr:to>
      <xdr:col>111</xdr:col>
      <xdr:colOff>177800</xdr:colOff>
      <xdr:row>59</xdr:row>
      <xdr:rowOff>98771</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a:off x="20434300" y="10214197"/>
          <a:ext cx="8890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37164</xdr:rowOff>
    </xdr:from>
    <xdr:to>
      <xdr:col>112</xdr:col>
      <xdr:colOff>38100</xdr:colOff>
      <xdr:row>59</xdr:row>
      <xdr:rowOff>138764</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12725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155291</xdr:rowOff>
    </xdr:from>
    <xdr:ext cx="469744"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21088428" y="992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98640</xdr:rowOff>
    </xdr:from>
    <xdr:to>
      <xdr:col>107</xdr:col>
      <xdr:colOff>50800</xdr:colOff>
      <xdr:row>59</xdr:row>
      <xdr:rowOff>98647</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19545300" y="10214190"/>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36375</xdr:rowOff>
    </xdr:from>
    <xdr:to>
      <xdr:col>107</xdr:col>
      <xdr:colOff>101600</xdr:colOff>
      <xdr:row>59</xdr:row>
      <xdr:rowOff>137975</xdr:rowOff>
    </xdr:to>
    <xdr:sp macro="" textlink="">
      <xdr:nvSpPr>
        <xdr:cNvPr id="800" name="フローチャート: 判断 799">
          <a:extLst>
            <a:ext uri="{FF2B5EF4-FFF2-40B4-BE49-F238E27FC236}">
              <a16:creationId xmlns:a16="http://schemas.microsoft.com/office/drawing/2014/main" xmlns="" id="{00000000-0008-0000-0600-000020030000}"/>
            </a:ext>
          </a:extLst>
        </xdr:cNvPr>
        <xdr:cNvSpPr/>
      </xdr:nvSpPr>
      <xdr:spPr>
        <a:xfrm>
          <a:off x="20383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154502</xdr:rowOff>
    </xdr:from>
    <xdr:ext cx="469744"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20199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98640</xdr:rowOff>
    </xdr:from>
    <xdr:to>
      <xdr:col>102</xdr:col>
      <xdr:colOff>114300</xdr:colOff>
      <xdr:row>59</xdr:row>
      <xdr:rowOff>98682</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flipV="1">
          <a:off x="18656300" y="10214190"/>
          <a:ext cx="8890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34731</xdr:rowOff>
    </xdr:from>
    <xdr:to>
      <xdr:col>102</xdr:col>
      <xdr:colOff>165100</xdr:colOff>
      <xdr:row>59</xdr:row>
      <xdr:rowOff>136331</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19494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152858</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9310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38591</xdr:rowOff>
    </xdr:from>
    <xdr:to>
      <xdr:col>98</xdr:col>
      <xdr:colOff>38100</xdr:colOff>
      <xdr:row>59</xdr:row>
      <xdr:rowOff>140191</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8605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156718</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8421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48030</xdr:rowOff>
    </xdr:from>
    <xdr:to>
      <xdr:col>116</xdr:col>
      <xdr:colOff>114300</xdr:colOff>
      <xdr:row>59</xdr:row>
      <xdr:rowOff>149630</xdr:rowOff>
    </xdr:to>
    <xdr:sp macro="" textlink="">
      <xdr:nvSpPr>
        <xdr:cNvPr id="812" name="楕円 811">
          <a:extLst>
            <a:ext uri="{FF2B5EF4-FFF2-40B4-BE49-F238E27FC236}">
              <a16:creationId xmlns:a16="http://schemas.microsoft.com/office/drawing/2014/main" xmlns="" id="{00000000-0008-0000-0600-00002C030000}"/>
            </a:ext>
          </a:extLst>
        </xdr:cNvPr>
        <xdr:cNvSpPr/>
      </xdr:nvSpPr>
      <xdr:spPr>
        <a:xfrm>
          <a:off x="22110700" y="1016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17633</xdr:rowOff>
    </xdr:from>
    <xdr:ext cx="313932" cy="259045"/>
    <xdr:sp macro="" textlink="">
      <xdr:nvSpPr>
        <xdr:cNvPr id="813" name="貸付金該当値テキスト">
          <a:extLst>
            <a:ext uri="{FF2B5EF4-FFF2-40B4-BE49-F238E27FC236}">
              <a16:creationId xmlns:a16="http://schemas.microsoft.com/office/drawing/2014/main" xmlns="" id="{00000000-0008-0000-0600-00002D030000}"/>
            </a:ext>
          </a:extLst>
        </xdr:cNvPr>
        <xdr:cNvSpPr txBox="1"/>
      </xdr:nvSpPr>
      <xdr:spPr>
        <a:xfrm>
          <a:off x="22212300" y="101331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47971</xdr:rowOff>
    </xdr:from>
    <xdr:to>
      <xdr:col>112</xdr:col>
      <xdr:colOff>38100</xdr:colOff>
      <xdr:row>59</xdr:row>
      <xdr:rowOff>149571</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1272500" y="1016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140698</xdr:rowOff>
    </xdr:from>
    <xdr:ext cx="313932"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1166333" y="102562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47847</xdr:rowOff>
    </xdr:from>
    <xdr:to>
      <xdr:col>107</xdr:col>
      <xdr:colOff>101600</xdr:colOff>
      <xdr:row>59</xdr:row>
      <xdr:rowOff>149447</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0383500" y="1016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140574</xdr:rowOff>
    </xdr:from>
    <xdr:ext cx="313932"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0277333" y="102561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47840</xdr:rowOff>
    </xdr:from>
    <xdr:to>
      <xdr:col>102</xdr:col>
      <xdr:colOff>165100</xdr:colOff>
      <xdr:row>59</xdr:row>
      <xdr:rowOff>149440</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19494500" y="1016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140567</xdr:rowOff>
    </xdr:from>
    <xdr:ext cx="313932"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19388333" y="102561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47882</xdr:rowOff>
    </xdr:from>
    <xdr:to>
      <xdr:col>98</xdr:col>
      <xdr:colOff>38100</xdr:colOff>
      <xdr:row>59</xdr:row>
      <xdr:rowOff>149482</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8605500" y="1016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140609</xdr:rowOff>
    </xdr:from>
    <xdr:ext cx="313932"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8499333" y="102561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xmlns=""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xmlns=""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xmlns=""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xmlns=""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xmlns=""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111582</xdr:rowOff>
    </xdr:from>
    <xdr:to>
      <xdr:col>116</xdr:col>
      <xdr:colOff>62864</xdr:colOff>
      <xdr:row>79</xdr:row>
      <xdr:rowOff>58928</xdr:rowOff>
    </xdr:to>
    <xdr:cxnSp macro="">
      <xdr:nvCxnSpPr>
        <xdr:cNvPr id="846" name="直線コネクタ 845">
          <a:extLst>
            <a:ext uri="{FF2B5EF4-FFF2-40B4-BE49-F238E27FC236}">
              <a16:creationId xmlns:a16="http://schemas.microsoft.com/office/drawing/2014/main" xmlns="" id="{00000000-0008-0000-0600-00004E030000}"/>
            </a:ext>
          </a:extLst>
        </xdr:cNvPr>
        <xdr:cNvCxnSpPr/>
      </xdr:nvCxnSpPr>
      <xdr:spPr>
        <a:xfrm flipV="1">
          <a:off x="22159595" y="12113082"/>
          <a:ext cx="1269" cy="149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62755</xdr:rowOff>
    </xdr:from>
    <xdr:ext cx="534377" cy="259045"/>
    <xdr:sp macro="" textlink="">
      <xdr:nvSpPr>
        <xdr:cNvPr id="847" name="繰出金最小値テキスト">
          <a:extLst>
            <a:ext uri="{FF2B5EF4-FFF2-40B4-BE49-F238E27FC236}">
              <a16:creationId xmlns:a16="http://schemas.microsoft.com/office/drawing/2014/main" xmlns="" id="{00000000-0008-0000-0600-00004F030000}"/>
            </a:ext>
          </a:extLst>
        </xdr:cNvPr>
        <xdr:cNvSpPr txBox="1"/>
      </xdr:nvSpPr>
      <xdr:spPr>
        <a:xfrm>
          <a:off x="22212300" y="136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58928</xdr:rowOff>
    </xdr:from>
    <xdr:to>
      <xdr:col>116</xdr:col>
      <xdr:colOff>152400</xdr:colOff>
      <xdr:row>79</xdr:row>
      <xdr:rowOff>58928</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a:off x="22072600" y="1360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58259</xdr:rowOff>
    </xdr:from>
    <xdr:ext cx="599010" cy="259045"/>
    <xdr:sp macro="" textlink="">
      <xdr:nvSpPr>
        <xdr:cNvPr id="849" name="繰出金最大値テキスト">
          <a:extLst>
            <a:ext uri="{FF2B5EF4-FFF2-40B4-BE49-F238E27FC236}">
              <a16:creationId xmlns:a16="http://schemas.microsoft.com/office/drawing/2014/main" xmlns="" id="{00000000-0008-0000-0600-000051030000}"/>
            </a:ext>
          </a:extLst>
        </xdr:cNvPr>
        <xdr:cNvSpPr txBox="1"/>
      </xdr:nvSpPr>
      <xdr:spPr>
        <a:xfrm>
          <a:off x="22212300" y="11888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111582</xdr:rowOff>
    </xdr:from>
    <xdr:to>
      <xdr:col>116</xdr:col>
      <xdr:colOff>152400</xdr:colOff>
      <xdr:row>70</xdr:row>
      <xdr:rowOff>111582</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a:off x="22072600" y="1211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137757</xdr:rowOff>
    </xdr:from>
    <xdr:to>
      <xdr:col>116</xdr:col>
      <xdr:colOff>63500</xdr:colOff>
      <xdr:row>77</xdr:row>
      <xdr:rowOff>9106</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1323300" y="13167957"/>
          <a:ext cx="838200" cy="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164228</xdr:rowOff>
    </xdr:from>
    <xdr:ext cx="534377" cy="259045"/>
    <xdr:sp macro="" textlink="">
      <xdr:nvSpPr>
        <xdr:cNvPr id="852" name="繰出金平均値テキスト">
          <a:extLst>
            <a:ext uri="{FF2B5EF4-FFF2-40B4-BE49-F238E27FC236}">
              <a16:creationId xmlns:a16="http://schemas.microsoft.com/office/drawing/2014/main" xmlns="" id="{00000000-0008-0000-0600-000054030000}"/>
            </a:ext>
          </a:extLst>
        </xdr:cNvPr>
        <xdr:cNvSpPr txBox="1"/>
      </xdr:nvSpPr>
      <xdr:spPr>
        <a:xfrm>
          <a:off x="22212300" y="12851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141351</xdr:rowOff>
    </xdr:from>
    <xdr:to>
      <xdr:col>116</xdr:col>
      <xdr:colOff>114300</xdr:colOff>
      <xdr:row>76</xdr:row>
      <xdr:rowOff>71501</xdr:rowOff>
    </xdr:to>
    <xdr:sp macro="" textlink="">
      <xdr:nvSpPr>
        <xdr:cNvPr id="853" name="フローチャート: 判断 852">
          <a:extLst>
            <a:ext uri="{FF2B5EF4-FFF2-40B4-BE49-F238E27FC236}">
              <a16:creationId xmlns:a16="http://schemas.microsoft.com/office/drawing/2014/main" xmlns="" id="{00000000-0008-0000-0600-000055030000}"/>
            </a:ext>
          </a:extLst>
        </xdr:cNvPr>
        <xdr:cNvSpPr/>
      </xdr:nvSpPr>
      <xdr:spPr>
        <a:xfrm>
          <a:off x="221107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137757</xdr:rowOff>
    </xdr:from>
    <xdr:to>
      <xdr:col>111</xdr:col>
      <xdr:colOff>177800</xdr:colOff>
      <xdr:row>76</xdr:row>
      <xdr:rowOff>143370</xdr:rowOff>
    </xdr:to>
    <xdr:cxnSp macro="">
      <xdr:nvCxnSpPr>
        <xdr:cNvPr id="854" name="直線コネクタ 853">
          <a:extLst>
            <a:ext uri="{FF2B5EF4-FFF2-40B4-BE49-F238E27FC236}">
              <a16:creationId xmlns:a16="http://schemas.microsoft.com/office/drawing/2014/main" xmlns="" id="{00000000-0008-0000-0600-000056030000}"/>
            </a:ext>
          </a:extLst>
        </xdr:cNvPr>
        <xdr:cNvCxnSpPr/>
      </xdr:nvCxnSpPr>
      <xdr:spPr>
        <a:xfrm flipV="1">
          <a:off x="20434300" y="13167957"/>
          <a:ext cx="889000" cy="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133934</xdr:rowOff>
    </xdr:from>
    <xdr:to>
      <xdr:col>112</xdr:col>
      <xdr:colOff>38100</xdr:colOff>
      <xdr:row>76</xdr:row>
      <xdr:rowOff>64084</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1272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80611</xdr:rowOff>
    </xdr:from>
    <xdr:ext cx="534377" cy="259045"/>
    <xdr:sp macro="" textlink="">
      <xdr:nvSpPr>
        <xdr:cNvPr id="856" name="テキスト ボックス 855">
          <a:extLst>
            <a:ext uri="{FF2B5EF4-FFF2-40B4-BE49-F238E27FC236}">
              <a16:creationId xmlns:a16="http://schemas.microsoft.com/office/drawing/2014/main" xmlns="" id="{00000000-0008-0000-0600-000058030000}"/>
            </a:ext>
          </a:extLst>
        </xdr:cNvPr>
        <xdr:cNvSpPr txBox="1"/>
      </xdr:nvSpPr>
      <xdr:spPr>
        <a:xfrm>
          <a:off x="21056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143370</xdr:rowOff>
    </xdr:from>
    <xdr:to>
      <xdr:col>107</xdr:col>
      <xdr:colOff>50800</xdr:colOff>
      <xdr:row>76</xdr:row>
      <xdr:rowOff>166052</xdr:rowOff>
    </xdr:to>
    <xdr:cxnSp macro="">
      <xdr:nvCxnSpPr>
        <xdr:cNvPr id="857" name="直線コネクタ 856">
          <a:extLst>
            <a:ext uri="{FF2B5EF4-FFF2-40B4-BE49-F238E27FC236}">
              <a16:creationId xmlns:a16="http://schemas.microsoft.com/office/drawing/2014/main" xmlns="" id="{00000000-0008-0000-0600-000059030000}"/>
            </a:ext>
          </a:extLst>
        </xdr:cNvPr>
        <xdr:cNvCxnSpPr/>
      </xdr:nvCxnSpPr>
      <xdr:spPr>
        <a:xfrm flipV="1">
          <a:off x="19545300" y="13173570"/>
          <a:ext cx="889000" cy="2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117881</xdr:rowOff>
    </xdr:from>
    <xdr:to>
      <xdr:col>107</xdr:col>
      <xdr:colOff>101600</xdr:colOff>
      <xdr:row>76</xdr:row>
      <xdr:rowOff>48031</xdr:rowOff>
    </xdr:to>
    <xdr:sp macro="" textlink="">
      <xdr:nvSpPr>
        <xdr:cNvPr id="858" name="フローチャート: 判断 857">
          <a:extLst>
            <a:ext uri="{FF2B5EF4-FFF2-40B4-BE49-F238E27FC236}">
              <a16:creationId xmlns:a16="http://schemas.microsoft.com/office/drawing/2014/main" xmlns="" id="{00000000-0008-0000-0600-00005A030000}"/>
            </a:ext>
          </a:extLst>
        </xdr:cNvPr>
        <xdr:cNvSpPr/>
      </xdr:nvSpPr>
      <xdr:spPr>
        <a:xfrm>
          <a:off x="20383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64558</xdr:rowOff>
    </xdr:from>
    <xdr:ext cx="534377" cy="259045"/>
    <xdr:sp macro="" textlink="">
      <xdr:nvSpPr>
        <xdr:cNvPr id="859" name="テキスト ボックス 858">
          <a:extLst>
            <a:ext uri="{FF2B5EF4-FFF2-40B4-BE49-F238E27FC236}">
              <a16:creationId xmlns:a16="http://schemas.microsoft.com/office/drawing/2014/main" xmlns="" id="{00000000-0008-0000-0600-00005B030000}"/>
            </a:ext>
          </a:extLst>
        </xdr:cNvPr>
        <xdr:cNvSpPr txBox="1"/>
      </xdr:nvSpPr>
      <xdr:spPr>
        <a:xfrm>
          <a:off x="20167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166052</xdr:rowOff>
    </xdr:from>
    <xdr:to>
      <xdr:col>102</xdr:col>
      <xdr:colOff>114300</xdr:colOff>
      <xdr:row>77</xdr:row>
      <xdr:rowOff>36348</xdr:rowOff>
    </xdr:to>
    <xdr:cxnSp macro="">
      <xdr:nvCxnSpPr>
        <xdr:cNvPr id="860" name="直線コネクタ 859">
          <a:extLst>
            <a:ext uri="{FF2B5EF4-FFF2-40B4-BE49-F238E27FC236}">
              <a16:creationId xmlns:a16="http://schemas.microsoft.com/office/drawing/2014/main" xmlns="" id="{00000000-0008-0000-0600-00005C030000}"/>
            </a:ext>
          </a:extLst>
        </xdr:cNvPr>
        <xdr:cNvCxnSpPr/>
      </xdr:nvCxnSpPr>
      <xdr:spPr>
        <a:xfrm flipV="1">
          <a:off x="18656300" y="13196252"/>
          <a:ext cx="889000" cy="4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126200</xdr:rowOff>
    </xdr:from>
    <xdr:to>
      <xdr:col>102</xdr:col>
      <xdr:colOff>165100</xdr:colOff>
      <xdr:row>76</xdr:row>
      <xdr:rowOff>56350</xdr:rowOff>
    </xdr:to>
    <xdr:sp macro="" textlink="">
      <xdr:nvSpPr>
        <xdr:cNvPr id="861" name="フローチャート: 判断 860">
          <a:extLst>
            <a:ext uri="{FF2B5EF4-FFF2-40B4-BE49-F238E27FC236}">
              <a16:creationId xmlns:a16="http://schemas.microsoft.com/office/drawing/2014/main" xmlns="" id="{00000000-0008-0000-0600-00005D030000}"/>
            </a:ext>
          </a:extLst>
        </xdr:cNvPr>
        <xdr:cNvSpPr/>
      </xdr:nvSpPr>
      <xdr:spPr>
        <a:xfrm>
          <a:off x="19494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72877</xdr:rowOff>
    </xdr:from>
    <xdr:ext cx="534377"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19278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169290</xdr:rowOff>
    </xdr:from>
    <xdr:to>
      <xdr:col>98</xdr:col>
      <xdr:colOff>38100</xdr:colOff>
      <xdr:row>76</xdr:row>
      <xdr:rowOff>99440</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18605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115968</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8389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129756</xdr:rowOff>
    </xdr:from>
    <xdr:to>
      <xdr:col>116</xdr:col>
      <xdr:colOff>114300</xdr:colOff>
      <xdr:row>77</xdr:row>
      <xdr:rowOff>59906</xdr:rowOff>
    </xdr:to>
    <xdr:sp macro="" textlink="">
      <xdr:nvSpPr>
        <xdr:cNvPr id="870" name="楕円 869">
          <a:extLst>
            <a:ext uri="{FF2B5EF4-FFF2-40B4-BE49-F238E27FC236}">
              <a16:creationId xmlns:a16="http://schemas.microsoft.com/office/drawing/2014/main" xmlns="" id="{00000000-0008-0000-0600-000066030000}"/>
            </a:ext>
          </a:extLst>
        </xdr:cNvPr>
        <xdr:cNvSpPr/>
      </xdr:nvSpPr>
      <xdr:spPr>
        <a:xfrm>
          <a:off x="22110700" y="131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108183</xdr:rowOff>
    </xdr:from>
    <xdr:ext cx="534377" cy="259045"/>
    <xdr:sp macro="" textlink="">
      <xdr:nvSpPr>
        <xdr:cNvPr id="871" name="繰出金該当値テキスト">
          <a:extLst>
            <a:ext uri="{FF2B5EF4-FFF2-40B4-BE49-F238E27FC236}">
              <a16:creationId xmlns:a16="http://schemas.microsoft.com/office/drawing/2014/main" xmlns="" id="{00000000-0008-0000-0600-000067030000}"/>
            </a:ext>
          </a:extLst>
        </xdr:cNvPr>
        <xdr:cNvSpPr txBox="1"/>
      </xdr:nvSpPr>
      <xdr:spPr>
        <a:xfrm>
          <a:off x="22212300" y="1313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86957</xdr:rowOff>
    </xdr:from>
    <xdr:to>
      <xdr:col>112</xdr:col>
      <xdr:colOff>38100</xdr:colOff>
      <xdr:row>77</xdr:row>
      <xdr:rowOff>17107</xdr:rowOff>
    </xdr:to>
    <xdr:sp macro="" textlink="">
      <xdr:nvSpPr>
        <xdr:cNvPr id="872" name="楕円 871">
          <a:extLst>
            <a:ext uri="{FF2B5EF4-FFF2-40B4-BE49-F238E27FC236}">
              <a16:creationId xmlns:a16="http://schemas.microsoft.com/office/drawing/2014/main" xmlns="" id="{00000000-0008-0000-0600-000068030000}"/>
            </a:ext>
          </a:extLst>
        </xdr:cNvPr>
        <xdr:cNvSpPr/>
      </xdr:nvSpPr>
      <xdr:spPr>
        <a:xfrm>
          <a:off x="21272500" y="1311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8234</xdr:rowOff>
    </xdr:from>
    <xdr:ext cx="534377" cy="259045"/>
    <xdr:sp macro="" textlink="">
      <xdr:nvSpPr>
        <xdr:cNvPr id="873" name="テキスト ボックス 872">
          <a:extLst>
            <a:ext uri="{FF2B5EF4-FFF2-40B4-BE49-F238E27FC236}">
              <a16:creationId xmlns:a16="http://schemas.microsoft.com/office/drawing/2014/main" xmlns="" id="{00000000-0008-0000-0600-000069030000}"/>
            </a:ext>
          </a:extLst>
        </xdr:cNvPr>
        <xdr:cNvSpPr txBox="1"/>
      </xdr:nvSpPr>
      <xdr:spPr>
        <a:xfrm>
          <a:off x="21056111" y="1320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92570</xdr:rowOff>
    </xdr:from>
    <xdr:to>
      <xdr:col>107</xdr:col>
      <xdr:colOff>101600</xdr:colOff>
      <xdr:row>77</xdr:row>
      <xdr:rowOff>22720</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0383500" y="131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13847</xdr:rowOff>
    </xdr:from>
    <xdr:ext cx="534377" cy="259045"/>
    <xdr:sp macro="" textlink="">
      <xdr:nvSpPr>
        <xdr:cNvPr id="875" name="テキスト ボックス 874">
          <a:extLst>
            <a:ext uri="{FF2B5EF4-FFF2-40B4-BE49-F238E27FC236}">
              <a16:creationId xmlns:a16="http://schemas.microsoft.com/office/drawing/2014/main" xmlns="" id="{00000000-0008-0000-0600-00006B030000}"/>
            </a:ext>
          </a:extLst>
        </xdr:cNvPr>
        <xdr:cNvSpPr txBox="1"/>
      </xdr:nvSpPr>
      <xdr:spPr>
        <a:xfrm>
          <a:off x="20167111" y="1321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115252</xdr:rowOff>
    </xdr:from>
    <xdr:to>
      <xdr:col>102</xdr:col>
      <xdr:colOff>165100</xdr:colOff>
      <xdr:row>77</xdr:row>
      <xdr:rowOff>45402</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19494500" y="1314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36529</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19278111" y="1323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156998</xdr:rowOff>
    </xdr:from>
    <xdr:to>
      <xdr:col>98</xdr:col>
      <xdr:colOff>38100</xdr:colOff>
      <xdr:row>77</xdr:row>
      <xdr:rowOff>87148</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18605500" y="1318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78275</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18389111" y="1327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xmlns=""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xmlns=""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xmlns=""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xmlns=""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xmlns=""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xmlns=""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xmlns=""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xmlns=""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xmlns=""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xmlns=""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xmlns=""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xmlns=""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xmlns=""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xmlns=""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xmlns=""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xmlns=""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xmlns=""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xmlns=""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では、住民一人当たり６８３，４３５円となっている。主な構成項目である物件費では、住民一人当たり１１４，０３４円となっており、類似団体と比較して高い数値となっている。前年度からは増額となり、体育館、図書館や博物館等の社会教育施設をはじめ、人口規模と比較して多数の公共施設を抱えていることから、類似団体より数値が高い要因の一つとなっており、維持管理経費の削減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では、住民一人当たり１７８，８５５円となっており、類似団体と比較して高い数値となっている。継続して実施している道路整備事業や橋梁長寿命化事業に加え、新中央公民館建設事業を実施したことから、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では、住民一人当たり５８，７１３円となっており、類似団体と比較して低い数値となっている。前年度と比較して住民一人あたり２６，４５４円減額となっているが、これは前年度に減債基金を利用した繰上償還を実施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7,553
7,519
135.77
5,458,587
5,161,985
274,808
2,961,020
5,301,689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74.7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49530</xdr:rowOff>
    </xdr:from>
    <xdr:to>
      <xdr:col>24</xdr:col>
      <xdr:colOff>62865</xdr:colOff>
      <xdr:row>37</xdr:row>
      <xdr:rowOff>145288</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193030"/>
          <a:ext cx="1270" cy="12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149115</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49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145288</xdr:rowOff>
    </xdr:from>
    <xdr:to>
      <xdr:col>24</xdr:col>
      <xdr:colOff>152400</xdr:colOff>
      <xdr:row>37</xdr:row>
      <xdr:rowOff>145288</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488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167657</xdr:rowOff>
    </xdr:from>
    <xdr:ext cx="534377"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4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49530</xdr:rowOff>
    </xdr:from>
    <xdr:to>
      <xdr:col>24</xdr:col>
      <xdr:colOff>152400</xdr:colOff>
      <xdr:row>30</xdr:row>
      <xdr:rowOff>49530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19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60325</xdr:rowOff>
    </xdr:from>
    <xdr:to>
      <xdr:col>24</xdr:col>
      <xdr:colOff>63500</xdr:colOff>
      <xdr:row>34</xdr:row>
      <xdr:rowOff>89154</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5889625"/>
          <a:ext cx="8382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30751</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5860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52324</xdr:rowOff>
    </xdr:from>
    <xdr:to>
      <xdr:col>24</xdr:col>
      <xdr:colOff>114300</xdr:colOff>
      <xdr:row>34</xdr:row>
      <xdr:rowOff>153924</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89154</xdr:rowOff>
    </xdr:from>
    <xdr:to>
      <xdr:col>19</xdr:col>
      <xdr:colOff>177800</xdr:colOff>
      <xdr:row>34</xdr:row>
      <xdr:rowOff>97282</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5918454"/>
          <a:ext cx="889000" cy="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57150</xdr:rowOff>
    </xdr:from>
    <xdr:to>
      <xdr:col>20</xdr:col>
      <xdr:colOff>38100</xdr:colOff>
      <xdr:row>34</xdr:row>
      <xdr:rowOff>158750</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149877</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14478</xdr:rowOff>
    </xdr:from>
    <xdr:to>
      <xdr:col>15</xdr:col>
      <xdr:colOff>50800</xdr:colOff>
      <xdr:row>34</xdr:row>
      <xdr:rowOff>97282</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a:off x="2019300" y="5843778"/>
          <a:ext cx="889000" cy="8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44323</xdr:rowOff>
    </xdr:from>
    <xdr:to>
      <xdr:col>15</xdr:col>
      <xdr:colOff>101600</xdr:colOff>
      <xdr:row>34</xdr:row>
      <xdr:rowOff>145923</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162450</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14478</xdr:rowOff>
    </xdr:from>
    <xdr:to>
      <xdr:col>10</xdr:col>
      <xdr:colOff>114300</xdr:colOff>
      <xdr:row>34</xdr:row>
      <xdr:rowOff>37719</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flipV="1">
          <a:off x="1130300" y="5843778"/>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762</xdr:rowOff>
    </xdr:from>
    <xdr:to>
      <xdr:col>10</xdr:col>
      <xdr:colOff>165100</xdr:colOff>
      <xdr:row>34</xdr:row>
      <xdr:rowOff>102362</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93489</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150495</xdr:rowOff>
    </xdr:from>
    <xdr:to>
      <xdr:col>6</xdr:col>
      <xdr:colOff>38100</xdr:colOff>
      <xdr:row>34</xdr:row>
      <xdr:rowOff>80645</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580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97172</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558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9525</xdr:rowOff>
    </xdr:from>
    <xdr:to>
      <xdr:col>24</xdr:col>
      <xdr:colOff>114300</xdr:colOff>
      <xdr:row>34</xdr:row>
      <xdr:rowOff>111125</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583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32402</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69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38354</xdr:rowOff>
    </xdr:from>
    <xdr:to>
      <xdr:col>20</xdr:col>
      <xdr:colOff>38100</xdr:colOff>
      <xdr:row>34</xdr:row>
      <xdr:rowOff>139954</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586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156481</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564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46482</xdr:rowOff>
    </xdr:from>
    <xdr:to>
      <xdr:col>15</xdr:col>
      <xdr:colOff>101600</xdr:colOff>
      <xdr:row>34</xdr:row>
      <xdr:rowOff>148082</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587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139209</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596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135128</xdr:rowOff>
    </xdr:from>
    <xdr:to>
      <xdr:col>10</xdr:col>
      <xdr:colOff>165100</xdr:colOff>
      <xdr:row>34</xdr:row>
      <xdr:rowOff>65278</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579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81805</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556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158369</xdr:rowOff>
    </xdr:from>
    <xdr:to>
      <xdr:col>6</xdr:col>
      <xdr:colOff>38100</xdr:colOff>
      <xdr:row>34</xdr:row>
      <xdr:rowOff>88519</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581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79646</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590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xmlns=""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128514</xdr:rowOff>
    </xdr:from>
    <xdr:to>
      <xdr:col>24</xdr:col>
      <xdr:colOff>62865</xdr:colOff>
      <xdr:row>58</xdr:row>
      <xdr:rowOff>136571</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flipV="1">
          <a:off x="4633595" y="8701014"/>
          <a:ext cx="1270" cy="1379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140398</xdr:rowOff>
    </xdr:from>
    <xdr:ext cx="534377" cy="259045"/>
    <xdr:sp macro="" textlink="">
      <xdr:nvSpPr>
        <xdr:cNvPr id="114" name="総務費最小値テキスト">
          <a:extLst>
            <a:ext uri="{FF2B5EF4-FFF2-40B4-BE49-F238E27FC236}">
              <a16:creationId xmlns:a16="http://schemas.microsoft.com/office/drawing/2014/main" xmlns="" id="{00000000-0008-0000-0700-000072000000}"/>
            </a:ext>
          </a:extLst>
        </xdr:cNvPr>
        <xdr:cNvSpPr txBox="1"/>
      </xdr:nvSpPr>
      <xdr:spPr>
        <a:xfrm>
          <a:off x="4686300" y="1008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136571</xdr:rowOff>
    </xdr:from>
    <xdr:to>
      <xdr:col>24</xdr:col>
      <xdr:colOff>152400</xdr:colOff>
      <xdr:row>58</xdr:row>
      <xdr:rowOff>136571</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a:off x="4546600" y="1008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75191</xdr:rowOff>
    </xdr:from>
    <xdr:ext cx="690189" cy="259045"/>
    <xdr:sp macro="" textlink="">
      <xdr:nvSpPr>
        <xdr:cNvPr id="116" name="総務費最大値テキスト">
          <a:extLst>
            <a:ext uri="{FF2B5EF4-FFF2-40B4-BE49-F238E27FC236}">
              <a16:creationId xmlns:a16="http://schemas.microsoft.com/office/drawing/2014/main" xmlns="" id="{00000000-0008-0000-0700-000074000000}"/>
            </a:ext>
          </a:extLst>
        </xdr:cNvPr>
        <xdr:cNvSpPr txBox="1"/>
      </xdr:nvSpPr>
      <xdr:spPr>
        <a:xfrm>
          <a:off x="4686300" y="84762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1,148,808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128514</xdr:rowOff>
    </xdr:from>
    <xdr:to>
      <xdr:col>24</xdr:col>
      <xdr:colOff>152400</xdr:colOff>
      <xdr:row>50</xdr:row>
      <xdr:rowOff>128514</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870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114891</xdr:rowOff>
    </xdr:from>
    <xdr:to>
      <xdr:col>24</xdr:col>
      <xdr:colOff>63500</xdr:colOff>
      <xdr:row>58</xdr:row>
      <xdr:rowOff>115719</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flipV="1">
          <a:off x="3797300" y="10058991"/>
          <a:ext cx="838200" cy="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24856</xdr:rowOff>
    </xdr:from>
    <xdr:ext cx="599010" cy="259045"/>
    <xdr:sp macro="" textlink="">
      <xdr:nvSpPr>
        <xdr:cNvPr id="119" name="総務費平均値テキスト">
          <a:extLst>
            <a:ext uri="{FF2B5EF4-FFF2-40B4-BE49-F238E27FC236}">
              <a16:creationId xmlns:a16="http://schemas.microsoft.com/office/drawing/2014/main" xmlns="" id="{00000000-0008-0000-0700-000077000000}"/>
            </a:ext>
          </a:extLst>
        </xdr:cNvPr>
        <xdr:cNvSpPr txBox="1"/>
      </xdr:nvSpPr>
      <xdr:spPr>
        <a:xfrm>
          <a:off x="4686300" y="9797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1979</xdr:rowOff>
    </xdr:from>
    <xdr:to>
      <xdr:col>24</xdr:col>
      <xdr:colOff>114300</xdr:colOff>
      <xdr:row>58</xdr:row>
      <xdr:rowOff>103579</xdr:rowOff>
    </xdr:to>
    <xdr:sp macro="" textlink="">
      <xdr:nvSpPr>
        <xdr:cNvPr id="120" name="フローチャート: 判断 119">
          <a:extLst>
            <a:ext uri="{FF2B5EF4-FFF2-40B4-BE49-F238E27FC236}">
              <a16:creationId xmlns:a16="http://schemas.microsoft.com/office/drawing/2014/main" xmlns="" id="{00000000-0008-0000-0700-000078000000}"/>
            </a:ext>
          </a:extLst>
        </xdr:cNvPr>
        <xdr:cNvSpPr/>
      </xdr:nvSpPr>
      <xdr:spPr>
        <a:xfrm>
          <a:off x="4584700" y="994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90991</xdr:rowOff>
    </xdr:from>
    <xdr:to>
      <xdr:col>19</xdr:col>
      <xdr:colOff>177800</xdr:colOff>
      <xdr:row>58</xdr:row>
      <xdr:rowOff>115719</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a:off x="2908300" y="10035091"/>
          <a:ext cx="889000" cy="2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166915</xdr:rowOff>
    </xdr:from>
    <xdr:to>
      <xdr:col>20</xdr:col>
      <xdr:colOff>38100</xdr:colOff>
      <xdr:row>58</xdr:row>
      <xdr:rowOff>97065</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3746500" y="993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113592</xdr:rowOff>
    </xdr:from>
    <xdr:ext cx="599010" cy="259045"/>
    <xdr:sp macro="" textlink="">
      <xdr:nvSpPr>
        <xdr:cNvPr id="123" name="テキスト ボックス 122">
          <a:extLst>
            <a:ext uri="{FF2B5EF4-FFF2-40B4-BE49-F238E27FC236}">
              <a16:creationId xmlns:a16="http://schemas.microsoft.com/office/drawing/2014/main" xmlns="" id="{00000000-0008-0000-0700-00007B000000}"/>
            </a:ext>
          </a:extLst>
        </xdr:cNvPr>
        <xdr:cNvSpPr txBox="1"/>
      </xdr:nvSpPr>
      <xdr:spPr>
        <a:xfrm>
          <a:off x="3497795" y="971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90991</xdr:rowOff>
    </xdr:from>
    <xdr:to>
      <xdr:col>15</xdr:col>
      <xdr:colOff>50800</xdr:colOff>
      <xdr:row>58</xdr:row>
      <xdr:rowOff>112568</xdr:rowOff>
    </xdr:to>
    <xdr:cxnSp macro="">
      <xdr:nvCxnSpPr>
        <xdr:cNvPr id="124" name="直線コネクタ 123">
          <a:extLst>
            <a:ext uri="{FF2B5EF4-FFF2-40B4-BE49-F238E27FC236}">
              <a16:creationId xmlns:a16="http://schemas.microsoft.com/office/drawing/2014/main" xmlns="" id="{00000000-0008-0000-0700-00007C000000}"/>
            </a:ext>
          </a:extLst>
        </xdr:cNvPr>
        <xdr:cNvCxnSpPr/>
      </xdr:nvCxnSpPr>
      <xdr:spPr>
        <a:xfrm flipV="1">
          <a:off x="2019300" y="10035091"/>
          <a:ext cx="889000" cy="2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166801</xdr:rowOff>
    </xdr:from>
    <xdr:to>
      <xdr:col>15</xdr:col>
      <xdr:colOff>101600</xdr:colOff>
      <xdr:row>58</xdr:row>
      <xdr:rowOff>96951</xdr:rowOff>
    </xdr:to>
    <xdr:sp macro="" textlink="">
      <xdr:nvSpPr>
        <xdr:cNvPr id="125" name="フローチャート: 判断 124">
          <a:extLst>
            <a:ext uri="{FF2B5EF4-FFF2-40B4-BE49-F238E27FC236}">
              <a16:creationId xmlns:a16="http://schemas.microsoft.com/office/drawing/2014/main" xmlns="" id="{00000000-0008-0000-0700-00007D000000}"/>
            </a:ext>
          </a:extLst>
        </xdr:cNvPr>
        <xdr:cNvSpPr/>
      </xdr:nvSpPr>
      <xdr:spPr>
        <a:xfrm>
          <a:off x="2857500" y="993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113478</xdr:rowOff>
    </xdr:from>
    <xdr:ext cx="599010" cy="259045"/>
    <xdr:sp macro="" textlink="">
      <xdr:nvSpPr>
        <xdr:cNvPr id="126" name="テキスト ボックス 125">
          <a:extLst>
            <a:ext uri="{FF2B5EF4-FFF2-40B4-BE49-F238E27FC236}">
              <a16:creationId xmlns:a16="http://schemas.microsoft.com/office/drawing/2014/main" xmlns="" id="{00000000-0008-0000-0700-00007E000000}"/>
            </a:ext>
          </a:extLst>
        </xdr:cNvPr>
        <xdr:cNvSpPr txBox="1"/>
      </xdr:nvSpPr>
      <xdr:spPr>
        <a:xfrm>
          <a:off x="2608795" y="971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112568</xdr:rowOff>
    </xdr:from>
    <xdr:to>
      <xdr:col>10</xdr:col>
      <xdr:colOff>114300</xdr:colOff>
      <xdr:row>58</xdr:row>
      <xdr:rowOff>120132</xdr:rowOff>
    </xdr:to>
    <xdr:cxnSp macro="">
      <xdr:nvCxnSpPr>
        <xdr:cNvPr id="127" name="直線コネクタ 126">
          <a:extLst>
            <a:ext uri="{FF2B5EF4-FFF2-40B4-BE49-F238E27FC236}">
              <a16:creationId xmlns:a16="http://schemas.microsoft.com/office/drawing/2014/main" xmlns="" id="{00000000-0008-0000-0700-00007F000000}"/>
            </a:ext>
          </a:extLst>
        </xdr:cNvPr>
        <xdr:cNvCxnSpPr/>
      </xdr:nvCxnSpPr>
      <xdr:spPr>
        <a:xfrm flipV="1">
          <a:off x="1130300" y="10056668"/>
          <a:ext cx="889000" cy="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2644</xdr:rowOff>
    </xdr:from>
    <xdr:to>
      <xdr:col>10</xdr:col>
      <xdr:colOff>165100</xdr:colOff>
      <xdr:row>58</xdr:row>
      <xdr:rowOff>104244</xdr:rowOff>
    </xdr:to>
    <xdr:sp macro="" textlink="">
      <xdr:nvSpPr>
        <xdr:cNvPr id="128" name="フローチャート: 判断 127">
          <a:extLst>
            <a:ext uri="{FF2B5EF4-FFF2-40B4-BE49-F238E27FC236}">
              <a16:creationId xmlns:a16="http://schemas.microsoft.com/office/drawing/2014/main" xmlns="" id="{00000000-0008-0000-0700-000080000000}"/>
            </a:ext>
          </a:extLst>
        </xdr:cNvPr>
        <xdr:cNvSpPr/>
      </xdr:nvSpPr>
      <xdr:spPr>
        <a:xfrm>
          <a:off x="1968500" y="994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120771</xdr:rowOff>
    </xdr:from>
    <xdr:ext cx="599010" cy="259045"/>
    <xdr:sp macro="" textlink="">
      <xdr:nvSpPr>
        <xdr:cNvPr id="129" name="テキスト ボックス 128">
          <a:extLst>
            <a:ext uri="{FF2B5EF4-FFF2-40B4-BE49-F238E27FC236}">
              <a16:creationId xmlns:a16="http://schemas.microsoft.com/office/drawing/2014/main" xmlns="" id="{00000000-0008-0000-0700-000081000000}"/>
            </a:ext>
          </a:extLst>
        </xdr:cNvPr>
        <xdr:cNvSpPr txBox="1"/>
      </xdr:nvSpPr>
      <xdr:spPr>
        <a:xfrm>
          <a:off x="1719795" y="97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64091</xdr:rowOff>
    </xdr:from>
    <xdr:to>
      <xdr:col>24</xdr:col>
      <xdr:colOff>114300</xdr:colOff>
      <xdr:row>58</xdr:row>
      <xdr:rowOff>165691</xdr:rowOff>
    </xdr:to>
    <xdr:sp macro="" textlink="">
      <xdr:nvSpPr>
        <xdr:cNvPr id="137" name="楕円 136">
          <a:extLst>
            <a:ext uri="{FF2B5EF4-FFF2-40B4-BE49-F238E27FC236}">
              <a16:creationId xmlns:a16="http://schemas.microsoft.com/office/drawing/2014/main" xmlns="" id="{00000000-0008-0000-0700-000089000000}"/>
            </a:ext>
          </a:extLst>
        </xdr:cNvPr>
        <xdr:cNvSpPr/>
      </xdr:nvSpPr>
      <xdr:spPr>
        <a:xfrm>
          <a:off x="4584700" y="1000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151855</xdr:rowOff>
    </xdr:from>
    <xdr:ext cx="534377" cy="259045"/>
    <xdr:sp macro="" textlink="">
      <xdr:nvSpPr>
        <xdr:cNvPr id="138" name="総務費該当値テキスト">
          <a:extLst>
            <a:ext uri="{FF2B5EF4-FFF2-40B4-BE49-F238E27FC236}">
              <a16:creationId xmlns:a16="http://schemas.microsoft.com/office/drawing/2014/main" xmlns="" id="{00000000-0008-0000-0700-00008A000000}"/>
            </a:ext>
          </a:extLst>
        </xdr:cNvPr>
        <xdr:cNvSpPr txBox="1"/>
      </xdr:nvSpPr>
      <xdr:spPr>
        <a:xfrm>
          <a:off x="4686300" y="992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64919</xdr:rowOff>
    </xdr:from>
    <xdr:to>
      <xdr:col>20</xdr:col>
      <xdr:colOff>38100</xdr:colOff>
      <xdr:row>58</xdr:row>
      <xdr:rowOff>166519</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3746500" y="1000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157646</xdr:rowOff>
    </xdr:from>
    <xdr:ext cx="534377"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3530111" y="1010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40191</xdr:rowOff>
    </xdr:from>
    <xdr:to>
      <xdr:col>15</xdr:col>
      <xdr:colOff>101600</xdr:colOff>
      <xdr:row>58</xdr:row>
      <xdr:rowOff>141791</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2857500" y="998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132918</xdr:rowOff>
    </xdr:from>
    <xdr:ext cx="534377"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2641111" y="100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61768</xdr:rowOff>
    </xdr:from>
    <xdr:to>
      <xdr:col>10</xdr:col>
      <xdr:colOff>165100</xdr:colOff>
      <xdr:row>58</xdr:row>
      <xdr:rowOff>163368</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1968500" y="1000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154495</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1752111" y="1009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69332</xdr:rowOff>
    </xdr:from>
    <xdr:to>
      <xdr:col>6</xdr:col>
      <xdr:colOff>38100</xdr:colOff>
      <xdr:row>58</xdr:row>
      <xdr:rowOff>170932</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079500" y="1001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162059</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863111" y="1010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xmlns=""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72126</xdr:rowOff>
    </xdr:from>
    <xdr:to>
      <xdr:col>24</xdr:col>
      <xdr:colOff>62865</xdr:colOff>
      <xdr:row>79</xdr:row>
      <xdr:rowOff>37714</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flipV="1">
          <a:off x="4633595" y="12245076"/>
          <a:ext cx="1270" cy="133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41541</xdr:rowOff>
    </xdr:from>
    <xdr:ext cx="599010" cy="259045"/>
    <xdr:sp macro="" textlink="">
      <xdr:nvSpPr>
        <xdr:cNvPr id="172" name="民生費最小値テキスト">
          <a:extLst>
            <a:ext uri="{FF2B5EF4-FFF2-40B4-BE49-F238E27FC236}">
              <a16:creationId xmlns:a16="http://schemas.microsoft.com/office/drawing/2014/main" xmlns="" id="{00000000-0008-0000-0700-0000AC000000}"/>
            </a:ext>
          </a:extLst>
        </xdr:cNvPr>
        <xdr:cNvSpPr txBox="1"/>
      </xdr:nvSpPr>
      <xdr:spPr>
        <a:xfrm>
          <a:off x="4686300" y="1358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37714</xdr:rowOff>
    </xdr:from>
    <xdr:to>
      <xdr:col>24</xdr:col>
      <xdr:colOff>152400</xdr:colOff>
      <xdr:row>79</xdr:row>
      <xdr:rowOff>37714</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35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18803</xdr:rowOff>
    </xdr:from>
    <xdr:ext cx="599010" cy="259045"/>
    <xdr:sp macro="" textlink="">
      <xdr:nvSpPr>
        <xdr:cNvPr id="174" name="民生費最大値テキスト">
          <a:extLst>
            <a:ext uri="{FF2B5EF4-FFF2-40B4-BE49-F238E27FC236}">
              <a16:creationId xmlns:a16="http://schemas.microsoft.com/office/drawing/2014/main" xmlns="" id="{00000000-0008-0000-0700-0000AE000000}"/>
            </a:ext>
          </a:extLst>
        </xdr:cNvPr>
        <xdr:cNvSpPr txBox="1"/>
      </xdr:nvSpPr>
      <xdr:spPr>
        <a:xfrm>
          <a:off x="4686300" y="120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276,368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72126</xdr:rowOff>
    </xdr:from>
    <xdr:to>
      <xdr:col>24</xdr:col>
      <xdr:colOff>152400</xdr:colOff>
      <xdr:row>71</xdr:row>
      <xdr:rowOff>72126</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224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90253</xdr:rowOff>
    </xdr:from>
    <xdr:to>
      <xdr:col>24</xdr:col>
      <xdr:colOff>63500</xdr:colOff>
      <xdr:row>76</xdr:row>
      <xdr:rowOff>155725</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3797300" y="13120453"/>
          <a:ext cx="838200" cy="6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111228</xdr:rowOff>
    </xdr:from>
    <xdr:ext cx="599010" cy="259045"/>
    <xdr:sp macro="" textlink="">
      <xdr:nvSpPr>
        <xdr:cNvPr id="177" name="民生費平均値テキスト">
          <a:extLst>
            <a:ext uri="{FF2B5EF4-FFF2-40B4-BE49-F238E27FC236}">
              <a16:creationId xmlns:a16="http://schemas.microsoft.com/office/drawing/2014/main" xmlns="" id="{00000000-0008-0000-0700-0000B1000000}"/>
            </a:ext>
          </a:extLst>
        </xdr:cNvPr>
        <xdr:cNvSpPr txBox="1"/>
      </xdr:nvSpPr>
      <xdr:spPr>
        <a:xfrm>
          <a:off x="4686300" y="12969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88351</xdr:rowOff>
    </xdr:from>
    <xdr:to>
      <xdr:col>24</xdr:col>
      <xdr:colOff>114300</xdr:colOff>
      <xdr:row>77</xdr:row>
      <xdr:rowOff>18501</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45847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90253</xdr:rowOff>
    </xdr:from>
    <xdr:to>
      <xdr:col>19</xdr:col>
      <xdr:colOff>177800</xdr:colOff>
      <xdr:row>76</xdr:row>
      <xdr:rowOff>161523</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flipV="1">
          <a:off x="2908300" y="13120453"/>
          <a:ext cx="889000" cy="7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77470</xdr:rowOff>
    </xdr:from>
    <xdr:to>
      <xdr:col>20</xdr:col>
      <xdr:colOff>38100</xdr:colOff>
      <xdr:row>77</xdr:row>
      <xdr:rowOff>7620</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3746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170197</xdr:rowOff>
    </xdr:from>
    <xdr:ext cx="599010" cy="259045"/>
    <xdr:sp macro="" textlink="">
      <xdr:nvSpPr>
        <xdr:cNvPr id="181" name="テキスト ボックス 180">
          <a:extLst>
            <a:ext uri="{FF2B5EF4-FFF2-40B4-BE49-F238E27FC236}">
              <a16:creationId xmlns:a16="http://schemas.microsoft.com/office/drawing/2014/main" xmlns="" id="{00000000-0008-0000-0700-0000B5000000}"/>
            </a:ext>
          </a:extLst>
        </xdr:cNvPr>
        <xdr:cNvSpPr txBox="1"/>
      </xdr:nvSpPr>
      <xdr:spPr>
        <a:xfrm>
          <a:off x="3497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121983</xdr:rowOff>
    </xdr:from>
    <xdr:to>
      <xdr:col>15</xdr:col>
      <xdr:colOff>50800</xdr:colOff>
      <xdr:row>76</xdr:row>
      <xdr:rowOff>161523</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a:off x="2019300" y="13152183"/>
          <a:ext cx="889000" cy="3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51211</xdr:rowOff>
    </xdr:from>
    <xdr:to>
      <xdr:col>15</xdr:col>
      <xdr:colOff>101600</xdr:colOff>
      <xdr:row>76</xdr:row>
      <xdr:rowOff>152811</xdr:rowOff>
    </xdr:to>
    <xdr:sp macro="" textlink="">
      <xdr:nvSpPr>
        <xdr:cNvPr id="183" name="フローチャート: 判断 182">
          <a:extLst>
            <a:ext uri="{FF2B5EF4-FFF2-40B4-BE49-F238E27FC236}">
              <a16:creationId xmlns:a16="http://schemas.microsoft.com/office/drawing/2014/main" xmlns="" id="{00000000-0008-0000-0700-0000B7000000}"/>
            </a:ext>
          </a:extLst>
        </xdr:cNvPr>
        <xdr:cNvSpPr/>
      </xdr:nvSpPr>
      <xdr:spPr>
        <a:xfrm>
          <a:off x="2857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169339</xdr:rowOff>
    </xdr:from>
    <xdr:ext cx="599010" cy="259045"/>
    <xdr:sp macro="" textlink="">
      <xdr:nvSpPr>
        <xdr:cNvPr id="184" name="テキスト ボックス 183">
          <a:extLst>
            <a:ext uri="{FF2B5EF4-FFF2-40B4-BE49-F238E27FC236}">
              <a16:creationId xmlns:a16="http://schemas.microsoft.com/office/drawing/2014/main" xmlns="" id="{00000000-0008-0000-0700-0000B8000000}"/>
            </a:ext>
          </a:extLst>
        </xdr:cNvPr>
        <xdr:cNvSpPr txBox="1"/>
      </xdr:nvSpPr>
      <xdr:spPr>
        <a:xfrm>
          <a:off x="2608795" y="1285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121983</xdr:rowOff>
    </xdr:from>
    <xdr:to>
      <xdr:col>10</xdr:col>
      <xdr:colOff>114300</xdr:colOff>
      <xdr:row>77</xdr:row>
      <xdr:rowOff>12660</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1130300" y="13152183"/>
          <a:ext cx="889000" cy="6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41526</xdr:rowOff>
    </xdr:from>
    <xdr:to>
      <xdr:col>10</xdr:col>
      <xdr:colOff>165100</xdr:colOff>
      <xdr:row>76</xdr:row>
      <xdr:rowOff>143126</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968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159653</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1719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109429</xdr:rowOff>
    </xdr:from>
    <xdr:to>
      <xdr:col>6</xdr:col>
      <xdr:colOff>38100</xdr:colOff>
      <xdr:row>77</xdr:row>
      <xdr:rowOff>39579</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079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56105</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830795" y="1291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104925</xdr:rowOff>
    </xdr:from>
    <xdr:to>
      <xdr:col>24</xdr:col>
      <xdr:colOff>114300</xdr:colOff>
      <xdr:row>77</xdr:row>
      <xdr:rowOff>35075</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4584700" y="1313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83352</xdr:rowOff>
    </xdr:from>
    <xdr:ext cx="599010" cy="259045"/>
    <xdr:sp macro="" textlink="">
      <xdr:nvSpPr>
        <xdr:cNvPr id="196" name="民生費該当値テキスト">
          <a:extLst>
            <a:ext uri="{FF2B5EF4-FFF2-40B4-BE49-F238E27FC236}">
              <a16:creationId xmlns:a16="http://schemas.microsoft.com/office/drawing/2014/main" xmlns="" id="{00000000-0008-0000-0700-0000C4000000}"/>
            </a:ext>
          </a:extLst>
        </xdr:cNvPr>
        <xdr:cNvSpPr txBox="1"/>
      </xdr:nvSpPr>
      <xdr:spPr>
        <a:xfrm>
          <a:off x="4686300" y="13113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39453</xdr:rowOff>
    </xdr:from>
    <xdr:to>
      <xdr:col>20</xdr:col>
      <xdr:colOff>38100</xdr:colOff>
      <xdr:row>76</xdr:row>
      <xdr:rowOff>141053</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3746500" y="1306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157581</xdr:rowOff>
    </xdr:from>
    <xdr:ext cx="59901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3497795" y="1284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110723</xdr:rowOff>
    </xdr:from>
    <xdr:to>
      <xdr:col>15</xdr:col>
      <xdr:colOff>101600</xdr:colOff>
      <xdr:row>77</xdr:row>
      <xdr:rowOff>40873</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2857500" y="1314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32000</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2608795" y="1323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71183</xdr:rowOff>
    </xdr:from>
    <xdr:to>
      <xdr:col>10</xdr:col>
      <xdr:colOff>165100</xdr:colOff>
      <xdr:row>77</xdr:row>
      <xdr:rowOff>1333</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968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163910</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1719795" y="13194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133310</xdr:rowOff>
    </xdr:from>
    <xdr:to>
      <xdr:col>6</xdr:col>
      <xdr:colOff>38100</xdr:colOff>
      <xdr:row>77</xdr:row>
      <xdr:rowOff>63460</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079500" y="131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54587</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830795" y="1325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xmlns=""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xmlns=""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xmlns=""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a:extLst>
            <a:ext uri="{FF2B5EF4-FFF2-40B4-BE49-F238E27FC236}">
              <a16:creationId xmlns:a16="http://schemas.microsoft.com/office/drawing/2014/main" xmlns="" id="{00000000-0008-0000-0700-0000E2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xmlns=""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93042</xdr:rowOff>
    </xdr:from>
    <xdr:to>
      <xdr:col>24</xdr:col>
      <xdr:colOff>62865</xdr:colOff>
      <xdr:row>99</xdr:row>
      <xdr:rowOff>7756</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flipV="1">
          <a:off x="4633595" y="15694992"/>
          <a:ext cx="1270" cy="128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11583</xdr:rowOff>
    </xdr:from>
    <xdr:ext cx="534377" cy="259045"/>
    <xdr:sp macro="" textlink="">
      <xdr:nvSpPr>
        <xdr:cNvPr id="229" name="衛生費最小値テキスト">
          <a:extLst>
            <a:ext uri="{FF2B5EF4-FFF2-40B4-BE49-F238E27FC236}">
              <a16:creationId xmlns:a16="http://schemas.microsoft.com/office/drawing/2014/main" xmlns="" id="{00000000-0008-0000-0700-0000E5000000}"/>
            </a:ext>
          </a:extLst>
        </xdr:cNvPr>
        <xdr:cNvSpPr txBox="1"/>
      </xdr:nvSpPr>
      <xdr:spPr>
        <a:xfrm>
          <a:off x="4686300" y="169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7756</xdr:rowOff>
    </xdr:from>
    <xdr:to>
      <xdr:col>24</xdr:col>
      <xdr:colOff>152400</xdr:colOff>
      <xdr:row>99</xdr:row>
      <xdr:rowOff>7756</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4546600" y="1698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39719</xdr:rowOff>
    </xdr:from>
    <xdr:ext cx="599010" cy="259045"/>
    <xdr:sp macro="" textlink="">
      <xdr:nvSpPr>
        <xdr:cNvPr id="231" name="衛生費最大値テキスト">
          <a:extLst>
            <a:ext uri="{FF2B5EF4-FFF2-40B4-BE49-F238E27FC236}">
              <a16:creationId xmlns:a16="http://schemas.microsoft.com/office/drawing/2014/main" xmlns="" id="{00000000-0008-0000-0700-0000E7000000}"/>
            </a:ext>
          </a:extLst>
        </xdr:cNvPr>
        <xdr:cNvSpPr txBox="1"/>
      </xdr:nvSpPr>
      <xdr:spPr>
        <a:xfrm>
          <a:off x="4686300" y="1547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694,492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93042</xdr:rowOff>
    </xdr:from>
    <xdr:to>
      <xdr:col>24</xdr:col>
      <xdr:colOff>152400</xdr:colOff>
      <xdr:row>91</xdr:row>
      <xdr:rowOff>93042</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a:off x="4546600" y="1569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102808</xdr:rowOff>
    </xdr:from>
    <xdr:to>
      <xdr:col>24</xdr:col>
      <xdr:colOff>63500</xdr:colOff>
      <xdr:row>98</xdr:row>
      <xdr:rowOff>133663</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a:off x="3797300" y="16904908"/>
          <a:ext cx="838200" cy="3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75314</xdr:rowOff>
    </xdr:from>
    <xdr:ext cx="534377" cy="259045"/>
    <xdr:sp macro="" textlink="">
      <xdr:nvSpPr>
        <xdr:cNvPr id="234" name="衛生費平均値テキスト">
          <a:extLst>
            <a:ext uri="{FF2B5EF4-FFF2-40B4-BE49-F238E27FC236}">
              <a16:creationId xmlns:a16="http://schemas.microsoft.com/office/drawing/2014/main" xmlns="" id="{00000000-0008-0000-0700-0000EA000000}"/>
            </a:ext>
          </a:extLst>
        </xdr:cNvPr>
        <xdr:cNvSpPr txBox="1"/>
      </xdr:nvSpPr>
      <xdr:spPr>
        <a:xfrm>
          <a:off x="4686300" y="16705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52437</xdr:rowOff>
    </xdr:from>
    <xdr:to>
      <xdr:col>24</xdr:col>
      <xdr:colOff>114300</xdr:colOff>
      <xdr:row>98</xdr:row>
      <xdr:rowOff>154037</xdr:rowOff>
    </xdr:to>
    <xdr:sp macro="" textlink="">
      <xdr:nvSpPr>
        <xdr:cNvPr id="235" name="フローチャート: 判断 234">
          <a:extLst>
            <a:ext uri="{FF2B5EF4-FFF2-40B4-BE49-F238E27FC236}">
              <a16:creationId xmlns:a16="http://schemas.microsoft.com/office/drawing/2014/main" xmlns="" id="{00000000-0008-0000-0700-0000EB000000}"/>
            </a:ext>
          </a:extLst>
        </xdr:cNvPr>
        <xdr:cNvSpPr/>
      </xdr:nvSpPr>
      <xdr:spPr>
        <a:xfrm>
          <a:off x="4584700" y="168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102808</xdr:rowOff>
    </xdr:from>
    <xdr:to>
      <xdr:col>19</xdr:col>
      <xdr:colOff>177800</xdr:colOff>
      <xdr:row>98</xdr:row>
      <xdr:rowOff>144904</xdr:rowOff>
    </xdr:to>
    <xdr:cxnSp macro="">
      <xdr:nvCxnSpPr>
        <xdr:cNvPr id="236" name="直線コネクタ 235">
          <a:extLst>
            <a:ext uri="{FF2B5EF4-FFF2-40B4-BE49-F238E27FC236}">
              <a16:creationId xmlns:a16="http://schemas.microsoft.com/office/drawing/2014/main" xmlns="" id="{00000000-0008-0000-0700-0000EC000000}"/>
            </a:ext>
          </a:extLst>
        </xdr:cNvPr>
        <xdr:cNvCxnSpPr/>
      </xdr:nvCxnSpPr>
      <xdr:spPr>
        <a:xfrm flipV="1">
          <a:off x="2908300" y="16904908"/>
          <a:ext cx="889000" cy="4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48102</xdr:rowOff>
    </xdr:from>
    <xdr:to>
      <xdr:col>20</xdr:col>
      <xdr:colOff>38100</xdr:colOff>
      <xdr:row>98</xdr:row>
      <xdr:rowOff>149702</xdr:rowOff>
    </xdr:to>
    <xdr:sp macro="" textlink="">
      <xdr:nvSpPr>
        <xdr:cNvPr id="237" name="フローチャート: 判断 236">
          <a:extLst>
            <a:ext uri="{FF2B5EF4-FFF2-40B4-BE49-F238E27FC236}">
              <a16:creationId xmlns:a16="http://schemas.microsoft.com/office/drawing/2014/main" xmlns="" id="{00000000-0008-0000-0700-0000ED000000}"/>
            </a:ext>
          </a:extLst>
        </xdr:cNvPr>
        <xdr:cNvSpPr/>
      </xdr:nvSpPr>
      <xdr:spPr>
        <a:xfrm>
          <a:off x="3746500" y="1685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166229</xdr:rowOff>
    </xdr:from>
    <xdr:ext cx="534377" cy="259045"/>
    <xdr:sp macro="" textlink="">
      <xdr:nvSpPr>
        <xdr:cNvPr id="238" name="テキスト ボックス 237">
          <a:extLst>
            <a:ext uri="{FF2B5EF4-FFF2-40B4-BE49-F238E27FC236}">
              <a16:creationId xmlns:a16="http://schemas.microsoft.com/office/drawing/2014/main" xmlns="" id="{00000000-0008-0000-0700-0000EE000000}"/>
            </a:ext>
          </a:extLst>
        </xdr:cNvPr>
        <xdr:cNvSpPr txBox="1"/>
      </xdr:nvSpPr>
      <xdr:spPr>
        <a:xfrm>
          <a:off x="3530111" y="1662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137424</xdr:rowOff>
    </xdr:from>
    <xdr:to>
      <xdr:col>15</xdr:col>
      <xdr:colOff>50800</xdr:colOff>
      <xdr:row>98</xdr:row>
      <xdr:rowOff>144904</xdr:rowOff>
    </xdr:to>
    <xdr:cxnSp macro="">
      <xdr:nvCxnSpPr>
        <xdr:cNvPr id="239" name="直線コネクタ 238">
          <a:extLst>
            <a:ext uri="{FF2B5EF4-FFF2-40B4-BE49-F238E27FC236}">
              <a16:creationId xmlns:a16="http://schemas.microsoft.com/office/drawing/2014/main" xmlns="" id="{00000000-0008-0000-0700-0000EF000000}"/>
            </a:ext>
          </a:extLst>
        </xdr:cNvPr>
        <xdr:cNvCxnSpPr/>
      </xdr:nvCxnSpPr>
      <xdr:spPr>
        <a:xfrm>
          <a:off x="2019300" y="16939524"/>
          <a:ext cx="889000" cy="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40235</xdr:rowOff>
    </xdr:from>
    <xdr:to>
      <xdr:col>15</xdr:col>
      <xdr:colOff>101600</xdr:colOff>
      <xdr:row>98</xdr:row>
      <xdr:rowOff>141835</xdr:rowOff>
    </xdr:to>
    <xdr:sp macro="" textlink="">
      <xdr:nvSpPr>
        <xdr:cNvPr id="240" name="フローチャート: 判断 239">
          <a:extLst>
            <a:ext uri="{FF2B5EF4-FFF2-40B4-BE49-F238E27FC236}">
              <a16:creationId xmlns:a16="http://schemas.microsoft.com/office/drawing/2014/main" xmlns="" id="{00000000-0008-0000-0700-0000F0000000}"/>
            </a:ext>
          </a:extLst>
        </xdr:cNvPr>
        <xdr:cNvSpPr/>
      </xdr:nvSpPr>
      <xdr:spPr>
        <a:xfrm>
          <a:off x="2857500" y="168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158362</xdr:rowOff>
    </xdr:from>
    <xdr:ext cx="534377" cy="259045"/>
    <xdr:sp macro="" textlink="">
      <xdr:nvSpPr>
        <xdr:cNvPr id="241" name="テキスト ボックス 240">
          <a:extLst>
            <a:ext uri="{FF2B5EF4-FFF2-40B4-BE49-F238E27FC236}">
              <a16:creationId xmlns:a16="http://schemas.microsoft.com/office/drawing/2014/main" xmlns="" id="{00000000-0008-0000-0700-0000F1000000}"/>
            </a:ext>
          </a:extLst>
        </xdr:cNvPr>
        <xdr:cNvSpPr txBox="1"/>
      </xdr:nvSpPr>
      <xdr:spPr>
        <a:xfrm>
          <a:off x="2641111" y="1661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123831</xdr:rowOff>
    </xdr:from>
    <xdr:to>
      <xdr:col>10</xdr:col>
      <xdr:colOff>114300</xdr:colOff>
      <xdr:row>98</xdr:row>
      <xdr:rowOff>137424</xdr:rowOff>
    </xdr:to>
    <xdr:cxnSp macro="">
      <xdr:nvCxnSpPr>
        <xdr:cNvPr id="242" name="直線コネクタ 241">
          <a:extLst>
            <a:ext uri="{FF2B5EF4-FFF2-40B4-BE49-F238E27FC236}">
              <a16:creationId xmlns:a16="http://schemas.microsoft.com/office/drawing/2014/main" xmlns="" id="{00000000-0008-0000-0700-0000F2000000}"/>
            </a:ext>
          </a:extLst>
        </xdr:cNvPr>
        <xdr:cNvCxnSpPr/>
      </xdr:nvCxnSpPr>
      <xdr:spPr>
        <a:xfrm>
          <a:off x="1130300" y="16925931"/>
          <a:ext cx="889000" cy="1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55039</xdr:rowOff>
    </xdr:from>
    <xdr:to>
      <xdr:col>10</xdr:col>
      <xdr:colOff>165100</xdr:colOff>
      <xdr:row>98</xdr:row>
      <xdr:rowOff>156639</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1968500" y="168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1716</xdr:rowOff>
    </xdr:from>
    <xdr:ext cx="534377"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1752111" y="166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5" name="フローチャート: 判断 244">
          <a:extLst>
            <a:ext uri="{FF2B5EF4-FFF2-40B4-BE49-F238E27FC236}">
              <a16:creationId xmlns:a16="http://schemas.microsoft.com/office/drawing/2014/main" xmlns="" id="{00000000-0008-0000-0700-0000F5000000}"/>
            </a:ext>
          </a:extLst>
        </xdr:cNvPr>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82863</xdr:rowOff>
    </xdr:from>
    <xdr:to>
      <xdr:col>24</xdr:col>
      <xdr:colOff>114300</xdr:colOff>
      <xdr:row>99</xdr:row>
      <xdr:rowOff>13013</xdr:rowOff>
    </xdr:to>
    <xdr:sp macro="" textlink="">
      <xdr:nvSpPr>
        <xdr:cNvPr id="252" name="楕円 251">
          <a:extLst>
            <a:ext uri="{FF2B5EF4-FFF2-40B4-BE49-F238E27FC236}">
              <a16:creationId xmlns:a16="http://schemas.microsoft.com/office/drawing/2014/main" xmlns="" id="{00000000-0008-0000-0700-0000FC000000}"/>
            </a:ext>
          </a:extLst>
        </xdr:cNvPr>
        <xdr:cNvSpPr/>
      </xdr:nvSpPr>
      <xdr:spPr>
        <a:xfrm>
          <a:off x="4584700" y="1688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30863</xdr:rowOff>
    </xdr:from>
    <xdr:ext cx="534377" cy="259045"/>
    <xdr:sp macro="" textlink="">
      <xdr:nvSpPr>
        <xdr:cNvPr id="253" name="衛生費該当値テキスト">
          <a:extLst>
            <a:ext uri="{FF2B5EF4-FFF2-40B4-BE49-F238E27FC236}">
              <a16:creationId xmlns:a16="http://schemas.microsoft.com/office/drawing/2014/main" xmlns="" id="{00000000-0008-0000-0700-0000FD000000}"/>
            </a:ext>
          </a:extLst>
        </xdr:cNvPr>
        <xdr:cNvSpPr txBox="1"/>
      </xdr:nvSpPr>
      <xdr:spPr>
        <a:xfrm>
          <a:off x="4686300" y="168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52008</xdr:rowOff>
    </xdr:from>
    <xdr:to>
      <xdr:col>20</xdr:col>
      <xdr:colOff>38100</xdr:colOff>
      <xdr:row>98</xdr:row>
      <xdr:rowOff>153608</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3746500" y="1685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144735</xdr:rowOff>
    </xdr:from>
    <xdr:ext cx="534377"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3530111" y="1694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94104</xdr:rowOff>
    </xdr:from>
    <xdr:to>
      <xdr:col>15</xdr:col>
      <xdr:colOff>101600</xdr:colOff>
      <xdr:row>99</xdr:row>
      <xdr:rowOff>24254</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2857500" y="1689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15381</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2641111" y="1698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86624</xdr:rowOff>
    </xdr:from>
    <xdr:to>
      <xdr:col>10</xdr:col>
      <xdr:colOff>165100</xdr:colOff>
      <xdr:row>99</xdr:row>
      <xdr:rowOff>16774</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1968500" y="1688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7901</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1752111" y="1698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73031</xdr:rowOff>
    </xdr:from>
    <xdr:to>
      <xdr:col>6</xdr:col>
      <xdr:colOff>38100</xdr:colOff>
      <xdr:row>99</xdr:row>
      <xdr:rowOff>3181</xdr:rowOff>
    </xdr:to>
    <xdr:sp macro="" textlink="">
      <xdr:nvSpPr>
        <xdr:cNvPr id="260" name="楕円 259">
          <a:extLst>
            <a:ext uri="{FF2B5EF4-FFF2-40B4-BE49-F238E27FC236}">
              <a16:creationId xmlns:a16="http://schemas.microsoft.com/office/drawing/2014/main" xmlns="" id="{00000000-0008-0000-0700-000004010000}"/>
            </a:ext>
          </a:extLst>
        </xdr:cNvPr>
        <xdr:cNvSpPr/>
      </xdr:nvSpPr>
      <xdr:spPr>
        <a:xfrm>
          <a:off x="1079500" y="1687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165758</xdr:rowOff>
    </xdr:from>
    <xdr:ext cx="534377" cy="259045"/>
    <xdr:sp macro="" textlink="">
      <xdr:nvSpPr>
        <xdr:cNvPr id="261" name="テキスト ボックス 260">
          <a:extLst>
            <a:ext uri="{FF2B5EF4-FFF2-40B4-BE49-F238E27FC236}">
              <a16:creationId xmlns:a16="http://schemas.microsoft.com/office/drawing/2014/main" xmlns="" id="{00000000-0008-0000-0700-000005010000}"/>
            </a:ext>
          </a:extLst>
        </xdr:cNvPr>
        <xdr:cNvSpPr txBox="1"/>
      </xdr:nvSpPr>
      <xdr:spPr>
        <a:xfrm>
          <a:off x="863111" y="1696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xmlns=""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xmlns=""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xmlns=""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xmlns=""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xmlns=""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xmlns=""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100076</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flipV="1">
          <a:off x="10475595" y="5415026"/>
          <a:ext cx="127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xmlns=""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46753</xdr:rowOff>
    </xdr:from>
    <xdr:ext cx="469744" cy="259045"/>
    <xdr:sp macro="" textlink="">
      <xdr:nvSpPr>
        <xdr:cNvPr id="288" name="労働費最大値テキスト">
          <a:extLst>
            <a:ext uri="{FF2B5EF4-FFF2-40B4-BE49-F238E27FC236}">
              <a16:creationId xmlns:a16="http://schemas.microsoft.com/office/drawing/2014/main" xmlns="" id="{00000000-0008-0000-0700-000020010000}"/>
            </a:ext>
          </a:extLst>
        </xdr:cNvPr>
        <xdr:cNvSpPr txBox="1"/>
      </xdr:nvSpPr>
      <xdr:spPr>
        <a:xfrm>
          <a:off x="10528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100076</xdr:rowOff>
    </xdr:from>
    <xdr:to>
      <xdr:col>55</xdr:col>
      <xdr:colOff>88900</xdr:colOff>
      <xdr:row>31</xdr:row>
      <xdr:rowOff>100076</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a:off x="10388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36339</xdr:rowOff>
    </xdr:from>
    <xdr:ext cx="378565" cy="259045"/>
    <xdr:sp macro="" textlink="">
      <xdr:nvSpPr>
        <xdr:cNvPr id="291" name="労働費平均値テキスト">
          <a:extLst>
            <a:ext uri="{FF2B5EF4-FFF2-40B4-BE49-F238E27FC236}">
              <a16:creationId xmlns:a16="http://schemas.microsoft.com/office/drawing/2014/main" xmlns="" id="{00000000-0008-0000-0700-000023010000}"/>
            </a:ext>
          </a:extLst>
        </xdr:cNvPr>
        <xdr:cNvSpPr txBox="1"/>
      </xdr:nvSpPr>
      <xdr:spPr>
        <a:xfrm>
          <a:off x="10528300" y="63799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13462</xdr:rowOff>
    </xdr:from>
    <xdr:to>
      <xdr:col>55</xdr:col>
      <xdr:colOff>50800</xdr:colOff>
      <xdr:row>38</xdr:row>
      <xdr:rowOff>115062</xdr:rowOff>
    </xdr:to>
    <xdr:sp macro="" textlink="">
      <xdr:nvSpPr>
        <xdr:cNvPr id="292" name="フローチャート: 判断 291">
          <a:extLst>
            <a:ext uri="{FF2B5EF4-FFF2-40B4-BE49-F238E27FC236}">
              <a16:creationId xmlns:a16="http://schemas.microsoft.com/office/drawing/2014/main" xmlns="" id="{00000000-0008-0000-0700-000024010000}"/>
            </a:ext>
          </a:extLst>
        </xdr:cNvPr>
        <xdr:cNvSpPr/>
      </xdr:nvSpPr>
      <xdr:spPr>
        <a:xfrm>
          <a:off x="104267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a:extLst>
            <a:ext uri="{FF2B5EF4-FFF2-40B4-BE49-F238E27FC236}">
              <a16:creationId xmlns:a16="http://schemas.microsoft.com/office/drawing/2014/main" xmlns="" id="{00000000-0008-0000-0700-000025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158242</xdr:rowOff>
    </xdr:from>
    <xdr:to>
      <xdr:col>50</xdr:col>
      <xdr:colOff>165100</xdr:colOff>
      <xdr:row>38</xdr:row>
      <xdr:rowOff>88392</xdr:rowOff>
    </xdr:to>
    <xdr:sp macro="" textlink="">
      <xdr:nvSpPr>
        <xdr:cNvPr id="294" name="フローチャート: 判断 293">
          <a:extLst>
            <a:ext uri="{FF2B5EF4-FFF2-40B4-BE49-F238E27FC236}">
              <a16:creationId xmlns:a16="http://schemas.microsoft.com/office/drawing/2014/main" xmlns="" id="{00000000-0008-0000-0700-000026010000}"/>
            </a:ext>
          </a:extLst>
        </xdr:cNvPr>
        <xdr:cNvSpPr/>
      </xdr:nvSpPr>
      <xdr:spPr>
        <a:xfrm>
          <a:off x="9588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104919</xdr:rowOff>
    </xdr:from>
    <xdr:ext cx="378565" cy="259045"/>
    <xdr:sp macro="" textlink="">
      <xdr:nvSpPr>
        <xdr:cNvPr id="295" name="テキスト ボックス 294">
          <a:extLst>
            <a:ext uri="{FF2B5EF4-FFF2-40B4-BE49-F238E27FC236}">
              <a16:creationId xmlns:a16="http://schemas.microsoft.com/office/drawing/2014/main" xmlns="" id="{00000000-0008-0000-0700-000027010000}"/>
            </a:ext>
          </a:extLst>
        </xdr:cNvPr>
        <xdr:cNvSpPr txBox="1"/>
      </xdr:nvSpPr>
      <xdr:spPr>
        <a:xfrm>
          <a:off x="9450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a:extLst>
            <a:ext uri="{FF2B5EF4-FFF2-40B4-BE49-F238E27FC236}">
              <a16:creationId xmlns:a16="http://schemas.microsoft.com/office/drawing/2014/main" xmlns="" id="{00000000-0008-0000-0700-000028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159004</xdr:rowOff>
    </xdr:from>
    <xdr:to>
      <xdr:col>46</xdr:col>
      <xdr:colOff>38100</xdr:colOff>
      <xdr:row>37</xdr:row>
      <xdr:rowOff>89154</xdr:rowOff>
    </xdr:to>
    <xdr:sp macro="" textlink="">
      <xdr:nvSpPr>
        <xdr:cNvPr id="297" name="フローチャート: 判断 296">
          <a:extLst>
            <a:ext uri="{FF2B5EF4-FFF2-40B4-BE49-F238E27FC236}">
              <a16:creationId xmlns:a16="http://schemas.microsoft.com/office/drawing/2014/main" xmlns="" id="{00000000-0008-0000-0700-000029010000}"/>
            </a:ext>
          </a:extLst>
        </xdr:cNvPr>
        <xdr:cNvSpPr/>
      </xdr:nvSpPr>
      <xdr:spPr>
        <a:xfrm>
          <a:off x="8699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105681</xdr:rowOff>
    </xdr:from>
    <xdr:ext cx="378565" cy="259045"/>
    <xdr:sp macro="" textlink="">
      <xdr:nvSpPr>
        <xdr:cNvPr id="298" name="テキスト ボックス 297">
          <a:extLst>
            <a:ext uri="{FF2B5EF4-FFF2-40B4-BE49-F238E27FC236}">
              <a16:creationId xmlns:a16="http://schemas.microsoft.com/office/drawing/2014/main" xmlns="" id="{00000000-0008-0000-0700-00002A010000}"/>
            </a:ext>
          </a:extLst>
        </xdr:cNvPr>
        <xdr:cNvSpPr txBox="1"/>
      </xdr:nvSpPr>
      <xdr:spPr>
        <a:xfrm>
          <a:off x="8561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33401</xdr:rowOff>
    </xdr:from>
    <xdr:to>
      <xdr:col>41</xdr:col>
      <xdr:colOff>50800</xdr:colOff>
      <xdr:row>39</xdr:row>
      <xdr:rowOff>44450</xdr:rowOff>
    </xdr:to>
    <xdr:cxnSp macro="">
      <xdr:nvCxnSpPr>
        <xdr:cNvPr id="299" name="直線コネクタ 298">
          <a:extLst>
            <a:ext uri="{FF2B5EF4-FFF2-40B4-BE49-F238E27FC236}">
              <a16:creationId xmlns:a16="http://schemas.microsoft.com/office/drawing/2014/main" xmlns="" id="{00000000-0008-0000-0700-00002B010000}"/>
            </a:ext>
          </a:extLst>
        </xdr:cNvPr>
        <xdr:cNvCxnSpPr/>
      </xdr:nvCxnSpPr>
      <xdr:spPr>
        <a:xfrm>
          <a:off x="6972300" y="6548501"/>
          <a:ext cx="889000" cy="18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26797</xdr:rowOff>
    </xdr:from>
    <xdr:to>
      <xdr:col>41</xdr:col>
      <xdr:colOff>101600</xdr:colOff>
      <xdr:row>36</xdr:row>
      <xdr:rowOff>128397</xdr:rowOff>
    </xdr:to>
    <xdr:sp macro="" textlink="">
      <xdr:nvSpPr>
        <xdr:cNvPr id="300" name="フローチャート: 判断 299">
          <a:extLst>
            <a:ext uri="{FF2B5EF4-FFF2-40B4-BE49-F238E27FC236}">
              <a16:creationId xmlns:a16="http://schemas.microsoft.com/office/drawing/2014/main" xmlns="" id="{00000000-0008-0000-0700-00002C010000}"/>
            </a:ext>
          </a:extLst>
        </xdr:cNvPr>
        <xdr:cNvSpPr/>
      </xdr:nvSpPr>
      <xdr:spPr>
        <a:xfrm>
          <a:off x="7810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144924</xdr:rowOff>
    </xdr:from>
    <xdr:ext cx="469744" cy="259045"/>
    <xdr:sp macro="" textlink="">
      <xdr:nvSpPr>
        <xdr:cNvPr id="301" name="テキスト ボックス 300">
          <a:extLst>
            <a:ext uri="{FF2B5EF4-FFF2-40B4-BE49-F238E27FC236}">
              <a16:creationId xmlns:a16="http://schemas.microsoft.com/office/drawing/2014/main" xmlns="" id="{00000000-0008-0000-0700-00002D010000}"/>
            </a:ext>
          </a:extLst>
        </xdr:cNvPr>
        <xdr:cNvSpPr txBox="1"/>
      </xdr:nvSpPr>
      <xdr:spPr>
        <a:xfrm>
          <a:off x="7626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48133</xdr:rowOff>
    </xdr:from>
    <xdr:to>
      <xdr:col>36</xdr:col>
      <xdr:colOff>165100</xdr:colOff>
      <xdr:row>33</xdr:row>
      <xdr:rowOff>149733</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6921500" y="570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166260</xdr:rowOff>
    </xdr:from>
    <xdr:ext cx="469744"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6737428" y="548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a:extLst>
            <a:ext uri="{FF2B5EF4-FFF2-40B4-BE49-F238E27FC236}">
              <a16:creationId xmlns:a16="http://schemas.microsoft.com/office/drawing/2014/main" xmlns="" id="{00000000-0008-0000-0700-000035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0" name="労働費該当値テキスト">
          <a:extLst>
            <a:ext uri="{FF2B5EF4-FFF2-40B4-BE49-F238E27FC236}">
              <a16:creationId xmlns:a16="http://schemas.microsoft.com/office/drawing/2014/main" xmlns="" id="{00000000-0008-0000-0700-000036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a:extLst>
            <a:ext uri="{FF2B5EF4-FFF2-40B4-BE49-F238E27FC236}">
              <a16:creationId xmlns:a16="http://schemas.microsoft.com/office/drawing/2014/main" xmlns="" id="{00000000-0008-0000-0700-00003B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154051</xdr:rowOff>
    </xdr:from>
    <xdr:to>
      <xdr:col>36</xdr:col>
      <xdr:colOff>165100</xdr:colOff>
      <xdr:row>38</xdr:row>
      <xdr:rowOff>84201</xdr:rowOff>
    </xdr:to>
    <xdr:sp macro="" textlink="">
      <xdr:nvSpPr>
        <xdr:cNvPr id="317" name="楕円 316">
          <a:extLst>
            <a:ext uri="{FF2B5EF4-FFF2-40B4-BE49-F238E27FC236}">
              <a16:creationId xmlns:a16="http://schemas.microsoft.com/office/drawing/2014/main" xmlns="" id="{00000000-0008-0000-0700-00003D010000}"/>
            </a:ext>
          </a:extLst>
        </xdr:cNvPr>
        <xdr:cNvSpPr/>
      </xdr:nvSpPr>
      <xdr:spPr>
        <a:xfrm>
          <a:off x="6921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75328</xdr:rowOff>
    </xdr:from>
    <xdr:ext cx="378565" cy="259045"/>
    <xdr:sp macro="" textlink="">
      <xdr:nvSpPr>
        <xdr:cNvPr id="318" name="テキスト ボックス 317">
          <a:extLst>
            <a:ext uri="{FF2B5EF4-FFF2-40B4-BE49-F238E27FC236}">
              <a16:creationId xmlns:a16="http://schemas.microsoft.com/office/drawing/2014/main" xmlns="" id="{00000000-0008-0000-0700-00003E010000}"/>
            </a:ext>
          </a:extLst>
        </xdr:cNvPr>
        <xdr:cNvSpPr txBox="1"/>
      </xdr:nvSpPr>
      <xdr:spPr>
        <a:xfrm>
          <a:off x="6783017" y="6590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xmlns=""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xmlns=""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xmlns=""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xmlns=""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xmlns=""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xmlns=""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xmlns="" id="{00000000-0008-0000-07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xmlns=""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20203</xdr:rowOff>
    </xdr:from>
    <xdr:to>
      <xdr:col>54</xdr:col>
      <xdr:colOff>189865</xdr:colOff>
      <xdr:row>59</xdr:row>
      <xdr:rowOff>39208</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flipV="1">
          <a:off x="10475595" y="8592703"/>
          <a:ext cx="1270" cy="156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43035</xdr:rowOff>
    </xdr:from>
    <xdr:ext cx="469744" cy="259045"/>
    <xdr:sp macro="" textlink="">
      <xdr:nvSpPr>
        <xdr:cNvPr id="343" name="農林水産業費最小値テキスト">
          <a:extLst>
            <a:ext uri="{FF2B5EF4-FFF2-40B4-BE49-F238E27FC236}">
              <a16:creationId xmlns:a16="http://schemas.microsoft.com/office/drawing/2014/main" xmlns="" id="{00000000-0008-0000-0700-000057010000}"/>
            </a:ext>
          </a:extLst>
        </xdr:cNvPr>
        <xdr:cNvSpPr txBox="1"/>
      </xdr:nvSpPr>
      <xdr:spPr>
        <a:xfrm>
          <a:off x="10528300" y="1015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39208</xdr:rowOff>
    </xdr:from>
    <xdr:to>
      <xdr:col>55</xdr:col>
      <xdr:colOff>88900</xdr:colOff>
      <xdr:row>59</xdr:row>
      <xdr:rowOff>39208</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10388600" y="1015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138330</xdr:rowOff>
    </xdr:from>
    <xdr:ext cx="599010" cy="259045"/>
    <xdr:sp macro="" textlink="">
      <xdr:nvSpPr>
        <xdr:cNvPr id="345" name="農林水産業費最大値テキスト">
          <a:extLst>
            <a:ext uri="{FF2B5EF4-FFF2-40B4-BE49-F238E27FC236}">
              <a16:creationId xmlns:a16="http://schemas.microsoft.com/office/drawing/2014/main" xmlns="" id="{00000000-0008-0000-0700-000059010000}"/>
            </a:ext>
          </a:extLst>
        </xdr:cNvPr>
        <xdr:cNvSpPr txBox="1"/>
      </xdr:nvSpPr>
      <xdr:spPr>
        <a:xfrm>
          <a:off x="10528300" y="8367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20203</xdr:rowOff>
    </xdr:from>
    <xdr:to>
      <xdr:col>55</xdr:col>
      <xdr:colOff>88900</xdr:colOff>
      <xdr:row>50</xdr:row>
      <xdr:rowOff>20203</xdr:rowOff>
    </xdr:to>
    <xdr:cxnSp macro="">
      <xdr:nvCxnSpPr>
        <xdr:cNvPr id="346" name="直線コネクタ 345">
          <a:extLst>
            <a:ext uri="{FF2B5EF4-FFF2-40B4-BE49-F238E27FC236}">
              <a16:creationId xmlns:a16="http://schemas.microsoft.com/office/drawing/2014/main" xmlns="" id="{00000000-0008-0000-0700-00005A010000}"/>
            </a:ext>
          </a:extLst>
        </xdr:cNvPr>
        <xdr:cNvCxnSpPr/>
      </xdr:nvCxnSpPr>
      <xdr:spPr>
        <a:xfrm>
          <a:off x="10388600" y="8592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134050</xdr:rowOff>
    </xdr:from>
    <xdr:to>
      <xdr:col>55</xdr:col>
      <xdr:colOff>0</xdr:colOff>
      <xdr:row>58</xdr:row>
      <xdr:rowOff>145704</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9639300" y="10078150"/>
          <a:ext cx="838200" cy="1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98910</xdr:rowOff>
    </xdr:from>
    <xdr:ext cx="534377" cy="259045"/>
    <xdr:sp macro="" textlink="">
      <xdr:nvSpPr>
        <xdr:cNvPr id="348" name="農林水産業費平均値テキスト">
          <a:extLst>
            <a:ext uri="{FF2B5EF4-FFF2-40B4-BE49-F238E27FC236}">
              <a16:creationId xmlns:a16="http://schemas.microsoft.com/office/drawing/2014/main" xmlns="" id="{00000000-0008-0000-0700-00005C010000}"/>
            </a:ext>
          </a:extLst>
        </xdr:cNvPr>
        <xdr:cNvSpPr txBox="1"/>
      </xdr:nvSpPr>
      <xdr:spPr>
        <a:xfrm>
          <a:off x="10528300" y="987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76033</xdr:rowOff>
    </xdr:from>
    <xdr:to>
      <xdr:col>55</xdr:col>
      <xdr:colOff>50800</xdr:colOff>
      <xdr:row>59</xdr:row>
      <xdr:rowOff>6183</xdr:rowOff>
    </xdr:to>
    <xdr:sp macro="" textlink="">
      <xdr:nvSpPr>
        <xdr:cNvPr id="349" name="フローチャート: 判断 348">
          <a:extLst>
            <a:ext uri="{FF2B5EF4-FFF2-40B4-BE49-F238E27FC236}">
              <a16:creationId xmlns:a16="http://schemas.microsoft.com/office/drawing/2014/main" xmlns="" id="{00000000-0008-0000-0700-00005D010000}"/>
            </a:ext>
          </a:extLst>
        </xdr:cNvPr>
        <xdr:cNvSpPr/>
      </xdr:nvSpPr>
      <xdr:spPr>
        <a:xfrm>
          <a:off x="10426700" y="1002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145704</xdr:rowOff>
    </xdr:from>
    <xdr:to>
      <xdr:col>50</xdr:col>
      <xdr:colOff>114300</xdr:colOff>
      <xdr:row>58</xdr:row>
      <xdr:rowOff>148092</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flipV="1">
          <a:off x="8750300" y="10089804"/>
          <a:ext cx="889000" cy="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53942</xdr:rowOff>
    </xdr:from>
    <xdr:to>
      <xdr:col>50</xdr:col>
      <xdr:colOff>165100</xdr:colOff>
      <xdr:row>58</xdr:row>
      <xdr:rowOff>155542</xdr:rowOff>
    </xdr:to>
    <xdr:sp macro="" textlink="">
      <xdr:nvSpPr>
        <xdr:cNvPr id="351" name="フローチャート: 判断 350">
          <a:extLst>
            <a:ext uri="{FF2B5EF4-FFF2-40B4-BE49-F238E27FC236}">
              <a16:creationId xmlns:a16="http://schemas.microsoft.com/office/drawing/2014/main" xmlns="" id="{00000000-0008-0000-0700-00005F010000}"/>
            </a:ext>
          </a:extLst>
        </xdr:cNvPr>
        <xdr:cNvSpPr/>
      </xdr:nvSpPr>
      <xdr:spPr>
        <a:xfrm>
          <a:off x="9588500" y="999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619</xdr:rowOff>
    </xdr:from>
    <xdr:ext cx="534377" cy="259045"/>
    <xdr:sp macro="" textlink="">
      <xdr:nvSpPr>
        <xdr:cNvPr id="352" name="テキスト ボックス 351">
          <a:extLst>
            <a:ext uri="{FF2B5EF4-FFF2-40B4-BE49-F238E27FC236}">
              <a16:creationId xmlns:a16="http://schemas.microsoft.com/office/drawing/2014/main" xmlns="" id="{00000000-0008-0000-0700-000060010000}"/>
            </a:ext>
          </a:extLst>
        </xdr:cNvPr>
        <xdr:cNvSpPr txBox="1"/>
      </xdr:nvSpPr>
      <xdr:spPr>
        <a:xfrm>
          <a:off x="9372111" y="977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148092</xdr:rowOff>
    </xdr:from>
    <xdr:to>
      <xdr:col>45</xdr:col>
      <xdr:colOff>177800</xdr:colOff>
      <xdr:row>58</xdr:row>
      <xdr:rowOff>151193</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flipV="1">
          <a:off x="7861300" y="10092192"/>
          <a:ext cx="889000" cy="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64373</xdr:rowOff>
    </xdr:from>
    <xdr:to>
      <xdr:col>46</xdr:col>
      <xdr:colOff>38100</xdr:colOff>
      <xdr:row>58</xdr:row>
      <xdr:rowOff>165973</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8699500" y="1000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11050</xdr:rowOff>
    </xdr:from>
    <xdr:ext cx="534377"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8483111" y="978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133773</xdr:rowOff>
    </xdr:from>
    <xdr:to>
      <xdr:col>41</xdr:col>
      <xdr:colOff>50800</xdr:colOff>
      <xdr:row>58</xdr:row>
      <xdr:rowOff>151193</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a:off x="6972300" y="10077873"/>
          <a:ext cx="889000" cy="1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73196</xdr:rowOff>
    </xdr:from>
    <xdr:to>
      <xdr:col>41</xdr:col>
      <xdr:colOff>101600</xdr:colOff>
      <xdr:row>59</xdr:row>
      <xdr:rowOff>3346</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7810500" y="1001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19873</xdr:rowOff>
    </xdr:from>
    <xdr:ext cx="534377"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7594111" y="97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91946</xdr:rowOff>
    </xdr:from>
    <xdr:to>
      <xdr:col>36</xdr:col>
      <xdr:colOff>165100</xdr:colOff>
      <xdr:row>59</xdr:row>
      <xdr:rowOff>22096</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6921500" y="1003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13223</xdr:rowOff>
    </xdr:from>
    <xdr:ext cx="534377"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6705111" y="1012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83250</xdr:rowOff>
    </xdr:from>
    <xdr:to>
      <xdr:col>55</xdr:col>
      <xdr:colOff>50800</xdr:colOff>
      <xdr:row>59</xdr:row>
      <xdr:rowOff>13400</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10426700" y="100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54461</xdr:rowOff>
    </xdr:from>
    <xdr:ext cx="534377" cy="259045"/>
    <xdr:sp macro="" textlink="">
      <xdr:nvSpPr>
        <xdr:cNvPr id="367" name="農林水産業費該当値テキスト">
          <a:extLst>
            <a:ext uri="{FF2B5EF4-FFF2-40B4-BE49-F238E27FC236}">
              <a16:creationId xmlns:a16="http://schemas.microsoft.com/office/drawing/2014/main" xmlns="" id="{00000000-0008-0000-0700-00006F010000}"/>
            </a:ext>
          </a:extLst>
        </xdr:cNvPr>
        <xdr:cNvSpPr txBox="1"/>
      </xdr:nvSpPr>
      <xdr:spPr>
        <a:xfrm>
          <a:off x="10528300" y="999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94904</xdr:rowOff>
    </xdr:from>
    <xdr:to>
      <xdr:col>50</xdr:col>
      <xdr:colOff>165100</xdr:colOff>
      <xdr:row>59</xdr:row>
      <xdr:rowOff>25054</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9588500" y="1003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16181</xdr:rowOff>
    </xdr:from>
    <xdr:ext cx="534377"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9372111" y="1013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97292</xdr:rowOff>
    </xdr:from>
    <xdr:to>
      <xdr:col>46</xdr:col>
      <xdr:colOff>38100</xdr:colOff>
      <xdr:row>59</xdr:row>
      <xdr:rowOff>27442</xdr:rowOff>
    </xdr:to>
    <xdr:sp macro="" textlink="">
      <xdr:nvSpPr>
        <xdr:cNvPr id="370" name="楕円 369">
          <a:extLst>
            <a:ext uri="{FF2B5EF4-FFF2-40B4-BE49-F238E27FC236}">
              <a16:creationId xmlns:a16="http://schemas.microsoft.com/office/drawing/2014/main" xmlns="" id="{00000000-0008-0000-0700-000072010000}"/>
            </a:ext>
          </a:extLst>
        </xdr:cNvPr>
        <xdr:cNvSpPr/>
      </xdr:nvSpPr>
      <xdr:spPr>
        <a:xfrm>
          <a:off x="8699500" y="1004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18569</xdr:rowOff>
    </xdr:from>
    <xdr:ext cx="534377"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8483111" y="1013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100393</xdr:rowOff>
    </xdr:from>
    <xdr:to>
      <xdr:col>41</xdr:col>
      <xdr:colOff>101600</xdr:colOff>
      <xdr:row>59</xdr:row>
      <xdr:rowOff>30543</xdr:rowOff>
    </xdr:to>
    <xdr:sp macro="" textlink="">
      <xdr:nvSpPr>
        <xdr:cNvPr id="372" name="楕円 371">
          <a:extLst>
            <a:ext uri="{FF2B5EF4-FFF2-40B4-BE49-F238E27FC236}">
              <a16:creationId xmlns:a16="http://schemas.microsoft.com/office/drawing/2014/main" xmlns="" id="{00000000-0008-0000-0700-000074010000}"/>
            </a:ext>
          </a:extLst>
        </xdr:cNvPr>
        <xdr:cNvSpPr/>
      </xdr:nvSpPr>
      <xdr:spPr>
        <a:xfrm>
          <a:off x="7810500" y="1004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21670</xdr:rowOff>
    </xdr:from>
    <xdr:ext cx="534377"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7594111" y="10137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82973</xdr:rowOff>
    </xdr:from>
    <xdr:to>
      <xdr:col>36</xdr:col>
      <xdr:colOff>165100</xdr:colOff>
      <xdr:row>59</xdr:row>
      <xdr:rowOff>13123</xdr:rowOff>
    </xdr:to>
    <xdr:sp macro="" textlink="">
      <xdr:nvSpPr>
        <xdr:cNvPr id="374" name="楕円 373">
          <a:extLst>
            <a:ext uri="{FF2B5EF4-FFF2-40B4-BE49-F238E27FC236}">
              <a16:creationId xmlns:a16="http://schemas.microsoft.com/office/drawing/2014/main" xmlns="" id="{00000000-0008-0000-0700-000076010000}"/>
            </a:ext>
          </a:extLst>
        </xdr:cNvPr>
        <xdr:cNvSpPr/>
      </xdr:nvSpPr>
      <xdr:spPr>
        <a:xfrm>
          <a:off x="6921500" y="1002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29650</xdr:rowOff>
    </xdr:from>
    <xdr:ext cx="534377" cy="259045"/>
    <xdr:sp macro="" textlink="">
      <xdr:nvSpPr>
        <xdr:cNvPr id="375" name="テキスト ボックス 374">
          <a:extLst>
            <a:ext uri="{FF2B5EF4-FFF2-40B4-BE49-F238E27FC236}">
              <a16:creationId xmlns:a16="http://schemas.microsoft.com/office/drawing/2014/main" xmlns="" id="{00000000-0008-0000-0700-000077010000}"/>
            </a:ext>
          </a:extLst>
        </xdr:cNvPr>
        <xdr:cNvSpPr txBox="1"/>
      </xdr:nvSpPr>
      <xdr:spPr>
        <a:xfrm>
          <a:off x="6705111" y="980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xmlns=""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xmlns=""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xmlns=""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xmlns=""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xmlns=""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xmlns=""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xmlns=""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59241</xdr:rowOff>
    </xdr:from>
    <xdr:to>
      <xdr:col>54</xdr:col>
      <xdr:colOff>189865</xdr:colOff>
      <xdr:row>79</xdr:row>
      <xdr:rowOff>39306</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flipV="1">
          <a:off x="10475595" y="12060741"/>
          <a:ext cx="1270" cy="15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商工費最小値テキスト">
          <a:extLst>
            <a:ext uri="{FF2B5EF4-FFF2-40B4-BE49-F238E27FC236}">
              <a16:creationId xmlns:a16="http://schemas.microsoft.com/office/drawing/2014/main" xmlns="" id="{00000000-0008-0000-0700-000090010000}"/>
            </a:ext>
          </a:extLst>
        </xdr:cNvPr>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5918</xdr:rowOff>
    </xdr:from>
    <xdr:ext cx="599010" cy="259045"/>
    <xdr:sp macro="" textlink="">
      <xdr:nvSpPr>
        <xdr:cNvPr id="402" name="商工費最大値テキスト">
          <a:extLst>
            <a:ext uri="{FF2B5EF4-FFF2-40B4-BE49-F238E27FC236}">
              <a16:creationId xmlns:a16="http://schemas.microsoft.com/office/drawing/2014/main" xmlns="" id="{00000000-0008-0000-0700-000092010000}"/>
            </a:ext>
          </a:extLst>
        </xdr:cNvPr>
        <xdr:cNvSpPr txBox="1"/>
      </xdr:nvSpPr>
      <xdr:spPr>
        <a:xfrm>
          <a:off x="10528300" y="1183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200,559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59241</xdr:rowOff>
    </xdr:from>
    <xdr:to>
      <xdr:col>55</xdr:col>
      <xdr:colOff>88900</xdr:colOff>
      <xdr:row>70</xdr:row>
      <xdr:rowOff>59241</xdr:rowOff>
    </xdr:to>
    <xdr:cxnSp macro="">
      <xdr:nvCxnSpPr>
        <xdr:cNvPr id="403" name="直線コネクタ 402">
          <a:extLst>
            <a:ext uri="{FF2B5EF4-FFF2-40B4-BE49-F238E27FC236}">
              <a16:creationId xmlns:a16="http://schemas.microsoft.com/office/drawing/2014/main" xmlns="" id="{00000000-0008-0000-0700-000093010000}"/>
            </a:ext>
          </a:extLst>
        </xdr:cNvPr>
        <xdr:cNvCxnSpPr/>
      </xdr:nvCxnSpPr>
      <xdr:spPr>
        <a:xfrm>
          <a:off x="10388600" y="12060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149050</xdr:rowOff>
    </xdr:from>
    <xdr:to>
      <xdr:col>55</xdr:col>
      <xdr:colOff>0</xdr:colOff>
      <xdr:row>78</xdr:row>
      <xdr:rowOff>155908</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a:off x="9639300" y="1352215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47122</xdr:rowOff>
    </xdr:from>
    <xdr:ext cx="534377" cy="259045"/>
    <xdr:sp macro="" textlink="">
      <xdr:nvSpPr>
        <xdr:cNvPr id="405" name="商工費平均値テキスト">
          <a:extLst>
            <a:ext uri="{FF2B5EF4-FFF2-40B4-BE49-F238E27FC236}">
              <a16:creationId xmlns:a16="http://schemas.microsoft.com/office/drawing/2014/main" xmlns="" id="{00000000-0008-0000-0700-000095010000}"/>
            </a:ext>
          </a:extLst>
        </xdr:cNvPr>
        <xdr:cNvSpPr txBox="1"/>
      </xdr:nvSpPr>
      <xdr:spPr>
        <a:xfrm>
          <a:off x="10528300" y="13248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24245</xdr:rowOff>
    </xdr:from>
    <xdr:to>
      <xdr:col>55</xdr:col>
      <xdr:colOff>50800</xdr:colOff>
      <xdr:row>78</xdr:row>
      <xdr:rowOff>125845</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104267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149050</xdr:rowOff>
    </xdr:from>
    <xdr:to>
      <xdr:col>50</xdr:col>
      <xdr:colOff>114300</xdr:colOff>
      <xdr:row>78</xdr:row>
      <xdr:rowOff>158156</xdr:rowOff>
    </xdr:to>
    <xdr:cxnSp macro="">
      <xdr:nvCxnSpPr>
        <xdr:cNvPr id="407" name="直線コネクタ 406">
          <a:extLst>
            <a:ext uri="{FF2B5EF4-FFF2-40B4-BE49-F238E27FC236}">
              <a16:creationId xmlns:a16="http://schemas.microsoft.com/office/drawing/2014/main" xmlns="" id="{00000000-0008-0000-0700-000097010000}"/>
            </a:ext>
          </a:extLst>
        </xdr:cNvPr>
        <xdr:cNvCxnSpPr/>
      </xdr:nvCxnSpPr>
      <xdr:spPr>
        <a:xfrm flipV="1">
          <a:off x="8750300" y="13522150"/>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2794</xdr:rowOff>
    </xdr:from>
    <xdr:to>
      <xdr:col>50</xdr:col>
      <xdr:colOff>165100</xdr:colOff>
      <xdr:row>78</xdr:row>
      <xdr:rowOff>104394</xdr:rowOff>
    </xdr:to>
    <xdr:sp macro="" textlink="">
      <xdr:nvSpPr>
        <xdr:cNvPr id="408" name="フローチャート: 判断 407">
          <a:extLst>
            <a:ext uri="{FF2B5EF4-FFF2-40B4-BE49-F238E27FC236}">
              <a16:creationId xmlns:a16="http://schemas.microsoft.com/office/drawing/2014/main" xmlns="" id="{00000000-0008-0000-0700-000098010000}"/>
            </a:ext>
          </a:extLst>
        </xdr:cNvPr>
        <xdr:cNvSpPr/>
      </xdr:nvSpPr>
      <xdr:spPr>
        <a:xfrm>
          <a:off x="9588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120921</xdr:rowOff>
    </xdr:from>
    <xdr:ext cx="534377" cy="259045"/>
    <xdr:sp macro="" textlink="">
      <xdr:nvSpPr>
        <xdr:cNvPr id="409" name="テキスト ボックス 408">
          <a:extLst>
            <a:ext uri="{FF2B5EF4-FFF2-40B4-BE49-F238E27FC236}">
              <a16:creationId xmlns:a16="http://schemas.microsoft.com/office/drawing/2014/main" xmlns="" id="{00000000-0008-0000-0700-000099010000}"/>
            </a:ext>
          </a:extLst>
        </xdr:cNvPr>
        <xdr:cNvSpPr txBox="1"/>
      </xdr:nvSpPr>
      <xdr:spPr>
        <a:xfrm>
          <a:off x="9372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156829</xdr:rowOff>
    </xdr:from>
    <xdr:to>
      <xdr:col>45</xdr:col>
      <xdr:colOff>177800</xdr:colOff>
      <xdr:row>78</xdr:row>
      <xdr:rowOff>158156</xdr:rowOff>
    </xdr:to>
    <xdr:cxnSp macro="">
      <xdr:nvCxnSpPr>
        <xdr:cNvPr id="410" name="直線コネクタ 409">
          <a:extLst>
            <a:ext uri="{FF2B5EF4-FFF2-40B4-BE49-F238E27FC236}">
              <a16:creationId xmlns:a16="http://schemas.microsoft.com/office/drawing/2014/main" xmlns="" id="{00000000-0008-0000-0700-00009A010000}"/>
            </a:ext>
          </a:extLst>
        </xdr:cNvPr>
        <xdr:cNvCxnSpPr/>
      </xdr:nvCxnSpPr>
      <xdr:spPr>
        <a:xfrm>
          <a:off x="7861300" y="13529929"/>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27795</xdr:rowOff>
    </xdr:from>
    <xdr:to>
      <xdr:col>46</xdr:col>
      <xdr:colOff>38100</xdr:colOff>
      <xdr:row>78</xdr:row>
      <xdr:rowOff>129395</xdr:rowOff>
    </xdr:to>
    <xdr:sp macro="" textlink="">
      <xdr:nvSpPr>
        <xdr:cNvPr id="411" name="フローチャート: 判断 410">
          <a:extLst>
            <a:ext uri="{FF2B5EF4-FFF2-40B4-BE49-F238E27FC236}">
              <a16:creationId xmlns:a16="http://schemas.microsoft.com/office/drawing/2014/main" xmlns="" id="{00000000-0008-0000-0700-00009B010000}"/>
            </a:ext>
          </a:extLst>
        </xdr:cNvPr>
        <xdr:cNvSpPr/>
      </xdr:nvSpPr>
      <xdr:spPr>
        <a:xfrm>
          <a:off x="86995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145922</xdr:rowOff>
    </xdr:from>
    <xdr:ext cx="534377" cy="259045"/>
    <xdr:sp macro="" textlink="">
      <xdr:nvSpPr>
        <xdr:cNvPr id="412" name="テキスト ボックス 411">
          <a:extLst>
            <a:ext uri="{FF2B5EF4-FFF2-40B4-BE49-F238E27FC236}">
              <a16:creationId xmlns:a16="http://schemas.microsoft.com/office/drawing/2014/main" xmlns="" id="{00000000-0008-0000-0700-00009C010000}"/>
            </a:ext>
          </a:extLst>
        </xdr:cNvPr>
        <xdr:cNvSpPr txBox="1"/>
      </xdr:nvSpPr>
      <xdr:spPr>
        <a:xfrm>
          <a:off x="8483111" y="131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156829</xdr:rowOff>
    </xdr:from>
    <xdr:to>
      <xdr:col>41</xdr:col>
      <xdr:colOff>50800</xdr:colOff>
      <xdr:row>78</xdr:row>
      <xdr:rowOff>159955</xdr:rowOff>
    </xdr:to>
    <xdr:cxnSp macro="">
      <xdr:nvCxnSpPr>
        <xdr:cNvPr id="413" name="直線コネクタ 412">
          <a:extLst>
            <a:ext uri="{FF2B5EF4-FFF2-40B4-BE49-F238E27FC236}">
              <a16:creationId xmlns:a16="http://schemas.microsoft.com/office/drawing/2014/main" xmlns="" id="{00000000-0008-0000-0700-00009D010000}"/>
            </a:ext>
          </a:extLst>
        </xdr:cNvPr>
        <xdr:cNvCxnSpPr/>
      </xdr:nvCxnSpPr>
      <xdr:spPr>
        <a:xfrm flipV="1">
          <a:off x="6972300" y="13529929"/>
          <a:ext cx="889000" cy="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16456</xdr:rowOff>
    </xdr:from>
    <xdr:to>
      <xdr:col>41</xdr:col>
      <xdr:colOff>101600</xdr:colOff>
      <xdr:row>78</xdr:row>
      <xdr:rowOff>118056</xdr:rowOff>
    </xdr:to>
    <xdr:sp macro="" textlink="">
      <xdr:nvSpPr>
        <xdr:cNvPr id="414" name="フローチャート: 判断 413">
          <a:extLst>
            <a:ext uri="{FF2B5EF4-FFF2-40B4-BE49-F238E27FC236}">
              <a16:creationId xmlns:a16="http://schemas.microsoft.com/office/drawing/2014/main" xmlns="" id="{00000000-0008-0000-0700-00009E010000}"/>
            </a:ext>
          </a:extLst>
        </xdr:cNvPr>
        <xdr:cNvSpPr/>
      </xdr:nvSpPr>
      <xdr:spPr>
        <a:xfrm>
          <a:off x="7810500" y="1338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134583</xdr:rowOff>
    </xdr:from>
    <xdr:ext cx="534377" cy="259045"/>
    <xdr:sp macro="" textlink="">
      <xdr:nvSpPr>
        <xdr:cNvPr id="415" name="テキスト ボックス 414">
          <a:extLst>
            <a:ext uri="{FF2B5EF4-FFF2-40B4-BE49-F238E27FC236}">
              <a16:creationId xmlns:a16="http://schemas.microsoft.com/office/drawing/2014/main" xmlns="" id="{00000000-0008-0000-0700-00009F010000}"/>
            </a:ext>
          </a:extLst>
        </xdr:cNvPr>
        <xdr:cNvSpPr txBox="1"/>
      </xdr:nvSpPr>
      <xdr:spPr>
        <a:xfrm>
          <a:off x="7594111" y="1316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6094</xdr:rowOff>
    </xdr:from>
    <xdr:to>
      <xdr:col>36</xdr:col>
      <xdr:colOff>165100</xdr:colOff>
      <xdr:row>78</xdr:row>
      <xdr:rowOff>107694</xdr:rowOff>
    </xdr:to>
    <xdr:sp macro="" textlink="">
      <xdr:nvSpPr>
        <xdr:cNvPr id="416" name="フローチャート: 判断 415">
          <a:extLst>
            <a:ext uri="{FF2B5EF4-FFF2-40B4-BE49-F238E27FC236}">
              <a16:creationId xmlns:a16="http://schemas.microsoft.com/office/drawing/2014/main" xmlns="" id="{00000000-0008-0000-0700-0000A0010000}"/>
            </a:ext>
          </a:extLst>
        </xdr:cNvPr>
        <xdr:cNvSpPr/>
      </xdr:nvSpPr>
      <xdr:spPr>
        <a:xfrm>
          <a:off x="6921500" y="133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124221</xdr:rowOff>
    </xdr:from>
    <xdr:ext cx="534377"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6705111" y="1315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105108</xdr:rowOff>
    </xdr:from>
    <xdr:to>
      <xdr:col>55</xdr:col>
      <xdr:colOff>50800</xdr:colOff>
      <xdr:row>79</xdr:row>
      <xdr:rowOff>35258</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10426700" y="1347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20035</xdr:rowOff>
    </xdr:from>
    <xdr:ext cx="469744" cy="259045"/>
    <xdr:sp macro="" textlink="">
      <xdr:nvSpPr>
        <xdr:cNvPr id="424" name="商工費該当値テキスト">
          <a:extLst>
            <a:ext uri="{FF2B5EF4-FFF2-40B4-BE49-F238E27FC236}">
              <a16:creationId xmlns:a16="http://schemas.microsoft.com/office/drawing/2014/main" xmlns="" id="{00000000-0008-0000-0700-0000A8010000}"/>
            </a:ext>
          </a:extLst>
        </xdr:cNvPr>
        <xdr:cNvSpPr txBox="1"/>
      </xdr:nvSpPr>
      <xdr:spPr>
        <a:xfrm>
          <a:off x="10528300" y="1339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98250</xdr:rowOff>
    </xdr:from>
    <xdr:to>
      <xdr:col>50</xdr:col>
      <xdr:colOff>165100</xdr:colOff>
      <xdr:row>79</xdr:row>
      <xdr:rowOff>28400</xdr:rowOff>
    </xdr:to>
    <xdr:sp macro="" textlink="">
      <xdr:nvSpPr>
        <xdr:cNvPr id="425" name="楕円 424">
          <a:extLst>
            <a:ext uri="{FF2B5EF4-FFF2-40B4-BE49-F238E27FC236}">
              <a16:creationId xmlns:a16="http://schemas.microsoft.com/office/drawing/2014/main" xmlns="" id="{00000000-0008-0000-0700-0000A9010000}"/>
            </a:ext>
          </a:extLst>
        </xdr:cNvPr>
        <xdr:cNvSpPr/>
      </xdr:nvSpPr>
      <xdr:spPr>
        <a:xfrm>
          <a:off x="9588500" y="1347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19527</xdr:rowOff>
    </xdr:from>
    <xdr:ext cx="469744"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9404428" y="1356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107356</xdr:rowOff>
    </xdr:from>
    <xdr:to>
      <xdr:col>46</xdr:col>
      <xdr:colOff>38100</xdr:colOff>
      <xdr:row>79</xdr:row>
      <xdr:rowOff>37506</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8699500" y="1348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28633</xdr:rowOff>
    </xdr:from>
    <xdr:ext cx="469744"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8515428" y="1357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106029</xdr:rowOff>
    </xdr:from>
    <xdr:to>
      <xdr:col>41</xdr:col>
      <xdr:colOff>101600</xdr:colOff>
      <xdr:row>79</xdr:row>
      <xdr:rowOff>36179</xdr:rowOff>
    </xdr:to>
    <xdr:sp macro="" textlink="">
      <xdr:nvSpPr>
        <xdr:cNvPr id="429" name="楕円 428">
          <a:extLst>
            <a:ext uri="{FF2B5EF4-FFF2-40B4-BE49-F238E27FC236}">
              <a16:creationId xmlns:a16="http://schemas.microsoft.com/office/drawing/2014/main" xmlns="" id="{00000000-0008-0000-0700-0000AD010000}"/>
            </a:ext>
          </a:extLst>
        </xdr:cNvPr>
        <xdr:cNvSpPr/>
      </xdr:nvSpPr>
      <xdr:spPr>
        <a:xfrm>
          <a:off x="7810500" y="1347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27306</xdr:rowOff>
    </xdr:from>
    <xdr:ext cx="469744"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7626428" y="1357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109155</xdr:rowOff>
    </xdr:from>
    <xdr:to>
      <xdr:col>36</xdr:col>
      <xdr:colOff>165100</xdr:colOff>
      <xdr:row>79</xdr:row>
      <xdr:rowOff>39305</xdr:rowOff>
    </xdr:to>
    <xdr:sp macro="" textlink="">
      <xdr:nvSpPr>
        <xdr:cNvPr id="431" name="楕円 430">
          <a:extLst>
            <a:ext uri="{FF2B5EF4-FFF2-40B4-BE49-F238E27FC236}">
              <a16:creationId xmlns:a16="http://schemas.microsoft.com/office/drawing/2014/main" xmlns="" id="{00000000-0008-0000-0700-0000AF010000}"/>
            </a:ext>
          </a:extLst>
        </xdr:cNvPr>
        <xdr:cNvSpPr/>
      </xdr:nvSpPr>
      <xdr:spPr>
        <a:xfrm>
          <a:off x="6921500" y="1348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30432</xdr:rowOff>
    </xdr:from>
    <xdr:ext cx="469744" cy="259045"/>
    <xdr:sp macro="" textlink="">
      <xdr:nvSpPr>
        <xdr:cNvPr id="432" name="テキスト ボックス 431">
          <a:extLst>
            <a:ext uri="{FF2B5EF4-FFF2-40B4-BE49-F238E27FC236}">
              <a16:creationId xmlns:a16="http://schemas.microsoft.com/office/drawing/2014/main" xmlns="" id="{00000000-0008-0000-0700-0000B0010000}"/>
            </a:ext>
          </a:extLst>
        </xdr:cNvPr>
        <xdr:cNvSpPr txBox="1"/>
      </xdr:nvSpPr>
      <xdr:spPr>
        <a:xfrm>
          <a:off x="6737428" y="1357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xmlns=""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xmlns=""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xmlns=""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xmlns=""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xmlns=""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30001</xdr:rowOff>
    </xdr:from>
    <xdr:to>
      <xdr:col>54</xdr:col>
      <xdr:colOff>189865</xdr:colOff>
      <xdr:row>98</xdr:row>
      <xdr:rowOff>129942</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flipV="1">
          <a:off x="10475595" y="15803401"/>
          <a:ext cx="1270" cy="112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150738</xdr:rowOff>
    </xdr:from>
    <xdr:ext cx="534377" cy="259045"/>
    <xdr:sp macro="" textlink="">
      <xdr:nvSpPr>
        <xdr:cNvPr id="455" name="土木費最小値テキスト">
          <a:extLst>
            <a:ext uri="{FF2B5EF4-FFF2-40B4-BE49-F238E27FC236}">
              <a16:creationId xmlns:a16="http://schemas.microsoft.com/office/drawing/2014/main" xmlns="" id="{00000000-0008-0000-0700-0000C7010000}"/>
            </a:ext>
          </a:extLst>
        </xdr:cNvPr>
        <xdr:cNvSpPr txBox="1"/>
      </xdr:nvSpPr>
      <xdr:spPr>
        <a:xfrm>
          <a:off x="10528300" y="169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129942</xdr:rowOff>
    </xdr:from>
    <xdr:to>
      <xdr:col>55</xdr:col>
      <xdr:colOff>88900</xdr:colOff>
      <xdr:row>98</xdr:row>
      <xdr:rowOff>129942</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a:off x="10388600" y="1693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148128</xdr:rowOff>
    </xdr:from>
    <xdr:ext cx="690189" cy="259045"/>
    <xdr:sp macro="" textlink="">
      <xdr:nvSpPr>
        <xdr:cNvPr id="457" name="土木費最大値テキスト">
          <a:extLst>
            <a:ext uri="{FF2B5EF4-FFF2-40B4-BE49-F238E27FC236}">
              <a16:creationId xmlns:a16="http://schemas.microsoft.com/office/drawing/2014/main" xmlns="" id="{00000000-0008-0000-0700-0000C9010000}"/>
            </a:ext>
          </a:extLst>
        </xdr:cNvPr>
        <xdr:cNvSpPr txBox="1"/>
      </xdr:nvSpPr>
      <xdr:spPr>
        <a:xfrm>
          <a:off x="10528300" y="155786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2,489,936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30001</xdr:rowOff>
    </xdr:from>
    <xdr:to>
      <xdr:col>55</xdr:col>
      <xdr:colOff>88900</xdr:colOff>
      <xdr:row>92</xdr:row>
      <xdr:rowOff>30001</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10388600" y="1580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110364</xdr:rowOff>
    </xdr:from>
    <xdr:to>
      <xdr:col>55</xdr:col>
      <xdr:colOff>0</xdr:colOff>
      <xdr:row>98</xdr:row>
      <xdr:rowOff>116939</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9639300" y="16912464"/>
          <a:ext cx="838200" cy="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68189</xdr:rowOff>
    </xdr:from>
    <xdr:ext cx="534377" cy="259045"/>
    <xdr:sp macro="" textlink="">
      <xdr:nvSpPr>
        <xdr:cNvPr id="460" name="土木費平均値テキスト">
          <a:extLst>
            <a:ext uri="{FF2B5EF4-FFF2-40B4-BE49-F238E27FC236}">
              <a16:creationId xmlns:a16="http://schemas.microsoft.com/office/drawing/2014/main" xmlns="" id="{00000000-0008-0000-0700-0000CC010000}"/>
            </a:ext>
          </a:extLst>
        </xdr:cNvPr>
        <xdr:cNvSpPr txBox="1"/>
      </xdr:nvSpPr>
      <xdr:spPr>
        <a:xfrm>
          <a:off x="10528300" y="1669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45312</xdr:rowOff>
    </xdr:from>
    <xdr:to>
      <xdr:col>55</xdr:col>
      <xdr:colOff>50800</xdr:colOff>
      <xdr:row>98</xdr:row>
      <xdr:rowOff>146912</xdr:rowOff>
    </xdr:to>
    <xdr:sp macro="" textlink="">
      <xdr:nvSpPr>
        <xdr:cNvPr id="461" name="フローチャート: 判断 460">
          <a:extLst>
            <a:ext uri="{FF2B5EF4-FFF2-40B4-BE49-F238E27FC236}">
              <a16:creationId xmlns:a16="http://schemas.microsoft.com/office/drawing/2014/main" xmlns="" id="{00000000-0008-0000-0700-0000CD010000}"/>
            </a:ext>
          </a:extLst>
        </xdr:cNvPr>
        <xdr:cNvSpPr/>
      </xdr:nvSpPr>
      <xdr:spPr>
        <a:xfrm>
          <a:off x="104267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100741</xdr:rowOff>
    </xdr:from>
    <xdr:to>
      <xdr:col>50</xdr:col>
      <xdr:colOff>114300</xdr:colOff>
      <xdr:row>98</xdr:row>
      <xdr:rowOff>110364</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a:off x="8750300" y="16902841"/>
          <a:ext cx="889000" cy="9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53006</xdr:rowOff>
    </xdr:from>
    <xdr:to>
      <xdr:col>50</xdr:col>
      <xdr:colOff>165100</xdr:colOff>
      <xdr:row>98</xdr:row>
      <xdr:rowOff>154606</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9588500" y="168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171133</xdr:rowOff>
    </xdr:from>
    <xdr:ext cx="534377" cy="259045"/>
    <xdr:sp macro="" textlink="">
      <xdr:nvSpPr>
        <xdr:cNvPr id="464" name="テキスト ボックス 463">
          <a:extLst>
            <a:ext uri="{FF2B5EF4-FFF2-40B4-BE49-F238E27FC236}">
              <a16:creationId xmlns:a16="http://schemas.microsoft.com/office/drawing/2014/main" xmlns="" id="{00000000-0008-0000-0700-0000D0010000}"/>
            </a:ext>
          </a:extLst>
        </xdr:cNvPr>
        <xdr:cNvSpPr txBox="1"/>
      </xdr:nvSpPr>
      <xdr:spPr>
        <a:xfrm>
          <a:off x="9372111" y="1663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100741</xdr:rowOff>
    </xdr:from>
    <xdr:to>
      <xdr:col>45</xdr:col>
      <xdr:colOff>177800</xdr:colOff>
      <xdr:row>98</xdr:row>
      <xdr:rowOff>109103</xdr:rowOff>
    </xdr:to>
    <xdr:cxnSp macro="">
      <xdr:nvCxnSpPr>
        <xdr:cNvPr id="465" name="直線コネクタ 464">
          <a:extLst>
            <a:ext uri="{FF2B5EF4-FFF2-40B4-BE49-F238E27FC236}">
              <a16:creationId xmlns:a16="http://schemas.microsoft.com/office/drawing/2014/main" xmlns="" id="{00000000-0008-0000-0700-0000D1010000}"/>
            </a:ext>
          </a:extLst>
        </xdr:cNvPr>
        <xdr:cNvCxnSpPr/>
      </xdr:nvCxnSpPr>
      <xdr:spPr>
        <a:xfrm flipV="1">
          <a:off x="7861300" y="16902841"/>
          <a:ext cx="8890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48603</xdr:rowOff>
    </xdr:from>
    <xdr:to>
      <xdr:col>46</xdr:col>
      <xdr:colOff>38100</xdr:colOff>
      <xdr:row>98</xdr:row>
      <xdr:rowOff>150203</xdr:rowOff>
    </xdr:to>
    <xdr:sp macro="" textlink="">
      <xdr:nvSpPr>
        <xdr:cNvPr id="466" name="フローチャート: 判断 465">
          <a:extLst>
            <a:ext uri="{FF2B5EF4-FFF2-40B4-BE49-F238E27FC236}">
              <a16:creationId xmlns:a16="http://schemas.microsoft.com/office/drawing/2014/main" xmlns="" id="{00000000-0008-0000-0700-0000D2010000}"/>
            </a:ext>
          </a:extLst>
        </xdr:cNvPr>
        <xdr:cNvSpPr/>
      </xdr:nvSpPr>
      <xdr:spPr>
        <a:xfrm>
          <a:off x="8699500" y="1685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166730</xdr:rowOff>
    </xdr:from>
    <xdr:ext cx="534377" cy="259045"/>
    <xdr:sp macro="" textlink="">
      <xdr:nvSpPr>
        <xdr:cNvPr id="467" name="テキスト ボックス 466">
          <a:extLst>
            <a:ext uri="{FF2B5EF4-FFF2-40B4-BE49-F238E27FC236}">
              <a16:creationId xmlns:a16="http://schemas.microsoft.com/office/drawing/2014/main" xmlns="" id="{00000000-0008-0000-0700-0000D3010000}"/>
            </a:ext>
          </a:extLst>
        </xdr:cNvPr>
        <xdr:cNvSpPr txBox="1"/>
      </xdr:nvSpPr>
      <xdr:spPr>
        <a:xfrm>
          <a:off x="8483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97899</xdr:rowOff>
    </xdr:from>
    <xdr:to>
      <xdr:col>41</xdr:col>
      <xdr:colOff>50800</xdr:colOff>
      <xdr:row>98</xdr:row>
      <xdr:rowOff>109103</xdr:rowOff>
    </xdr:to>
    <xdr:cxnSp macro="">
      <xdr:nvCxnSpPr>
        <xdr:cNvPr id="468" name="直線コネクタ 467">
          <a:extLst>
            <a:ext uri="{FF2B5EF4-FFF2-40B4-BE49-F238E27FC236}">
              <a16:creationId xmlns:a16="http://schemas.microsoft.com/office/drawing/2014/main" xmlns="" id="{00000000-0008-0000-0700-0000D4010000}"/>
            </a:ext>
          </a:extLst>
        </xdr:cNvPr>
        <xdr:cNvCxnSpPr/>
      </xdr:nvCxnSpPr>
      <xdr:spPr>
        <a:xfrm>
          <a:off x="6972300" y="16899999"/>
          <a:ext cx="889000" cy="1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47840</xdr:rowOff>
    </xdr:from>
    <xdr:to>
      <xdr:col>41</xdr:col>
      <xdr:colOff>101600</xdr:colOff>
      <xdr:row>98</xdr:row>
      <xdr:rowOff>149440</xdr:rowOff>
    </xdr:to>
    <xdr:sp macro="" textlink="">
      <xdr:nvSpPr>
        <xdr:cNvPr id="469" name="フローチャート: 判断 468">
          <a:extLst>
            <a:ext uri="{FF2B5EF4-FFF2-40B4-BE49-F238E27FC236}">
              <a16:creationId xmlns:a16="http://schemas.microsoft.com/office/drawing/2014/main" xmlns="" id="{00000000-0008-0000-0700-0000D5010000}"/>
            </a:ext>
          </a:extLst>
        </xdr:cNvPr>
        <xdr:cNvSpPr/>
      </xdr:nvSpPr>
      <xdr:spPr>
        <a:xfrm>
          <a:off x="78105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165967</xdr:rowOff>
    </xdr:from>
    <xdr:ext cx="534377" cy="259045"/>
    <xdr:sp macro="" textlink="">
      <xdr:nvSpPr>
        <xdr:cNvPr id="470" name="テキスト ボックス 469">
          <a:extLst>
            <a:ext uri="{FF2B5EF4-FFF2-40B4-BE49-F238E27FC236}">
              <a16:creationId xmlns:a16="http://schemas.microsoft.com/office/drawing/2014/main" xmlns="" id="{00000000-0008-0000-0700-0000D6010000}"/>
            </a:ext>
          </a:extLst>
        </xdr:cNvPr>
        <xdr:cNvSpPr txBox="1"/>
      </xdr:nvSpPr>
      <xdr:spPr>
        <a:xfrm>
          <a:off x="7594111" y="166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54759</xdr:rowOff>
    </xdr:from>
    <xdr:to>
      <xdr:col>36</xdr:col>
      <xdr:colOff>165100</xdr:colOff>
      <xdr:row>98</xdr:row>
      <xdr:rowOff>156359</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6921500" y="1685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147486</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6705111" y="16949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xmlns=""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xmlns=""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66139</xdr:rowOff>
    </xdr:from>
    <xdr:to>
      <xdr:col>55</xdr:col>
      <xdr:colOff>50800</xdr:colOff>
      <xdr:row>98</xdr:row>
      <xdr:rowOff>167739</xdr:rowOff>
    </xdr:to>
    <xdr:sp macro="" textlink="">
      <xdr:nvSpPr>
        <xdr:cNvPr id="478" name="楕円 477">
          <a:extLst>
            <a:ext uri="{FF2B5EF4-FFF2-40B4-BE49-F238E27FC236}">
              <a16:creationId xmlns:a16="http://schemas.microsoft.com/office/drawing/2014/main" xmlns="" id="{00000000-0008-0000-0700-0000DE010000}"/>
            </a:ext>
          </a:extLst>
        </xdr:cNvPr>
        <xdr:cNvSpPr/>
      </xdr:nvSpPr>
      <xdr:spPr>
        <a:xfrm>
          <a:off x="10426700" y="1686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23739</xdr:rowOff>
    </xdr:from>
    <xdr:ext cx="534377" cy="259045"/>
    <xdr:sp macro="" textlink="">
      <xdr:nvSpPr>
        <xdr:cNvPr id="479" name="土木費該当値テキスト">
          <a:extLst>
            <a:ext uri="{FF2B5EF4-FFF2-40B4-BE49-F238E27FC236}">
              <a16:creationId xmlns:a16="http://schemas.microsoft.com/office/drawing/2014/main" xmlns="" id="{00000000-0008-0000-0700-0000DF010000}"/>
            </a:ext>
          </a:extLst>
        </xdr:cNvPr>
        <xdr:cNvSpPr txBox="1"/>
      </xdr:nvSpPr>
      <xdr:spPr>
        <a:xfrm>
          <a:off x="10528300" y="1682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59564</xdr:rowOff>
    </xdr:from>
    <xdr:to>
      <xdr:col>50</xdr:col>
      <xdr:colOff>165100</xdr:colOff>
      <xdr:row>98</xdr:row>
      <xdr:rowOff>161164</xdr:rowOff>
    </xdr:to>
    <xdr:sp macro="" textlink="">
      <xdr:nvSpPr>
        <xdr:cNvPr id="480" name="楕円 479">
          <a:extLst>
            <a:ext uri="{FF2B5EF4-FFF2-40B4-BE49-F238E27FC236}">
              <a16:creationId xmlns:a16="http://schemas.microsoft.com/office/drawing/2014/main" xmlns="" id="{00000000-0008-0000-0700-0000E0010000}"/>
            </a:ext>
          </a:extLst>
        </xdr:cNvPr>
        <xdr:cNvSpPr/>
      </xdr:nvSpPr>
      <xdr:spPr>
        <a:xfrm>
          <a:off x="9588500" y="1686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152291</xdr:rowOff>
    </xdr:from>
    <xdr:ext cx="534377"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9372111" y="1695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49941</xdr:rowOff>
    </xdr:from>
    <xdr:to>
      <xdr:col>46</xdr:col>
      <xdr:colOff>38100</xdr:colOff>
      <xdr:row>98</xdr:row>
      <xdr:rowOff>151541</xdr:rowOff>
    </xdr:to>
    <xdr:sp macro="" textlink="">
      <xdr:nvSpPr>
        <xdr:cNvPr id="482" name="楕円 481">
          <a:extLst>
            <a:ext uri="{FF2B5EF4-FFF2-40B4-BE49-F238E27FC236}">
              <a16:creationId xmlns:a16="http://schemas.microsoft.com/office/drawing/2014/main" xmlns="" id="{00000000-0008-0000-0700-0000E2010000}"/>
            </a:ext>
          </a:extLst>
        </xdr:cNvPr>
        <xdr:cNvSpPr/>
      </xdr:nvSpPr>
      <xdr:spPr>
        <a:xfrm>
          <a:off x="8699500" y="1685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142668</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8483111" y="16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58303</xdr:rowOff>
    </xdr:from>
    <xdr:to>
      <xdr:col>41</xdr:col>
      <xdr:colOff>101600</xdr:colOff>
      <xdr:row>98</xdr:row>
      <xdr:rowOff>159903</xdr:rowOff>
    </xdr:to>
    <xdr:sp macro="" textlink="">
      <xdr:nvSpPr>
        <xdr:cNvPr id="484" name="楕円 483">
          <a:extLst>
            <a:ext uri="{FF2B5EF4-FFF2-40B4-BE49-F238E27FC236}">
              <a16:creationId xmlns:a16="http://schemas.microsoft.com/office/drawing/2014/main" xmlns="" id="{00000000-0008-0000-0700-0000E4010000}"/>
            </a:ext>
          </a:extLst>
        </xdr:cNvPr>
        <xdr:cNvSpPr/>
      </xdr:nvSpPr>
      <xdr:spPr>
        <a:xfrm>
          <a:off x="7810500" y="1686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151030</xdr:rowOff>
    </xdr:from>
    <xdr:ext cx="534377"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7594111" y="1695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47099</xdr:rowOff>
    </xdr:from>
    <xdr:to>
      <xdr:col>36</xdr:col>
      <xdr:colOff>165100</xdr:colOff>
      <xdr:row>98</xdr:row>
      <xdr:rowOff>148699</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6921500" y="1684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165226</xdr:rowOff>
    </xdr:from>
    <xdr:ext cx="534377"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6705111" y="1662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xmlns=""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xmlns=""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xmlns=""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xmlns=""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xmlns=""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xmlns=""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xmlns=""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xmlns=""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xmlns=""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xmlns="" id="{00000000-0008-0000-0700-0000F4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xmlns=""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xmlns=""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9703</xdr:rowOff>
    </xdr:from>
    <xdr:to>
      <xdr:col>85</xdr:col>
      <xdr:colOff>126364</xdr:colOff>
      <xdr:row>39</xdr:row>
      <xdr:rowOff>136919</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flipV="1">
          <a:off x="16317595" y="5153203"/>
          <a:ext cx="1269" cy="167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140746</xdr:rowOff>
    </xdr:from>
    <xdr:ext cx="534377" cy="259045"/>
    <xdr:sp macro="" textlink="">
      <xdr:nvSpPr>
        <xdr:cNvPr id="513" name="消防費最小値テキスト">
          <a:extLst>
            <a:ext uri="{FF2B5EF4-FFF2-40B4-BE49-F238E27FC236}">
              <a16:creationId xmlns:a16="http://schemas.microsoft.com/office/drawing/2014/main" xmlns="" id="{00000000-0008-0000-0700-000001020000}"/>
            </a:ext>
          </a:extLst>
        </xdr:cNvPr>
        <xdr:cNvSpPr txBox="1"/>
      </xdr:nvSpPr>
      <xdr:spPr>
        <a:xfrm>
          <a:off x="16370300" y="682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136919</xdr:rowOff>
    </xdr:from>
    <xdr:to>
      <xdr:col>86</xdr:col>
      <xdr:colOff>25400</xdr:colOff>
      <xdr:row>39</xdr:row>
      <xdr:rowOff>136919</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a:off x="16230600" y="682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127830</xdr:rowOff>
    </xdr:from>
    <xdr:ext cx="599010" cy="259045"/>
    <xdr:sp macro="" textlink="">
      <xdr:nvSpPr>
        <xdr:cNvPr id="515" name="消防費最大値テキスト">
          <a:extLst>
            <a:ext uri="{FF2B5EF4-FFF2-40B4-BE49-F238E27FC236}">
              <a16:creationId xmlns:a16="http://schemas.microsoft.com/office/drawing/2014/main" xmlns="" id="{00000000-0008-0000-0700-000003020000}"/>
            </a:ext>
          </a:extLst>
        </xdr:cNvPr>
        <xdr:cNvSpPr txBox="1"/>
      </xdr:nvSpPr>
      <xdr:spPr>
        <a:xfrm>
          <a:off x="16370300" y="492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9703</xdr:rowOff>
    </xdr:from>
    <xdr:to>
      <xdr:col>86</xdr:col>
      <xdr:colOff>25400</xdr:colOff>
      <xdr:row>30</xdr:row>
      <xdr:rowOff>9703</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6230600" y="515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108668</xdr:rowOff>
    </xdr:from>
    <xdr:to>
      <xdr:col>85</xdr:col>
      <xdr:colOff>127000</xdr:colOff>
      <xdr:row>39</xdr:row>
      <xdr:rowOff>67634</xdr:rowOff>
    </xdr:to>
    <xdr:cxnSp macro="">
      <xdr:nvCxnSpPr>
        <xdr:cNvPr id="517" name="直線コネクタ 516">
          <a:extLst>
            <a:ext uri="{FF2B5EF4-FFF2-40B4-BE49-F238E27FC236}">
              <a16:creationId xmlns:a16="http://schemas.microsoft.com/office/drawing/2014/main" xmlns="" id="{00000000-0008-0000-0700-000005020000}"/>
            </a:ext>
          </a:extLst>
        </xdr:cNvPr>
        <xdr:cNvCxnSpPr/>
      </xdr:nvCxnSpPr>
      <xdr:spPr>
        <a:xfrm>
          <a:off x="15481300" y="6623768"/>
          <a:ext cx="838200" cy="1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126541</xdr:rowOff>
    </xdr:from>
    <xdr:ext cx="534377" cy="259045"/>
    <xdr:sp macro="" textlink="">
      <xdr:nvSpPr>
        <xdr:cNvPr id="518" name="消防費平均値テキスト">
          <a:extLst>
            <a:ext uri="{FF2B5EF4-FFF2-40B4-BE49-F238E27FC236}">
              <a16:creationId xmlns:a16="http://schemas.microsoft.com/office/drawing/2014/main" xmlns="" id="{00000000-0008-0000-0700-000006020000}"/>
            </a:ext>
          </a:extLst>
        </xdr:cNvPr>
        <xdr:cNvSpPr txBox="1"/>
      </xdr:nvSpPr>
      <xdr:spPr>
        <a:xfrm>
          <a:off x="16370300" y="6298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103664</xdr:rowOff>
    </xdr:from>
    <xdr:to>
      <xdr:col>85</xdr:col>
      <xdr:colOff>177800</xdr:colOff>
      <xdr:row>38</xdr:row>
      <xdr:rowOff>33813</xdr:rowOff>
    </xdr:to>
    <xdr:sp macro="" textlink="">
      <xdr:nvSpPr>
        <xdr:cNvPr id="519" name="フローチャート: 判断 518">
          <a:extLst>
            <a:ext uri="{FF2B5EF4-FFF2-40B4-BE49-F238E27FC236}">
              <a16:creationId xmlns:a16="http://schemas.microsoft.com/office/drawing/2014/main" xmlns="" id="{00000000-0008-0000-0700-000007020000}"/>
            </a:ext>
          </a:extLst>
        </xdr:cNvPr>
        <xdr:cNvSpPr/>
      </xdr:nvSpPr>
      <xdr:spPr>
        <a:xfrm>
          <a:off x="162687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108668</xdr:rowOff>
    </xdr:from>
    <xdr:to>
      <xdr:col>81</xdr:col>
      <xdr:colOff>50800</xdr:colOff>
      <xdr:row>38</xdr:row>
      <xdr:rowOff>137795</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flipV="1">
          <a:off x="14592300" y="6623768"/>
          <a:ext cx="889000" cy="2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84537</xdr:rowOff>
    </xdr:from>
    <xdr:to>
      <xdr:col>81</xdr:col>
      <xdr:colOff>101600</xdr:colOff>
      <xdr:row>38</xdr:row>
      <xdr:rowOff>14687</xdr:rowOff>
    </xdr:to>
    <xdr:sp macro="" textlink="">
      <xdr:nvSpPr>
        <xdr:cNvPr id="521" name="フローチャート: 判断 520">
          <a:extLst>
            <a:ext uri="{FF2B5EF4-FFF2-40B4-BE49-F238E27FC236}">
              <a16:creationId xmlns:a16="http://schemas.microsoft.com/office/drawing/2014/main" xmlns="" id="{00000000-0008-0000-0700-000009020000}"/>
            </a:ext>
          </a:extLst>
        </xdr:cNvPr>
        <xdr:cNvSpPr/>
      </xdr:nvSpPr>
      <xdr:spPr>
        <a:xfrm>
          <a:off x="15430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31214</xdr:rowOff>
    </xdr:from>
    <xdr:ext cx="534377" cy="259045"/>
    <xdr:sp macro="" textlink="">
      <xdr:nvSpPr>
        <xdr:cNvPr id="522" name="テキスト ボックス 521">
          <a:extLst>
            <a:ext uri="{FF2B5EF4-FFF2-40B4-BE49-F238E27FC236}">
              <a16:creationId xmlns:a16="http://schemas.microsoft.com/office/drawing/2014/main" xmlns="" id="{00000000-0008-0000-0700-00000A020000}"/>
            </a:ext>
          </a:extLst>
        </xdr:cNvPr>
        <xdr:cNvSpPr txBox="1"/>
      </xdr:nvSpPr>
      <xdr:spPr>
        <a:xfrm>
          <a:off x="15214111" y="62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137795</xdr:rowOff>
    </xdr:from>
    <xdr:to>
      <xdr:col>76</xdr:col>
      <xdr:colOff>114300</xdr:colOff>
      <xdr:row>39</xdr:row>
      <xdr:rowOff>101047</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flipV="1">
          <a:off x="13703300" y="6652895"/>
          <a:ext cx="889000" cy="13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24492</xdr:rowOff>
    </xdr:from>
    <xdr:to>
      <xdr:col>76</xdr:col>
      <xdr:colOff>165100</xdr:colOff>
      <xdr:row>37</xdr:row>
      <xdr:rowOff>126092</xdr:rowOff>
    </xdr:to>
    <xdr:sp macro="" textlink="">
      <xdr:nvSpPr>
        <xdr:cNvPr id="524" name="フローチャート: 判断 523">
          <a:extLst>
            <a:ext uri="{FF2B5EF4-FFF2-40B4-BE49-F238E27FC236}">
              <a16:creationId xmlns:a16="http://schemas.microsoft.com/office/drawing/2014/main" xmlns="" id="{00000000-0008-0000-0700-00000C020000}"/>
            </a:ext>
          </a:extLst>
        </xdr:cNvPr>
        <xdr:cNvSpPr/>
      </xdr:nvSpPr>
      <xdr:spPr>
        <a:xfrm>
          <a:off x="14541500" y="636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142619</xdr:rowOff>
    </xdr:from>
    <xdr:ext cx="534377" cy="259045"/>
    <xdr:sp macro="" textlink="">
      <xdr:nvSpPr>
        <xdr:cNvPr id="525" name="テキスト ボックス 524">
          <a:extLst>
            <a:ext uri="{FF2B5EF4-FFF2-40B4-BE49-F238E27FC236}">
              <a16:creationId xmlns:a16="http://schemas.microsoft.com/office/drawing/2014/main" xmlns="" id="{00000000-0008-0000-0700-00000D020000}"/>
            </a:ext>
          </a:extLst>
        </xdr:cNvPr>
        <xdr:cNvSpPr txBox="1"/>
      </xdr:nvSpPr>
      <xdr:spPr>
        <a:xfrm>
          <a:off x="14325111" y="614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1359</xdr:rowOff>
    </xdr:from>
    <xdr:to>
      <xdr:col>71</xdr:col>
      <xdr:colOff>177800</xdr:colOff>
      <xdr:row>39</xdr:row>
      <xdr:rowOff>101047</xdr:rowOff>
    </xdr:to>
    <xdr:cxnSp macro="">
      <xdr:nvCxnSpPr>
        <xdr:cNvPr id="526" name="直線コネクタ 525">
          <a:extLst>
            <a:ext uri="{FF2B5EF4-FFF2-40B4-BE49-F238E27FC236}">
              <a16:creationId xmlns:a16="http://schemas.microsoft.com/office/drawing/2014/main" xmlns="" id="{00000000-0008-0000-0700-00000E020000}"/>
            </a:ext>
          </a:extLst>
        </xdr:cNvPr>
        <xdr:cNvCxnSpPr/>
      </xdr:nvCxnSpPr>
      <xdr:spPr>
        <a:xfrm>
          <a:off x="12814300" y="6687909"/>
          <a:ext cx="889000" cy="9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119685</xdr:rowOff>
    </xdr:from>
    <xdr:to>
      <xdr:col>72</xdr:col>
      <xdr:colOff>38100</xdr:colOff>
      <xdr:row>38</xdr:row>
      <xdr:rowOff>49835</xdr:rowOff>
    </xdr:to>
    <xdr:sp macro="" textlink="">
      <xdr:nvSpPr>
        <xdr:cNvPr id="527" name="フローチャート: 判断 526">
          <a:extLst>
            <a:ext uri="{FF2B5EF4-FFF2-40B4-BE49-F238E27FC236}">
              <a16:creationId xmlns:a16="http://schemas.microsoft.com/office/drawing/2014/main" xmlns="" id="{00000000-0008-0000-0700-00000F020000}"/>
            </a:ext>
          </a:extLst>
        </xdr:cNvPr>
        <xdr:cNvSpPr/>
      </xdr:nvSpPr>
      <xdr:spPr>
        <a:xfrm>
          <a:off x="13652500" y="64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66362</xdr:rowOff>
    </xdr:from>
    <xdr:ext cx="534377"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3436111" y="623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74974</xdr:rowOff>
    </xdr:from>
    <xdr:to>
      <xdr:col>67</xdr:col>
      <xdr:colOff>101600</xdr:colOff>
      <xdr:row>38</xdr:row>
      <xdr:rowOff>5124</xdr:rowOff>
    </xdr:to>
    <xdr:sp macro="" textlink="">
      <xdr:nvSpPr>
        <xdr:cNvPr id="529" name="フローチャート: 判断 528">
          <a:extLst>
            <a:ext uri="{FF2B5EF4-FFF2-40B4-BE49-F238E27FC236}">
              <a16:creationId xmlns:a16="http://schemas.microsoft.com/office/drawing/2014/main" xmlns="" id="{00000000-0008-0000-0700-000011020000}"/>
            </a:ext>
          </a:extLst>
        </xdr:cNvPr>
        <xdr:cNvSpPr/>
      </xdr:nvSpPr>
      <xdr:spPr>
        <a:xfrm>
          <a:off x="12763500" y="641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21651</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2547111" y="619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16834</xdr:rowOff>
    </xdr:from>
    <xdr:to>
      <xdr:col>85</xdr:col>
      <xdr:colOff>177800</xdr:colOff>
      <xdr:row>39</xdr:row>
      <xdr:rowOff>118434</xdr:rowOff>
    </xdr:to>
    <xdr:sp macro="" textlink="">
      <xdr:nvSpPr>
        <xdr:cNvPr id="536" name="楕円 535">
          <a:extLst>
            <a:ext uri="{FF2B5EF4-FFF2-40B4-BE49-F238E27FC236}">
              <a16:creationId xmlns:a16="http://schemas.microsoft.com/office/drawing/2014/main" xmlns="" id="{00000000-0008-0000-0700-000018020000}"/>
            </a:ext>
          </a:extLst>
        </xdr:cNvPr>
        <xdr:cNvSpPr/>
      </xdr:nvSpPr>
      <xdr:spPr>
        <a:xfrm>
          <a:off x="16268700" y="670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103211</xdr:rowOff>
    </xdr:from>
    <xdr:ext cx="534377" cy="259045"/>
    <xdr:sp macro="" textlink="">
      <xdr:nvSpPr>
        <xdr:cNvPr id="537" name="消防費該当値テキスト">
          <a:extLst>
            <a:ext uri="{FF2B5EF4-FFF2-40B4-BE49-F238E27FC236}">
              <a16:creationId xmlns:a16="http://schemas.microsoft.com/office/drawing/2014/main" xmlns="" id="{00000000-0008-0000-0700-000019020000}"/>
            </a:ext>
          </a:extLst>
        </xdr:cNvPr>
        <xdr:cNvSpPr txBox="1"/>
      </xdr:nvSpPr>
      <xdr:spPr>
        <a:xfrm>
          <a:off x="16370300" y="661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57868</xdr:rowOff>
    </xdr:from>
    <xdr:to>
      <xdr:col>81</xdr:col>
      <xdr:colOff>101600</xdr:colOff>
      <xdr:row>38</xdr:row>
      <xdr:rowOff>159468</xdr:rowOff>
    </xdr:to>
    <xdr:sp macro="" textlink="">
      <xdr:nvSpPr>
        <xdr:cNvPr id="538" name="楕円 537">
          <a:extLst>
            <a:ext uri="{FF2B5EF4-FFF2-40B4-BE49-F238E27FC236}">
              <a16:creationId xmlns:a16="http://schemas.microsoft.com/office/drawing/2014/main" xmlns="" id="{00000000-0008-0000-0700-00001A020000}"/>
            </a:ext>
          </a:extLst>
        </xdr:cNvPr>
        <xdr:cNvSpPr/>
      </xdr:nvSpPr>
      <xdr:spPr>
        <a:xfrm>
          <a:off x="15430500" y="657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150595</xdr:rowOff>
    </xdr:from>
    <xdr:ext cx="534377"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5214111" y="666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86995</xdr:rowOff>
    </xdr:from>
    <xdr:to>
      <xdr:col>76</xdr:col>
      <xdr:colOff>165100</xdr:colOff>
      <xdr:row>39</xdr:row>
      <xdr:rowOff>17145</xdr:rowOff>
    </xdr:to>
    <xdr:sp macro="" textlink="">
      <xdr:nvSpPr>
        <xdr:cNvPr id="540" name="楕円 539">
          <a:extLst>
            <a:ext uri="{FF2B5EF4-FFF2-40B4-BE49-F238E27FC236}">
              <a16:creationId xmlns:a16="http://schemas.microsoft.com/office/drawing/2014/main" xmlns="" id="{00000000-0008-0000-0700-00001C020000}"/>
            </a:ext>
          </a:extLst>
        </xdr:cNvPr>
        <xdr:cNvSpPr/>
      </xdr:nvSpPr>
      <xdr:spPr>
        <a:xfrm>
          <a:off x="14541500" y="660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8272</xdr:rowOff>
    </xdr:from>
    <xdr:ext cx="534377"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4325111" y="669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50247</xdr:rowOff>
    </xdr:from>
    <xdr:to>
      <xdr:col>72</xdr:col>
      <xdr:colOff>38100</xdr:colOff>
      <xdr:row>39</xdr:row>
      <xdr:rowOff>151847</xdr:rowOff>
    </xdr:to>
    <xdr:sp macro="" textlink="">
      <xdr:nvSpPr>
        <xdr:cNvPr id="542" name="楕円 541">
          <a:extLst>
            <a:ext uri="{FF2B5EF4-FFF2-40B4-BE49-F238E27FC236}">
              <a16:creationId xmlns:a16="http://schemas.microsoft.com/office/drawing/2014/main" xmlns="" id="{00000000-0008-0000-0700-00001E020000}"/>
            </a:ext>
          </a:extLst>
        </xdr:cNvPr>
        <xdr:cNvSpPr/>
      </xdr:nvSpPr>
      <xdr:spPr>
        <a:xfrm>
          <a:off x="13652500" y="673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142974</xdr:rowOff>
    </xdr:from>
    <xdr:ext cx="534377"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3436111" y="682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122009</xdr:rowOff>
    </xdr:from>
    <xdr:to>
      <xdr:col>67</xdr:col>
      <xdr:colOff>101600</xdr:colOff>
      <xdr:row>39</xdr:row>
      <xdr:rowOff>52159</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2763500" y="663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43286</xdr:rowOff>
    </xdr:from>
    <xdr:ext cx="534377"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2547111" y="672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xmlns=""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xmlns=""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xmlns=""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xmlns=""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xmlns=""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xmlns=""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6" name="直線コネクタ 555">
          <a:extLst>
            <a:ext uri="{FF2B5EF4-FFF2-40B4-BE49-F238E27FC236}">
              <a16:creationId xmlns:a16="http://schemas.microsoft.com/office/drawing/2014/main" xmlns="" id="{00000000-0008-0000-0700-00002C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7" name="テキスト ボックス 556">
          <a:extLst>
            <a:ext uri="{FF2B5EF4-FFF2-40B4-BE49-F238E27FC236}">
              <a16:creationId xmlns:a16="http://schemas.microsoft.com/office/drawing/2014/main" xmlns="" id="{00000000-0008-0000-0700-00002D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8" name="直線コネクタ 557">
          <a:extLst>
            <a:ext uri="{FF2B5EF4-FFF2-40B4-BE49-F238E27FC236}">
              <a16:creationId xmlns:a16="http://schemas.microsoft.com/office/drawing/2014/main" xmlns="" id="{00000000-0008-0000-0700-00002E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9" name="テキスト ボックス 558">
          <a:extLst>
            <a:ext uri="{FF2B5EF4-FFF2-40B4-BE49-F238E27FC236}">
              <a16:creationId xmlns:a16="http://schemas.microsoft.com/office/drawing/2014/main" xmlns="" id="{00000000-0008-0000-0700-00002F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1" name="テキスト ボックス 560">
          <a:extLst>
            <a:ext uri="{FF2B5EF4-FFF2-40B4-BE49-F238E27FC236}">
              <a16:creationId xmlns:a16="http://schemas.microsoft.com/office/drawing/2014/main" xmlns="" id="{00000000-0008-0000-0700-000031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xmlns=""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99887</xdr:rowOff>
    </xdr:from>
    <xdr:to>
      <xdr:col>85</xdr:col>
      <xdr:colOff>126364</xdr:colOff>
      <xdr:row>57</xdr:row>
      <xdr:rowOff>163918</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flipV="1">
          <a:off x="16317595" y="9015287"/>
          <a:ext cx="1269" cy="921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167745</xdr:rowOff>
    </xdr:from>
    <xdr:ext cx="534377" cy="259045"/>
    <xdr:sp macro="" textlink="">
      <xdr:nvSpPr>
        <xdr:cNvPr id="568" name="教育費最小値テキスト">
          <a:extLst>
            <a:ext uri="{FF2B5EF4-FFF2-40B4-BE49-F238E27FC236}">
              <a16:creationId xmlns:a16="http://schemas.microsoft.com/office/drawing/2014/main" xmlns="" id="{00000000-0008-0000-0700-000038020000}"/>
            </a:ext>
          </a:extLst>
        </xdr:cNvPr>
        <xdr:cNvSpPr txBox="1"/>
      </xdr:nvSpPr>
      <xdr:spPr>
        <a:xfrm>
          <a:off x="16370300" y="994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163918</xdr:rowOff>
    </xdr:from>
    <xdr:to>
      <xdr:col>86</xdr:col>
      <xdr:colOff>25400</xdr:colOff>
      <xdr:row>57</xdr:row>
      <xdr:rowOff>163918</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6230600" y="993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46564</xdr:rowOff>
    </xdr:from>
    <xdr:ext cx="599010" cy="259045"/>
    <xdr:sp macro="" textlink="">
      <xdr:nvSpPr>
        <xdr:cNvPr id="570" name="教育費最大値テキスト">
          <a:extLst>
            <a:ext uri="{FF2B5EF4-FFF2-40B4-BE49-F238E27FC236}">
              <a16:creationId xmlns:a16="http://schemas.microsoft.com/office/drawing/2014/main" xmlns="" id="{00000000-0008-0000-0700-00003A020000}"/>
            </a:ext>
          </a:extLst>
        </xdr:cNvPr>
        <xdr:cNvSpPr txBox="1"/>
      </xdr:nvSpPr>
      <xdr:spPr>
        <a:xfrm>
          <a:off x="16370300" y="879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99887</xdr:rowOff>
    </xdr:from>
    <xdr:to>
      <xdr:col>86</xdr:col>
      <xdr:colOff>25400</xdr:colOff>
      <xdr:row>52</xdr:row>
      <xdr:rowOff>99887</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6230600" y="90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32583</xdr:rowOff>
    </xdr:from>
    <xdr:to>
      <xdr:col>85</xdr:col>
      <xdr:colOff>127000</xdr:colOff>
      <xdr:row>55</xdr:row>
      <xdr:rowOff>16224</xdr:rowOff>
    </xdr:to>
    <xdr:cxnSp macro="">
      <xdr:nvCxnSpPr>
        <xdr:cNvPr id="572" name="直線コネクタ 571">
          <a:extLst>
            <a:ext uri="{FF2B5EF4-FFF2-40B4-BE49-F238E27FC236}">
              <a16:creationId xmlns:a16="http://schemas.microsoft.com/office/drawing/2014/main" xmlns="" id="{00000000-0008-0000-0700-00003C020000}"/>
            </a:ext>
          </a:extLst>
        </xdr:cNvPr>
        <xdr:cNvCxnSpPr/>
      </xdr:nvCxnSpPr>
      <xdr:spPr>
        <a:xfrm flipV="1">
          <a:off x="15481300" y="9119433"/>
          <a:ext cx="838200" cy="32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104191</xdr:rowOff>
    </xdr:from>
    <xdr:ext cx="534377" cy="259045"/>
    <xdr:sp macro="" textlink="">
      <xdr:nvSpPr>
        <xdr:cNvPr id="573" name="教育費平均値テキスト">
          <a:extLst>
            <a:ext uri="{FF2B5EF4-FFF2-40B4-BE49-F238E27FC236}">
              <a16:creationId xmlns:a16="http://schemas.microsoft.com/office/drawing/2014/main" xmlns="" id="{00000000-0008-0000-0700-00003D020000}"/>
            </a:ext>
          </a:extLst>
        </xdr:cNvPr>
        <xdr:cNvSpPr txBox="1"/>
      </xdr:nvSpPr>
      <xdr:spPr>
        <a:xfrm>
          <a:off x="16370300" y="9705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125764</xdr:rowOff>
    </xdr:from>
    <xdr:to>
      <xdr:col>85</xdr:col>
      <xdr:colOff>177800</xdr:colOff>
      <xdr:row>57</xdr:row>
      <xdr:rowOff>55914</xdr:rowOff>
    </xdr:to>
    <xdr:sp macro="" textlink="">
      <xdr:nvSpPr>
        <xdr:cNvPr id="574" name="フローチャート: 判断 573">
          <a:extLst>
            <a:ext uri="{FF2B5EF4-FFF2-40B4-BE49-F238E27FC236}">
              <a16:creationId xmlns:a16="http://schemas.microsoft.com/office/drawing/2014/main" xmlns="" id="{00000000-0008-0000-0700-00003E020000}"/>
            </a:ext>
          </a:extLst>
        </xdr:cNvPr>
        <xdr:cNvSpPr/>
      </xdr:nvSpPr>
      <xdr:spPr>
        <a:xfrm>
          <a:off x="162687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16224</xdr:rowOff>
    </xdr:from>
    <xdr:to>
      <xdr:col>81</xdr:col>
      <xdr:colOff>50800</xdr:colOff>
      <xdr:row>55</xdr:row>
      <xdr:rowOff>134259</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flipV="1">
          <a:off x="14592300" y="9445974"/>
          <a:ext cx="889000" cy="11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100257</xdr:rowOff>
    </xdr:from>
    <xdr:to>
      <xdr:col>81</xdr:col>
      <xdr:colOff>101600</xdr:colOff>
      <xdr:row>57</xdr:row>
      <xdr:rowOff>30407</xdr:rowOff>
    </xdr:to>
    <xdr:sp macro="" textlink="">
      <xdr:nvSpPr>
        <xdr:cNvPr id="576" name="フローチャート: 判断 575">
          <a:extLst>
            <a:ext uri="{FF2B5EF4-FFF2-40B4-BE49-F238E27FC236}">
              <a16:creationId xmlns:a16="http://schemas.microsoft.com/office/drawing/2014/main" xmlns="" id="{00000000-0008-0000-0700-000040020000}"/>
            </a:ext>
          </a:extLst>
        </xdr:cNvPr>
        <xdr:cNvSpPr/>
      </xdr:nvSpPr>
      <xdr:spPr>
        <a:xfrm>
          <a:off x="15430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21534</xdr:rowOff>
    </xdr:from>
    <xdr:ext cx="534377" cy="259045"/>
    <xdr:sp macro="" textlink="">
      <xdr:nvSpPr>
        <xdr:cNvPr id="577" name="テキスト ボックス 576">
          <a:extLst>
            <a:ext uri="{FF2B5EF4-FFF2-40B4-BE49-F238E27FC236}">
              <a16:creationId xmlns:a16="http://schemas.microsoft.com/office/drawing/2014/main" xmlns="" id="{00000000-0008-0000-0700-000041020000}"/>
            </a:ext>
          </a:extLst>
        </xdr:cNvPr>
        <xdr:cNvSpPr txBox="1"/>
      </xdr:nvSpPr>
      <xdr:spPr>
        <a:xfrm>
          <a:off x="15214111" y="979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134259</xdr:rowOff>
    </xdr:from>
    <xdr:to>
      <xdr:col>76</xdr:col>
      <xdr:colOff>114300</xdr:colOff>
      <xdr:row>56</xdr:row>
      <xdr:rowOff>2842</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flipV="1">
          <a:off x="13703300" y="9564009"/>
          <a:ext cx="889000" cy="4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73854</xdr:rowOff>
    </xdr:from>
    <xdr:to>
      <xdr:col>76</xdr:col>
      <xdr:colOff>165100</xdr:colOff>
      <xdr:row>57</xdr:row>
      <xdr:rowOff>4004</xdr:rowOff>
    </xdr:to>
    <xdr:sp macro="" textlink="">
      <xdr:nvSpPr>
        <xdr:cNvPr id="579" name="フローチャート: 判断 578">
          <a:extLst>
            <a:ext uri="{FF2B5EF4-FFF2-40B4-BE49-F238E27FC236}">
              <a16:creationId xmlns:a16="http://schemas.microsoft.com/office/drawing/2014/main" xmlns="" id="{00000000-0008-0000-0700-000043020000}"/>
            </a:ext>
          </a:extLst>
        </xdr:cNvPr>
        <xdr:cNvSpPr/>
      </xdr:nvSpPr>
      <xdr:spPr>
        <a:xfrm>
          <a:off x="14541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166581</xdr:rowOff>
    </xdr:from>
    <xdr:ext cx="534377" cy="259045"/>
    <xdr:sp macro="" textlink="">
      <xdr:nvSpPr>
        <xdr:cNvPr id="580" name="テキスト ボックス 579">
          <a:extLst>
            <a:ext uri="{FF2B5EF4-FFF2-40B4-BE49-F238E27FC236}">
              <a16:creationId xmlns:a16="http://schemas.microsoft.com/office/drawing/2014/main" xmlns="" id="{00000000-0008-0000-0700-000044020000}"/>
            </a:ext>
          </a:extLst>
        </xdr:cNvPr>
        <xdr:cNvSpPr txBox="1"/>
      </xdr:nvSpPr>
      <xdr:spPr>
        <a:xfrm>
          <a:off x="14325111" y="976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2842</xdr:rowOff>
    </xdr:from>
    <xdr:to>
      <xdr:col>71</xdr:col>
      <xdr:colOff>177800</xdr:colOff>
      <xdr:row>56</xdr:row>
      <xdr:rowOff>17852</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flipV="1">
          <a:off x="12814300" y="9604042"/>
          <a:ext cx="889000" cy="1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98048</xdr:rowOff>
    </xdr:from>
    <xdr:to>
      <xdr:col>72</xdr:col>
      <xdr:colOff>38100</xdr:colOff>
      <xdr:row>57</xdr:row>
      <xdr:rowOff>28198</xdr:rowOff>
    </xdr:to>
    <xdr:sp macro="" textlink="">
      <xdr:nvSpPr>
        <xdr:cNvPr id="582" name="フローチャート: 判断 581">
          <a:extLst>
            <a:ext uri="{FF2B5EF4-FFF2-40B4-BE49-F238E27FC236}">
              <a16:creationId xmlns:a16="http://schemas.microsoft.com/office/drawing/2014/main" xmlns="" id="{00000000-0008-0000-0700-000046020000}"/>
            </a:ext>
          </a:extLst>
        </xdr:cNvPr>
        <xdr:cNvSpPr/>
      </xdr:nvSpPr>
      <xdr:spPr>
        <a:xfrm>
          <a:off x="13652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19325</xdr:rowOff>
    </xdr:from>
    <xdr:ext cx="534377" cy="259045"/>
    <xdr:sp macro="" textlink="">
      <xdr:nvSpPr>
        <xdr:cNvPr id="583" name="テキスト ボックス 582">
          <a:extLst>
            <a:ext uri="{FF2B5EF4-FFF2-40B4-BE49-F238E27FC236}">
              <a16:creationId xmlns:a16="http://schemas.microsoft.com/office/drawing/2014/main" xmlns="" id="{00000000-0008-0000-0700-000047020000}"/>
            </a:ext>
          </a:extLst>
        </xdr:cNvPr>
        <xdr:cNvSpPr txBox="1"/>
      </xdr:nvSpPr>
      <xdr:spPr>
        <a:xfrm>
          <a:off x="13436111" y="979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84" name="フローチャート: 判断 583">
          <a:extLst>
            <a:ext uri="{FF2B5EF4-FFF2-40B4-BE49-F238E27FC236}">
              <a16:creationId xmlns:a16="http://schemas.microsoft.com/office/drawing/2014/main" xmlns="" id="{00000000-0008-0000-0700-000048020000}"/>
            </a:ext>
          </a:extLst>
        </xdr:cNvPr>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11654</xdr:rowOff>
    </xdr:from>
    <xdr:ext cx="534377" cy="259045"/>
    <xdr:sp macro="" textlink="">
      <xdr:nvSpPr>
        <xdr:cNvPr id="585" name="テキスト ボックス 584">
          <a:extLst>
            <a:ext uri="{FF2B5EF4-FFF2-40B4-BE49-F238E27FC236}">
              <a16:creationId xmlns:a16="http://schemas.microsoft.com/office/drawing/2014/main" xmlns="" id="{00000000-0008-0000-0700-000049020000}"/>
            </a:ext>
          </a:extLst>
        </xdr:cNvPr>
        <xdr:cNvSpPr txBox="1"/>
      </xdr:nvSpPr>
      <xdr:spPr>
        <a:xfrm>
          <a:off x="12547111" y="97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153233</xdr:rowOff>
    </xdr:from>
    <xdr:to>
      <xdr:col>85</xdr:col>
      <xdr:colOff>177800</xdr:colOff>
      <xdr:row>53</xdr:row>
      <xdr:rowOff>83383</xdr:rowOff>
    </xdr:to>
    <xdr:sp macro="" textlink="">
      <xdr:nvSpPr>
        <xdr:cNvPr id="591" name="楕円 590">
          <a:extLst>
            <a:ext uri="{FF2B5EF4-FFF2-40B4-BE49-F238E27FC236}">
              <a16:creationId xmlns:a16="http://schemas.microsoft.com/office/drawing/2014/main" xmlns="" id="{00000000-0008-0000-0700-00004F020000}"/>
            </a:ext>
          </a:extLst>
        </xdr:cNvPr>
        <xdr:cNvSpPr/>
      </xdr:nvSpPr>
      <xdr:spPr>
        <a:xfrm>
          <a:off x="16268700" y="906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68160</xdr:rowOff>
    </xdr:from>
    <xdr:ext cx="599010" cy="259045"/>
    <xdr:sp macro="" textlink="">
      <xdr:nvSpPr>
        <xdr:cNvPr id="592" name="教育費該当値テキスト">
          <a:extLst>
            <a:ext uri="{FF2B5EF4-FFF2-40B4-BE49-F238E27FC236}">
              <a16:creationId xmlns:a16="http://schemas.microsoft.com/office/drawing/2014/main" xmlns="" id="{00000000-0008-0000-0700-000050020000}"/>
            </a:ext>
          </a:extLst>
        </xdr:cNvPr>
        <xdr:cNvSpPr txBox="1"/>
      </xdr:nvSpPr>
      <xdr:spPr>
        <a:xfrm>
          <a:off x="16370300" y="898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136874</xdr:rowOff>
    </xdr:from>
    <xdr:to>
      <xdr:col>81</xdr:col>
      <xdr:colOff>101600</xdr:colOff>
      <xdr:row>55</xdr:row>
      <xdr:rowOff>67024</xdr:rowOff>
    </xdr:to>
    <xdr:sp macro="" textlink="">
      <xdr:nvSpPr>
        <xdr:cNvPr id="593" name="楕円 592">
          <a:extLst>
            <a:ext uri="{FF2B5EF4-FFF2-40B4-BE49-F238E27FC236}">
              <a16:creationId xmlns:a16="http://schemas.microsoft.com/office/drawing/2014/main" xmlns="" id="{00000000-0008-0000-0700-000051020000}"/>
            </a:ext>
          </a:extLst>
        </xdr:cNvPr>
        <xdr:cNvSpPr/>
      </xdr:nvSpPr>
      <xdr:spPr>
        <a:xfrm>
          <a:off x="15430500" y="93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83551</xdr:rowOff>
    </xdr:from>
    <xdr:ext cx="599010"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5181795" y="917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83459</xdr:rowOff>
    </xdr:from>
    <xdr:to>
      <xdr:col>76</xdr:col>
      <xdr:colOff>165100</xdr:colOff>
      <xdr:row>56</xdr:row>
      <xdr:rowOff>13609</xdr:rowOff>
    </xdr:to>
    <xdr:sp macro="" textlink="">
      <xdr:nvSpPr>
        <xdr:cNvPr id="595" name="楕円 594">
          <a:extLst>
            <a:ext uri="{FF2B5EF4-FFF2-40B4-BE49-F238E27FC236}">
              <a16:creationId xmlns:a16="http://schemas.microsoft.com/office/drawing/2014/main" xmlns="" id="{00000000-0008-0000-0700-000053020000}"/>
            </a:ext>
          </a:extLst>
        </xdr:cNvPr>
        <xdr:cNvSpPr/>
      </xdr:nvSpPr>
      <xdr:spPr>
        <a:xfrm>
          <a:off x="14541500" y="951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30136</xdr:rowOff>
    </xdr:from>
    <xdr:ext cx="599010"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4292795" y="928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123492</xdr:rowOff>
    </xdr:from>
    <xdr:to>
      <xdr:col>72</xdr:col>
      <xdr:colOff>38100</xdr:colOff>
      <xdr:row>56</xdr:row>
      <xdr:rowOff>53642</xdr:rowOff>
    </xdr:to>
    <xdr:sp macro="" textlink="">
      <xdr:nvSpPr>
        <xdr:cNvPr id="597" name="楕円 596">
          <a:extLst>
            <a:ext uri="{FF2B5EF4-FFF2-40B4-BE49-F238E27FC236}">
              <a16:creationId xmlns:a16="http://schemas.microsoft.com/office/drawing/2014/main" xmlns="" id="{00000000-0008-0000-0700-000055020000}"/>
            </a:ext>
          </a:extLst>
        </xdr:cNvPr>
        <xdr:cNvSpPr/>
      </xdr:nvSpPr>
      <xdr:spPr>
        <a:xfrm>
          <a:off x="13652500" y="95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70169</xdr:rowOff>
    </xdr:from>
    <xdr:ext cx="599010"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3403795" y="9328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138502</xdr:rowOff>
    </xdr:from>
    <xdr:to>
      <xdr:col>67</xdr:col>
      <xdr:colOff>101600</xdr:colOff>
      <xdr:row>56</xdr:row>
      <xdr:rowOff>68652</xdr:rowOff>
    </xdr:to>
    <xdr:sp macro="" textlink="">
      <xdr:nvSpPr>
        <xdr:cNvPr id="599" name="楕円 598">
          <a:extLst>
            <a:ext uri="{FF2B5EF4-FFF2-40B4-BE49-F238E27FC236}">
              <a16:creationId xmlns:a16="http://schemas.microsoft.com/office/drawing/2014/main" xmlns="" id="{00000000-0008-0000-0700-000057020000}"/>
            </a:ext>
          </a:extLst>
        </xdr:cNvPr>
        <xdr:cNvSpPr/>
      </xdr:nvSpPr>
      <xdr:spPr>
        <a:xfrm>
          <a:off x="12763500" y="956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85179</xdr:rowOff>
    </xdr:from>
    <xdr:ext cx="599010"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2514795" y="934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xmlns=""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xmlns=""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xmlns=""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xmlns=""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xmlns=""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xmlns=""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xmlns=""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xmlns=""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xmlns=""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a:extLst>
            <a:ext uri="{FF2B5EF4-FFF2-40B4-BE49-F238E27FC236}">
              <a16:creationId xmlns:a16="http://schemas.microsoft.com/office/drawing/2014/main" xmlns="" id="{00000000-0008-0000-0700-000063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a:extLst>
            <a:ext uri="{FF2B5EF4-FFF2-40B4-BE49-F238E27FC236}">
              <a16:creationId xmlns:a16="http://schemas.microsoft.com/office/drawing/2014/main" xmlns="" id="{00000000-0008-0000-0700-000065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4" name="テキスト ボックス 613">
          <a:extLst>
            <a:ext uri="{FF2B5EF4-FFF2-40B4-BE49-F238E27FC236}">
              <a16:creationId xmlns:a16="http://schemas.microsoft.com/office/drawing/2014/main" xmlns="" id="{00000000-0008-0000-0700-000066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a:extLst>
            <a:ext uri="{FF2B5EF4-FFF2-40B4-BE49-F238E27FC236}">
              <a16:creationId xmlns:a16="http://schemas.microsoft.com/office/drawing/2014/main" xmlns="" id="{00000000-0008-0000-0700-000067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8" name="テキスト ボックス 617">
          <a:extLst>
            <a:ext uri="{FF2B5EF4-FFF2-40B4-BE49-F238E27FC236}">
              <a16:creationId xmlns:a16="http://schemas.microsoft.com/office/drawing/2014/main" xmlns="" id="{00000000-0008-0000-0700-00006A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xmlns=""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xmlns=""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154989</xdr:rowOff>
    </xdr:from>
    <xdr:to>
      <xdr:col>85</xdr:col>
      <xdr:colOff>126364</xdr:colOff>
      <xdr:row>78</xdr:row>
      <xdr:rowOff>139700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flipV="1">
          <a:off x="16317595" y="12156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632</xdr:rowOff>
    </xdr:from>
    <xdr:ext cx="249299" cy="259045"/>
    <xdr:sp macro="" textlink="">
      <xdr:nvSpPr>
        <xdr:cNvPr id="623" name="災害復旧費最小値テキスト">
          <a:extLst>
            <a:ext uri="{FF2B5EF4-FFF2-40B4-BE49-F238E27FC236}">
              <a16:creationId xmlns:a16="http://schemas.microsoft.com/office/drawing/2014/main" xmlns="" id="{00000000-0008-0000-0700-00006F020000}"/>
            </a:ext>
          </a:extLst>
        </xdr:cNvPr>
        <xdr:cNvSpPr txBox="1"/>
      </xdr:nvSpPr>
      <xdr:spPr>
        <a:xfrm>
          <a:off x="16370300" y="13545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101666</xdr:rowOff>
    </xdr:from>
    <xdr:ext cx="599010" cy="259045"/>
    <xdr:sp macro="" textlink="">
      <xdr:nvSpPr>
        <xdr:cNvPr id="625" name="災害復旧費最大値テキスト">
          <a:extLst>
            <a:ext uri="{FF2B5EF4-FFF2-40B4-BE49-F238E27FC236}">
              <a16:creationId xmlns:a16="http://schemas.microsoft.com/office/drawing/2014/main" xmlns="" id="{00000000-0008-0000-0700-000071020000}"/>
            </a:ext>
          </a:extLst>
        </xdr:cNvPr>
        <xdr:cNvSpPr txBox="1"/>
      </xdr:nvSpPr>
      <xdr:spPr>
        <a:xfrm>
          <a:off x="16370300" y="1193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593,312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154989</xdr:rowOff>
    </xdr:from>
    <xdr:to>
      <xdr:col>86</xdr:col>
      <xdr:colOff>25400</xdr:colOff>
      <xdr:row>70</xdr:row>
      <xdr:rowOff>154989</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6230600" y="1215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118751</xdr:rowOff>
    </xdr:from>
    <xdr:to>
      <xdr:col>85</xdr:col>
      <xdr:colOff>127000</xdr:colOff>
      <xdr:row>78</xdr:row>
      <xdr:rowOff>136748</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flipV="1">
          <a:off x="15481300" y="13491851"/>
          <a:ext cx="838200" cy="1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89532</xdr:rowOff>
    </xdr:from>
    <xdr:ext cx="469744" cy="259045"/>
    <xdr:sp macro="" textlink="">
      <xdr:nvSpPr>
        <xdr:cNvPr id="628" name="災害復旧費平均値テキスト">
          <a:extLst>
            <a:ext uri="{FF2B5EF4-FFF2-40B4-BE49-F238E27FC236}">
              <a16:creationId xmlns:a16="http://schemas.microsoft.com/office/drawing/2014/main" xmlns="" id="{00000000-0008-0000-0700-000074020000}"/>
            </a:ext>
          </a:extLst>
        </xdr:cNvPr>
        <xdr:cNvSpPr txBox="1"/>
      </xdr:nvSpPr>
      <xdr:spPr>
        <a:xfrm>
          <a:off x="16370300" y="13291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66655</xdr:rowOff>
    </xdr:from>
    <xdr:to>
      <xdr:col>85</xdr:col>
      <xdr:colOff>177800</xdr:colOff>
      <xdr:row>78</xdr:row>
      <xdr:rowOff>168255</xdr:rowOff>
    </xdr:to>
    <xdr:sp macro="" textlink="">
      <xdr:nvSpPr>
        <xdr:cNvPr id="629" name="フローチャート: 判断 628">
          <a:extLst>
            <a:ext uri="{FF2B5EF4-FFF2-40B4-BE49-F238E27FC236}">
              <a16:creationId xmlns:a16="http://schemas.microsoft.com/office/drawing/2014/main" xmlns="" id="{00000000-0008-0000-0700-000075020000}"/>
            </a:ext>
          </a:extLst>
        </xdr:cNvPr>
        <xdr:cNvSpPr/>
      </xdr:nvSpPr>
      <xdr:spPr>
        <a:xfrm>
          <a:off x="16268700" y="1343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136748</xdr:rowOff>
    </xdr:from>
    <xdr:to>
      <xdr:col>81</xdr:col>
      <xdr:colOff>50800</xdr:colOff>
      <xdr:row>78</xdr:row>
      <xdr:rowOff>139700</xdr:rowOff>
    </xdr:to>
    <xdr:cxnSp macro="">
      <xdr:nvCxnSpPr>
        <xdr:cNvPr id="630" name="直線コネクタ 629">
          <a:extLst>
            <a:ext uri="{FF2B5EF4-FFF2-40B4-BE49-F238E27FC236}">
              <a16:creationId xmlns:a16="http://schemas.microsoft.com/office/drawing/2014/main" xmlns="" id="{00000000-0008-0000-0700-000076020000}"/>
            </a:ext>
          </a:extLst>
        </xdr:cNvPr>
        <xdr:cNvCxnSpPr/>
      </xdr:nvCxnSpPr>
      <xdr:spPr>
        <a:xfrm flipV="1">
          <a:off x="14592300" y="13509848"/>
          <a:ext cx="889000" cy="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66641</xdr:rowOff>
    </xdr:from>
    <xdr:to>
      <xdr:col>81</xdr:col>
      <xdr:colOff>101600</xdr:colOff>
      <xdr:row>78</xdr:row>
      <xdr:rowOff>168241</xdr:rowOff>
    </xdr:to>
    <xdr:sp macro="" textlink="">
      <xdr:nvSpPr>
        <xdr:cNvPr id="631" name="フローチャート: 判断 630">
          <a:extLst>
            <a:ext uri="{FF2B5EF4-FFF2-40B4-BE49-F238E27FC236}">
              <a16:creationId xmlns:a16="http://schemas.microsoft.com/office/drawing/2014/main" xmlns="" id="{00000000-0008-0000-0700-000077020000}"/>
            </a:ext>
          </a:extLst>
        </xdr:cNvPr>
        <xdr:cNvSpPr/>
      </xdr:nvSpPr>
      <xdr:spPr>
        <a:xfrm>
          <a:off x="15430500" y="1343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13318</xdr:rowOff>
    </xdr:from>
    <xdr:ext cx="469744" cy="259045"/>
    <xdr:sp macro="" textlink="">
      <xdr:nvSpPr>
        <xdr:cNvPr id="632" name="テキスト ボックス 631">
          <a:extLst>
            <a:ext uri="{FF2B5EF4-FFF2-40B4-BE49-F238E27FC236}">
              <a16:creationId xmlns:a16="http://schemas.microsoft.com/office/drawing/2014/main" xmlns="" id="{00000000-0008-0000-0700-000078020000}"/>
            </a:ext>
          </a:extLst>
        </xdr:cNvPr>
        <xdr:cNvSpPr txBox="1"/>
      </xdr:nvSpPr>
      <xdr:spPr>
        <a:xfrm>
          <a:off x="15246428" y="1321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67849</xdr:rowOff>
    </xdr:from>
    <xdr:to>
      <xdr:col>76</xdr:col>
      <xdr:colOff>165100</xdr:colOff>
      <xdr:row>78</xdr:row>
      <xdr:rowOff>169449</xdr:rowOff>
    </xdr:to>
    <xdr:sp macro="" textlink="">
      <xdr:nvSpPr>
        <xdr:cNvPr id="634" name="フローチャート: 判断 633">
          <a:extLst>
            <a:ext uri="{FF2B5EF4-FFF2-40B4-BE49-F238E27FC236}">
              <a16:creationId xmlns:a16="http://schemas.microsoft.com/office/drawing/2014/main" xmlns="" id="{00000000-0008-0000-0700-00007A020000}"/>
            </a:ext>
          </a:extLst>
        </xdr:cNvPr>
        <xdr:cNvSpPr/>
      </xdr:nvSpPr>
      <xdr:spPr>
        <a:xfrm>
          <a:off x="145415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14526</xdr:rowOff>
    </xdr:from>
    <xdr:ext cx="469744"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4357428"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130645</xdr:rowOff>
    </xdr:from>
    <xdr:to>
      <xdr:col>71</xdr:col>
      <xdr:colOff>177800</xdr:colOff>
      <xdr:row>78</xdr:row>
      <xdr:rowOff>139700</xdr:rowOff>
    </xdr:to>
    <xdr:cxnSp macro="">
      <xdr:nvCxnSpPr>
        <xdr:cNvPr id="636" name="直線コネクタ 635">
          <a:extLst>
            <a:ext uri="{FF2B5EF4-FFF2-40B4-BE49-F238E27FC236}">
              <a16:creationId xmlns:a16="http://schemas.microsoft.com/office/drawing/2014/main" xmlns="" id="{00000000-0008-0000-0700-00007C020000}"/>
            </a:ext>
          </a:extLst>
        </xdr:cNvPr>
        <xdr:cNvCxnSpPr/>
      </xdr:nvCxnSpPr>
      <xdr:spPr>
        <a:xfrm>
          <a:off x="12814300" y="13503745"/>
          <a:ext cx="889000" cy="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74247</xdr:rowOff>
    </xdr:from>
    <xdr:to>
      <xdr:col>72</xdr:col>
      <xdr:colOff>38100</xdr:colOff>
      <xdr:row>79</xdr:row>
      <xdr:rowOff>4397</xdr:rowOff>
    </xdr:to>
    <xdr:sp macro="" textlink="">
      <xdr:nvSpPr>
        <xdr:cNvPr id="637" name="フローチャート: 判断 636">
          <a:extLst>
            <a:ext uri="{FF2B5EF4-FFF2-40B4-BE49-F238E27FC236}">
              <a16:creationId xmlns:a16="http://schemas.microsoft.com/office/drawing/2014/main" xmlns="" id="{00000000-0008-0000-0700-00007D020000}"/>
            </a:ext>
          </a:extLst>
        </xdr:cNvPr>
        <xdr:cNvSpPr/>
      </xdr:nvSpPr>
      <xdr:spPr>
        <a:xfrm>
          <a:off x="13652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20924</xdr:rowOff>
    </xdr:from>
    <xdr:ext cx="469744" cy="259045"/>
    <xdr:sp macro="" textlink="">
      <xdr:nvSpPr>
        <xdr:cNvPr id="638" name="テキスト ボックス 637">
          <a:extLst>
            <a:ext uri="{FF2B5EF4-FFF2-40B4-BE49-F238E27FC236}">
              <a16:creationId xmlns:a16="http://schemas.microsoft.com/office/drawing/2014/main" xmlns="" id="{00000000-0008-0000-0700-00007E020000}"/>
            </a:ext>
          </a:extLst>
        </xdr:cNvPr>
        <xdr:cNvSpPr txBox="1"/>
      </xdr:nvSpPr>
      <xdr:spPr>
        <a:xfrm>
          <a:off x="13468428" y="1322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60787</xdr:rowOff>
    </xdr:from>
    <xdr:to>
      <xdr:col>67</xdr:col>
      <xdr:colOff>101600</xdr:colOff>
      <xdr:row>78</xdr:row>
      <xdr:rowOff>162387</xdr:rowOff>
    </xdr:to>
    <xdr:sp macro="" textlink="">
      <xdr:nvSpPr>
        <xdr:cNvPr id="639" name="フローチャート: 判断 638">
          <a:extLst>
            <a:ext uri="{FF2B5EF4-FFF2-40B4-BE49-F238E27FC236}">
              <a16:creationId xmlns:a16="http://schemas.microsoft.com/office/drawing/2014/main" xmlns="" id="{00000000-0008-0000-0700-00007F020000}"/>
            </a:ext>
          </a:extLst>
        </xdr:cNvPr>
        <xdr:cNvSpPr/>
      </xdr:nvSpPr>
      <xdr:spPr>
        <a:xfrm>
          <a:off x="12763500" y="1343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7464</xdr:rowOff>
    </xdr:from>
    <xdr:ext cx="534377"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2547111" y="1320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xmlns=""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xmlns=""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67951</xdr:rowOff>
    </xdr:from>
    <xdr:to>
      <xdr:col>85</xdr:col>
      <xdr:colOff>177800</xdr:colOff>
      <xdr:row>78</xdr:row>
      <xdr:rowOff>169551</xdr:rowOff>
    </xdr:to>
    <xdr:sp macro="" textlink="">
      <xdr:nvSpPr>
        <xdr:cNvPr id="646" name="楕円 645">
          <a:extLst>
            <a:ext uri="{FF2B5EF4-FFF2-40B4-BE49-F238E27FC236}">
              <a16:creationId xmlns:a16="http://schemas.microsoft.com/office/drawing/2014/main" xmlns="" id="{00000000-0008-0000-0700-000086020000}"/>
            </a:ext>
          </a:extLst>
        </xdr:cNvPr>
        <xdr:cNvSpPr/>
      </xdr:nvSpPr>
      <xdr:spPr>
        <a:xfrm>
          <a:off x="16268700" y="1344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45082</xdr:rowOff>
    </xdr:from>
    <xdr:ext cx="469744" cy="259045"/>
    <xdr:sp macro="" textlink="">
      <xdr:nvSpPr>
        <xdr:cNvPr id="647" name="災害復旧費該当値テキスト">
          <a:extLst>
            <a:ext uri="{FF2B5EF4-FFF2-40B4-BE49-F238E27FC236}">
              <a16:creationId xmlns:a16="http://schemas.microsoft.com/office/drawing/2014/main" xmlns="" id="{00000000-0008-0000-0700-000087020000}"/>
            </a:ext>
          </a:extLst>
        </xdr:cNvPr>
        <xdr:cNvSpPr txBox="1"/>
      </xdr:nvSpPr>
      <xdr:spPr>
        <a:xfrm>
          <a:off x="16370300" y="1341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85948</xdr:rowOff>
    </xdr:from>
    <xdr:to>
      <xdr:col>81</xdr:col>
      <xdr:colOff>101600</xdr:colOff>
      <xdr:row>79</xdr:row>
      <xdr:rowOff>16098</xdr:rowOff>
    </xdr:to>
    <xdr:sp macro="" textlink="">
      <xdr:nvSpPr>
        <xdr:cNvPr id="648" name="楕円 647">
          <a:extLst>
            <a:ext uri="{FF2B5EF4-FFF2-40B4-BE49-F238E27FC236}">
              <a16:creationId xmlns:a16="http://schemas.microsoft.com/office/drawing/2014/main" xmlns="" id="{00000000-0008-0000-0700-000088020000}"/>
            </a:ext>
          </a:extLst>
        </xdr:cNvPr>
        <xdr:cNvSpPr/>
      </xdr:nvSpPr>
      <xdr:spPr>
        <a:xfrm>
          <a:off x="15430500" y="1345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7225</xdr:rowOff>
    </xdr:from>
    <xdr:ext cx="469744"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5246428" y="1355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0" name="楕円 649">
          <a:extLst>
            <a:ext uri="{FF2B5EF4-FFF2-40B4-BE49-F238E27FC236}">
              <a16:creationId xmlns:a16="http://schemas.microsoft.com/office/drawing/2014/main" xmlns="" id="{00000000-0008-0000-0700-00008A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2" name="楕円 651">
          <a:extLst>
            <a:ext uri="{FF2B5EF4-FFF2-40B4-BE49-F238E27FC236}">
              <a16:creationId xmlns:a16="http://schemas.microsoft.com/office/drawing/2014/main" xmlns="" id="{00000000-0008-0000-0700-00008C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79845</xdr:rowOff>
    </xdr:from>
    <xdr:to>
      <xdr:col>67</xdr:col>
      <xdr:colOff>101600</xdr:colOff>
      <xdr:row>79</xdr:row>
      <xdr:rowOff>9995</xdr:rowOff>
    </xdr:to>
    <xdr:sp macro="" textlink="">
      <xdr:nvSpPr>
        <xdr:cNvPr id="654" name="楕円 653">
          <a:extLst>
            <a:ext uri="{FF2B5EF4-FFF2-40B4-BE49-F238E27FC236}">
              <a16:creationId xmlns:a16="http://schemas.microsoft.com/office/drawing/2014/main" xmlns="" id="{00000000-0008-0000-0700-00008E020000}"/>
            </a:ext>
          </a:extLst>
        </xdr:cNvPr>
        <xdr:cNvSpPr/>
      </xdr:nvSpPr>
      <xdr:spPr>
        <a:xfrm>
          <a:off x="12763500" y="1345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1122</xdr:rowOff>
    </xdr:from>
    <xdr:ext cx="469744" cy="259045"/>
    <xdr:sp macro="" textlink="">
      <xdr:nvSpPr>
        <xdr:cNvPr id="655" name="テキスト ボックス 654">
          <a:extLst>
            <a:ext uri="{FF2B5EF4-FFF2-40B4-BE49-F238E27FC236}">
              <a16:creationId xmlns:a16="http://schemas.microsoft.com/office/drawing/2014/main" xmlns="" id="{00000000-0008-0000-0700-00008F020000}"/>
            </a:ext>
          </a:extLst>
        </xdr:cNvPr>
        <xdr:cNvSpPr txBox="1"/>
      </xdr:nvSpPr>
      <xdr:spPr>
        <a:xfrm>
          <a:off x="12579428" y="1354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xmlns=""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xmlns=""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xmlns=""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xmlns=""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xmlns=""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xmlns=""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xmlns=""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xmlns="" id="{00000000-0008-0000-07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xmlns="" id="{00000000-0008-0000-07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xmlns="" id="{00000000-0008-0000-07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xmlns=""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33598</xdr:rowOff>
    </xdr:from>
    <xdr:to>
      <xdr:col>85</xdr:col>
      <xdr:colOff>126364</xdr:colOff>
      <xdr:row>98</xdr:row>
      <xdr:rowOff>105080</xdr:rowOff>
    </xdr:to>
    <xdr:cxnSp macro="">
      <xdr:nvCxnSpPr>
        <xdr:cNvPr id="677" name="直線コネクタ 676">
          <a:extLst>
            <a:ext uri="{FF2B5EF4-FFF2-40B4-BE49-F238E27FC236}">
              <a16:creationId xmlns:a16="http://schemas.microsoft.com/office/drawing/2014/main" xmlns="" id="{00000000-0008-0000-0700-0000A5020000}"/>
            </a:ext>
          </a:extLst>
        </xdr:cNvPr>
        <xdr:cNvCxnSpPr/>
      </xdr:nvCxnSpPr>
      <xdr:spPr>
        <a:xfrm flipV="1">
          <a:off x="16317595" y="15806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108907</xdr:rowOff>
    </xdr:from>
    <xdr:ext cx="469744" cy="259045"/>
    <xdr:sp macro="" textlink="">
      <xdr:nvSpPr>
        <xdr:cNvPr id="678" name="公債費最小値テキスト">
          <a:extLst>
            <a:ext uri="{FF2B5EF4-FFF2-40B4-BE49-F238E27FC236}">
              <a16:creationId xmlns:a16="http://schemas.microsoft.com/office/drawing/2014/main" xmlns="" id="{00000000-0008-0000-0700-0000A6020000}"/>
            </a:ext>
          </a:extLst>
        </xdr:cNvPr>
        <xdr:cNvSpPr txBox="1"/>
      </xdr:nvSpPr>
      <xdr:spPr>
        <a:xfrm>
          <a:off x="16370300" y="169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105080</xdr:rowOff>
    </xdr:from>
    <xdr:to>
      <xdr:col>86</xdr:col>
      <xdr:colOff>25400</xdr:colOff>
      <xdr:row>98</xdr:row>
      <xdr:rowOff>105080</xdr:rowOff>
    </xdr:to>
    <xdr:cxnSp macro="">
      <xdr:nvCxnSpPr>
        <xdr:cNvPr id="679" name="直線コネクタ 678">
          <a:extLst>
            <a:ext uri="{FF2B5EF4-FFF2-40B4-BE49-F238E27FC236}">
              <a16:creationId xmlns:a16="http://schemas.microsoft.com/office/drawing/2014/main" xmlns="" id="{00000000-0008-0000-0700-0000A7020000}"/>
            </a:ext>
          </a:extLst>
        </xdr:cNvPr>
        <xdr:cNvCxnSpPr/>
      </xdr:nvCxnSpPr>
      <xdr:spPr>
        <a:xfrm>
          <a:off x="16230600" y="1690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151725</xdr:rowOff>
    </xdr:from>
    <xdr:ext cx="599010" cy="259045"/>
    <xdr:sp macro="" textlink="">
      <xdr:nvSpPr>
        <xdr:cNvPr id="680" name="公債費最大値テキスト">
          <a:extLst>
            <a:ext uri="{FF2B5EF4-FFF2-40B4-BE49-F238E27FC236}">
              <a16:creationId xmlns:a16="http://schemas.microsoft.com/office/drawing/2014/main" xmlns="" id="{00000000-0008-0000-0700-0000A8020000}"/>
            </a:ext>
          </a:extLst>
        </xdr:cNvPr>
        <xdr:cNvSpPr txBox="1"/>
      </xdr:nvSpPr>
      <xdr:spPr>
        <a:xfrm>
          <a:off x="16370300" y="1558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33598</xdr:rowOff>
    </xdr:from>
    <xdr:to>
      <xdr:col>86</xdr:col>
      <xdr:colOff>25400</xdr:colOff>
      <xdr:row>92</xdr:row>
      <xdr:rowOff>33598</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6230600" y="15806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93216</xdr:rowOff>
    </xdr:from>
    <xdr:to>
      <xdr:col>85</xdr:col>
      <xdr:colOff>127000</xdr:colOff>
      <xdr:row>97</xdr:row>
      <xdr:rowOff>42714</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5481300" y="16552416"/>
          <a:ext cx="8382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139693</xdr:rowOff>
    </xdr:from>
    <xdr:ext cx="534377" cy="259045"/>
    <xdr:sp macro="" textlink="">
      <xdr:nvSpPr>
        <xdr:cNvPr id="683" name="公債費平均値テキスト">
          <a:extLst>
            <a:ext uri="{FF2B5EF4-FFF2-40B4-BE49-F238E27FC236}">
              <a16:creationId xmlns:a16="http://schemas.microsoft.com/office/drawing/2014/main" xmlns="" id="{00000000-0008-0000-0700-0000AB020000}"/>
            </a:ext>
          </a:extLst>
        </xdr:cNvPr>
        <xdr:cNvSpPr txBox="1"/>
      </xdr:nvSpPr>
      <xdr:spPr>
        <a:xfrm>
          <a:off x="16370300" y="16427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116816</xdr:rowOff>
    </xdr:from>
    <xdr:to>
      <xdr:col>85</xdr:col>
      <xdr:colOff>177800</xdr:colOff>
      <xdr:row>97</xdr:row>
      <xdr:rowOff>46966</xdr:rowOff>
    </xdr:to>
    <xdr:sp macro="" textlink="">
      <xdr:nvSpPr>
        <xdr:cNvPr id="684" name="フローチャート: 判断 683">
          <a:extLst>
            <a:ext uri="{FF2B5EF4-FFF2-40B4-BE49-F238E27FC236}">
              <a16:creationId xmlns:a16="http://schemas.microsoft.com/office/drawing/2014/main" xmlns="" id="{00000000-0008-0000-0700-0000AC020000}"/>
            </a:ext>
          </a:extLst>
        </xdr:cNvPr>
        <xdr:cNvSpPr/>
      </xdr:nvSpPr>
      <xdr:spPr>
        <a:xfrm>
          <a:off x="162687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93216</xdr:rowOff>
    </xdr:from>
    <xdr:to>
      <xdr:col>81</xdr:col>
      <xdr:colOff>50800</xdr:colOff>
      <xdr:row>97</xdr:row>
      <xdr:rowOff>63407</xdr:rowOff>
    </xdr:to>
    <xdr:cxnSp macro="">
      <xdr:nvCxnSpPr>
        <xdr:cNvPr id="685" name="直線コネクタ 684">
          <a:extLst>
            <a:ext uri="{FF2B5EF4-FFF2-40B4-BE49-F238E27FC236}">
              <a16:creationId xmlns:a16="http://schemas.microsoft.com/office/drawing/2014/main" xmlns="" id="{00000000-0008-0000-0700-0000AD020000}"/>
            </a:ext>
          </a:extLst>
        </xdr:cNvPr>
        <xdr:cNvCxnSpPr/>
      </xdr:nvCxnSpPr>
      <xdr:spPr>
        <a:xfrm flipV="1">
          <a:off x="14592300" y="16552416"/>
          <a:ext cx="8890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111454</xdr:rowOff>
    </xdr:from>
    <xdr:to>
      <xdr:col>81</xdr:col>
      <xdr:colOff>101600</xdr:colOff>
      <xdr:row>97</xdr:row>
      <xdr:rowOff>41604</xdr:rowOff>
    </xdr:to>
    <xdr:sp macro="" textlink="">
      <xdr:nvSpPr>
        <xdr:cNvPr id="686" name="フローチャート: 判断 685">
          <a:extLst>
            <a:ext uri="{FF2B5EF4-FFF2-40B4-BE49-F238E27FC236}">
              <a16:creationId xmlns:a16="http://schemas.microsoft.com/office/drawing/2014/main" xmlns="" id="{00000000-0008-0000-0700-0000AE020000}"/>
            </a:ext>
          </a:extLst>
        </xdr:cNvPr>
        <xdr:cNvSpPr/>
      </xdr:nvSpPr>
      <xdr:spPr>
        <a:xfrm>
          <a:off x="15430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32731</xdr:rowOff>
    </xdr:from>
    <xdr:ext cx="534377" cy="259045"/>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5214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54908</xdr:rowOff>
    </xdr:from>
    <xdr:to>
      <xdr:col>76</xdr:col>
      <xdr:colOff>114300</xdr:colOff>
      <xdr:row>97</xdr:row>
      <xdr:rowOff>63407</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3703300" y="16685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116204</xdr:rowOff>
    </xdr:from>
    <xdr:to>
      <xdr:col>76</xdr:col>
      <xdr:colOff>165100</xdr:colOff>
      <xdr:row>97</xdr:row>
      <xdr:rowOff>46354</xdr:rowOff>
    </xdr:to>
    <xdr:sp macro="" textlink="">
      <xdr:nvSpPr>
        <xdr:cNvPr id="689" name="フローチャート: 判断 688">
          <a:extLst>
            <a:ext uri="{FF2B5EF4-FFF2-40B4-BE49-F238E27FC236}">
              <a16:creationId xmlns:a16="http://schemas.microsoft.com/office/drawing/2014/main" xmlns="" id="{00000000-0008-0000-0700-0000B1020000}"/>
            </a:ext>
          </a:extLst>
        </xdr:cNvPr>
        <xdr:cNvSpPr/>
      </xdr:nvSpPr>
      <xdr:spPr>
        <a:xfrm>
          <a:off x="14541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62881</xdr:rowOff>
    </xdr:from>
    <xdr:ext cx="534377" cy="259045"/>
    <xdr:sp macro="" textlink="">
      <xdr:nvSpPr>
        <xdr:cNvPr id="690" name="テキスト ボックス 689">
          <a:extLst>
            <a:ext uri="{FF2B5EF4-FFF2-40B4-BE49-F238E27FC236}">
              <a16:creationId xmlns:a16="http://schemas.microsoft.com/office/drawing/2014/main" xmlns="" id="{00000000-0008-0000-0700-0000B2020000}"/>
            </a:ext>
          </a:extLst>
        </xdr:cNvPr>
        <xdr:cNvSpPr txBox="1"/>
      </xdr:nvSpPr>
      <xdr:spPr>
        <a:xfrm>
          <a:off x="14325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54908</xdr:rowOff>
    </xdr:from>
    <xdr:to>
      <xdr:col>71</xdr:col>
      <xdr:colOff>177800</xdr:colOff>
      <xdr:row>97</xdr:row>
      <xdr:rowOff>58127</xdr:rowOff>
    </xdr:to>
    <xdr:cxnSp macro="">
      <xdr:nvCxnSpPr>
        <xdr:cNvPr id="691" name="直線コネクタ 690">
          <a:extLst>
            <a:ext uri="{FF2B5EF4-FFF2-40B4-BE49-F238E27FC236}">
              <a16:creationId xmlns:a16="http://schemas.microsoft.com/office/drawing/2014/main" xmlns="" id="{00000000-0008-0000-0700-0000B3020000}"/>
            </a:ext>
          </a:extLst>
        </xdr:cNvPr>
        <xdr:cNvCxnSpPr/>
      </xdr:nvCxnSpPr>
      <xdr:spPr>
        <a:xfrm flipV="1">
          <a:off x="12814300" y="16685558"/>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118787</xdr:rowOff>
    </xdr:from>
    <xdr:to>
      <xdr:col>72</xdr:col>
      <xdr:colOff>38100</xdr:colOff>
      <xdr:row>97</xdr:row>
      <xdr:rowOff>48937</xdr:rowOff>
    </xdr:to>
    <xdr:sp macro="" textlink="">
      <xdr:nvSpPr>
        <xdr:cNvPr id="692" name="フローチャート: 判断 691">
          <a:extLst>
            <a:ext uri="{FF2B5EF4-FFF2-40B4-BE49-F238E27FC236}">
              <a16:creationId xmlns:a16="http://schemas.microsoft.com/office/drawing/2014/main" xmlns="" id="{00000000-0008-0000-0700-0000B4020000}"/>
            </a:ext>
          </a:extLst>
        </xdr:cNvPr>
        <xdr:cNvSpPr/>
      </xdr:nvSpPr>
      <xdr:spPr>
        <a:xfrm>
          <a:off x="13652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65464</xdr:rowOff>
    </xdr:from>
    <xdr:ext cx="534377"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3436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94" name="フローチャート: 判断 693">
          <a:extLst>
            <a:ext uri="{FF2B5EF4-FFF2-40B4-BE49-F238E27FC236}">
              <a16:creationId xmlns:a16="http://schemas.microsoft.com/office/drawing/2014/main" xmlns="" id="{00000000-0008-0000-0700-0000B6020000}"/>
            </a:ext>
          </a:extLst>
        </xdr:cNvPr>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xmlns=""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163364</xdr:rowOff>
    </xdr:from>
    <xdr:to>
      <xdr:col>85</xdr:col>
      <xdr:colOff>177800</xdr:colOff>
      <xdr:row>97</xdr:row>
      <xdr:rowOff>93514</xdr:rowOff>
    </xdr:to>
    <xdr:sp macro="" textlink="">
      <xdr:nvSpPr>
        <xdr:cNvPr id="701" name="楕円 700">
          <a:extLst>
            <a:ext uri="{FF2B5EF4-FFF2-40B4-BE49-F238E27FC236}">
              <a16:creationId xmlns:a16="http://schemas.microsoft.com/office/drawing/2014/main" xmlns="" id="{00000000-0008-0000-0700-0000BD020000}"/>
            </a:ext>
          </a:extLst>
        </xdr:cNvPr>
        <xdr:cNvSpPr/>
      </xdr:nvSpPr>
      <xdr:spPr>
        <a:xfrm>
          <a:off x="16268700" y="1662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141791</xdr:rowOff>
    </xdr:from>
    <xdr:ext cx="534377" cy="259045"/>
    <xdr:sp macro="" textlink="">
      <xdr:nvSpPr>
        <xdr:cNvPr id="702" name="公債費該当値テキスト">
          <a:extLst>
            <a:ext uri="{FF2B5EF4-FFF2-40B4-BE49-F238E27FC236}">
              <a16:creationId xmlns:a16="http://schemas.microsoft.com/office/drawing/2014/main" xmlns="" id="{00000000-0008-0000-0700-0000BE020000}"/>
            </a:ext>
          </a:extLst>
        </xdr:cNvPr>
        <xdr:cNvSpPr txBox="1"/>
      </xdr:nvSpPr>
      <xdr:spPr>
        <a:xfrm>
          <a:off x="16370300" y="1660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42416</xdr:rowOff>
    </xdr:from>
    <xdr:to>
      <xdr:col>81</xdr:col>
      <xdr:colOff>101600</xdr:colOff>
      <xdr:row>96</xdr:row>
      <xdr:rowOff>144016</xdr:rowOff>
    </xdr:to>
    <xdr:sp macro="" textlink="">
      <xdr:nvSpPr>
        <xdr:cNvPr id="703" name="楕円 702">
          <a:extLst>
            <a:ext uri="{FF2B5EF4-FFF2-40B4-BE49-F238E27FC236}">
              <a16:creationId xmlns:a16="http://schemas.microsoft.com/office/drawing/2014/main" xmlns="" id="{00000000-0008-0000-0700-0000BF020000}"/>
            </a:ext>
          </a:extLst>
        </xdr:cNvPr>
        <xdr:cNvSpPr/>
      </xdr:nvSpPr>
      <xdr:spPr>
        <a:xfrm>
          <a:off x="15430500" y="1650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160543</xdr:rowOff>
    </xdr:from>
    <xdr:ext cx="534377"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5214111" y="1627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12607</xdr:rowOff>
    </xdr:from>
    <xdr:to>
      <xdr:col>76</xdr:col>
      <xdr:colOff>165100</xdr:colOff>
      <xdr:row>97</xdr:row>
      <xdr:rowOff>114207</xdr:rowOff>
    </xdr:to>
    <xdr:sp macro="" textlink="">
      <xdr:nvSpPr>
        <xdr:cNvPr id="705" name="楕円 704">
          <a:extLst>
            <a:ext uri="{FF2B5EF4-FFF2-40B4-BE49-F238E27FC236}">
              <a16:creationId xmlns:a16="http://schemas.microsoft.com/office/drawing/2014/main" xmlns="" id="{00000000-0008-0000-0700-0000C1020000}"/>
            </a:ext>
          </a:extLst>
        </xdr:cNvPr>
        <xdr:cNvSpPr/>
      </xdr:nvSpPr>
      <xdr:spPr>
        <a:xfrm>
          <a:off x="14541500" y="1664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105334</xdr:rowOff>
    </xdr:from>
    <xdr:ext cx="534377"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4325111" y="167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4108</xdr:rowOff>
    </xdr:from>
    <xdr:to>
      <xdr:col>72</xdr:col>
      <xdr:colOff>38100</xdr:colOff>
      <xdr:row>97</xdr:row>
      <xdr:rowOff>105708</xdr:rowOff>
    </xdr:to>
    <xdr:sp macro="" textlink="">
      <xdr:nvSpPr>
        <xdr:cNvPr id="707" name="楕円 706">
          <a:extLst>
            <a:ext uri="{FF2B5EF4-FFF2-40B4-BE49-F238E27FC236}">
              <a16:creationId xmlns:a16="http://schemas.microsoft.com/office/drawing/2014/main" xmlns="" id="{00000000-0008-0000-0700-0000C3020000}"/>
            </a:ext>
          </a:extLst>
        </xdr:cNvPr>
        <xdr:cNvSpPr/>
      </xdr:nvSpPr>
      <xdr:spPr>
        <a:xfrm>
          <a:off x="13652500" y="1663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96835</xdr:rowOff>
    </xdr:from>
    <xdr:ext cx="534377"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3436111" y="1672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7327</xdr:rowOff>
    </xdr:from>
    <xdr:to>
      <xdr:col>67</xdr:col>
      <xdr:colOff>101600</xdr:colOff>
      <xdr:row>97</xdr:row>
      <xdr:rowOff>108927</xdr:rowOff>
    </xdr:to>
    <xdr:sp macro="" textlink="">
      <xdr:nvSpPr>
        <xdr:cNvPr id="709" name="楕円 708">
          <a:extLst>
            <a:ext uri="{FF2B5EF4-FFF2-40B4-BE49-F238E27FC236}">
              <a16:creationId xmlns:a16="http://schemas.microsoft.com/office/drawing/2014/main" xmlns="" id="{00000000-0008-0000-0700-0000C5020000}"/>
            </a:ext>
          </a:extLst>
        </xdr:cNvPr>
        <xdr:cNvSpPr/>
      </xdr:nvSpPr>
      <xdr:spPr>
        <a:xfrm>
          <a:off x="12763500" y="1663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100054</xdr:rowOff>
    </xdr:from>
    <xdr:ext cx="534377"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2547111" y="167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xmlns=""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xmlns=""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xmlns=""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xmlns=""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xmlns=""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xmlns=""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xmlns=""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xmlns="" id="{00000000-0008-0000-07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xmlns="" id="{00000000-0008-0000-07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xmlns="" id="{00000000-0008-0000-07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xmlns="" id="{00000000-0008-0000-07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xmlns="" id="{00000000-0008-0000-07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xmlns=""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114554</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xmlns="" id="{00000000-0008-0000-0700-0000DC020000}"/>
            </a:ext>
          </a:extLst>
        </xdr:cNvPr>
        <xdr:cNvCxnSpPr/>
      </xdr:nvCxnSpPr>
      <xdr:spPr>
        <a:xfrm flipV="1">
          <a:off x="22159595" y="5429504"/>
          <a:ext cx="1269"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諸支出金最小値テキスト">
          <a:extLst>
            <a:ext uri="{FF2B5EF4-FFF2-40B4-BE49-F238E27FC236}">
              <a16:creationId xmlns:a16="http://schemas.microsoft.com/office/drawing/2014/main" xmlns="" id="{00000000-0008-0000-0700-0000D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61231</xdr:rowOff>
    </xdr:from>
    <xdr:ext cx="469744" cy="259045"/>
    <xdr:sp macro="" textlink="">
      <xdr:nvSpPr>
        <xdr:cNvPr id="735" name="諸支出金最大値テキスト">
          <a:extLst>
            <a:ext uri="{FF2B5EF4-FFF2-40B4-BE49-F238E27FC236}">
              <a16:creationId xmlns:a16="http://schemas.microsoft.com/office/drawing/2014/main" xmlns="" id="{00000000-0008-0000-0700-0000DF020000}"/>
            </a:ext>
          </a:extLst>
        </xdr:cNvPr>
        <xdr:cNvSpPr txBox="1"/>
      </xdr:nvSpPr>
      <xdr:spPr>
        <a:xfrm>
          <a:off x="22212300" y="520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114554</xdr:rowOff>
    </xdr:from>
    <xdr:to>
      <xdr:col>116</xdr:col>
      <xdr:colOff>152400</xdr:colOff>
      <xdr:row>31</xdr:row>
      <xdr:rowOff>114554</xdr:rowOff>
    </xdr:to>
    <xdr:cxnSp macro="">
      <xdr:nvCxnSpPr>
        <xdr:cNvPr id="736" name="直線コネクタ 735">
          <a:extLst>
            <a:ext uri="{FF2B5EF4-FFF2-40B4-BE49-F238E27FC236}">
              <a16:creationId xmlns:a16="http://schemas.microsoft.com/office/drawing/2014/main" xmlns="" id="{00000000-0008-0000-0700-0000E0020000}"/>
            </a:ext>
          </a:extLst>
        </xdr:cNvPr>
        <xdr:cNvCxnSpPr/>
      </xdr:nvCxnSpPr>
      <xdr:spPr>
        <a:xfrm>
          <a:off x="22072600" y="542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56456</xdr:rowOff>
    </xdr:from>
    <xdr:ext cx="378565" cy="259045"/>
    <xdr:sp macro="" textlink="">
      <xdr:nvSpPr>
        <xdr:cNvPr id="738" name="諸支出金平均値テキスト">
          <a:extLst>
            <a:ext uri="{FF2B5EF4-FFF2-40B4-BE49-F238E27FC236}">
              <a16:creationId xmlns:a16="http://schemas.microsoft.com/office/drawing/2014/main" xmlns="" id="{00000000-0008-0000-0700-0000E2020000}"/>
            </a:ext>
          </a:extLst>
        </xdr:cNvPr>
        <xdr:cNvSpPr txBox="1"/>
      </xdr:nvSpPr>
      <xdr:spPr>
        <a:xfrm>
          <a:off x="22212300" y="64001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33579</xdr:rowOff>
    </xdr:from>
    <xdr:to>
      <xdr:col>116</xdr:col>
      <xdr:colOff>114300</xdr:colOff>
      <xdr:row>38</xdr:row>
      <xdr:rowOff>135179</xdr:rowOff>
    </xdr:to>
    <xdr:sp macro="" textlink="">
      <xdr:nvSpPr>
        <xdr:cNvPr id="739" name="フローチャート: 判断 738">
          <a:extLst>
            <a:ext uri="{FF2B5EF4-FFF2-40B4-BE49-F238E27FC236}">
              <a16:creationId xmlns:a16="http://schemas.microsoft.com/office/drawing/2014/main" xmlns="" id="{00000000-0008-0000-0700-0000E3020000}"/>
            </a:ext>
          </a:extLst>
        </xdr:cNvPr>
        <xdr:cNvSpPr/>
      </xdr:nvSpPr>
      <xdr:spPr>
        <a:xfrm>
          <a:off x="221107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43409</xdr:rowOff>
    </xdr:from>
    <xdr:to>
      <xdr:col>112</xdr:col>
      <xdr:colOff>38100</xdr:colOff>
      <xdr:row>38</xdr:row>
      <xdr:rowOff>145009</xdr:rowOff>
    </xdr:to>
    <xdr:sp macro="" textlink="">
      <xdr:nvSpPr>
        <xdr:cNvPr id="741" name="フローチャート: 判断 740">
          <a:extLst>
            <a:ext uri="{FF2B5EF4-FFF2-40B4-BE49-F238E27FC236}">
              <a16:creationId xmlns:a16="http://schemas.microsoft.com/office/drawing/2014/main" xmlns="" id="{00000000-0008-0000-0700-0000E5020000}"/>
            </a:ext>
          </a:extLst>
        </xdr:cNvPr>
        <xdr:cNvSpPr/>
      </xdr:nvSpPr>
      <xdr:spPr>
        <a:xfrm>
          <a:off x="21272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161536</xdr:rowOff>
    </xdr:from>
    <xdr:ext cx="378565"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21134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4" name="フローチャート: 判断 743">
          <a:extLst>
            <a:ext uri="{FF2B5EF4-FFF2-40B4-BE49-F238E27FC236}">
              <a16:creationId xmlns:a16="http://schemas.microsoft.com/office/drawing/2014/main" xmlns="" id="{00000000-0008-0000-0700-0000E8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5" name="テキスト ボックス 744">
          <a:extLst>
            <a:ext uri="{FF2B5EF4-FFF2-40B4-BE49-F238E27FC236}">
              <a16:creationId xmlns:a16="http://schemas.microsoft.com/office/drawing/2014/main" xmlns="" id="{00000000-0008-0000-0700-0000E9020000}"/>
            </a:ext>
          </a:extLst>
        </xdr:cNvPr>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34951</xdr:rowOff>
    </xdr:from>
    <xdr:to>
      <xdr:col>102</xdr:col>
      <xdr:colOff>165100</xdr:colOff>
      <xdr:row>37</xdr:row>
      <xdr:rowOff>136551</xdr:rowOff>
    </xdr:to>
    <xdr:sp macro="" textlink="">
      <xdr:nvSpPr>
        <xdr:cNvPr id="747" name="フローチャート: 判断 746">
          <a:extLst>
            <a:ext uri="{FF2B5EF4-FFF2-40B4-BE49-F238E27FC236}">
              <a16:creationId xmlns:a16="http://schemas.microsoft.com/office/drawing/2014/main" xmlns="" id="{00000000-0008-0000-0700-0000EB020000}"/>
            </a:ext>
          </a:extLst>
        </xdr:cNvPr>
        <xdr:cNvSpPr/>
      </xdr:nvSpPr>
      <xdr:spPr>
        <a:xfrm>
          <a:off x="19494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153078</xdr:rowOff>
    </xdr:from>
    <xdr:ext cx="378565"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19356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104673</xdr:rowOff>
    </xdr:from>
    <xdr:to>
      <xdr:col>98</xdr:col>
      <xdr:colOff>38100</xdr:colOff>
      <xdr:row>38</xdr:row>
      <xdr:rowOff>34823</xdr:rowOff>
    </xdr:to>
    <xdr:sp macro="" textlink="">
      <xdr:nvSpPr>
        <xdr:cNvPr id="749" name="フローチャート: 判断 748">
          <a:extLst>
            <a:ext uri="{FF2B5EF4-FFF2-40B4-BE49-F238E27FC236}">
              <a16:creationId xmlns:a16="http://schemas.microsoft.com/office/drawing/2014/main" xmlns="" id="{00000000-0008-0000-0700-0000ED020000}"/>
            </a:ext>
          </a:extLst>
        </xdr:cNvPr>
        <xdr:cNvSpPr/>
      </xdr:nvSpPr>
      <xdr:spPr>
        <a:xfrm>
          <a:off x="18605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51350</xdr:rowOff>
    </xdr:from>
    <xdr:ext cx="378565"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8467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xmlns="" id="{00000000-0008-0000-07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12006</xdr:rowOff>
    </xdr:from>
    <xdr:ext cx="249299" cy="259045"/>
    <xdr:sp macro="" textlink="">
      <xdr:nvSpPr>
        <xdr:cNvPr id="757" name="諸支出金該当値テキスト">
          <a:extLst>
            <a:ext uri="{FF2B5EF4-FFF2-40B4-BE49-F238E27FC236}">
              <a16:creationId xmlns:a16="http://schemas.microsoft.com/office/drawing/2014/main" xmlns="" id="{00000000-0008-0000-0700-0000F5020000}"/>
            </a:ext>
          </a:extLst>
        </xdr:cNvPr>
        <xdr:cNvSpPr txBox="1"/>
      </xdr:nvSpPr>
      <xdr:spPr>
        <a:xfrm>
          <a:off x="22212300" y="65271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xmlns="" id="{00000000-0008-0000-07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xmlns="" id="{00000000-0008-0000-07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xmlns="" id="{00000000-0008-0000-07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xmlns="" id="{00000000-0008-0000-07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xmlns="" id="{00000000-0008-0000-07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xmlns="" id="{00000000-0008-0000-07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xmlns=""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xmlns=""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xmlns=""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xmlns=""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xmlns=""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xmlns=""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xmlns=""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xmlns=""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xmlns=""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xmlns=""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xmlns=""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xmlns=""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xmlns=""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xmlns=""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xmlns=""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xmlns=""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xmlns=""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xmlns=""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xmlns=""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xmlns=""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xmlns=""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xmlns=""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xmlns=""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xmlns=""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xmlns=""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xmlns=""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xmlns=""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xmlns=""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xmlns=""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xmlns=""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xmlns=""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xmlns=""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xmlns=""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xmlns=""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xmlns=""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xmlns=""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xmlns=""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xmlns=""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xmlns=""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xmlns=""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民生費については、住民一人当たり１５２，８９７円となっており、類似団体と比較して低い水準である。前年度との比較では、減少となっているが、これは臨時福祉給付金分の減が主な要因である。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については、住民一人当たり２１０，９２９円となっており、類似団体と比較して高い水準であり、前年度からも増加している。これは、新中央公民館の建設事業にかかる経費が増加していることが主な要因であるが、類似団体と比較して高い要因は、社会教育分野における体育館等の公共施設を多く抱えていることに加え、図書館、博物館を運営していることである。現在、公共施設等総合管理計画に基づく個別管理計画を策定中であり、施設の合理化・長寿命化を推進し、費用を低減するとともに、運営・収入の見直しや維持管理経費の更なる削減に取り組み、経費の縮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公債費については、住民一人当たり５８，７１３円となっており、類似団体と比較して低い水準である。前年度から減少している要因は、前年度に減債基金を活用した繰上償還を実施したためである。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老朽化を迎える公共施設の修繕等の経費の財源とするため、積立を行っていたが、平成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年度は災害対応のため、基金取り崩しを行い、財政調整基金残高は減少した。実質収支額については、適切な財源の確保と歳出の精査により、黒字を維持しているが、平成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年度については、前年度の数値が大きかったため赤字となった。引き続き、事務事業の見直し等行財政改革を推進し、健全な行財政運営に努める。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すべての会計において赤字が発生せず、健全財政が維持できている。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においても、各特別会計、企業会計での定期的な使用料や保険料の見直しを行うとともに、収納率の向上に努め、計画的な事業執行に努める。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207;&#21209;&#35506;/&#9660;&#36001;&#25919;/&#9660;HP&#25522;&#36617;&#38306;&#20418;/&#9660;R02&#12288;HP&#25522;&#36617;&#38306;&#20418;/05&#12288;2020_10&#12288;H30&#36001;&#25919;&#29366;&#27841;&#36039;&#26009;&#38598;%20&#12381;&#12398;&#65298;/5203450&#12288;t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26.3</v>
          </cell>
          <cell r="CN51">
            <v>57.2</v>
          </cell>
          <cell r="CV51">
            <v>74.7</v>
          </cell>
        </row>
        <row r="53">
          <cell r="BX53">
            <v>47.9</v>
          </cell>
          <cell r="CN53">
            <v>48.9</v>
          </cell>
          <cell r="CV53">
            <v>48.1</v>
          </cell>
        </row>
        <row r="55">
          <cell r="AN55" t="str">
            <v>類似団体内平均値</v>
          </cell>
          <cell r="BX55">
            <v>0.8</v>
          </cell>
          <cell r="CN55">
            <v>0</v>
          </cell>
          <cell r="CV55">
            <v>0</v>
          </cell>
        </row>
        <row r="57">
          <cell r="BX57">
            <v>56.2</v>
          </cell>
          <cell r="CN57">
            <v>59.1</v>
          </cell>
          <cell r="CV57">
            <v>61.2</v>
          </cell>
        </row>
        <row r="72">
          <cell r="BP72" t="str">
            <v>H26</v>
          </cell>
          <cell r="BX72" t="str">
            <v>H27</v>
          </cell>
          <cell r="CF72" t="str">
            <v>H28</v>
          </cell>
          <cell r="CN72" t="str">
            <v>H29</v>
          </cell>
          <cell r="CV72" t="str">
            <v>H30</v>
          </cell>
        </row>
        <row r="73">
          <cell r="AN73" t="str">
            <v>当該団体値</v>
          </cell>
          <cell r="BP73">
            <v>27.2</v>
          </cell>
          <cell r="BX73">
            <v>26.3</v>
          </cell>
          <cell r="CF73">
            <v>30.2</v>
          </cell>
          <cell r="CN73">
            <v>57.2</v>
          </cell>
          <cell r="CV73">
            <v>74.7</v>
          </cell>
        </row>
        <row r="75">
          <cell r="BP75">
            <v>3.6</v>
          </cell>
          <cell r="BX75">
            <v>4</v>
          </cell>
          <cell r="CF75">
            <v>5.4</v>
          </cell>
          <cell r="CN75">
            <v>6.6</v>
          </cell>
          <cell r="CV75">
            <v>7.2</v>
          </cell>
        </row>
        <row r="77">
          <cell r="AN77" t="str">
            <v>類似団体内平均値</v>
          </cell>
          <cell r="BP77">
            <v>17.899999999999999</v>
          </cell>
          <cell r="BX77">
            <v>0.8</v>
          </cell>
          <cell r="CF77">
            <v>0</v>
          </cell>
          <cell r="CN77">
            <v>0</v>
          </cell>
          <cell r="CV77">
            <v>0</v>
          </cell>
        </row>
        <row r="79">
          <cell r="BP79">
            <v>9.5</v>
          </cell>
          <cell r="BX79">
            <v>8.1</v>
          </cell>
          <cell r="CF79">
            <v>7.3</v>
          </cell>
          <cell r="CN79">
            <v>7.2</v>
          </cell>
          <cell r="CV79">
            <v>7.2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55" zoomScaleNormal="55"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438" t="s">
        <v>79</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439" t="s">
        <v>81</v>
      </c>
      <c r="C3" s="440"/>
      <c r="D3" s="440"/>
      <c r="E3" s="441"/>
      <c r="F3" s="441"/>
      <c r="G3" s="441"/>
      <c r="H3" s="441"/>
      <c r="I3" s="441"/>
      <c r="J3" s="441"/>
      <c r="K3" s="441"/>
      <c r="L3" s="441" t="s">
        <v>82</v>
      </c>
      <c r="M3" s="441"/>
      <c r="N3" s="441"/>
      <c r="O3" s="441"/>
      <c r="P3" s="441"/>
      <c r="Q3" s="441"/>
      <c r="R3" s="448"/>
      <c r="S3" s="448"/>
      <c r="T3" s="448"/>
      <c r="U3" s="448"/>
      <c r="V3" s="449"/>
      <c r="W3" s="423" t="s">
        <v>83</v>
      </c>
      <c r="X3" s="424"/>
      <c r="Y3" s="424"/>
      <c r="Z3" s="424"/>
      <c r="AA3" s="424"/>
      <c r="AB3" s="440"/>
      <c r="AC3" s="448" t="s">
        <v>84</v>
      </c>
      <c r="AD3" s="424"/>
      <c r="AE3" s="424"/>
      <c r="AF3" s="424"/>
      <c r="AG3" s="424"/>
      <c r="AH3" s="424"/>
      <c r="AI3" s="424"/>
      <c r="AJ3" s="424"/>
      <c r="AK3" s="424"/>
      <c r="AL3" s="425"/>
      <c r="AM3" s="423" t="s">
        <v>85</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86</v>
      </c>
      <c r="BO3" s="424"/>
      <c r="BP3" s="424"/>
      <c r="BQ3" s="424"/>
      <c r="BR3" s="424"/>
      <c r="BS3" s="424"/>
      <c r="BT3" s="424"/>
      <c r="BU3" s="425"/>
      <c r="BV3" s="423" t="s">
        <v>87</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88</v>
      </c>
      <c r="CU3" s="424"/>
      <c r="CV3" s="424"/>
      <c r="CW3" s="424"/>
      <c r="CX3" s="424"/>
      <c r="CY3" s="424"/>
      <c r="CZ3" s="424"/>
      <c r="DA3" s="425"/>
      <c r="DB3" s="423" t="s">
        <v>89</v>
      </c>
      <c r="DC3" s="424"/>
      <c r="DD3" s="424"/>
      <c r="DE3" s="424"/>
      <c r="DF3" s="424"/>
      <c r="DG3" s="424"/>
      <c r="DH3" s="424"/>
      <c r="DI3" s="425"/>
      <c r="DJ3" s="185"/>
      <c r="DK3" s="185"/>
      <c r="DL3" s="185"/>
      <c r="DM3" s="185"/>
      <c r="DN3" s="185"/>
      <c r="DO3" s="185"/>
    </row>
    <row r="4" spans="1:119" ht="18.75" customHeight="1">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90</v>
      </c>
      <c r="AZ4" s="427"/>
      <c r="BA4" s="427"/>
      <c r="BB4" s="427"/>
      <c r="BC4" s="427"/>
      <c r="BD4" s="427"/>
      <c r="BE4" s="427"/>
      <c r="BF4" s="427"/>
      <c r="BG4" s="427"/>
      <c r="BH4" s="427"/>
      <c r="BI4" s="427"/>
      <c r="BJ4" s="427"/>
      <c r="BK4" s="427"/>
      <c r="BL4" s="427"/>
      <c r="BM4" s="428"/>
      <c r="BN4" s="429">
        <v>5458587</v>
      </c>
      <c r="BO4" s="430"/>
      <c r="BP4" s="430"/>
      <c r="BQ4" s="430"/>
      <c r="BR4" s="430"/>
      <c r="BS4" s="430"/>
      <c r="BT4" s="430"/>
      <c r="BU4" s="431"/>
      <c r="BV4" s="429">
        <v>5260509</v>
      </c>
      <c r="BW4" s="430"/>
      <c r="BX4" s="430"/>
      <c r="BY4" s="430"/>
      <c r="BZ4" s="430"/>
      <c r="CA4" s="430"/>
      <c r="CB4" s="430"/>
      <c r="CC4" s="431"/>
      <c r="CD4" s="432" t="s">
        <v>91</v>
      </c>
      <c r="CE4" s="433"/>
      <c r="CF4" s="433"/>
      <c r="CG4" s="433"/>
      <c r="CH4" s="433"/>
      <c r="CI4" s="433"/>
      <c r="CJ4" s="433"/>
      <c r="CK4" s="433"/>
      <c r="CL4" s="433"/>
      <c r="CM4" s="433"/>
      <c r="CN4" s="433"/>
      <c r="CO4" s="433"/>
      <c r="CP4" s="433"/>
      <c r="CQ4" s="433"/>
      <c r="CR4" s="433"/>
      <c r="CS4" s="434"/>
      <c r="CT4" s="435">
        <v>9.3000000000000007</v>
      </c>
      <c r="CU4" s="436"/>
      <c r="CV4" s="436"/>
      <c r="CW4" s="436"/>
      <c r="CX4" s="436"/>
      <c r="CY4" s="436"/>
      <c r="CZ4" s="436"/>
      <c r="DA4" s="437"/>
      <c r="DB4" s="435">
        <v>6.1</v>
      </c>
      <c r="DC4" s="436"/>
      <c r="DD4" s="436"/>
      <c r="DE4" s="436"/>
      <c r="DF4" s="436"/>
      <c r="DG4" s="436"/>
      <c r="DH4" s="436"/>
      <c r="DI4" s="437"/>
      <c r="DJ4" s="185"/>
      <c r="DK4" s="185"/>
      <c r="DL4" s="185"/>
      <c r="DM4" s="185"/>
      <c r="DN4" s="185"/>
      <c r="DO4" s="185"/>
    </row>
    <row r="5" spans="1:119" ht="18.75" customHeight="1">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92</v>
      </c>
      <c r="AN5" s="496"/>
      <c r="AO5" s="496"/>
      <c r="AP5" s="496"/>
      <c r="AQ5" s="496"/>
      <c r="AR5" s="496"/>
      <c r="AS5" s="496"/>
      <c r="AT5" s="497"/>
      <c r="AU5" s="498" t="s">
        <v>93</v>
      </c>
      <c r="AV5" s="499"/>
      <c r="AW5" s="499"/>
      <c r="AX5" s="499"/>
      <c r="AY5" s="500" t="s">
        <v>94</v>
      </c>
      <c r="AZ5" s="501"/>
      <c r="BA5" s="501"/>
      <c r="BB5" s="501"/>
      <c r="BC5" s="501"/>
      <c r="BD5" s="501"/>
      <c r="BE5" s="501"/>
      <c r="BF5" s="501"/>
      <c r="BG5" s="501"/>
      <c r="BH5" s="501"/>
      <c r="BI5" s="501"/>
      <c r="BJ5" s="501"/>
      <c r="BK5" s="501"/>
      <c r="BL5" s="501"/>
      <c r="BM5" s="502"/>
      <c r="BN5" s="466">
        <v>5161985</v>
      </c>
      <c r="BO5" s="467"/>
      <c r="BP5" s="467"/>
      <c r="BQ5" s="467"/>
      <c r="BR5" s="467"/>
      <c r="BS5" s="467"/>
      <c r="BT5" s="467"/>
      <c r="BU5" s="468"/>
      <c r="BV5" s="466">
        <v>5065750</v>
      </c>
      <c r="BW5" s="467"/>
      <c r="BX5" s="467"/>
      <c r="BY5" s="467"/>
      <c r="BZ5" s="467"/>
      <c r="CA5" s="467"/>
      <c r="CB5" s="467"/>
      <c r="CC5" s="468"/>
      <c r="CD5" s="469" t="s">
        <v>95</v>
      </c>
      <c r="CE5" s="470"/>
      <c r="CF5" s="470"/>
      <c r="CG5" s="470"/>
      <c r="CH5" s="470"/>
      <c r="CI5" s="470"/>
      <c r="CJ5" s="470"/>
      <c r="CK5" s="470"/>
      <c r="CL5" s="470"/>
      <c r="CM5" s="470"/>
      <c r="CN5" s="470"/>
      <c r="CO5" s="470"/>
      <c r="CP5" s="470"/>
      <c r="CQ5" s="470"/>
      <c r="CR5" s="470"/>
      <c r="CS5" s="471"/>
      <c r="CT5" s="463">
        <v>85.9</v>
      </c>
      <c r="CU5" s="464"/>
      <c r="CV5" s="464"/>
      <c r="CW5" s="464"/>
      <c r="CX5" s="464"/>
      <c r="CY5" s="464"/>
      <c r="CZ5" s="464"/>
      <c r="DA5" s="465"/>
      <c r="DB5" s="463">
        <v>91.9</v>
      </c>
      <c r="DC5" s="464"/>
      <c r="DD5" s="464"/>
      <c r="DE5" s="464"/>
      <c r="DF5" s="464"/>
      <c r="DG5" s="464"/>
      <c r="DH5" s="464"/>
      <c r="DI5" s="465"/>
      <c r="DJ5" s="185"/>
      <c r="DK5" s="185"/>
      <c r="DL5" s="185"/>
      <c r="DM5" s="185"/>
      <c r="DN5" s="185"/>
      <c r="DO5" s="185"/>
    </row>
    <row r="6" spans="1:119" ht="18.75" customHeight="1">
      <c r="A6" s="186"/>
      <c r="B6" s="472" t="s">
        <v>96</v>
      </c>
      <c r="C6" s="473"/>
      <c r="D6" s="473"/>
      <c r="E6" s="474"/>
      <c r="F6" s="474"/>
      <c r="G6" s="474"/>
      <c r="H6" s="474"/>
      <c r="I6" s="474"/>
      <c r="J6" s="474"/>
      <c r="K6" s="474"/>
      <c r="L6" s="474" t="s">
        <v>97</v>
      </c>
      <c r="M6" s="474"/>
      <c r="N6" s="474"/>
      <c r="O6" s="474"/>
      <c r="P6" s="474"/>
      <c r="Q6" s="474"/>
      <c r="R6" s="478"/>
      <c r="S6" s="478"/>
      <c r="T6" s="478"/>
      <c r="U6" s="478"/>
      <c r="V6" s="479"/>
      <c r="W6" s="482" t="s">
        <v>98</v>
      </c>
      <c r="X6" s="483"/>
      <c r="Y6" s="483"/>
      <c r="Z6" s="483"/>
      <c r="AA6" s="483"/>
      <c r="AB6" s="473"/>
      <c r="AC6" s="486" t="s">
        <v>99</v>
      </c>
      <c r="AD6" s="487"/>
      <c r="AE6" s="487"/>
      <c r="AF6" s="487"/>
      <c r="AG6" s="487"/>
      <c r="AH6" s="487"/>
      <c r="AI6" s="487"/>
      <c r="AJ6" s="487"/>
      <c r="AK6" s="487"/>
      <c r="AL6" s="488"/>
      <c r="AM6" s="495" t="s">
        <v>100</v>
      </c>
      <c r="AN6" s="496"/>
      <c r="AO6" s="496"/>
      <c r="AP6" s="496"/>
      <c r="AQ6" s="496"/>
      <c r="AR6" s="496"/>
      <c r="AS6" s="496"/>
      <c r="AT6" s="497"/>
      <c r="AU6" s="498" t="s">
        <v>101</v>
      </c>
      <c r="AV6" s="499"/>
      <c r="AW6" s="499"/>
      <c r="AX6" s="499"/>
      <c r="AY6" s="500" t="s">
        <v>102</v>
      </c>
      <c r="AZ6" s="501"/>
      <c r="BA6" s="501"/>
      <c r="BB6" s="501"/>
      <c r="BC6" s="501"/>
      <c r="BD6" s="501"/>
      <c r="BE6" s="501"/>
      <c r="BF6" s="501"/>
      <c r="BG6" s="501"/>
      <c r="BH6" s="501"/>
      <c r="BI6" s="501"/>
      <c r="BJ6" s="501"/>
      <c r="BK6" s="501"/>
      <c r="BL6" s="501"/>
      <c r="BM6" s="502"/>
      <c r="BN6" s="466">
        <v>296602</v>
      </c>
      <c r="BO6" s="467"/>
      <c r="BP6" s="467"/>
      <c r="BQ6" s="467"/>
      <c r="BR6" s="467"/>
      <c r="BS6" s="467"/>
      <c r="BT6" s="467"/>
      <c r="BU6" s="468"/>
      <c r="BV6" s="466">
        <v>194759</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92.3</v>
      </c>
      <c r="CU6" s="504"/>
      <c r="CV6" s="504"/>
      <c r="CW6" s="504"/>
      <c r="CX6" s="504"/>
      <c r="CY6" s="504"/>
      <c r="CZ6" s="504"/>
      <c r="DA6" s="505"/>
      <c r="DB6" s="503">
        <v>98.4</v>
      </c>
      <c r="DC6" s="504"/>
      <c r="DD6" s="504"/>
      <c r="DE6" s="504"/>
      <c r="DF6" s="504"/>
      <c r="DG6" s="504"/>
      <c r="DH6" s="504"/>
      <c r="DI6" s="505"/>
      <c r="DJ6" s="185"/>
      <c r="DK6" s="185"/>
      <c r="DL6" s="185"/>
      <c r="DM6" s="185"/>
      <c r="DN6" s="185"/>
      <c r="DO6" s="185"/>
    </row>
    <row r="7" spans="1:119" ht="18.75" customHeight="1">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101</v>
      </c>
      <c r="AV7" s="499"/>
      <c r="AW7" s="499"/>
      <c r="AX7" s="499"/>
      <c r="AY7" s="500" t="s">
        <v>105</v>
      </c>
      <c r="AZ7" s="501"/>
      <c r="BA7" s="501"/>
      <c r="BB7" s="501"/>
      <c r="BC7" s="501"/>
      <c r="BD7" s="501"/>
      <c r="BE7" s="501"/>
      <c r="BF7" s="501"/>
      <c r="BG7" s="501"/>
      <c r="BH7" s="501"/>
      <c r="BI7" s="501"/>
      <c r="BJ7" s="501"/>
      <c r="BK7" s="501"/>
      <c r="BL7" s="501"/>
      <c r="BM7" s="502"/>
      <c r="BN7" s="466">
        <v>21794</v>
      </c>
      <c r="BO7" s="467"/>
      <c r="BP7" s="467"/>
      <c r="BQ7" s="467"/>
      <c r="BR7" s="467"/>
      <c r="BS7" s="467"/>
      <c r="BT7" s="467"/>
      <c r="BU7" s="468"/>
      <c r="BV7" s="466">
        <v>13631</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2961020</v>
      </c>
      <c r="CU7" s="467"/>
      <c r="CV7" s="467"/>
      <c r="CW7" s="467"/>
      <c r="CX7" s="467"/>
      <c r="CY7" s="467"/>
      <c r="CZ7" s="467"/>
      <c r="DA7" s="468"/>
      <c r="DB7" s="466">
        <v>2949531</v>
      </c>
      <c r="DC7" s="467"/>
      <c r="DD7" s="467"/>
      <c r="DE7" s="467"/>
      <c r="DF7" s="467"/>
      <c r="DG7" s="467"/>
      <c r="DH7" s="467"/>
      <c r="DI7" s="468"/>
      <c r="DJ7" s="185"/>
      <c r="DK7" s="185"/>
      <c r="DL7" s="185"/>
      <c r="DM7" s="185"/>
      <c r="DN7" s="185"/>
      <c r="DO7" s="185"/>
    </row>
    <row r="8" spans="1:119" ht="18.75" customHeight="1" thickBot="1">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274808</v>
      </c>
      <c r="BO8" s="467"/>
      <c r="BP8" s="467"/>
      <c r="BQ8" s="467"/>
      <c r="BR8" s="467"/>
      <c r="BS8" s="467"/>
      <c r="BT8" s="467"/>
      <c r="BU8" s="468"/>
      <c r="BV8" s="466">
        <v>181128</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0.7</v>
      </c>
      <c r="CU8" s="507"/>
      <c r="CV8" s="507"/>
      <c r="CW8" s="507"/>
      <c r="CX8" s="507"/>
      <c r="CY8" s="507"/>
      <c r="CZ8" s="507"/>
      <c r="DA8" s="508"/>
      <c r="DB8" s="506">
        <v>0.7</v>
      </c>
      <c r="DC8" s="507"/>
      <c r="DD8" s="507"/>
      <c r="DE8" s="507"/>
      <c r="DF8" s="507"/>
      <c r="DG8" s="507"/>
      <c r="DH8" s="507"/>
      <c r="DI8" s="508"/>
      <c r="DJ8" s="185"/>
      <c r="DK8" s="185"/>
      <c r="DL8" s="185"/>
      <c r="DM8" s="185"/>
      <c r="DN8" s="185"/>
      <c r="DO8" s="185"/>
    </row>
    <row r="9" spans="1:119" ht="18.75" customHeight="1" thickBot="1">
      <c r="A9" s="186"/>
      <c r="B9" s="460" t="s">
        <v>111</v>
      </c>
      <c r="C9" s="461"/>
      <c r="D9" s="461"/>
      <c r="E9" s="461"/>
      <c r="F9" s="461"/>
      <c r="G9" s="461"/>
      <c r="H9" s="461"/>
      <c r="I9" s="461"/>
      <c r="J9" s="461"/>
      <c r="K9" s="509"/>
      <c r="L9" s="510" t="s">
        <v>112</v>
      </c>
      <c r="M9" s="511"/>
      <c r="N9" s="511"/>
      <c r="O9" s="511"/>
      <c r="P9" s="511"/>
      <c r="Q9" s="512"/>
      <c r="R9" s="513">
        <v>7355</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108</v>
      </c>
      <c r="AV9" s="499"/>
      <c r="AW9" s="499"/>
      <c r="AX9" s="499"/>
      <c r="AY9" s="500" t="s">
        <v>115</v>
      </c>
      <c r="AZ9" s="501"/>
      <c r="BA9" s="501"/>
      <c r="BB9" s="501"/>
      <c r="BC9" s="501"/>
      <c r="BD9" s="501"/>
      <c r="BE9" s="501"/>
      <c r="BF9" s="501"/>
      <c r="BG9" s="501"/>
      <c r="BH9" s="501"/>
      <c r="BI9" s="501"/>
      <c r="BJ9" s="501"/>
      <c r="BK9" s="501"/>
      <c r="BL9" s="501"/>
      <c r="BM9" s="502"/>
      <c r="BN9" s="466">
        <v>93680</v>
      </c>
      <c r="BO9" s="467"/>
      <c r="BP9" s="467"/>
      <c r="BQ9" s="467"/>
      <c r="BR9" s="467"/>
      <c r="BS9" s="467"/>
      <c r="BT9" s="467"/>
      <c r="BU9" s="468"/>
      <c r="BV9" s="466">
        <v>-27832</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12.6</v>
      </c>
      <c r="CU9" s="464"/>
      <c r="CV9" s="464"/>
      <c r="CW9" s="464"/>
      <c r="CX9" s="464"/>
      <c r="CY9" s="464"/>
      <c r="CZ9" s="464"/>
      <c r="DA9" s="465"/>
      <c r="DB9" s="463">
        <v>17.7</v>
      </c>
      <c r="DC9" s="464"/>
      <c r="DD9" s="464"/>
      <c r="DE9" s="464"/>
      <c r="DF9" s="464"/>
      <c r="DG9" s="464"/>
      <c r="DH9" s="464"/>
      <c r="DI9" s="465"/>
      <c r="DJ9" s="185"/>
      <c r="DK9" s="185"/>
      <c r="DL9" s="185"/>
      <c r="DM9" s="185"/>
      <c r="DN9" s="185"/>
      <c r="DO9" s="185"/>
    </row>
    <row r="10" spans="1:119" ht="18.75" customHeight="1" thickBot="1">
      <c r="A10" s="186"/>
      <c r="B10" s="460"/>
      <c r="C10" s="461"/>
      <c r="D10" s="461"/>
      <c r="E10" s="461"/>
      <c r="F10" s="461"/>
      <c r="G10" s="461"/>
      <c r="H10" s="461"/>
      <c r="I10" s="461"/>
      <c r="J10" s="461"/>
      <c r="K10" s="509"/>
      <c r="L10" s="516" t="s">
        <v>117</v>
      </c>
      <c r="M10" s="496"/>
      <c r="N10" s="496"/>
      <c r="O10" s="496"/>
      <c r="P10" s="496"/>
      <c r="Q10" s="497"/>
      <c r="R10" s="517">
        <v>7761</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101</v>
      </c>
      <c r="AV10" s="499"/>
      <c r="AW10" s="499"/>
      <c r="AX10" s="499"/>
      <c r="AY10" s="500" t="s">
        <v>119</v>
      </c>
      <c r="AZ10" s="501"/>
      <c r="BA10" s="501"/>
      <c r="BB10" s="501"/>
      <c r="BC10" s="501"/>
      <c r="BD10" s="501"/>
      <c r="BE10" s="501"/>
      <c r="BF10" s="501"/>
      <c r="BG10" s="501"/>
      <c r="BH10" s="501"/>
      <c r="BI10" s="501"/>
      <c r="BJ10" s="501"/>
      <c r="BK10" s="501"/>
      <c r="BL10" s="501"/>
      <c r="BM10" s="502"/>
      <c r="BN10" s="466">
        <v>59738</v>
      </c>
      <c r="BO10" s="467"/>
      <c r="BP10" s="467"/>
      <c r="BQ10" s="467"/>
      <c r="BR10" s="467"/>
      <c r="BS10" s="467"/>
      <c r="BT10" s="467"/>
      <c r="BU10" s="468"/>
      <c r="BV10" s="466">
        <v>27656</v>
      </c>
      <c r="BW10" s="467"/>
      <c r="BX10" s="467"/>
      <c r="BY10" s="467"/>
      <c r="BZ10" s="467"/>
      <c r="CA10" s="467"/>
      <c r="CB10" s="467"/>
      <c r="CC10" s="468"/>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460"/>
      <c r="C11" s="461"/>
      <c r="D11" s="461"/>
      <c r="E11" s="461"/>
      <c r="F11" s="461"/>
      <c r="G11" s="461"/>
      <c r="H11" s="461"/>
      <c r="I11" s="461"/>
      <c r="J11" s="461"/>
      <c r="K11" s="509"/>
      <c r="L11" s="520" t="s">
        <v>121</v>
      </c>
      <c r="M11" s="521"/>
      <c r="N11" s="521"/>
      <c r="O11" s="521"/>
      <c r="P11" s="521"/>
      <c r="Q11" s="522"/>
      <c r="R11" s="523" t="s">
        <v>122</v>
      </c>
      <c r="S11" s="524"/>
      <c r="T11" s="524"/>
      <c r="U11" s="524"/>
      <c r="V11" s="525"/>
      <c r="W11" s="454"/>
      <c r="X11" s="455"/>
      <c r="Y11" s="455"/>
      <c r="Z11" s="455"/>
      <c r="AA11" s="455"/>
      <c r="AB11" s="455"/>
      <c r="AC11" s="455"/>
      <c r="AD11" s="455"/>
      <c r="AE11" s="455"/>
      <c r="AF11" s="455"/>
      <c r="AG11" s="455"/>
      <c r="AH11" s="455"/>
      <c r="AI11" s="455"/>
      <c r="AJ11" s="455"/>
      <c r="AK11" s="455"/>
      <c r="AL11" s="458"/>
      <c r="AM11" s="495" t="s">
        <v>123</v>
      </c>
      <c r="AN11" s="496"/>
      <c r="AO11" s="496"/>
      <c r="AP11" s="496"/>
      <c r="AQ11" s="496"/>
      <c r="AR11" s="496"/>
      <c r="AS11" s="496"/>
      <c r="AT11" s="497"/>
      <c r="AU11" s="498" t="s">
        <v>124</v>
      </c>
      <c r="AV11" s="499"/>
      <c r="AW11" s="499"/>
      <c r="AX11" s="499"/>
      <c r="AY11" s="500" t="s">
        <v>125</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187936</v>
      </c>
      <c r="BW11" s="467"/>
      <c r="BX11" s="467"/>
      <c r="BY11" s="467"/>
      <c r="BZ11" s="467"/>
      <c r="CA11" s="467"/>
      <c r="CB11" s="467"/>
      <c r="CC11" s="468"/>
      <c r="CD11" s="469" t="s">
        <v>126</v>
      </c>
      <c r="CE11" s="470"/>
      <c r="CF11" s="470"/>
      <c r="CG11" s="470"/>
      <c r="CH11" s="470"/>
      <c r="CI11" s="470"/>
      <c r="CJ11" s="470"/>
      <c r="CK11" s="470"/>
      <c r="CL11" s="470"/>
      <c r="CM11" s="470"/>
      <c r="CN11" s="470"/>
      <c r="CO11" s="470"/>
      <c r="CP11" s="470"/>
      <c r="CQ11" s="470"/>
      <c r="CR11" s="470"/>
      <c r="CS11" s="471"/>
      <c r="CT11" s="506" t="s">
        <v>127</v>
      </c>
      <c r="CU11" s="507"/>
      <c r="CV11" s="507"/>
      <c r="CW11" s="507"/>
      <c r="CX11" s="507"/>
      <c r="CY11" s="507"/>
      <c r="CZ11" s="507"/>
      <c r="DA11" s="508"/>
      <c r="DB11" s="506" t="s">
        <v>128</v>
      </c>
      <c r="DC11" s="507"/>
      <c r="DD11" s="507"/>
      <c r="DE11" s="507"/>
      <c r="DF11" s="507"/>
      <c r="DG11" s="507"/>
      <c r="DH11" s="507"/>
      <c r="DI11" s="508"/>
      <c r="DJ11" s="185"/>
      <c r="DK11" s="185"/>
      <c r="DL11" s="185"/>
      <c r="DM11" s="185"/>
      <c r="DN11" s="185"/>
      <c r="DO11" s="185"/>
    </row>
    <row r="12" spans="1:119" ht="18.75" customHeight="1">
      <c r="A12" s="186"/>
      <c r="B12" s="526" t="s">
        <v>129</v>
      </c>
      <c r="C12" s="527"/>
      <c r="D12" s="527"/>
      <c r="E12" s="527"/>
      <c r="F12" s="527"/>
      <c r="G12" s="527"/>
      <c r="H12" s="527"/>
      <c r="I12" s="527"/>
      <c r="J12" s="527"/>
      <c r="K12" s="528"/>
      <c r="L12" s="535" t="s">
        <v>130</v>
      </c>
      <c r="M12" s="536"/>
      <c r="N12" s="536"/>
      <c r="O12" s="536"/>
      <c r="P12" s="536"/>
      <c r="Q12" s="537"/>
      <c r="R12" s="538">
        <v>7553</v>
      </c>
      <c r="S12" s="539"/>
      <c r="T12" s="539"/>
      <c r="U12" s="539"/>
      <c r="V12" s="540"/>
      <c r="W12" s="541" t="s">
        <v>1</v>
      </c>
      <c r="X12" s="499"/>
      <c r="Y12" s="499"/>
      <c r="Z12" s="499"/>
      <c r="AA12" s="499"/>
      <c r="AB12" s="542"/>
      <c r="AC12" s="498" t="s">
        <v>131</v>
      </c>
      <c r="AD12" s="499"/>
      <c r="AE12" s="499"/>
      <c r="AF12" s="499"/>
      <c r="AG12" s="542"/>
      <c r="AH12" s="498" t="s">
        <v>132</v>
      </c>
      <c r="AI12" s="499"/>
      <c r="AJ12" s="499"/>
      <c r="AK12" s="499"/>
      <c r="AL12" s="543"/>
      <c r="AM12" s="495" t="s">
        <v>133</v>
      </c>
      <c r="AN12" s="496"/>
      <c r="AO12" s="496"/>
      <c r="AP12" s="496"/>
      <c r="AQ12" s="496"/>
      <c r="AR12" s="496"/>
      <c r="AS12" s="496"/>
      <c r="AT12" s="497"/>
      <c r="AU12" s="498" t="s">
        <v>134</v>
      </c>
      <c r="AV12" s="499"/>
      <c r="AW12" s="499"/>
      <c r="AX12" s="499"/>
      <c r="AY12" s="500" t="s">
        <v>135</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100000</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137</v>
      </c>
      <c r="CU12" s="507"/>
      <c r="CV12" s="507"/>
      <c r="CW12" s="507"/>
      <c r="CX12" s="507"/>
      <c r="CY12" s="507"/>
      <c r="CZ12" s="507"/>
      <c r="DA12" s="508"/>
      <c r="DB12" s="506" t="s">
        <v>138</v>
      </c>
      <c r="DC12" s="507"/>
      <c r="DD12" s="507"/>
      <c r="DE12" s="507"/>
      <c r="DF12" s="507"/>
      <c r="DG12" s="507"/>
      <c r="DH12" s="507"/>
      <c r="DI12" s="508"/>
      <c r="DJ12" s="185"/>
      <c r="DK12" s="185"/>
      <c r="DL12" s="185"/>
      <c r="DM12" s="185"/>
      <c r="DN12" s="185"/>
      <c r="DO12" s="185"/>
    </row>
    <row r="13" spans="1:119" ht="18.75" customHeight="1">
      <c r="A13" s="186"/>
      <c r="B13" s="529"/>
      <c r="C13" s="530"/>
      <c r="D13" s="530"/>
      <c r="E13" s="530"/>
      <c r="F13" s="530"/>
      <c r="G13" s="530"/>
      <c r="H13" s="530"/>
      <c r="I13" s="530"/>
      <c r="J13" s="530"/>
      <c r="K13" s="531"/>
      <c r="L13" s="196"/>
      <c r="M13" s="554" t="s">
        <v>139</v>
      </c>
      <c r="N13" s="555"/>
      <c r="O13" s="555"/>
      <c r="P13" s="555"/>
      <c r="Q13" s="556"/>
      <c r="R13" s="547">
        <v>7519</v>
      </c>
      <c r="S13" s="548"/>
      <c r="T13" s="548"/>
      <c r="U13" s="548"/>
      <c r="V13" s="549"/>
      <c r="W13" s="482" t="s">
        <v>140</v>
      </c>
      <c r="X13" s="483"/>
      <c r="Y13" s="483"/>
      <c r="Z13" s="483"/>
      <c r="AA13" s="483"/>
      <c r="AB13" s="473"/>
      <c r="AC13" s="517">
        <v>168</v>
      </c>
      <c r="AD13" s="518"/>
      <c r="AE13" s="518"/>
      <c r="AF13" s="518"/>
      <c r="AG13" s="557"/>
      <c r="AH13" s="517">
        <v>163</v>
      </c>
      <c r="AI13" s="518"/>
      <c r="AJ13" s="518"/>
      <c r="AK13" s="518"/>
      <c r="AL13" s="519"/>
      <c r="AM13" s="495" t="s">
        <v>141</v>
      </c>
      <c r="AN13" s="496"/>
      <c r="AO13" s="496"/>
      <c r="AP13" s="496"/>
      <c r="AQ13" s="496"/>
      <c r="AR13" s="496"/>
      <c r="AS13" s="496"/>
      <c r="AT13" s="497"/>
      <c r="AU13" s="498" t="s">
        <v>124</v>
      </c>
      <c r="AV13" s="499"/>
      <c r="AW13" s="499"/>
      <c r="AX13" s="499"/>
      <c r="AY13" s="500" t="s">
        <v>142</v>
      </c>
      <c r="AZ13" s="501"/>
      <c r="BA13" s="501"/>
      <c r="BB13" s="501"/>
      <c r="BC13" s="501"/>
      <c r="BD13" s="501"/>
      <c r="BE13" s="501"/>
      <c r="BF13" s="501"/>
      <c r="BG13" s="501"/>
      <c r="BH13" s="501"/>
      <c r="BI13" s="501"/>
      <c r="BJ13" s="501"/>
      <c r="BK13" s="501"/>
      <c r="BL13" s="501"/>
      <c r="BM13" s="502"/>
      <c r="BN13" s="466">
        <v>153418</v>
      </c>
      <c r="BO13" s="467"/>
      <c r="BP13" s="467"/>
      <c r="BQ13" s="467"/>
      <c r="BR13" s="467"/>
      <c r="BS13" s="467"/>
      <c r="BT13" s="467"/>
      <c r="BU13" s="468"/>
      <c r="BV13" s="466">
        <v>87760</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7.2</v>
      </c>
      <c r="CU13" s="464"/>
      <c r="CV13" s="464"/>
      <c r="CW13" s="464"/>
      <c r="CX13" s="464"/>
      <c r="CY13" s="464"/>
      <c r="CZ13" s="464"/>
      <c r="DA13" s="465"/>
      <c r="DB13" s="463">
        <v>6.6</v>
      </c>
      <c r="DC13" s="464"/>
      <c r="DD13" s="464"/>
      <c r="DE13" s="464"/>
      <c r="DF13" s="464"/>
      <c r="DG13" s="464"/>
      <c r="DH13" s="464"/>
      <c r="DI13" s="465"/>
      <c r="DJ13" s="185"/>
      <c r="DK13" s="185"/>
      <c r="DL13" s="185"/>
      <c r="DM13" s="185"/>
      <c r="DN13" s="185"/>
      <c r="DO13" s="185"/>
    </row>
    <row r="14" spans="1:119" ht="18.75" customHeight="1" thickBot="1">
      <c r="A14" s="186"/>
      <c r="B14" s="529"/>
      <c r="C14" s="530"/>
      <c r="D14" s="530"/>
      <c r="E14" s="530"/>
      <c r="F14" s="530"/>
      <c r="G14" s="530"/>
      <c r="H14" s="530"/>
      <c r="I14" s="530"/>
      <c r="J14" s="530"/>
      <c r="K14" s="531"/>
      <c r="L14" s="544" t="s">
        <v>144</v>
      </c>
      <c r="M14" s="545"/>
      <c r="N14" s="545"/>
      <c r="O14" s="545"/>
      <c r="P14" s="545"/>
      <c r="Q14" s="546"/>
      <c r="R14" s="547">
        <v>7555</v>
      </c>
      <c r="S14" s="548"/>
      <c r="T14" s="548"/>
      <c r="U14" s="548"/>
      <c r="V14" s="549"/>
      <c r="W14" s="456"/>
      <c r="X14" s="457"/>
      <c r="Y14" s="457"/>
      <c r="Z14" s="457"/>
      <c r="AA14" s="457"/>
      <c r="AB14" s="446"/>
      <c r="AC14" s="550">
        <v>4.8</v>
      </c>
      <c r="AD14" s="551"/>
      <c r="AE14" s="551"/>
      <c r="AF14" s="551"/>
      <c r="AG14" s="552"/>
      <c r="AH14" s="550">
        <v>4.7</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74.7</v>
      </c>
      <c r="CU14" s="562"/>
      <c r="CV14" s="562"/>
      <c r="CW14" s="562"/>
      <c r="CX14" s="562"/>
      <c r="CY14" s="562"/>
      <c r="CZ14" s="562"/>
      <c r="DA14" s="563"/>
      <c r="DB14" s="561">
        <v>57.2</v>
      </c>
      <c r="DC14" s="562"/>
      <c r="DD14" s="562"/>
      <c r="DE14" s="562"/>
      <c r="DF14" s="562"/>
      <c r="DG14" s="562"/>
      <c r="DH14" s="562"/>
      <c r="DI14" s="563"/>
      <c r="DJ14" s="185"/>
      <c r="DK14" s="185"/>
      <c r="DL14" s="185"/>
      <c r="DM14" s="185"/>
      <c r="DN14" s="185"/>
      <c r="DO14" s="185"/>
    </row>
    <row r="15" spans="1:119" ht="18.75" customHeight="1">
      <c r="A15" s="186"/>
      <c r="B15" s="529"/>
      <c r="C15" s="530"/>
      <c r="D15" s="530"/>
      <c r="E15" s="530"/>
      <c r="F15" s="530"/>
      <c r="G15" s="530"/>
      <c r="H15" s="530"/>
      <c r="I15" s="530"/>
      <c r="J15" s="530"/>
      <c r="K15" s="531"/>
      <c r="L15" s="196"/>
      <c r="M15" s="554" t="s">
        <v>139</v>
      </c>
      <c r="N15" s="555"/>
      <c r="O15" s="555"/>
      <c r="P15" s="555"/>
      <c r="Q15" s="556"/>
      <c r="R15" s="547">
        <v>7525</v>
      </c>
      <c r="S15" s="548"/>
      <c r="T15" s="548"/>
      <c r="U15" s="548"/>
      <c r="V15" s="549"/>
      <c r="W15" s="482" t="s">
        <v>146</v>
      </c>
      <c r="X15" s="483"/>
      <c r="Y15" s="483"/>
      <c r="Z15" s="483"/>
      <c r="AA15" s="483"/>
      <c r="AB15" s="473"/>
      <c r="AC15" s="517">
        <v>1334</v>
      </c>
      <c r="AD15" s="518"/>
      <c r="AE15" s="518"/>
      <c r="AF15" s="518"/>
      <c r="AG15" s="557"/>
      <c r="AH15" s="517">
        <v>1332</v>
      </c>
      <c r="AI15" s="518"/>
      <c r="AJ15" s="518"/>
      <c r="AK15" s="518"/>
      <c r="AL15" s="519"/>
      <c r="AM15" s="495"/>
      <c r="AN15" s="496"/>
      <c r="AO15" s="496"/>
      <c r="AP15" s="496"/>
      <c r="AQ15" s="496"/>
      <c r="AR15" s="496"/>
      <c r="AS15" s="496"/>
      <c r="AT15" s="497"/>
      <c r="AU15" s="498"/>
      <c r="AV15" s="499"/>
      <c r="AW15" s="499"/>
      <c r="AX15" s="499"/>
      <c r="AY15" s="426" t="s">
        <v>147</v>
      </c>
      <c r="AZ15" s="427"/>
      <c r="BA15" s="427"/>
      <c r="BB15" s="427"/>
      <c r="BC15" s="427"/>
      <c r="BD15" s="427"/>
      <c r="BE15" s="427"/>
      <c r="BF15" s="427"/>
      <c r="BG15" s="427"/>
      <c r="BH15" s="427"/>
      <c r="BI15" s="427"/>
      <c r="BJ15" s="427"/>
      <c r="BK15" s="427"/>
      <c r="BL15" s="427"/>
      <c r="BM15" s="428"/>
      <c r="BN15" s="429">
        <v>1582568</v>
      </c>
      <c r="BO15" s="430"/>
      <c r="BP15" s="430"/>
      <c r="BQ15" s="430"/>
      <c r="BR15" s="430"/>
      <c r="BS15" s="430"/>
      <c r="BT15" s="430"/>
      <c r="BU15" s="431"/>
      <c r="BV15" s="429">
        <v>1645771</v>
      </c>
      <c r="BW15" s="430"/>
      <c r="BX15" s="430"/>
      <c r="BY15" s="430"/>
      <c r="BZ15" s="430"/>
      <c r="CA15" s="430"/>
      <c r="CB15" s="430"/>
      <c r="CC15" s="431"/>
      <c r="CD15" s="564" t="s">
        <v>148</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29"/>
      <c r="C16" s="530"/>
      <c r="D16" s="530"/>
      <c r="E16" s="530"/>
      <c r="F16" s="530"/>
      <c r="G16" s="530"/>
      <c r="H16" s="530"/>
      <c r="I16" s="530"/>
      <c r="J16" s="530"/>
      <c r="K16" s="531"/>
      <c r="L16" s="544" t="s">
        <v>149</v>
      </c>
      <c r="M16" s="575"/>
      <c r="N16" s="575"/>
      <c r="O16" s="575"/>
      <c r="P16" s="575"/>
      <c r="Q16" s="576"/>
      <c r="R16" s="567" t="s">
        <v>150</v>
      </c>
      <c r="S16" s="568"/>
      <c r="T16" s="568"/>
      <c r="U16" s="568"/>
      <c r="V16" s="569"/>
      <c r="W16" s="456"/>
      <c r="X16" s="457"/>
      <c r="Y16" s="457"/>
      <c r="Z16" s="457"/>
      <c r="AA16" s="457"/>
      <c r="AB16" s="446"/>
      <c r="AC16" s="550">
        <v>38</v>
      </c>
      <c r="AD16" s="551"/>
      <c r="AE16" s="551"/>
      <c r="AF16" s="551"/>
      <c r="AG16" s="552"/>
      <c r="AH16" s="550">
        <v>38.5</v>
      </c>
      <c r="AI16" s="551"/>
      <c r="AJ16" s="551"/>
      <c r="AK16" s="551"/>
      <c r="AL16" s="553"/>
      <c r="AM16" s="495"/>
      <c r="AN16" s="496"/>
      <c r="AO16" s="496"/>
      <c r="AP16" s="496"/>
      <c r="AQ16" s="496"/>
      <c r="AR16" s="496"/>
      <c r="AS16" s="496"/>
      <c r="AT16" s="497"/>
      <c r="AU16" s="498"/>
      <c r="AV16" s="499"/>
      <c r="AW16" s="499"/>
      <c r="AX16" s="499"/>
      <c r="AY16" s="500" t="s">
        <v>151</v>
      </c>
      <c r="AZ16" s="501"/>
      <c r="BA16" s="501"/>
      <c r="BB16" s="501"/>
      <c r="BC16" s="501"/>
      <c r="BD16" s="501"/>
      <c r="BE16" s="501"/>
      <c r="BF16" s="501"/>
      <c r="BG16" s="501"/>
      <c r="BH16" s="501"/>
      <c r="BI16" s="501"/>
      <c r="BJ16" s="501"/>
      <c r="BK16" s="501"/>
      <c r="BL16" s="501"/>
      <c r="BM16" s="502"/>
      <c r="BN16" s="466">
        <v>2275438</v>
      </c>
      <c r="BO16" s="467"/>
      <c r="BP16" s="467"/>
      <c r="BQ16" s="467"/>
      <c r="BR16" s="467"/>
      <c r="BS16" s="467"/>
      <c r="BT16" s="467"/>
      <c r="BU16" s="468"/>
      <c r="BV16" s="466">
        <v>2268271</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c r="A17" s="186"/>
      <c r="B17" s="532"/>
      <c r="C17" s="533"/>
      <c r="D17" s="533"/>
      <c r="E17" s="533"/>
      <c r="F17" s="533"/>
      <c r="G17" s="533"/>
      <c r="H17" s="533"/>
      <c r="I17" s="533"/>
      <c r="J17" s="533"/>
      <c r="K17" s="534"/>
      <c r="L17" s="201"/>
      <c r="M17" s="570" t="s">
        <v>152</v>
      </c>
      <c r="N17" s="571"/>
      <c r="O17" s="571"/>
      <c r="P17" s="571"/>
      <c r="Q17" s="572"/>
      <c r="R17" s="567" t="s">
        <v>153</v>
      </c>
      <c r="S17" s="568"/>
      <c r="T17" s="568"/>
      <c r="U17" s="568"/>
      <c r="V17" s="569"/>
      <c r="W17" s="482" t="s">
        <v>154</v>
      </c>
      <c r="X17" s="483"/>
      <c r="Y17" s="483"/>
      <c r="Z17" s="483"/>
      <c r="AA17" s="483"/>
      <c r="AB17" s="473"/>
      <c r="AC17" s="517">
        <v>2011</v>
      </c>
      <c r="AD17" s="518"/>
      <c r="AE17" s="518"/>
      <c r="AF17" s="518"/>
      <c r="AG17" s="557"/>
      <c r="AH17" s="517">
        <v>1965</v>
      </c>
      <c r="AI17" s="518"/>
      <c r="AJ17" s="518"/>
      <c r="AK17" s="518"/>
      <c r="AL17" s="519"/>
      <c r="AM17" s="495"/>
      <c r="AN17" s="496"/>
      <c r="AO17" s="496"/>
      <c r="AP17" s="496"/>
      <c r="AQ17" s="496"/>
      <c r="AR17" s="496"/>
      <c r="AS17" s="496"/>
      <c r="AT17" s="497"/>
      <c r="AU17" s="498"/>
      <c r="AV17" s="499"/>
      <c r="AW17" s="499"/>
      <c r="AX17" s="499"/>
      <c r="AY17" s="500" t="s">
        <v>155</v>
      </c>
      <c r="AZ17" s="501"/>
      <c r="BA17" s="501"/>
      <c r="BB17" s="501"/>
      <c r="BC17" s="501"/>
      <c r="BD17" s="501"/>
      <c r="BE17" s="501"/>
      <c r="BF17" s="501"/>
      <c r="BG17" s="501"/>
      <c r="BH17" s="501"/>
      <c r="BI17" s="501"/>
      <c r="BJ17" s="501"/>
      <c r="BK17" s="501"/>
      <c r="BL17" s="501"/>
      <c r="BM17" s="502"/>
      <c r="BN17" s="466">
        <v>2050358</v>
      </c>
      <c r="BO17" s="467"/>
      <c r="BP17" s="467"/>
      <c r="BQ17" s="467"/>
      <c r="BR17" s="467"/>
      <c r="BS17" s="467"/>
      <c r="BT17" s="467"/>
      <c r="BU17" s="468"/>
      <c r="BV17" s="466">
        <v>2137605</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c r="A18" s="186"/>
      <c r="B18" s="577" t="s">
        <v>156</v>
      </c>
      <c r="C18" s="509"/>
      <c r="D18" s="509"/>
      <c r="E18" s="578"/>
      <c r="F18" s="578"/>
      <c r="G18" s="578"/>
      <c r="H18" s="578"/>
      <c r="I18" s="578"/>
      <c r="J18" s="578"/>
      <c r="K18" s="578"/>
      <c r="L18" s="579">
        <v>135.77000000000001</v>
      </c>
      <c r="M18" s="579"/>
      <c r="N18" s="579"/>
      <c r="O18" s="579"/>
      <c r="P18" s="579"/>
      <c r="Q18" s="579"/>
      <c r="R18" s="580"/>
      <c r="S18" s="580"/>
      <c r="T18" s="580"/>
      <c r="U18" s="580"/>
      <c r="V18" s="581"/>
      <c r="W18" s="484"/>
      <c r="X18" s="485"/>
      <c r="Y18" s="485"/>
      <c r="Z18" s="485"/>
      <c r="AA18" s="485"/>
      <c r="AB18" s="476"/>
      <c r="AC18" s="582">
        <v>57.2</v>
      </c>
      <c r="AD18" s="583"/>
      <c r="AE18" s="583"/>
      <c r="AF18" s="583"/>
      <c r="AG18" s="584"/>
      <c r="AH18" s="582">
        <v>56.8</v>
      </c>
      <c r="AI18" s="583"/>
      <c r="AJ18" s="583"/>
      <c r="AK18" s="583"/>
      <c r="AL18" s="585"/>
      <c r="AM18" s="495"/>
      <c r="AN18" s="496"/>
      <c r="AO18" s="496"/>
      <c r="AP18" s="496"/>
      <c r="AQ18" s="496"/>
      <c r="AR18" s="496"/>
      <c r="AS18" s="496"/>
      <c r="AT18" s="497"/>
      <c r="AU18" s="498"/>
      <c r="AV18" s="499"/>
      <c r="AW18" s="499"/>
      <c r="AX18" s="499"/>
      <c r="AY18" s="500" t="s">
        <v>157</v>
      </c>
      <c r="AZ18" s="501"/>
      <c r="BA18" s="501"/>
      <c r="BB18" s="501"/>
      <c r="BC18" s="501"/>
      <c r="BD18" s="501"/>
      <c r="BE18" s="501"/>
      <c r="BF18" s="501"/>
      <c r="BG18" s="501"/>
      <c r="BH18" s="501"/>
      <c r="BI18" s="501"/>
      <c r="BJ18" s="501"/>
      <c r="BK18" s="501"/>
      <c r="BL18" s="501"/>
      <c r="BM18" s="502"/>
      <c r="BN18" s="466">
        <v>2679548</v>
      </c>
      <c r="BO18" s="467"/>
      <c r="BP18" s="467"/>
      <c r="BQ18" s="467"/>
      <c r="BR18" s="467"/>
      <c r="BS18" s="467"/>
      <c r="BT18" s="467"/>
      <c r="BU18" s="468"/>
      <c r="BV18" s="466">
        <v>2688727</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c r="A19" s="186"/>
      <c r="B19" s="577" t="s">
        <v>158</v>
      </c>
      <c r="C19" s="509"/>
      <c r="D19" s="509"/>
      <c r="E19" s="578"/>
      <c r="F19" s="578"/>
      <c r="G19" s="578"/>
      <c r="H19" s="578"/>
      <c r="I19" s="578"/>
      <c r="J19" s="578"/>
      <c r="K19" s="578"/>
      <c r="L19" s="586">
        <v>54</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159</v>
      </c>
      <c r="AZ19" s="501"/>
      <c r="BA19" s="501"/>
      <c r="BB19" s="501"/>
      <c r="BC19" s="501"/>
      <c r="BD19" s="501"/>
      <c r="BE19" s="501"/>
      <c r="BF19" s="501"/>
      <c r="BG19" s="501"/>
      <c r="BH19" s="501"/>
      <c r="BI19" s="501"/>
      <c r="BJ19" s="501"/>
      <c r="BK19" s="501"/>
      <c r="BL19" s="501"/>
      <c r="BM19" s="502"/>
      <c r="BN19" s="466">
        <v>3528175</v>
      </c>
      <c r="BO19" s="467"/>
      <c r="BP19" s="467"/>
      <c r="BQ19" s="467"/>
      <c r="BR19" s="467"/>
      <c r="BS19" s="467"/>
      <c r="BT19" s="467"/>
      <c r="BU19" s="468"/>
      <c r="BV19" s="466">
        <v>3642788</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c r="A20" s="186"/>
      <c r="B20" s="577" t="s">
        <v>160</v>
      </c>
      <c r="C20" s="509"/>
      <c r="D20" s="509"/>
      <c r="E20" s="578"/>
      <c r="F20" s="578"/>
      <c r="G20" s="578"/>
      <c r="H20" s="578"/>
      <c r="I20" s="578"/>
      <c r="J20" s="578"/>
      <c r="K20" s="578"/>
      <c r="L20" s="586">
        <v>2421</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c r="A21" s="186"/>
      <c r="B21" s="597" t="s">
        <v>161</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c r="A22" s="186"/>
      <c r="B22" s="600" t="s">
        <v>162</v>
      </c>
      <c r="C22" s="601"/>
      <c r="D22" s="602"/>
      <c r="E22" s="478" t="s">
        <v>1</v>
      </c>
      <c r="F22" s="483"/>
      <c r="G22" s="483"/>
      <c r="H22" s="483"/>
      <c r="I22" s="483"/>
      <c r="J22" s="483"/>
      <c r="K22" s="473"/>
      <c r="L22" s="478" t="s">
        <v>163</v>
      </c>
      <c r="M22" s="483"/>
      <c r="N22" s="483"/>
      <c r="O22" s="483"/>
      <c r="P22" s="473"/>
      <c r="Q22" s="609" t="s">
        <v>164</v>
      </c>
      <c r="R22" s="610"/>
      <c r="S22" s="610"/>
      <c r="T22" s="610"/>
      <c r="U22" s="610"/>
      <c r="V22" s="611"/>
      <c r="W22" s="615" t="s">
        <v>165</v>
      </c>
      <c r="X22" s="601"/>
      <c r="Y22" s="602"/>
      <c r="Z22" s="478" t="s">
        <v>1</v>
      </c>
      <c r="AA22" s="483"/>
      <c r="AB22" s="483"/>
      <c r="AC22" s="483"/>
      <c r="AD22" s="483"/>
      <c r="AE22" s="483"/>
      <c r="AF22" s="483"/>
      <c r="AG22" s="473"/>
      <c r="AH22" s="628" t="s">
        <v>166</v>
      </c>
      <c r="AI22" s="483"/>
      <c r="AJ22" s="483"/>
      <c r="AK22" s="483"/>
      <c r="AL22" s="473"/>
      <c r="AM22" s="628" t="s">
        <v>167</v>
      </c>
      <c r="AN22" s="629"/>
      <c r="AO22" s="629"/>
      <c r="AP22" s="629"/>
      <c r="AQ22" s="629"/>
      <c r="AR22" s="630"/>
      <c r="AS22" s="609" t="s">
        <v>164</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168</v>
      </c>
      <c r="AZ23" s="427"/>
      <c r="BA23" s="427"/>
      <c r="BB23" s="427"/>
      <c r="BC23" s="427"/>
      <c r="BD23" s="427"/>
      <c r="BE23" s="427"/>
      <c r="BF23" s="427"/>
      <c r="BG23" s="427"/>
      <c r="BH23" s="427"/>
      <c r="BI23" s="427"/>
      <c r="BJ23" s="427"/>
      <c r="BK23" s="427"/>
      <c r="BL23" s="427"/>
      <c r="BM23" s="428"/>
      <c r="BN23" s="466">
        <v>5301689</v>
      </c>
      <c r="BO23" s="467"/>
      <c r="BP23" s="467"/>
      <c r="BQ23" s="467"/>
      <c r="BR23" s="467"/>
      <c r="BS23" s="467"/>
      <c r="BT23" s="467"/>
      <c r="BU23" s="468"/>
      <c r="BV23" s="466">
        <v>5347276</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c r="A24" s="186"/>
      <c r="B24" s="603"/>
      <c r="C24" s="604"/>
      <c r="D24" s="605"/>
      <c r="E24" s="516" t="s">
        <v>169</v>
      </c>
      <c r="F24" s="496"/>
      <c r="G24" s="496"/>
      <c r="H24" s="496"/>
      <c r="I24" s="496"/>
      <c r="J24" s="496"/>
      <c r="K24" s="497"/>
      <c r="L24" s="517">
        <v>1</v>
      </c>
      <c r="M24" s="518"/>
      <c r="N24" s="518"/>
      <c r="O24" s="518"/>
      <c r="P24" s="557"/>
      <c r="Q24" s="517">
        <v>7180</v>
      </c>
      <c r="R24" s="518"/>
      <c r="S24" s="518"/>
      <c r="T24" s="518"/>
      <c r="U24" s="518"/>
      <c r="V24" s="557"/>
      <c r="W24" s="616"/>
      <c r="X24" s="604"/>
      <c r="Y24" s="605"/>
      <c r="Z24" s="516" t="s">
        <v>170</v>
      </c>
      <c r="AA24" s="496"/>
      <c r="AB24" s="496"/>
      <c r="AC24" s="496"/>
      <c r="AD24" s="496"/>
      <c r="AE24" s="496"/>
      <c r="AF24" s="496"/>
      <c r="AG24" s="497"/>
      <c r="AH24" s="517">
        <v>95</v>
      </c>
      <c r="AI24" s="518"/>
      <c r="AJ24" s="518"/>
      <c r="AK24" s="518"/>
      <c r="AL24" s="557"/>
      <c r="AM24" s="517">
        <v>275975</v>
      </c>
      <c r="AN24" s="518"/>
      <c r="AO24" s="518"/>
      <c r="AP24" s="518"/>
      <c r="AQ24" s="518"/>
      <c r="AR24" s="557"/>
      <c r="AS24" s="517">
        <v>2905</v>
      </c>
      <c r="AT24" s="518"/>
      <c r="AU24" s="518"/>
      <c r="AV24" s="518"/>
      <c r="AW24" s="518"/>
      <c r="AX24" s="519"/>
      <c r="AY24" s="636" t="s">
        <v>171</v>
      </c>
      <c r="AZ24" s="637"/>
      <c r="BA24" s="637"/>
      <c r="BB24" s="637"/>
      <c r="BC24" s="637"/>
      <c r="BD24" s="637"/>
      <c r="BE24" s="637"/>
      <c r="BF24" s="637"/>
      <c r="BG24" s="637"/>
      <c r="BH24" s="637"/>
      <c r="BI24" s="637"/>
      <c r="BJ24" s="637"/>
      <c r="BK24" s="637"/>
      <c r="BL24" s="637"/>
      <c r="BM24" s="638"/>
      <c r="BN24" s="466">
        <v>1601251</v>
      </c>
      <c r="BO24" s="467"/>
      <c r="BP24" s="467"/>
      <c r="BQ24" s="467"/>
      <c r="BR24" s="467"/>
      <c r="BS24" s="467"/>
      <c r="BT24" s="467"/>
      <c r="BU24" s="468"/>
      <c r="BV24" s="466">
        <v>1817284</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c r="A25" s="186"/>
      <c r="B25" s="603"/>
      <c r="C25" s="604"/>
      <c r="D25" s="605"/>
      <c r="E25" s="516" t="s">
        <v>172</v>
      </c>
      <c r="F25" s="496"/>
      <c r="G25" s="496"/>
      <c r="H25" s="496"/>
      <c r="I25" s="496"/>
      <c r="J25" s="496"/>
      <c r="K25" s="497"/>
      <c r="L25" s="517">
        <v>1</v>
      </c>
      <c r="M25" s="518"/>
      <c r="N25" s="518"/>
      <c r="O25" s="518"/>
      <c r="P25" s="557"/>
      <c r="Q25" s="517">
        <v>6170</v>
      </c>
      <c r="R25" s="518"/>
      <c r="S25" s="518"/>
      <c r="T25" s="518"/>
      <c r="U25" s="518"/>
      <c r="V25" s="557"/>
      <c r="W25" s="616"/>
      <c r="X25" s="604"/>
      <c r="Y25" s="605"/>
      <c r="Z25" s="516" t="s">
        <v>173</v>
      </c>
      <c r="AA25" s="496"/>
      <c r="AB25" s="496"/>
      <c r="AC25" s="496"/>
      <c r="AD25" s="496"/>
      <c r="AE25" s="496"/>
      <c r="AF25" s="496"/>
      <c r="AG25" s="497"/>
      <c r="AH25" s="517" t="s">
        <v>127</v>
      </c>
      <c r="AI25" s="518"/>
      <c r="AJ25" s="518"/>
      <c r="AK25" s="518"/>
      <c r="AL25" s="557"/>
      <c r="AM25" s="517" t="s">
        <v>127</v>
      </c>
      <c r="AN25" s="518"/>
      <c r="AO25" s="518"/>
      <c r="AP25" s="518"/>
      <c r="AQ25" s="518"/>
      <c r="AR25" s="557"/>
      <c r="AS25" s="517" t="s">
        <v>128</v>
      </c>
      <c r="AT25" s="518"/>
      <c r="AU25" s="518"/>
      <c r="AV25" s="518"/>
      <c r="AW25" s="518"/>
      <c r="AX25" s="519"/>
      <c r="AY25" s="426" t="s">
        <v>174</v>
      </c>
      <c r="AZ25" s="427"/>
      <c r="BA25" s="427"/>
      <c r="BB25" s="427"/>
      <c r="BC25" s="427"/>
      <c r="BD25" s="427"/>
      <c r="BE25" s="427"/>
      <c r="BF25" s="427"/>
      <c r="BG25" s="427"/>
      <c r="BH25" s="427"/>
      <c r="BI25" s="427"/>
      <c r="BJ25" s="427"/>
      <c r="BK25" s="427"/>
      <c r="BL25" s="427"/>
      <c r="BM25" s="428"/>
      <c r="BN25" s="429">
        <v>561137</v>
      </c>
      <c r="BO25" s="430"/>
      <c r="BP25" s="430"/>
      <c r="BQ25" s="430"/>
      <c r="BR25" s="430"/>
      <c r="BS25" s="430"/>
      <c r="BT25" s="430"/>
      <c r="BU25" s="431"/>
      <c r="BV25" s="429">
        <v>1535619</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c r="A26" s="186"/>
      <c r="B26" s="603"/>
      <c r="C26" s="604"/>
      <c r="D26" s="605"/>
      <c r="E26" s="516" t="s">
        <v>175</v>
      </c>
      <c r="F26" s="496"/>
      <c r="G26" s="496"/>
      <c r="H26" s="496"/>
      <c r="I26" s="496"/>
      <c r="J26" s="496"/>
      <c r="K26" s="497"/>
      <c r="L26" s="517">
        <v>1</v>
      </c>
      <c r="M26" s="518"/>
      <c r="N26" s="518"/>
      <c r="O26" s="518"/>
      <c r="P26" s="557"/>
      <c r="Q26" s="517">
        <v>5730</v>
      </c>
      <c r="R26" s="518"/>
      <c r="S26" s="518"/>
      <c r="T26" s="518"/>
      <c r="U26" s="518"/>
      <c r="V26" s="557"/>
      <c r="W26" s="616"/>
      <c r="X26" s="604"/>
      <c r="Y26" s="605"/>
      <c r="Z26" s="516" t="s">
        <v>176</v>
      </c>
      <c r="AA26" s="626"/>
      <c r="AB26" s="626"/>
      <c r="AC26" s="626"/>
      <c r="AD26" s="626"/>
      <c r="AE26" s="626"/>
      <c r="AF26" s="626"/>
      <c r="AG26" s="627"/>
      <c r="AH26" s="517">
        <v>7</v>
      </c>
      <c r="AI26" s="518"/>
      <c r="AJ26" s="518"/>
      <c r="AK26" s="518"/>
      <c r="AL26" s="557"/>
      <c r="AM26" s="517">
        <v>15603</v>
      </c>
      <c r="AN26" s="518"/>
      <c r="AO26" s="518"/>
      <c r="AP26" s="518"/>
      <c r="AQ26" s="518"/>
      <c r="AR26" s="557"/>
      <c r="AS26" s="517">
        <v>2229</v>
      </c>
      <c r="AT26" s="518"/>
      <c r="AU26" s="518"/>
      <c r="AV26" s="518"/>
      <c r="AW26" s="518"/>
      <c r="AX26" s="519"/>
      <c r="AY26" s="469" t="s">
        <v>177</v>
      </c>
      <c r="AZ26" s="470"/>
      <c r="BA26" s="470"/>
      <c r="BB26" s="470"/>
      <c r="BC26" s="470"/>
      <c r="BD26" s="470"/>
      <c r="BE26" s="470"/>
      <c r="BF26" s="470"/>
      <c r="BG26" s="470"/>
      <c r="BH26" s="470"/>
      <c r="BI26" s="470"/>
      <c r="BJ26" s="470"/>
      <c r="BK26" s="470"/>
      <c r="BL26" s="470"/>
      <c r="BM26" s="471"/>
      <c r="BN26" s="466" t="s">
        <v>127</v>
      </c>
      <c r="BO26" s="467"/>
      <c r="BP26" s="467"/>
      <c r="BQ26" s="467"/>
      <c r="BR26" s="467"/>
      <c r="BS26" s="467"/>
      <c r="BT26" s="467"/>
      <c r="BU26" s="468"/>
      <c r="BV26" s="466" t="s">
        <v>138</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c r="A27" s="186"/>
      <c r="B27" s="603"/>
      <c r="C27" s="604"/>
      <c r="D27" s="605"/>
      <c r="E27" s="516" t="s">
        <v>178</v>
      </c>
      <c r="F27" s="496"/>
      <c r="G27" s="496"/>
      <c r="H27" s="496"/>
      <c r="I27" s="496"/>
      <c r="J27" s="496"/>
      <c r="K27" s="497"/>
      <c r="L27" s="517">
        <v>1</v>
      </c>
      <c r="M27" s="518"/>
      <c r="N27" s="518"/>
      <c r="O27" s="518"/>
      <c r="P27" s="557"/>
      <c r="Q27" s="517">
        <v>2920</v>
      </c>
      <c r="R27" s="518"/>
      <c r="S27" s="518"/>
      <c r="T27" s="518"/>
      <c r="U27" s="518"/>
      <c r="V27" s="557"/>
      <c r="W27" s="616"/>
      <c r="X27" s="604"/>
      <c r="Y27" s="605"/>
      <c r="Z27" s="516" t="s">
        <v>179</v>
      </c>
      <c r="AA27" s="496"/>
      <c r="AB27" s="496"/>
      <c r="AC27" s="496"/>
      <c r="AD27" s="496"/>
      <c r="AE27" s="496"/>
      <c r="AF27" s="496"/>
      <c r="AG27" s="497"/>
      <c r="AH27" s="517">
        <v>3</v>
      </c>
      <c r="AI27" s="518"/>
      <c r="AJ27" s="518"/>
      <c r="AK27" s="518"/>
      <c r="AL27" s="557"/>
      <c r="AM27" s="517">
        <v>7725</v>
      </c>
      <c r="AN27" s="518"/>
      <c r="AO27" s="518"/>
      <c r="AP27" s="518"/>
      <c r="AQ27" s="518"/>
      <c r="AR27" s="557"/>
      <c r="AS27" s="517">
        <v>2575</v>
      </c>
      <c r="AT27" s="518"/>
      <c r="AU27" s="518"/>
      <c r="AV27" s="518"/>
      <c r="AW27" s="518"/>
      <c r="AX27" s="519"/>
      <c r="AY27" s="558" t="s">
        <v>180</v>
      </c>
      <c r="AZ27" s="559"/>
      <c r="BA27" s="559"/>
      <c r="BB27" s="559"/>
      <c r="BC27" s="559"/>
      <c r="BD27" s="559"/>
      <c r="BE27" s="559"/>
      <c r="BF27" s="559"/>
      <c r="BG27" s="559"/>
      <c r="BH27" s="559"/>
      <c r="BI27" s="559"/>
      <c r="BJ27" s="559"/>
      <c r="BK27" s="559"/>
      <c r="BL27" s="559"/>
      <c r="BM27" s="560"/>
      <c r="BN27" s="639">
        <v>566645</v>
      </c>
      <c r="BO27" s="640"/>
      <c r="BP27" s="640"/>
      <c r="BQ27" s="640"/>
      <c r="BR27" s="640"/>
      <c r="BS27" s="640"/>
      <c r="BT27" s="640"/>
      <c r="BU27" s="641"/>
      <c r="BV27" s="639">
        <v>583065</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c r="A28" s="186"/>
      <c r="B28" s="603"/>
      <c r="C28" s="604"/>
      <c r="D28" s="605"/>
      <c r="E28" s="516" t="s">
        <v>181</v>
      </c>
      <c r="F28" s="496"/>
      <c r="G28" s="496"/>
      <c r="H28" s="496"/>
      <c r="I28" s="496"/>
      <c r="J28" s="496"/>
      <c r="K28" s="497"/>
      <c r="L28" s="517">
        <v>1</v>
      </c>
      <c r="M28" s="518"/>
      <c r="N28" s="518"/>
      <c r="O28" s="518"/>
      <c r="P28" s="557"/>
      <c r="Q28" s="517">
        <v>2140</v>
      </c>
      <c r="R28" s="518"/>
      <c r="S28" s="518"/>
      <c r="T28" s="518"/>
      <c r="U28" s="518"/>
      <c r="V28" s="557"/>
      <c r="W28" s="616"/>
      <c r="X28" s="604"/>
      <c r="Y28" s="605"/>
      <c r="Z28" s="516" t="s">
        <v>182</v>
      </c>
      <c r="AA28" s="496"/>
      <c r="AB28" s="496"/>
      <c r="AC28" s="496"/>
      <c r="AD28" s="496"/>
      <c r="AE28" s="496"/>
      <c r="AF28" s="496"/>
      <c r="AG28" s="497"/>
      <c r="AH28" s="517" t="s">
        <v>138</v>
      </c>
      <c r="AI28" s="518"/>
      <c r="AJ28" s="518"/>
      <c r="AK28" s="518"/>
      <c r="AL28" s="557"/>
      <c r="AM28" s="517" t="s">
        <v>138</v>
      </c>
      <c r="AN28" s="518"/>
      <c r="AO28" s="518"/>
      <c r="AP28" s="518"/>
      <c r="AQ28" s="518"/>
      <c r="AR28" s="557"/>
      <c r="AS28" s="517" t="s">
        <v>138</v>
      </c>
      <c r="AT28" s="518"/>
      <c r="AU28" s="518"/>
      <c r="AV28" s="518"/>
      <c r="AW28" s="518"/>
      <c r="AX28" s="519"/>
      <c r="AY28" s="642" t="s">
        <v>183</v>
      </c>
      <c r="AZ28" s="643"/>
      <c r="BA28" s="643"/>
      <c r="BB28" s="644"/>
      <c r="BC28" s="426" t="s">
        <v>47</v>
      </c>
      <c r="BD28" s="427"/>
      <c r="BE28" s="427"/>
      <c r="BF28" s="427"/>
      <c r="BG28" s="427"/>
      <c r="BH28" s="427"/>
      <c r="BI28" s="427"/>
      <c r="BJ28" s="427"/>
      <c r="BK28" s="427"/>
      <c r="BL28" s="427"/>
      <c r="BM28" s="428"/>
      <c r="BN28" s="429">
        <v>965001</v>
      </c>
      <c r="BO28" s="430"/>
      <c r="BP28" s="430"/>
      <c r="BQ28" s="430"/>
      <c r="BR28" s="430"/>
      <c r="BS28" s="430"/>
      <c r="BT28" s="430"/>
      <c r="BU28" s="431"/>
      <c r="BV28" s="429">
        <v>905263</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c r="A29" s="186"/>
      <c r="B29" s="603"/>
      <c r="C29" s="604"/>
      <c r="D29" s="605"/>
      <c r="E29" s="516" t="s">
        <v>184</v>
      </c>
      <c r="F29" s="496"/>
      <c r="G29" s="496"/>
      <c r="H29" s="496"/>
      <c r="I29" s="496"/>
      <c r="J29" s="496"/>
      <c r="K29" s="497"/>
      <c r="L29" s="517">
        <v>10</v>
      </c>
      <c r="M29" s="518"/>
      <c r="N29" s="518"/>
      <c r="O29" s="518"/>
      <c r="P29" s="557"/>
      <c r="Q29" s="517">
        <v>1850</v>
      </c>
      <c r="R29" s="518"/>
      <c r="S29" s="518"/>
      <c r="T29" s="518"/>
      <c r="U29" s="518"/>
      <c r="V29" s="557"/>
      <c r="W29" s="617"/>
      <c r="X29" s="618"/>
      <c r="Y29" s="619"/>
      <c r="Z29" s="516" t="s">
        <v>185</v>
      </c>
      <c r="AA29" s="496"/>
      <c r="AB29" s="496"/>
      <c r="AC29" s="496"/>
      <c r="AD29" s="496"/>
      <c r="AE29" s="496"/>
      <c r="AF29" s="496"/>
      <c r="AG29" s="497"/>
      <c r="AH29" s="517">
        <v>98</v>
      </c>
      <c r="AI29" s="518"/>
      <c r="AJ29" s="518"/>
      <c r="AK29" s="518"/>
      <c r="AL29" s="557"/>
      <c r="AM29" s="517">
        <v>283700</v>
      </c>
      <c r="AN29" s="518"/>
      <c r="AO29" s="518"/>
      <c r="AP29" s="518"/>
      <c r="AQ29" s="518"/>
      <c r="AR29" s="557"/>
      <c r="AS29" s="517">
        <v>2895</v>
      </c>
      <c r="AT29" s="518"/>
      <c r="AU29" s="518"/>
      <c r="AV29" s="518"/>
      <c r="AW29" s="518"/>
      <c r="AX29" s="519"/>
      <c r="AY29" s="645"/>
      <c r="AZ29" s="646"/>
      <c r="BA29" s="646"/>
      <c r="BB29" s="647"/>
      <c r="BC29" s="500" t="s">
        <v>186</v>
      </c>
      <c r="BD29" s="501"/>
      <c r="BE29" s="501"/>
      <c r="BF29" s="501"/>
      <c r="BG29" s="501"/>
      <c r="BH29" s="501"/>
      <c r="BI29" s="501"/>
      <c r="BJ29" s="501"/>
      <c r="BK29" s="501"/>
      <c r="BL29" s="501"/>
      <c r="BM29" s="502"/>
      <c r="BN29" s="466">
        <v>79666</v>
      </c>
      <c r="BO29" s="467"/>
      <c r="BP29" s="467"/>
      <c r="BQ29" s="467"/>
      <c r="BR29" s="467"/>
      <c r="BS29" s="467"/>
      <c r="BT29" s="467"/>
      <c r="BU29" s="468"/>
      <c r="BV29" s="466">
        <v>72206</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187</v>
      </c>
      <c r="X30" s="624"/>
      <c r="Y30" s="624"/>
      <c r="Z30" s="624"/>
      <c r="AA30" s="624"/>
      <c r="AB30" s="624"/>
      <c r="AC30" s="624"/>
      <c r="AD30" s="624"/>
      <c r="AE30" s="624"/>
      <c r="AF30" s="624"/>
      <c r="AG30" s="625"/>
      <c r="AH30" s="582">
        <v>96.6</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49</v>
      </c>
      <c r="BD30" s="637"/>
      <c r="BE30" s="637"/>
      <c r="BF30" s="637"/>
      <c r="BG30" s="637"/>
      <c r="BH30" s="637"/>
      <c r="BI30" s="637"/>
      <c r="BJ30" s="637"/>
      <c r="BK30" s="637"/>
      <c r="BL30" s="637"/>
      <c r="BM30" s="638"/>
      <c r="BN30" s="639">
        <v>696336</v>
      </c>
      <c r="BO30" s="640"/>
      <c r="BP30" s="640"/>
      <c r="BQ30" s="640"/>
      <c r="BR30" s="640"/>
      <c r="BS30" s="640"/>
      <c r="BT30" s="640"/>
      <c r="BU30" s="641"/>
      <c r="BV30" s="639">
        <v>1233167</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188</v>
      </c>
      <c r="D32" s="213"/>
      <c r="E32" s="213"/>
      <c r="F32" s="210"/>
      <c r="G32" s="210"/>
      <c r="H32" s="210"/>
      <c r="I32" s="210"/>
      <c r="J32" s="210"/>
      <c r="K32" s="210"/>
      <c r="L32" s="210"/>
      <c r="M32" s="210"/>
      <c r="N32" s="210"/>
      <c r="O32" s="210"/>
      <c r="P32" s="210"/>
      <c r="Q32" s="210"/>
      <c r="R32" s="210"/>
      <c r="S32" s="210"/>
      <c r="T32" s="210"/>
      <c r="U32" s="210" t="s">
        <v>189</v>
      </c>
      <c r="V32" s="210"/>
      <c r="W32" s="210"/>
      <c r="X32" s="210"/>
      <c r="Y32" s="210"/>
      <c r="Z32" s="210"/>
      <c r="AA32" s="210"/>
      <c r="AB32" s="210"/>
      <c r="AC32" s="210"/>
      <c r="AD32" s="210"/>
      <c r="AE32" s="210"/>
      <c r="AF32" s="210"/>
      <c r="AG32" s="210"/>
      <c r="AH32" s="210"/>
      <c r="AI32" s="210"/>
      <c r="AJ32" s="210"/>
      <c r="AK32" s="210"/>
      <c r="AL32" s="210"/>
      <c r="AM32" s="214" t="s">
        <v>190</v>
      </c>
      <c r="AN32" s="210"/>
      <c r="AO32" s="210"/>
      <c r="AP32" s="210"/>
      <c r="AQ32" s="210"/>
      <c r="AR32" s="210"/>
      <c r="AS32" s="214"/>
      <c r="AT32" s="214"/>
      <c r="AU32" s="214"/>
      <c r="AV32" s="214"/>
      <c r="AW32" s="214"/>
      <c r="AX32" s="214"/>
      <c r="AY32" s="214"/>
      <c r="AZ32" s="214"/>
      <c r="BA32" s="214"/>
      <c r="BB32" s="210"/>
      <c r="BC32" s="214"/>
      <c r="BD32" s="210"/>
      <c r="BE32" s="214" t="s">
        <v>191</v>
      </c>
      <c r="BF32" s="210"/>
      <c r="BG32" s="210"/>
      <c r="BH32" s="210"/>
      <c r="BI32" s="210"/>
      <c r="BJ32" s="214"/>
      <c r="BK32" s="214"/>
      <c r="BL32" s="214"/>
      <c r="BM32" s="214"/>
      <c r="BN32" s="214"/>
      <c r="BO32" s="214"/>
      <c r="BP32" s="214"/>
      <c r="BQ32" s="214"/>
      <c r="BR32" s="210"/>
      <c r="BS32" s="210"/>
      <c r="BT32" s="210"/>
      <c r="BU32" s="210"/>
      <c r="BV32" s="210"/>
      <c r="BW32" s="210" t="s">
        <v>192</v>
      </c>
      <c r="BX32" s="210"/>
      <c r="BY32" s="210"/>
      <c r="BZ32" s="210"/>
      <c r="CA32" s="210"/>
      <c r="CB32" s="214"/>
      <c r="CC32" s="214"/>
      <c r="CD32" s="214"/>
      <c r="CE32" s="214"/>
      <c r="CF32" s="214"/>
      <c r="CG32" s="214"/>
      <c r="CH32" s="214"/>
      <c r="CI32" s="214"/>
      <c r="CJ32" s="214"/>
      <c r="CK32" s="214"/>
      <c r="CL32" s="214"/>
      <c r="CM32" s="214"/>
      <c r="CN32" s="214"/>
      <c r="CO32" s="214" t="s">
        <v>193</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90" t="s">
        <v>194</v>
      </c>
      <c r="D33" s="490"/>
      <c r="E33" s="455" t="s">
        <v>195</v>
      </c>
      <c r="F33" s="455"/>
      <c r="G33" s="455"/>
      <c r="H33" s="455"/>
      <c r="I33" s="455"/>
      <c r="J33" s="455"/>
      <c r="K33" s="455"/>
      <c r="L33" s="455"/>
      <c r="M33" s="455"/>
      <c r="N33" s="455"/>
      <c r="O33" s="455"/>
      <c r="P33" s="455"/>
      <c r="Q33" s="455"/>
      <c r="R33" s="455"/>
      <c r="S33" s="455"/>
      <c r="T33" s="215"/>
      <c r="U33" s="490" t="s">
        <v>194</v>
      </c>
      <c r="V33" s="490"/>
      <c r="W33" s="455" t="s">
        <v>196</v>
      </c>
      <c r="X33" s="455"/>
      <c r="Y33" s="455"/>
      <c r="Z33" s="455"/>
      <c r="AA33" s="455"/>
      <c r="AB33" s="455"/>
      <c r="AC33" s="455"/>
      <c r="AD33" s="455"/>
      <c r="AE33" s="455"/>
      <c r="AF33" s="455"/>
      <c r="AG33" s="455"/>
      <c r="AH33" s="455"/>
      <c r="AI33" s="455"/>
      <c r="AJ33" s="455"/>
      <c r="AK33" s="455"/>
      <c r="AL33" s="215"/>
      <c r="AM33" s="490" t="s">
        <v>194</v>
      </c>
      <c r="AN33" s="490"/>
      <c r="AO33" s="455" t="s">
        <v>197</v>
      </c>
      <c r="AP33" s="455"/>
      <c r="AQ33" s="455"/>
      <c r="AR33" s="455"/>
      <c r="AS33" s="455"/>
      <c r="AT33" s="455"/>
      <c r="AU33" s="455"/>
      <c r="AV33" s="455"/>
      <c r="AW33" s="455"/>
      <c r="AX33" s="455"/>
      <c r="AY33" s="455"/>
      <c r="AZ33" s="455"/>
      <c r="BA33" s="455"/>
      <c r="BB33" s="455"/>
      <c r="BC33" s="455"/>
      <c r="BD33" s="216"/>
      <c r="BE33" s="455" t="s">
        <v>198</v>
      </c>
      <c r="BF33" s="455"/>
      <c r="BG33" s="455" t="s">
        <v>199</v>
      </c>
      <c r="BH33" s="455"/>
      <c r="BI33" s="455"/>
      <c r="BJ33" s="455"/>
      <c r="BK33" s="455"/>
      <c r="BL33" s="455"/>
      <c r="BM33" s="455"/>
      <c r="BN33" s="455"/>
      <c r="BO33" s="455"/>
      <c r="BP33" s="455"/>
      <c r="BQ33" s="455"/>
      <c r="BR33" s="455"/>
      <c r="BS33" s="455"/>
      <c r="BT33" s="455"/>
      <c r="BU33" s="455"/>
      <c r="BV33" s="216"/>
      <c r="BW33" s="490" t="s">
        <v>198</v>
      </c>
      <c r="BX33" s="490"/>
      <c r="BY33" s="455" t="s">
        <v>200</v>
      </c>
      <c r="BZ33" s="455"/>
      <c r="CA33" s="455"/>
      <c r="CB33" s="455"/>
      <c r="CC33" s="455"/>
      <c r="CD33" s="455"/>
      <c r="CE33" s="455"/>
      <c r="CF33" s="455"/>
      <c r="CG33" s="455"/>
      <c r="CH33" s="455"/>
      <c r="CI33" s="455"/>
      <c r="CJ33" s="455"/>
      <c r="CK33" s="455"/>
      <c r="CL33" s="455"/>
      <c r="CM33" s="455"/>
      <c r="CN33" s="215"/>
      <c r="CO33" s="490" t="s">
        <v>201</v>
      </c>
      <c r="CP33" s="490"/>
      <c r="CQ33" s="455" t="s">
        <v>202</v>
      </c>
      <c r="CR33" s="455"/>
      <c r="CS33" s="455"/>
      <c r="CT33" s="455"/>
      <c r="CU33" s="455"/>
      <c r="CV33" s="455"/>
      <c r="CW33" s="455"/>
      <c r="CX33" s="455"/>
      <c r="CY33" s="455"/>
      <c r="CZ33" s="455"/>
      <c r="DA33" s="455"/>
      <c r="DB33" s="455"/>
      <c r="DC33" s="455"/>
      <c r="DD33" s="455"/>
      <c r="DE33" s="455"/>
      <c r="DF33" s="215"/>
      <c r="DG33" s="651" t="s">
        <v>203</v>
      </c>
      <c r="DH33" s="651"/>
      <c r="DI33" s="217"/>
      <c r="DJ33" s="185"/>
      <c r="DK33" s="185"/>
      <c r="DL33" s="185"/>
      <c r="DM33" s="185"/>
      <c r="DN33" s="185"/>
      <c r="DO33" s="185"/>
    </row>
    <row r="34" spans="1:119" ht="32.25" customHeight="1">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4</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7</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8</v>
      </c>
      <c r="BF34" s="652"/>
      <c r="BG34" s="653" t="str">
        <f>IF('各会計、関係団体の財政状況及び健全化判断比率'!B32="","",'各会計、関係団体の財政状況及び健全化判断比率'!B32)</f>
        <v>下水道事業特別会計</v>
      </c>
      <c r="BH34" s="653"/>
      <c r="BI34" s="653"/>
      <c r="BJ34" s="653"/>
      <c r="BK34" s="653"/>
      <c r="BL34" s="653"/>
      <c r="BM34" s="653"/>
      <c r="BN34" s="653"/>
      <c r="BO34" s="653"/>
      <c r="BP34" s="653"/>
      <c r="BQ34" s="653"/>
      <c r="BR34" s="653"/>
      <c r="BS34" s="653"/>
      <c r="BT34" s="653"/>
      <c r="BU34" s="653"/>
      <c r="BV34" s="213"/>
      <c r="BW34" s="652">
        <f>IF(BY34="","",MAX(C34:D43,U34:V43,AM34:AN43,BE34:BF43)+1)</f>
        <v>10</v>
      </c>
      <c r="BX34" s="652"/>
      <c r="BY34" s="653" t="str">
        <f>IF('各会計、関係団体の財政状況及び健全化判断比率'!B68="","",'各会計、関係団体の財政状況及び健全化判断比率'!B68)</f>
        <v>湖東広域衛生管理組合</v>
      </c>
      <c r="BZ34" s="653"/>
      <c r="CA34" s="653"/>
      <c r="CB34" s="653"/>
      <c r="CC34" s="653"/>
      <c r="CD34" s="653"/>
      <c r="CE34" s="653"/>
      <c r="CF34" s="653"/>
      <c r="CG34" s="653"/>
      <c r="CH34" s="653"/>
      <c r="CI34" s="653"/>
      <c r="CJ34" s="653"/>
      <c r="CK34" s="653"/>
      <c r="CL34" s="653"/>
      <c r="CM34" s="653"/>
      <c r="CN34" s="213"/>
      <c r="CO34" s="652" t="str">
        <f>IF(CQ34="","",MAX(C34:D43,U34:V43,AM34:AN43,BE34:BF43,BW34:BX43)+1)</f>
        <v/>
      </c>
      <c r="CP34" s="652"/>
      <c r="CQ34" s="653" t="str">
        <f>IF('各会計、関係団体の財政状況及び健全化判断比率'!BS7="","",'各会計、関係団体の財政状況及び健全化判断比率'!BS7)</f>
        <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c r="A35" s="186"/>
      <c r="B35" s="212"/>
      <c r="C35" s="652">
        <f>IF(E35="","",C34+1)</f>
        <v>2</v>
      </c>
      <c r="D35" s="652"/>
      <c r="E35" s="653" t="str">
        <f>IF('各会計、関係団体の財政状況及び健全化判断比率'!B8="","",'各会計、関係団体の財政状況及び健全化判断比率'!B8)</f>
        <v>育英事業特別会計</v>
      </c>
      <c r="F35" s="653"/>
      <c r="G35" s="653"/>
      <c r="H35" s="653"/>
      <c r="I35" s="653"/>
      <c r="J35" s="653"/>
      <c r="K35" s="653"/>
      <c r="L35" s="653"/>
      <c r="M35" s="653"/>
      <c r="N35" s="653"/>
      <c r="O35" s="653"/>
      <c r="P35" s="653"/>
      <c r="Q35" s="653"/>
      <c r="R35" s="653"/>
      <c r="S35" s="653"/>
      <c r="T35" s="213"/>
      <c r="U35" s="652">
        <f>IF(W35="","",U34+1)</f>
        <v>5</v>
      </c>
      <c r="V35" s="652"/>
      <c r="W35" s="653" t="str">
        <f>IF('各会計、関係団体の財政状況及び健全化判断比率'!B29="","",'各会計、関係団体の財政状況及び健全化判断比率'!B29)</f>
        <v>介護保険事業特別会計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f t="shared" ref="BE35:BE43" si="1">IF(BG35="","",BE34+1)</f>
        <v>9</v>
      </c>
      <c r="BF35" s="652"/>
      <c r="BG35" s="653" t="str">
        <f>IF('各会計、関係団体の財政状況及び健全化判断比率'!B33="","",'各会計、関係団体の財政状況及び健全化判断比率'!B33)</f>
        <v>農業集落排水事業特別会計</v>
      </c>
      <c r="BH35" s="653"/>
      <c r="BI35" s="653"/>
      <c r="BJ35" s="653"/>
      <c r="BK35" s="653"/>
      <c r="BL35" s="653"/>
      <c r="BM35" s="653"/>
      <c r="BN35" s="653"/>
      <c r="BO35" s="653"/>
      <c r="BP35" s="653"/>
      <c r="BQ35" s="653"/>
      <c r="BR35" s="653"/>
      <c r="BS35" s="653"/>
      <c r="BT35" s="653"/>
      <c r="BU35" s="653"/>
      <c r="BV35" s="213"/>
      <c r="BW35" s="652">
        <f t="shared" ref="BW35:BW43" si="2">IF(BY35="","",BW34+1)</f>
        <v>11</v>
      </c>
      <c r="BX35" s="652"/>
      <c r="BY35" s="653" t="str">
        <f>IF('各会計、関係団体の財政状況及び健全化判断比率'!B69="","",'各会計、関係団体の財政状況及び健全化判断比率'!B69)</f>
        <v>彦根愛知犬上広域行政組合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c r="A36" s="186"/>
      <c r="B36" s="212"/>
      <c r="C36" s="652">
        <f>IF(E36="","",C35+1)</f>
        <v>3</v>
      </c>
      <c r="D36" s="652"/>
      <c r="E36" s="653" t="str">
        <f>IF('各会計、関係団体の財政状況及び健全化判断比率'!B9="","",'各会計、関係団体の財政状況及び健全化判断比率'!B9)</f>
        <v>びわ湖東部中核工業団地公共緑地維持管理特別会計</v>
      </c>
      <c r="F36" s="653"/>
      <c r="G36" s="653"/>
      <c r="H36" s="653"/>
      <c r="I36" s="653"/>
      <c r="J36" s="653"/>
      <c r="K36" s="653"/>
      <c r="L36" s="653"/>
      <c r="M36" s="653"/>
      <c r="N36" s="653"/>
      <c r="O36" s="653"/>
      <c r="P36" s="653"/>
      <c r="Q36" s="653"/>
      <c r="R36" s="653"/>
      <c r="S36" s="653"/>
      <c r="T36" s="213"/>
      <c r="U36" s="652">
        <f t="shared" ref="U36:U43" si="4">IF(W36="","",U35+1)</f>
        <v>6</v>
      </c>
      <c r="V36" s="652"/>
      <c r="W36" s="653" t="str">
        <f>IF('各会計、関係団体の財政状況及び健全化判断比率'!B30="","",'各会計、関係団体の財政状況及び健全化判断比率'!B30)</f>
        <v>後期高齢者医療事業特別会計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12</v>
      </c>
      <c r="BX36" s="652"/>
      <c r="BY36" s="653" t="str">
        <f>IF('各会計、関係団体の財政状況及び健全化判断比率'!B70="","",'各会計、関係団体の財政状況及び健全化判断比率'!B70)</f>
        <v>大滝山林組合（一般会計）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13</v>
      </c>
      <c r="BX37" s="652"/>
      <c r="BY37" s="653" t="str">
        <f>IF('各会計、関係団体の財政状況及び健全化判断比率'!B71="","",'各会計、関係団体の財政状況及び健全化判断比率'!B71)</f>
        <v>大滝山林組合（林産物栽培特別会計）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14</v>
      </c>
      <c r="BX38" s="652"/>
      <c r="BY38" s="653" t="str">
        <f>IF('各会計、関係団体の財政状況及び健全化判断比率'!B72="","",'各会計、関係団体の財政状況及び健全化判断比率'!B72)</f>
        <v>大滝山林組合（高取山森林空間利活用特別会計）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15</v>
      </c>
      <c r="BX39" s="652"/>
      <c r="BY39" s="653" t="str">
        <f>IF('各会計、関係団体の財政状況及び健全化判断比率'!B73="","",'各会計、関係団体の財政状況及び健全化判断比率'!B73)</f>
        <v>彦根市犬上郡営林組合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16</v>
      </c>
      <c r="BX40" s="652"/>
      <c r="BY40" s="653" t="str">
        <f>IF('各会計、関係団体の財政状況及び健全化判断比率'!B74="","",'各会計、関係団体の財政状況及び健全化判断比率'!B74)</f>
        <v>滋賀県市町村議会議員公務災害補償等組合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17</v>
      </c>
      <c r="BX41" s="652"/>
      <c r="BY41" s="653" t="str">
        <f>IF('各会計、関係団体の財政状況及び健全化判断比率'!B75="","",'各会計、関係団体の財政状況及び健全化判断比率'!B75)</f>
        <v>滋賀県市町村職員退職手当組合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18</v>
      </c>
      <c r="BX42" s="652"/>
      <c r="BY42" s="653" t="str">
        <f>IF('各会計、関係団体の財政状況及び健全化判断比率'!B76="","",'各会計、関係団体の財政状況及び健全化判断比率'!B76)</f>
        <v>滋賀県市町村職員研修センター</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19</v>
      </c>
      <c r="BX43" s="652"/>
      <c r="BY43" s="653" t="str">
        <f>IF('各会計、関係団体の財政状況及び健全化判断比率'!B77="","",'各会計、関係団体の財政状況及び健全化判断比率'!B77)</f>
        <v>滋賀県後期高齢者医療広域連合（一般会計）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208</v>
      </c>
    </row>
    <row r="50" spans="5:5">
      <c r="E50" s="187" t="s">
        <v>209</v>
      </c>
    </row>
    <row r="51" spans="5:5">
      <c r="E51" s="187" t="s">
        <v>210</v>
      </c>
    </row>
    <row r="52" spans="5:5">
      <c r="E52" s="187" t="s">
        <v>211</v>
      </c>
    </row>
    <row r="53" spans="5:5"/>
    <row r="54" spans="5:5"/>
    <row r="55" spans="5:5"/>
    <row r="56" spans="5:5"/>
    <row r="57" spans="5:5" hidden="1"/>
    <row r="58" spans="5:5" hidden="1"/>
    <row r="59" spans="5:5" hidden="1"/>
  </sheetData>
  <sheetProtection algorithmName="SHA-512" hashValue="l1kq94fX+6PJZGQueStuFH0j4uy3ogCT4K60eohbPeYHWQtc/S3NZBW4CuB/SHyov/ez7KdNkfw/Ztkt7DSnZQ==" saltValue="9ZmDRRmq1MK6O2fbwxKWT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c r="A34" s="22"/>
      <c r="B34" s="31"/>
      <c r="C34" s="1244" t="s">
        <v>562</v>
      </c>
      <c r="D34" s="1244"/>
      <c r="E34" s="1245"/>
      <c r="F34" s="32">
        <v>11.34</v>
      </c>
      <c r="G34" s="33">
        <v>12.42</v>
      </c>
      <c r="H34" s="33">
        <v>13.63</v>
      </c>
      <c r="I34" s="33">
        <v>13.11</v>
      </c>
      <c r="J34" s="34">
        <v>13.84</v>
      </c>
      <c r="K34" s="22"/>
      <c r="L34" s="22"/>
      <c r="M34" s="22"/>
      <c r="N34" s="22"/>
      <c r="O34" s="22"/>
      <c r="P34" s="22"/>
    </row>
    <row r="35" spans="1:16" ht="39" customHeight="1">
      <c r="A35" s="22"/>
      <c r="B35" s="35"/>
      <c r="C35" s="1238" t="s">
        <v>563</v>
      </c>
      <c r="D35" s="1239"/>
      <c r="E35" s="1240"/>
      <c r="F35" s="36">
        <v>8.6999999999999993</v>
      </c>
      <c r="G35" s="37">
        <v>7.86</v>
      </c>
      <c r="H35" s="37">
        <v>7.06</v>
      </c>
      <c r="I35" s="37">
        <v>6.11</v>
      </c>
      <c r="J35" s="38">
        <v>9.26</v>
      </c>
      <c r="K35" s="22"/>
      <c r="L35" s="22"/>
      <c r="M35" s="22"/>
      <c r="N35" s="22"/>
      <c r="O35" s="22"/>
      <c r="P35" s="22"/>
    </row>
    <row r="36" spans="1:16" ht="39" customHeight="1">
      <c r="A36" s="22"/>
      <c r="B36" s="35"/>
      <c r="C36" s="1238" t="s">
        <v>564</v>
      </c>
      <c r="D36" s="1239"/>
      <c r="E36" s="1240"/>
      <c r="F36" s="36">
        <v>0.08</v>
      </c>
      <c r="G36" s="37">
        <v>0.05</v>
      </c>
      <c r="H36" s="37">
        <v>0.83</v>
      </c>
      <c r="I36" s="37">
        <v>1.1100000000000001</v>
      </c>
      <c r="J36" s="38">
        <v>1.1200000000000001</v>
      </c>
      <c r="K36" s="22"/>
      <c r="L36" s="22"/>
      <c r="M36" s="22"/>
      <c r="N36" s="22"/>
      <c r="O36" s="22"/>
      <c r="P36" s="22"/>
    </row>
    <row r="37" spans="1:16" ht="39" customHeight="1">
      <c r="A37" s="22"/>
      <c r="B37" s="35"/>
      <c r="C37" s="1238" t="s">
        <v>565</v>
      </c>
      <c r="D37" s="1239"/>
      <c r="E37" s="1240"/>
      <c r="F37" s="36">
        <v>0.25</v>
      </c>
      <c r="G37" s="37">
        <v>0.48</v>
      </c>
      <c r="H37" s="37">
        <v>0.21</v>
      </c>
      <c r="I37" s="37">
        <v>0.01</v>
      </c>
      <c r="J37" s="38">
        <v>0.74</v>
      </c>
      <c r="K37" s="22"/>
      <c r="L37" s="22"/>
      <c r="M37" s="22"/>
      <c r="N37" s="22"/>
      <c r="O37" s="22"/>
      <c r="P37" s="22"/>
    </row>
    <row r="38" spans="1:16" ht="39" customHeight="1">
      <c r="A38" s="22"/>
      <c r="B38" s="35"/>
      <c r="C38" s="1238" t="s">
        <v>566</v>
      </c>
      <c r="D38" s="1239"/>
      <c r="E38" s="1240"/>
      <c r="F38" s="36">
        <v>0.75</v>
      </c>
      <c r="G38" s="37">
        <v>1.1399999999999999</v>
      </c>
      <c r="H38" s="37">
        <v>2.0699999999999998</v>
      </c>
      <c r="I38" s="37">
        <v>1.53</v>
      </c>
      <c r="J38" s="38">
        <v>0.32</v>
      </c>
      <c r="K38" s="22"/>
      <c r="L38" s="22"/>
      <c r="M38" s="22"/>
      <c r="N38" s="22"/>
      <c r="O38" s="22"/>
      <c r="P38" s="22"/>
    </row>
    <row r="39" spans="1:16" ht="39" customHeight="1">
      <c r="A39" s="22"/>
      <c r="B39" s="35"/>
      <c r="C39" s="1238" t="s">
        <v>567</v>
      </c>
      <c r="D39" s="1239"/>
      <c r="E39" s="1240"/>
      <c r="F39" s="36">
        <v>0.09</v>
      </c>
      <c r="G39" s="37">
        <v>0.02</v>
      </c>
      <c r="H39" s="37">
        <v>0.21</v>
      </c>
      <c r="I39" s="37">
        <v>0.28999999999999998</v>
      </c>
      <c r="J39" s="38">
        <v>0.28000000000000003</v>
      </c>
      <c r="K39" s="22"/>
      <c r="L39" s="22"/>
      <c r="M39" s="22"/>
      <c r="N39" s="22"/>
      <c r="O39" s="22"/>
      <c r="P39" s="22"/>
    </row>
    <row r="40" spans="1:16" ht="39" customHeight="1">
      <c r="A40" s="22"/>
      <c r="B40" s="35"/>
      <c r="C40" s="1238" t="s">
        <v>568</v>
      </c>
      <c r="D40" s="1239"/>
      <c r="E40" s="1240"/>
      <c r="F40" s="36">
        <v>0.09</v>
      </c>
      <c r="G40" s="37">
        <v>0.06</v>
      </c>
      <c r="H40" s="37">
        <v>7.0000000000000007E-2</v>
      </c>
      <c r="I40" s="37">
        <v>0.04</v>
      </c>
      <c r="J40" s="38">
        <v>0.03</v>
      </c>
      <c r="K40" s="22"/>
      <c r="L40" s="22"/>
      <c r="M40" s="22"/>
      <c r="N40" s="22"/>
      <c r="O40" s="22"/>
      <c r="P40" s="22"/>
    </row>
    <row r="41" spans="1:16" ht="39" customHeight="1">
      <c r="A41" s="22"/>
      <c r="B41" s="35"/>
      <c r="C41" s="1238" t="s">
        <v>569</v>
      </c>
      <c r="D41" s="1239"/>
      <c r="E41" s="1240"/>
      <c r="F41" s="36">
        <v>0.01</v>
      </c>
      <c r="G41" s="37">
        <v>0.01</v>
      </c>
      <c r="H41" s="37">
        <v>0.01</v>
      </c>
      <c r="I41" s="37">
        <v>0.01</v>
      </c>
      <c r="J41" s="38">
        <v>0.01</v>
      </c>
      <c r="K41" s="22"/>
      <c r="L41" s="22"/>
      <c r="M41" s="22"/>
      <c r="N41" s="22"/>
      <c r="O41" s="22"/>
      <c r="P41" s="22"/>
    </row>
    <row r="42" spans="1:16" ht="39" customHeight="1">
      <c r="A42" s="22"/>
      <c r="B42" s="39"/>
      <c r="C42" s="1238" t="s">
        <v>570</v>
      </c>
      <c r="D42" s="1239"/>
      <c r="E42" s="1240"/>
      <c r="F42" s="36" t="s">
        <v>514</v>
      </c>
      <c r="G42" s="37" t="s">
        <v>514</v>
      </c>
      <c r="H42" s="37" t="s">
        <v>514</v>
      </c>
      <c r="I42" s="37" t="s">
        <v>514</v>
      </c>
      <c r="J42" s="38" t="s">
        <v>514</v>
      </c>
      <c r="K42" s="22"/>
      <c r="L42" s="22"/>
      <c r="M42" s="22"/>
      <c r="N42" s="22"/>
      <c r="O42" s="22"/>
      <c r="P42" s="22"/>
    </row>
    <row r="43" spans="1:16" ht="39" customHeight="1" thickBot="1">
      <c r="A43" s="22"/>
      <c r="B43" s="40"/>
      <c r="C43" s="1241" t="s">
        <v>571</v>
      </c>
      <c r="D43" s="1242"/>
      <c r="E43" s="1243"/>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9IIRvpzuVFkeA1WHtyzhHbgDqZNO39FqVeqcNJNuYA503RMGePTy4h4YV1gmENPn0dCbVPfEvVLsvoyVK/c5A==" saltValue="n/r0dAUQ/J2Qwt3l/Sgh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37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c r="A45" s="48"/>
      <c r="B45" s="1246" t="s">
        <v>10</v>
      </c>
      <c r="C45" s="1247"/>
      <c r="D45" s="58"/>
      <c r="E45" s="1252" t="s">
        <v>11</v>
      </c>
      <c r="F45" s="1252"/>
      <c r="G45" s="1252"/>
      <c r="H45" s="1252"/>
      <c r="I45" s="1252"/>
      <c r="J45" s="1253"/>
      <c r="K45" s="59">
        <v>427</v>
      </c>
      <c r="L45" s="60">
        <v>417</v>
      </c>
      <c r="M45" s="60">
        <v>412</v>
      </c>
      <c r="N45" s="60">
        <v>455</v>
      </c>
      <c r="O45" s="61">
        <v>443</v>
      </c>
      <c r="P45" s="48"/>
      <c r="Q45" s="48"/>
      <c r="R45" s="48"/>
      <c r="S45" s="48"/>
      <c r="T45" s="48"/>
      <c r="U45" s="48"/>
    </row>
    <row r="46" spans="1:21" ht="30.75" customHeight="1">
      <c r="A46" s="48"/>
      <c r="B46" s="1248"/>
      <c r="C46" s="1249"/>
      <c r="D46" s="62"/>
      <c r="E46" s="1254" t="s">
        <v>12</v>
      </c>
      <c r="F46" s="1254"/>
      <c r="G46" s="1254"/>
      <c r="H46" s="1254"/>
      <c r="I46" s="1254"/>
      <c r="J46" s="1255"/>
      <c r="K46" s="63" t="s">
        <v>514</v>
      </c>
      <c r="L46" s="64" t="s">
        <v>514</v>
      </c>
      <c r="M46" s="64" t="s">
        <v>514</v>
      </c>
      <c r="N46" s="64" t="s">
        <v>514</v>
      </c>
      <c r="O46" s="65" t="s">
        <v>514</v>
      </c>
      <c r="P46" s="48"/>
      <c r="Q46" s="48"/>
      <c r="R46" s="48"/>
      <c r="S46" s="48"/>
      <c r="T46" s="48"/>
      <c r="U46" s="48"/>
    </row>
    <row r="47" spans="1:21" ht="30.75" customHeight="1">
      <c r="A47" s="48"/>
      <c r="B47" s="1248"/>
      <c r="C47" s="1249"/>
      <c r="D47" s="62"/>
      <c r="E47" s="1254" t="s">
        <v>13</v>
      </c>
      <c r="F47" s="1254"/>
      <c r="G47" s="1254"/>
      <c r="H47" s="1254"/>
      <c r="I47" s="1254"/>
      <c r="J47" s="1255"/>
      <c r="K47" s="63" t="s">
        <v>514</v>
      </c>
      <c r="L47" s="64" t="s">
        <v>514</v>
      </c>
      <c r="M47" s="64" t="s">
        <v>514</v>
      </c>
      <c r="N47" s="64" t="s">
        <v>514</v>
      </c>
      <c r="O47" s="65" t="s">
        <v>514</v>
      </c>
      <c r="P47" s="48"/>
      <c r="Q47" s="48"/>
      <c r="R47" s="48"/>
      <c r="S47" s="48"/>
      <c r="T47" s="48"/>
      <c r="U47" s="48"/>
    </row>
    <row r="48" spans="1:21" ht="30.75" customHeight="1">
      <c r="A48" s="48"/>
      <c r="B48" s="1248"/>
      <c r="C48" s="1249"/>
      <c r="D48" s="62"/>
      <c r="E48" s="1254" t="s">
        <v>14</v>
      </c>
      <c r="F48" s="1254"/>
      <c r="G48" s="1254"/>
      <c r="H48" s="1254"/>
      <c r="I48" s="1254"/>
      <c r="J48" s="1255"/>
      <c r="K48" s="63">
        <v>151</v>
      </c>
      <c r="L48" s="64">
        <v>167</v>
      </c>
      <c r="M48" s="64">
        <v>175</v>
      </c>
      <c r="N48" s="64">
        <v>172</v>
      </c>
      <c r="O48" s="65">
        <v>171</v>
      </c>
      <c r="P48" s="48"/>
      <c r="Q48" s="48"/>
      <c r="R48" s="48"/>
      <c r="S48" s="48"/>
      <c r="T48" s="48"/>
      <c r="U48" s="48"/>
    </row>
    <row r="49" spans="1:21" ht="30.75" customHeight="1">
      <c r="A49" s="48"/>
      <c r="B49" s="1248"/>
      <c r="C49" s="1249"/>
      <c r="D49" s="62"/>
      <c r="E49" s="1254" t="s">
        <v>15</v>
      </c>
      <c r="F49" s="1254"/>
      <c r="G49" s="1254"/>
      <c r="H49" s="1254"/>
      <c r="I49" s="1254"/>
      <c r="J49" s="1255"/>
      <c r="K49" s="63">
        <v>1</v>
      </c>
      <c r="L49" s="64">
        <v>1</v>
      </c>
      <c r="M49" s="64">
        <v>1</v>
      </c>
      <c r="N49" s="64">
        <v>1</v>
      </c>
      <c r="O49" s="65">
        <v>2</v>
      </c>
      <c r="P49" s="48"/>
      <c r="Q49" s="48"/>
      <c r="R49" s="48"/>
      <c r="S49" s="48"/>
      <c r="T49" s="48"/>
      <c r="U49" s="48"/>
    </row>
    <row r="50" spans="1:21" ht="30.75" customHeight="1">
      <c r="A50" s="48"/>
      <c r="B50" s="1248"/>
      <c r="C50" s="1249"/>
      <c r="D50" s="62"/>
      <c r="E50" s="1254" t="s">
        <v>16</v>
      </c>
      <c r="F50" s="1254"/>
      <c r="G50" s="1254"/>
      <c r="H50" s="1254"/>
      <c r="I50" s="1254"/>
      <c r="J50" s="1255"/>
      <c r="K50" s="63">
        <v>1</v>
      </c>
      <c r="L50" s="64">
        <v>1</v>
      </c>
      <c r="M50" s="64">
        <v>1</v>
      </c>
      <c r="N50" s="64">
        <v>4</v>
      </c>
      <c r="O50" s="65">
        <v>4</v>
      </c>
      <c r="P50" s="48"/>
      <c r="Q50" s="48"/>
      <c r="R50" s="48"/>
      <c r="S50" s="48"/>
      <c r="T50" s="48"/>
      <c r="U50" s="48"/>
    </row>
    <row r="51" spans="1:21" ht="30.75" customHeight="1">
      <c r="A51" s="48"/>
      <c r="B51" s="1250"/>
      <c r="C51" s="1251"/>
      <c r="D51" s="66"/>
      <c r="E51" s="1254" t="s">
        <v>17</v>
      </c>
      <c r="F51" s="1254"/>
      <c r="G51" s="1254"/>
      <c r="H51" s="1254"/>
      <c r="I51" s="1254"/>
      <c r="J51" s="1255"/>
      <c r="K51" s="63" t="s">
        <v>514</v>
      </c>
      <c r="L51" s="64" t="s">
        <v>514</v>
      </c>
      <c r="M51" s="64" t="s">
        <v>514</v>
      </c>
      <c r="N51" s="64">
        <v>0</v>
      </c>
      <c r="O51" s="65" t="s">
        <v>514</v>
      </c>
      <c r="P51" s="48"/>
      <c r="Q51" s="48"/>
      <c r="R51" s="48"/>
      <c r="S51" s="48"/>
      <c r="T51" s="48"/>
      <c r="U51" s="48"/>
    </row>
    <row r="52" spans="1:21" ht="30.75" customHeight="1">
      <c r="A52" s="48"/>
      <c r="B52" s="1256" t="s">
        <v>18</v>
      </c>
      <c r="C52" s="1257"/>
      <c r="D52" s="66"/>
      <c r="E52" s="1254" t="s">
        <v>19</v>
      </c>
      <c r="F52" s="1254"/>
      <c r="G52" s="1254"/>
      <c r="H52" s="1254"/>
      <c r="I52" s="1254"/>
      <c r="J52" s="1255"/>
      <c r="K52" s="63">
        <v>464</v>
      </c>
      <c r="L52" s="64">
        <v>442</v>
      </c>
      <c r="M52" s="64">
        <v>435</v>
      </c>
      <c r="N52" s="64">
        <v>438</v>
      </c>
      <c r="O52" s="65">
        <v>436</v>
      </c>
      <c r="P52" s="48"/>
      <c r="Q52" s="48"/>
      <c r="R52" s="48"/>
      <c r="S52" s="48"/>
      <c r="T52" s="48"/>
      <c r="U52" s="48"/>
    </row>
    <row r="53" spans="1:21" ht="30.75" customHeight="1" thickBot="1">
      <c r="A53" s="48"/>
      <c r="B53" s="1258" t="s">
        <v>20</v>
      </c>
      <c r="C53" s="1259"/>
      <c r="D53" s="67"/>
      <c r="E53" s="1260" t="s">
        <v>21</v>
      </c>
      <c r="F53" s="1260"/>
      <c r="G53" s="1260"/>
      <c r="H53" s="1260"/>
      <c r="I53" s="1260"/>
      <c r="J53" s="1261"/>
      <c r="K53" s="68">
        <v>116</v>
      </c>
      <c r="L53" s="69">
        <v>144</v>
      </c>
      <c r="M53" s="69">
        <v>154</v>
      </c>
      <c r="N53" s="69">
        <v>194</v>
      </c>
      <c r="O53" s="70">
        <v>184</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572</v>
      </c>
      <c r="L56" s="80" t="s">
        <v>573</v>
      </c>
      <c r="M56" s="80" t="s">
        <v>574</v>
      </c>
      <c r="N56" s="80" t="s">
        <v>575</v>
      </c>
      <c r="O56" s="81" t="s">
        <v>576</v>
      </c>
      <c r="P56" s="48"/>
      <c r="Q56" s="48"/>
      <c r="R56" s="48"/>
      <c r="S56" s="48"/>
      <c r="T56" s="48"/>
      <c r="U56" s="48"/>
    </row>
    <row r="57" spans="1:21" ht="31.5" customHeight="1">
      <c r="B57" s="1262" t="s">
        <v>24</v>
      </c>
      <c r="C57" s="1263"/>
      <c r="D57" s="1266" t="s">
        <v>25</v>
      </c>
      <c r="E57" s="1267"/>
      <c r="F57" s="1267"/>
      <c r="G57" s="1267"/>
      <c r="H57" s="1267"/>
      <c r="I57" s="1267"/>
      <c r="J57" s="1268"/>
      <c r="K57" s="82" t="s">
        <v>590</v>
      </c>
      <c r="L57" s="83" t="s">
        <v>590</v>
      </c>
      <c r="M57" s="83" t="s">
        <v>590</v>
      </c>
      <c r="N57" s="83" t="s">
        <v>590</v>
      </c>
      <c r="O57" s="84" t="s">
        <v>590</v>
      </c>
    </row>
    <row r="58" spans="1:21" ht="31.5" customHeight="1" thickBot="1">
      <c r="B58" s="1264"/>
      <c r="C58" s="1265"/>
      <c r="D58" s="1269" t="s">
        <v>26</v>
      </c>
      <c r="E58" s="1270"/>
      <c r="F58" s="1270"/>
      <c r="G58" s="1270"/>
      <c r="H58" s="1270"/>
      <c r="I58" s="1270"/>
      <c r="J58" s="1271"/>
      <c r="K58" s="85" t="s">
        <v>590</v>
      </c>
      <c r="L58" s="86" t="s">
        <v>590</v>
      </c>
      <c r="M58" s="86" t="s">
        <v>590</v>
      </c>
      <c r="N58" s="86" t="s">
        <v>590</v>
      </c>
      <c r="O58" s="87" t="s">
        <v>590</v>
      </c>
    </row>
    <row r="59" spans="1:21" ht="24" customHeight="1">
      <c r="B59" s="88"/>
      <c r="C59" s="88"/>
      <c r="D59" s="89" t="s">
        <v>27</v>
      </c>
      <c r="E59" s="90"/>
      <c r="F59" s="90"/>
      <c r="G59" s="90"/>
      <c r="H59" s="90"/>
      <c r="I59" s="90"/>
      <c r="J59" s="90"/>
      <c r="K59" s="90"/>
      <c r="L59" s="90"/>
      <c r="M59" s="90"/>
      <c r="N59" s="90"/>
      <c r="O59" s="90"/>
    </row>
    <row r="60" spans="1:21" ht="24" customHeight="1">
      <c r="B60" s="91"/>
      <c r="C60" s="91"/>
      <c r="D60" s="89" t="s">
        <v>28</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q/JWhEUyv2HOO7nwnRmVDek51kWUMEpT/cAtQQelsB2OoB3blIHeESe3UE2nbPH3TrqJsPCFTur2LAJgVNFHg==" saltValue="SLc9zNdpsTPcYL3noEJ2q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8</v>
      </c>
    </row>
    <row r="40" spans="2:13" ht="27.75" customHeight="1" thickBot="1">
      <c r="B40" s="94" t="s">
        <v>9</v>
      </c>
      <c r="C40" s="95"/>
      <c r="D40" s="95"/>
      <c r="E40" s="96"/>
      <c r="F40" s="96"/>
      <c r="G40" s="96"/>
      <c r="H40" s="97" t="s">
        <v>2</v>
      </c>
      <c r="I40" s="98" t="s">
        <v>556</v>
      </c>
      <c r="J40" s="99" t="s">
        <v>557</v>
      </c>
      <c r="K40" s="99" t="s">
        <v>558</v>
      </c>
      <c r="L40" s="99" t="s">
        <v>559</v>
      </c>
      <c r="M40" s="100" t="s">
        <v>560</v>
      </c>
    </row>
    <row r="41" spans="2:13" ht="27.75" customHeight="1">
      <c r="B41" s="1272" t="s">
        <v>29</v>
      </c>
      <c r="C41" s="1273"/>
      <c r="D41" s="101"/>
      <c r="E41" s="1278" t="s">
        <v>30</v>
      </c>
      <c r="F41" s="1278"/>
      <c r="G41" s="1278"/>
      <c r="H41" s="1279"/>
      <c r="I41" s="102">
        <v>5096</v>
      </c>
      <c r="J41" s="103">
        <v>5165</v>
      </c>
      <c r="K41" s="103">
        <v>5218</v>
      </c>
      <c r="L41" s="103">
        <v>5347</v>
      </c>
      <c r="M41" s="104">
        <v>5302</v>
      </c>
    </row>
    <row r="42" spans="2:13" ht="27.75" customHeight="1">
      <c r="B42" s="1274"/>
      <c r="C42" s="1275"/>
      <c r="D42" s="105"/>
      <c r="E42" s="1280" t="s">
        <v>31</v>
      </c>
      <c r="F42" s="1280"/>
      <c r="G42" s="1280"/>
      <c r="H42" s="1281"/>
      <c r="I42" s="106">
        <v>9</v>
      </c>
      <c r="J42" s="107">
        <v>7</v>
      </c>
      <c r="K42" s="107">
        <v>6</v>
      </c>
      <c r="L42" s="107">
        <v>39</v>
      </c>
      <c r="M42" s="108">
        <v>35</v>
      </c>
    </row>
    <row r="43" spans="2:13" ht="27.75" customHeight="1">
      <c r="B43" s="1274"/>
      <c r="C43" s="1275"/>
      <c r="D43" s="105"/>
      <c r="E43" s="1280" t="s">
        <v>32</v>
      </c>
      <c r="F43" s="1280"/>
      <c r="G43" s="1280"/>
      <c r="H43" s="1281"/>
      <c r="I43" s="106">
        <v>2404</v>
      </c>
      <c r="J43" s="107">
        <v>2332</v>
      </c>
      <c r="K43" s="107">
        <v>2432</v>
      </c>
      <c r="L43" s="107">
        <v>2537</v>
      </c>
      <c r="M43" s="108">
        <v>2483</v>
      </c>
    </row>
    <row r="44" spans="2:13" ht="27.75" customHeight="1">
      <c r="B44" s="1274"/>
      <c r="C44" s="1275"/>
      <c r="D44" s="105"/>
      <c r="E44" s="1280" t="s">
        <v>33</v>
      </c>
      <c r="F44" s="1280"/>
      <c r="G44" s="1280"/>
      <c r="H44" s="1281"/>
      <c r="I44" s="106">
        <v>4</v>
      </c>
      <c r="J44" s="107">
        <v>40</v>
      </c>
      <c r="K44" s="107">
        <v>40</v>
      </c>
      <c r="L44" s="107">
        <v>39</v>
      </c>
      <c r="M44" s="108">
        <v>36</v>
      </c>
    </row>
    <row r="45" spans="2:13" ht="27.75" customHeight="1">
      <c r="B45" s="1274"/>
      <c r="C45" s="1275"/>
      <c r="D45" s="105"/>
      <c r="E45" s="1280" t="s">
        <v>34</v>
      </c>
      <c r="F45" s="1280"/>
      <c r="G45" s="1280"/>
      <c r="H45" s="1281"/>
      <c r="I45" s="106">
        <v>802</v>
      </c>
      <c r="J45" s="107">
        <v>824</v>
      </c>
      <c r="K45" s="107">
        <v>827</v>
      </c>
      <c r="L45" s="107">
        <v>797</v>
      </c>
      <c r="M45" s="108">
        <v>779</v>
      </c>
    </row>
    <row r="46" spans="2:13" ht="27.75" customHeight="1">
      <c r="B46" s="1274"/>
      <c r="C46" s="1275"/>
      <c r="D46" s="109"/>
      <c r="E46" s="1280" t="s">
        <v>35</v>
      </c>
      <c r="F46" s="1280"/>
      <c r="G46" s="1280"/>
      <c r="H46" s="1281"/>
      <c r="I46" s="106" t="s">
        <v>514</v>
      </c>
      <c r="J46" s="107" t="s">
        <v>514</v>
      </c>
      <c r="K46" s="107" t="s">
        <v>514</v>
      </c>
      <c r="L46" s="107" t="s">
        <v>514</v>
      </c>
      <c r="M46" s="108" t="s">
        <v>514</v>
      </c>
    </row>
    <row r="47" spans="2:13" ht="27.75" customHeight="1">
      <c r="B47" s="1274"/>
      <c r="C47" s="1275"/>
      <c r="D47" s="110"/>
      <c r="E47" s="1282" t="s">
        <v>36</v>
      </c>
      <c r="F47" s="1283"/>
      <c r="G47" s="1283"/>
      <c r="H47" s="1284"/>
      <c r="I47" s="106" t="s">
        <v>514</v>
      </c>
      <c r="J47" s="107" t="s">
        <v>514</v>
      </c>
      <c r="K47" s="107" t="s">
        <v>514</v>
      </c>
      <c r="L47" s="107" t="s">
        <v>514</v>
      </c>
      <c r="M47" s="108" t="s">
        <v>514</v>
      </c>
    </row>
    <row r="48" spans="2:13" ht="27.75" customHeight="1">
      <c r="B48" s="1274"/>
      <c r="C48" s="1275"/>
      <c r="D48" s="105"/>
      <c r="E48" s="1280" t="s">
        <v>37</v>
      </c>
      <c r="F48" s="1280"/>
      <c r="G48" s="1280"/>
      <c r="H48" s="1281"/>
      <c r="I48" s="106" t="s">
        <v>514</v>
      </c>
      <c r="J48" s="107" t="s">
        <v>514</v>
      </c>
      <c r="K48" s="107" t="s">
        <v>514</v>
      </c>
      <c r="L48" s="107" t="s">
        <v>514</v>
      </c>
      <c r="M48" s="108" t="s">
        <v>514</v>
      </c>
    </row>
    <row r="49" spans="2:13" ht="27.75" customHeight="1">
      <c r="B49" s="1276"/>
      <c r="C49" s="1277"/>
      <c r="D49" s="105"/>
      <c r="E49" s="1280" t="s">
        <v>38</v>
      </c>
      <c r="F49" s="1280"/>
      <c r="G49" s="1280"/>
      <c r="H49" s="1281"/>
      <c r="I49" s="106" t="s">
        <v>514</v>
      </c>
      <c r="J49" s="107" t="s">
        <v>514</v>
      </c>
      <c r="K49" s="107" t="s">
        <v>514</v>
      </c>
      <c r="L49" s="107" t="s">
        <v>514</v>
      </c>
      <c r="M49" s="108" t="s">
        <v>514</v>
      </c>
    </row>
    <row r="50" spans="2:13" ht="27.75" customHeight="1">
      <c r="B50" s="1285" t="s">
        <v>39</v>
      </c>
      <c r="C50" s="1286"/>
      <c r="D50" s="111"/>
      <c r="E50" s="1280" t="s">
        <v>40</v>
      </c>
      <c r="F50" s="1280"/>
      <c r="G50" s="1280"/>
      <c r="H50" s="1281"/>
      <c r="I50" s="106">
        <v>2232</v>
      </c>
      <c r="J50" s="107">
        <v>2345</v>
      </c>
      <c r="K50" s="107">
        <v>2519</v>
      </c>
      <c r="L50" s="107">
        <v>2105</v>
      </c>
      <c r="M50" s="108">
        <v>1632</v>
      </c>
    </row>
    <row r="51" spans="2:13" ht="27.75" customHeight="1">
      <c r="B51" s="1274"/>
      <c r="C51" s="1275"/>
      <c r="D51" s="105"/>
      <c r="E51" s="1280" t="s">
        <v>41</v>
      </c>
      <c r="F51" s="1280"/>
      <c r="G51" s="1280"/>
      <c r="H51" s="1281"/>
      <c r="I51" s="106" t="s">
        <v>514</v>
      </c>
      <c r="J51" s="107" t="s">
        <v>514</v>
      </c>
      <c r="K51" s="107" t="s">
        <v>514</v>
      </c>
      <c r="L51" s="107" t="s">
        <v>514</v>
      </c>
      <c r="M51" s="108" t="s">
        <v>514</v>
      </c>
    </row>
    <row r="52" spans="2:13" ht="27.75" customHeight="1">
      <c r="B52" s="1276"/>
      <c r="C52" s="1277"/>
      <c r="D52" s="105"/>
      <c r="E52" s="1280" t="s">
        <v>42</v>
      </c>
      <c r="F52" s="1280"/>
      <c r="G52" s="1280"/>
      <c r="H52" s="1281"/>
      <c r="I52" s="106">
        <v>5397</v>
      </c>
      <c r="J52" s="107">
        <v>5356</v>
      </c>
      <c r="K52" s="107">
        <v>5242</v>
      </c>
      <c r="L52" s="107">
        <v>5216</v>
      </c>
      <c r="M52" s="108">
        <v>5114</v>
      </c>
    </row>
    <row r="53" spans="2:13" ht="27.75" customHeight="1" thickBot="1">
      <c r="B53" s="1287" t="s">
        <v>43</v>
      </c>
      <c r="C53" s="1288"/>
      <c r="D53" s="112"/>
      <c r="E53" s="1289" t="s">
        <v>44</v>
      </c>
      <c r="F53" s="1289"/>
      <c r="G53" s="1289"/>
      <c r="H53" s="1290"/>
      <c r="I53" s="113">
        <v>687</v>
      </c>
      <c r="J53" s="114">
        <v>669</v>
      </c>
      <c r="K53" s="114">
        <v>760</v>
      </c>
      <c r="L53" s="114">
        <v>1438</v>
      </c>
      <c r="M53" s="115">
        <v>1889</v>
      </c>
    </row>
    <row r="54" spans="2:13" ht="27.75" customHeight="1">
      <c r="B54" s="116" t="s">
        <v>45</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fXHyShFx5xctOw7tK9/rQMffOuNlgs+QOgzW0RFe3YytMTVQsUZKKMcv0giFvQeo7HfXWJDCIqyDKM9gL4zGCg==" saltValue="B57NoddMHyg4Su9Nkx3L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46</v>
      </c>
    </row>
    <row r="54" spans="2:8" ht="29.25" customHeight="1" thickBot="1">
      <c r="B54" s="121" t="s">
        <v>1</v>
      </c>
      <c r="C54" s="122"/>
      <c r="D54" s="122"/>
      <c r="E54" s="123" t="s">
        <v>2</v>
      </c>
      <c r="F54" s="124" t="s">
        <v>558</v>
      </c>
      <c r="G54" s="124" t="s">
        <v>559</v>
      </c>
      <c r="H54" s="125" t="s">
        <v>560</v>
      </c>
    </row>
    <row r="55" spans="2:8" ht="52.5" customHeight="1">
      <c r="B55" s="126"/>
      <c r="C55" s="1299" t="s">
        <v>47</v>
      </c>
      <c r="D55" s="1299"/>
      <c r="E55" s="1300"/>
      <c r="F55" s="127">
        <v>978</v>
      </c>
      <c r="G55" s="127">
        <v>905</v>
      </c>
      <c r="H55" s="128">
        <v>965</v>
      </c>
    </row>
    <row r="56" spans="2:8" ht="52.5" customHeight="1">
      <c r="B56" s="129"/>
      <c r="C56" s="1301" t="s">
        <v>48</v>
      </c>
      <c r="D56" s="1301"/>
      <c r="E56" s="1302"/>
      <c r="F56" s="130">
        <v>206</v>
      </c>
      <c r="G56" s="130">
        <v>72</v>
      </c>
      <c r="H56" s="131">
        <v>80</v>
      </c>
    </row>
    <row r="57" spans="2:8" ht="53.25" customHeight="1">
      <c r="B57" s="129"/>
      <c r="C57" s="1303" t="s">
        <v>49</v>
      </c>
      <c r="D57" s="1303"/>
      <c r="E57" s="1304"/>
      <c r="F57" s="132">
        <v>1438</v>
      </c>
      <c r="G57" s="132">
        <v>1233</v>
      </c>
      <c r="H57" s="133">
        <v>696</v>
      </c>
    </row>
    <row r="58" spans="2:8" ht="45.75" customHeight="1">
      <c r="B58" s="134"/>
      <c r="C58" s="1291" t="s">
        <v>595</v>
      </c>
      <c r="D58" s="1292"/>
      <c r="E58" s="1293"/>
      <c r="F58" s="135">
        <v>360</v>
      </c>
      <c r="G58" s="135">
        <v>356</v>
      </c>
      <c r="H58" s="136">
        <v>351</v>
      </c>
    </row>
    <row r="59" spans="2:8" ht="45.75" customHeight="1">
      <c r="B59" s="134"/>
      <c r="C59" s="1291" t="s">
        <v>596</v>
      </c>
      <c r="D59" s="1292"/>
      <c r="E59" s="1293"/>
      <c r="F59" s="135">
        <v>821</v>
      </c>
      <c r="G59" s="135">
        <v>644</v>
      </c>
      <c r="H59" s="136">
        <v>130</v>
      </c>
    </row>
    <row r="60" spans="2:8" ht="45.75" customHeight="1">
      <c r="B60" s="134"/>
      <c r="C60" s="1291" t="s">
        <v>591</v>
      </c>
      <c r="D60" s="1292"/>
      <c r="E60" s="1293"/>
      <c r="F60" s="135">
        <v>159</v>
      </c>
      <c r="G60" s="135">
        <v>144</v>
      </c>
      <c r="H60" s="136">
        <v>123</v>
      </c>
    </row>
    <row r="61" spans="2:8" ht="45.75" customHeight="1">
      <c r="B61" s="134"/>
      <c r="C61" s="1291" t="s">
        <v>592</v>
      </c>
      <c r="D61" s="1292"/>
      <c r="E61" s="1293"/>
      <c r="F61" s="135">
        <v>55</v>
      </c>
      <c r="G61" s="135">
        <v>52</v>
      </c>
      <c r="H61" s="136">
        <v>49</v>
      </c>
    </row>
    <row r="62" spans="2:8" ht="45.75" customHeight="1" thickBot="1">
      <c r="B62" s="137"/>
      <c r="C62" s="1294" t="s">
        <v>593</v>
      </c>
      <c r="D62" s="1295"/>
      <c r="E62" s="1296"/>
      <c r="F62" s="138">
        <v>32</v>
      </c>
      <c r="G62" s="138">
        <v>32</v>
      </c>
      <c r="H62" s="139">
        <v>32</v>
      </c>
    </row>
    <row r="63" spans="2:8" ht="52.5" customHeight="1" thickBot="1">
      <c r="B63" s="140"/>
      <c r="C63" s="1297" t="s">
        <v>50</v>
      </c>
      <c r="D63" s="1297"/>
      <c r="E63" s="1298"/>
      <c r="F63" s="141">
        <v>2622</v>
      </c>
      <c r="G63" s="141">
        <v>2211</v>
      </c>
      <c r="H63" s="142">
        <v>1741</v>
      </c>
    </row>
    <row r="64" spans="2:8" ht="15" customHeight="1"/>
    <row r="65" ht="0" hidden="1" customHeight="1"/>
    <row r="66" ht="0" hidden="1" customHeight="1"/>
  </sheetData>
  <sheetProtection algorithmName="SHA-512" hashValue="K9Y91lpHEqC6WVArWMKEhH8FrHYgBra7vzep1CDLd4psHbeKYpe84euJGlzASw5EU8VfwOspWQruk6fbYdeT1Q==" saltValue="l5FekUGhdlp05liJKbJa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BM19" zoomScaleNormal="100" zoomScaleSheetLayoutView="55" workbookViewId="0">
      <selection activeCell="CD62" sqref="CD62"/>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601</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601</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602</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603</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8" t="s">
        <v>604</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605</v>
      </c>
    </row>
    <row r="50" spans="1:109">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556</v>
      </c>
      <c r="BQ50" s="1310"/>
      <c r="BR50" s="1310"/>
      <c r="BS50" s="1310"/>
      <c r="BT50" s="1310"/>
      <c r="BU50" s="1310"/>
      <c r="BV50" s="1310"/>
      <c r="BW50" s="1310"/>
      <c r="BX50" s="1310" t="s">
        <v>557</v>
      </c>
      <c r="BY50" s="1310"/>
      <c r="BZ50" s="1310"/>
      <c r="CA50" s="1310"/>
      <c r="CB50" s="1310"/>
      <c r="CC50" s="1310"/>
      <c r="CD50" s="1310"/>
      <c r="CE50" s="1310"/>
      <c r="CF50" s="1310" t="s">
        <v>558</v>
      </c>
      <c r="CG50" s="1310"/>
      <c r="CH50" s="1310"/>
      <c r="CI50" s="1310"/>
      <c r="CJ50" s="1310"/>
      <c r="CK50" s="1310"/>
      <c r="CL50" s="1310"/>
      <c r="CM50" s="1310"/>
      <c r="CN50" s="1310" t="s">
        <v>559</v>
      </c>
      <c r="CO50" s="1310"/>
      <c r="CP50" s="1310"/>
      <c r="CQ50" s="1310"/>
      <c r="CR50" s="1310"/>
      <c r="CS50" s="1310"/>
      <c r="CT50" s="1310"/>
      <c r="CU50" s="1310"/>
      <c r="CV50" s="1310" t="s">
        <v>560</v>
      </c>
      <c r="CW50" s="1310"/>
      <c r="CX50" s="1310"/>
      <c r="CY50" s="1310"/>
      <c r="CZ50" s="1310"/>
      <c r="DA50" s="1310"/>
      <c r="DB50" s="1310"/>
      <c r="DC50" s="1310"/>
    </row>
    <row r="51" spans="1:109" ht="13.5" customHeight="1">
      <c r="B51" s="394"/>
      <c r="G51" s="1313"/>
      <c r="H51" s="1313"/>
      <c r="I51" s="1327"/>
      <c r="J51" s="1327"/>
      <c r="K51" s="1312"/>
      <c r="L51" s="1312"/>
      <c r="M51" s="1312"/>
      <c r="N51" s="1312"/>
      <c r="AM51" s="403"/>
      <c r="AN51" s="1308" t="s">
        <v>606</v>
      </c>
      <c r="AO51" s="1308"/>
      <c r="AP51" s="1308"/>
      <c r="AQ51" s="1308"/>
      <c r="AR51" s="1308"/>
      <c r="AS51" s="1308"/>
      <c r="AT51" s="1308"/>
      <c r="AU51" s="1308"/>
      <c r="AV51" s="1308"/>
      <c r="AW51" s="1308"/>
      <c r="AX51" s="1308"/>
      <c r="AY51" s="1308"/>
      <c r="AZ51" s="1308"/>
      <c r="BA51" s="1308"/>
      <c r="BB51" s="1308" t="s">
        <v>607</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05">
        <v>26.3</v>
      </c>
      <c r="BY51" s="1305"/>
      <c r="BZ51" s="1305"/>
      <c r="CA51" s="1305"/>
      <c r="CB51" s="1305"/>
      <c r="CC51" s="1305"/>
      <c r="CD51" s="1305"/>
      <c r="CE51" s="1305"/>
      <c r="CF51" s="1317"/>
      <c r="CG51" s="1305"/>
      <c r="CH51" s="1305"/>
      <c r="CI51" s="1305"/>
      <c r="CJ51" s="1305"/>
      <c r="CK51" s="1305"/>
      <c r="CL51" s="1305"/>
      <c r="CM51" s="1305"/>
      <c r="CN51" s="1305">
        <v>57.2</v>
      </c>
      <c r="CO51" s="1305"/>
      <c r="CP51" s="1305"/>
      <c r="CQ51" s="1305"/>
      <c r="CR51" s="1305"/>
      <c r="CS51" s="1305"/>
      <c r="CT51" s="1305"/>
      <c r="CU51" s="1305"/>
      <c r="CV51" s="1305">
        <v>74.7</v>
      </c>
      <c r="CW51" s="1305"/>
      <c r="CX51" s="1305"/>
      <c r="CY51" s="1305"/>
      <c r="CZ51" s="1305"/>
      <c r="DA51" s="1305"/>
      <c r="DB51" s="1305"/>
      <c r="DC51" s="1305"/>
    </row>
    <row r="52" spans="1:109">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608</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05">
        <v>47.9</v>
      </c>
      <c r="BY53" s="1305"/>
      <c r="BZ53" s="1305"/>
      <c r="CA53" s="1305"/>
      <c r="CB53" s="1305"/>
      <c r="CC53" s="1305"/>
      <c r="CD53" s="1305"/>
      <c r="CE53" s="1305"/>
      <c r="CF53" s="1317"/>
      <c r="CG53" s="1305"/>
      <c r="CH53" s="1305"/>
      <c r="CI53" s="1305"/>
      <c r="CJ53" s="1305"/>
      <c r="CK53" s="1305"/>
      <c r="CL53" s="1305"/>
      <c r="CM53" s="1305"/>
      <c r="CN53" s="1305">
        <v>48.9</v>
      </c>
      <c r="CO53" s="1305"/>
      <c r="CP53" s="1305"/>
      <c r="CQ53" s="1305"/>
      <c r="CR53" s="1305"/>
      <c r="CS53" s="1305"/>
      <c r="CT53" s="1305"/>
      <c r="CU53" s="1305"/>
      <c r="CV53" s="1305">
        <v>48.1</v>
      </c>
      <c r="CW53" s="1305"/>
      <c r="CX53" s="1305"/>
      <c r="CY53" s="1305"/>
      <c r="CZ53" s="1305"/>
      <c r="DA53" s="1305"/>
      <c r="DB53" s="1305"/>
      <c r="DC53" s="1305"/>
    </row>
    <row r="54" spans="1:109">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c r="A55" s="402"/>
      <c r="B55" s="394"/>
      <c r="G55" s="1311"/>
      <c r="H55" s="1311"/>
      <c r="I55" s="1311"/>
      <c r="J55" s="1311"/>
      <c r="K55" s="1312"/>
      <c r="L55" s="1312"/>
      <c r="M55" s="1312"/>
      <c r="N55" s="1312"/>
      <c r="AN55" s="1310" t="s">
        <v>609</v>
      </c>
      <c r="AO55" s="1310"/>
      <c r="AP55" s="1310"/>
      <c r="AQ55" s="1310"/>
      <c r="AR55" s="1310"/>
      <c r="AS55" s="1310"/>
      <c r="AT55" s="1310"/>
      <c r="AU55" s="1310"/>
      <c r="AV55" s="1310"/>
      <c r="AW55" s="1310"/>
      <c r="AX55" s="1310"/>
      <c r="AY55" s="1310"/>
      <c r="AZ55" s="1310"/>
      <c r="BA55" s="1310"/>
      <c r="BB55" s="1308" t="s">
        <v>607</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05">
        <v>0.8</v>
      </c>
      <c r="BY55" s="1305"/>
      <c r="BZ55" s="1305"/>
      <c r="CA55" s="1305"/>
      <c r="CB55" s="1305"/>
      <c r="CC55" s="1305"/>
      <c r="CD55" s="1305"/>
      <c r="CE55" s="1305"/>
      <c r="CF55" s="1317"/>
      <c r="CG55" s="1305"/>
      <c r="CH55" s="1305"/>
      <c r="CI55" s="1305"/>
      <c r="CJ55" s="1305"/>
      <c r="CK55" s="1305"/>
      <c r="CL55" s="1305"/>
      <c r="CM55" s="1305"/>
      <c r="CN55" s="1305">
        <v>0</v>
      </c>
      <c r="CO55" s="1305"/>
      <c r="CP55" s="1305"/>
      <c r="CQ55" s="1305"/>
      <c r="CR55" s="1305"/>
      <c r="CS55" s="1305"/>
      <c r="CT55" s="1305"/>
      <c r="CU55" s="1305"/>
      <c r="CV55" s="1305">
        <v>0</v>
      </c>
      <c r="CW55" s="1305"/>
      <c r="CX55" s="1305"/>
      <c r="CY55" s="1305"/>
      <c r="CZ55" s="1305"/>
      <c r="DA55" s="1305"/>
      <c r="DB55" s="1305"/>
      <c r="DC55" s="1305"/>
    </row>
    <row r="56" spans="1:109">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608</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05">
        <v>56.2</v>
      </c>
      <c r="BY57" s="1305"/>
      <c r="BZ57" s="1305"/>
      <c r="CA57" s="1305"/>
      <c r="CB57" s="1305"/>
      <c r="CC57" s="1305"/>
      <c r="CD57" s="1305"/>
      <c r="CE57" s="1305"/>
      <c r="CF57" s="1317"/>
      <c r="CG57" s="1305"/>
      <c r="CH57" s="1305"/>
      <c r="CI57" s="1305"/>
      <c r="CJ57" s="1305"/>
      <c r="CK57" s="1305"/>
      <c r="CL57" s="1305"/>
      <c r="CM57" s="1305"/>
      <c r="CN57" s="1305">
        <v>59.1</v>
      </c>
      <c r="CO57" s="1305"/>
      <c r="CP57" s="1305"/>
      <c r="CQ57" s="1305"/>
      <c r="CR57" s="1305"/>
      <c r="CS57" s="1305"/>
      <c r="CT57" s="1305"/>
      <c r="CU57" s="1305"/>
      <c r="CV57" s="1305">
        <v>61.2</v>
      </c>
      <c r="CW57" s="1305"/>
      <c r="CX57" s="1305"/>
      <c r="CY57" s="1305"/>
      <c r="CZ57" s="1305"/>
      <c r="DA57" s="1305"/>
      <c r="DB57" s="1305"/>
      <c r="DC57" s="1305"/>
      <c r="DD57" s="407"/>
      <c r="DE57" s="406"/>
    </row>
    <row r="58" spans="1:109" s="402" customFormat="1">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610</v>
      </c>
    </row>
    <row r="64" spans="1:109">
      <c r="B64" s="394"/>
      <c r="G64" s="401"/>
      <c r="I64" s="414"/>
      <c r="J64" s="414"/>
      <c r="K64" s="414"/>
      <c r="L64" s="414"/>
      <c r="M64" s="414"/>
      <c r="N64" s="415"/>
      <c r="AM64" s="401"/>
      <c r="AN64" s="401" t="s">
        <v>603</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18" t="s">
        <v>612</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605</v>
      </c>
    </row>
    <row r="72" spans="2:107">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556</v>
      </c>
      <c r="BQ72" s="1310"/>
      <c r="BR72" s="1310"/>
      <c r="BS72" s="1310"/>
      <c r="BT72" s="1310"/>
      <c r="BU72" s="1310"/>
      <c r="BV72" s="1310"/>
      <c r="BW72" s="1310"/>
      <c r="BX72" s="1310" t="s">
        <v>557</v>
      </c>
      <c r="BY72" s="1310"/>
      <c r="BZ72" s="1310"/>
      <c r="CA72" s="1310"/>
      <c r="CB72" s="1310"/>
      <c r="CC72" s="1310"/>
      <c r="CD72" s="1310"/>
      <c r="CE72" s="1310"/>
      <c r="CF72" s="1310" t="s">
        <v>558</v>
      </c>
      <c r="CG72" s="1310"/>
      <c r="CH72" s="1310"/>
      <c r="CI72" s="1310"/>
      <c r="CJ72" s="1310"/>
      <c r="CK72" s="1310"/>
      <c r="CL72" s="1310"/>
      <c r="CM72" s="1310"/>
      <c r="CN72" s="1310" t="s">
        <v>559</v>
      </c>
      <c r="CO72" s="1310"/>
      <c r="CP72" s="1310"/>
      <c r="CQ72" s="1310"/>
      <c r="CR72" s="1310"/>
      <c r="CS72" s="1310"/>
      <c r="CT72" s="1310"/>
      <c r="CU72" s="1310"/>
      <c r="CV72" s="1310" t="s">
        <v>560</v>
      </c>
      <c r="CW72" s="1310"/>
      <c r="CX72" s="1310"/>
      <c r="CY72" s="1310"/>
      <c r="CZ72" s="1310"/>
      <c r="DA72" s="1310"/>
      <c r="DB72" s="1310"/>
      <c r="DC72" s="1310"/>
    </row>
    <row r="73" spans="2:107">
      <c r="B73" s="394"/>
      <c r="G73" s="1313"/>
      <c r="H73" s="1313"/>
      <c r="I73" s="1313"/>
      <c r="J73" s="1313"/>
      <c r="K73" s="1309"/>
      <c r="L73" s="1309"/>
      <c r="M73" s="1309"/>
      <c r="N73" s="1309"/>
      <c r="AM73" s="403"/>
      <c r="AN73" s="1308" t="s">
        <v>606</v>
      </c>
      <c r="AO73" s="1308"/>
      <c r="AP73" s="1308"/>
      <c r="AQ73" s="1308"/>
      <c r="AR73" s="1308"/>
      <c r="AS73" s="1308"/>
      <c r="AT73" s="1308"/>
      <c r="AU73" s="1308"/>
      <c r="AV73" s="1308"/>
      <c r="AW73" s="1308"/>
      <c r="AX73" s="1308"/>
      <c r="AY73" s="1308"/>
      <c r="AZ73" s="1308"/>
      <c r="BA73" s="1308"/>
      <c r="BB73" s="1308" t="s">
        <v>607</v>
      </c>
      <c r="BC73" s="1308"/>
      <c r="BD73" s="1308"/>
      <c r="BE73" s="1308"/>
      <c r="BF73" s="1308"/>
      <c r="BG73" s="1308"/>
      <c r="BH73" s="1308"/>
      <c r="BI73" s="1308"/>
      <c r="BJ73" s="1308"/>
      <c r="BK73" s="1308"/>
      <c r="BL73" s="1308"/>
      <c r="BM73" s="1308"/>
      <c r="BN73" s="1308"/>
      <c r="BO73" s="1308"/>
      <c r="BP73" s="1305">
        <v>27.2</v>
      </c>
      <c r="BQ73" s="1305"/>
      <c r="BR73" s="1305"/>
      <c r="BS73" s="1305"/>
      <c r="BT73" s="1305"/>
      <c r="BU73" s="1305"/>
      <c r="BV73" s="1305"/>
      <c r="BW73" s="1305"/>
      <c r="BX73" s="1305">
        <v>26.3</v>
      </c>
      <c r="BY73" s="1305"/>
      <c r="BZ73" s="1305"/>
      <c r="CA73" s="1305"/>
      <c r="CB73" s="1305"/>
      <c r="CC73" s="1305"/>
      <c r="CD73" s="1305"/>
      <c r="CE73" s="1305"/>
      <c r="CF73" s="1305">
        <v>30.2</v>
      </c>
      <c r="CG73" s="1305"/>
      <c r="CH73" s="1305"/>
      <c r="CI73" s="1305"/>
      <c r="CJ73" s="1305"/>
      <c r="CK73" s="1305"/>
      <c r="CL73" s="1305"/>
      <c r="CM73" s="1305"/>
      <c r="CN73" s="1305">
        <v>57.2</v>
      </c>
      <c r="CO73" s="1305"/>
      <c r="CP73" s="1305"/>
      <c r="CQ73" s="1305"/>
      <c r="CR73" s="1305"/>
      <c r="CS73" s="1305"/>
      <c r="CT73" s="1305"/>
      <c r="CU73" s="1305"/>
      <c r="CV73" s="1305">
        <v>74.7</v>
      </c>
      <c r="CW73" s="1305"/>
      <c r="CX73" s="1305"/>
      <c r="CY73" s="1305"/>
      <c r="CZ73" s="1305"/>
      <c r="DA73" s="1305"/>
      <c r="DB73" s="1305"/>
      <c r="DC73" s="1305"/>
    </row>
    <row r="74" spans="2:107">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611</v>
      </c>
      <c r="BC75" s="1308"/>
      <c r="BD75" s="1308"/>
      <c r="BE75" s="1308"/>
      <c r="BF75" s="1308"/>
      <c r="BG75" s="1308"/>
      <c r="BH75" s="1308"/>
      <c r="BI75" s="1308"/>
      <c r="BJ75" s="1308"/>
      <c r="BK75" s="1308"/>
      <c r="BL75" s="1308"/>
      <c r="BM75" s="1308"/>
      <c r="BN75" s="1308"/>
      <c r="BO75" s="1308"/>
      <c r="BP75" s="1305">
        <v>3.6</v>
      </c>
      <c r="BQ75" s="1305"/>
      <c r="BR75" s="1305"/>
      <c r="BS75" s="1305"/>
      <c r="BT75" s="1305"/>
      <c r="BU75" s="1305"/>
      <c r="BV75" s="1305"/>
      <c r="BW75" s="1305"/>
      <c r="BX75" s="1305">
        <v>4</v>
      </c>
      <c r="BY75" s="1305"/>
      <c r="BZ75" s="1305"/>
      <c r="CA75" s="1305"/>
      <c r="CB75" s="1305"/>
      <c r="CC75" s="1305"/>
      <c r="CD75" s="1305"/>
      <c r="CE75" s="1305"/>
      <c r="CF75" s="1305">
        <v>5.4</v>
      </c>
      <c r="CG75" s="1305"/>
      <c r="CH75" s="1305"/>
      <c r="CI75" s="1305"/>
      <c r="CJ75" s="1305"/>
      <c r="CK75" s="1305"/>
      <c r="CL75" s="1305"/>
      <c r="CM75" s="1305"/>
      <c r="CN75" s="1305">
        <v>6.6</v>
      </c>
      <c r="CO75" s="1305"/>
      <c r="CP75" s="1305"/>
      <c r="CQ75" s="1305"/>
      <c r="CR75" s="1305"/>
      <c r="CS75" s="1305"/>
      <c r="CT75" s="1305"/>
      <c r="CU75" s="1305"/>
      <c r="CV75" s="1305">
        <v>7.2</v>
      </c>
      <c r="CW75" s="1305"/>
      <c r="CX75" s="1305"/>
      <c r="CY75" s="1305"/>
      <c r="CZ75" s="1305"/>
      <c r="DA75" s="1305"/>
      <c r="DB75" s="1305"/>
      <c r="DC75" s="1305"/>
    </row>
    <row r="76" spans="2:107">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c r="B77" s="394"/>
      <c r="G77" s="1311"/>
      <c r="H77" s="1311"/>
      <c r="I77" s="1311"/>
      <c r="J77" s="1311"/>
      <c r="K77" s="1309"/>
      <c r="L77" s="1309"/>
      <c r="M77" s="1309"/>
      <c r="N77" s="1309"/>
      <c r="AN77" s="1310" t="s">
        <v>609</v>
      </c>
      <c r="AO77" s="1310"/>
      <c r="AP77" s="1310"/>
      <c r="AQ77" s="1310"/>
      <c r="AR77" s="1310"/>
      <c r="AS77" s="1310"/>
      <c r="AT77" s="1310"/>
      <c r="AU77" s="1310"/>
      <c r="AV77" s="1310"/>
      <c r="AW77" s="1310"/>
      <c r="AX77" s="1310"/>
      <c r="AY77" s="1310"/>
      <c r="AZ77" s="1310"/>
      <c r="BA77" s="1310"/>
      <c r="BB77" s="1308" t="s">
        <v>607</v>
      </c>
      <c r="BC77" s="1308"/>
      <c r="BD77" s="1308"/>
      <c r="BE77" s="1308"/>
      <c r="BF77" s="1308"/>
      <c r="BG77" s="1308"/>
      <c r="BH77" s="1308"/>
      <c r="BI77" s="1308"/>
      <c r="BJ77" s="1308"/>
      <c r="BK77" s="1308"/>
      <c r="BL77" s="1308"/>
      <c r="BM77" s="1308"/>
      <c r="BN77" s="1308"/>
      <c r="BO77" s="1308"/>
      <c r="BP77" s="1305">
        <v>17.899999999999999</v>
      </c>
      <c r="BQ77" s="1305"/>
      <c r="BR77" s="1305"/>
      <c r="BS77" s="1305"/>
      <c r="BT77" s="1305"/>
      <c r="BU77" s="1305"/>
      <c r="BV77" s="1305"/>
      <c r="BW77" s="1305"/>
      <c r="BX77" s="1305">
        <v>0.8</v>
      </c>
      <c r="BY77" s="1305"/>
      <c r="BZ77" s="1305"/>
      <c r="CA77" s="1305"/>
      <c r="CB77" s="1305"/>
      <c r="CC77" s="1305"/>
      <c r="CD77" s="1305"/>
      <c r="CE77" s="1305"/>
      <c r="CF77" s="1305">
        <v>0</v>
      </c>
      <c r="CG77" s="1305"/>
      <c r="CH77" s="1305"/>
      <c r="CI77" s="1305"/>
      <c r="CJ77" s="1305"/>
      <c r="CK77" s="1305"/>
      <c r="CL77" s="1305"/>
      <c r="CM77" s="1305"/>
      <c r="CN77" s="1305">
        <v>0</v>
      </c>
      <c r="CO77" s="1305"/>
      <c r="CP77" s="1305"/>
      <c r="CQ77" s="1305"/>
      <c r="CR77" s="1305"/>
      <c r="CS77" s="1305"/>
      <c r="CT77" s="1305"/>
      <c r="CU77" s="1305"/>
      <c r="CV77" s="1305">
        <v>0</v>
      </c>
      <c r="CW77" s="1305"/>
      <c r="CX77" s="1305"/>
      <c r="CY77" s="1305"/>
      <c r="CZ77" s="1305"/>
      <c r="DA77" s="1305"/>
      <c r="DB77" s="1305"/>
      <c r="DC77" s="1305"/>
    </row>
    <row r="78" spans="2:107">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611</v>
      </c>
      <c r="BC79" s="1308"/>
      <c r="BD79" s="1308"/>
      <c r="BE79" s="1308"/>
      <c r="BF79" s="1308"/>
      <c r="BG79" s="1308"/>
      <c r="BH79" s="1308"/>
      <c r="BI79" s="1308"/>
      <c r="BJ79" s="1308"/>
      <c r="BK79" s="1308"/>
      <c r="BL79" s="1308"/>
      <c r="BM79" s="1308"/>
      <c r="BN79" s="1308"/>
      <c r="BO79" s="1308"/>
      <c r="BP79" s="1305">
        <v>9.5</v>
      </c>
      <c r="BQ79" s="1305"/>
      <c r="BR79" s="1305"/>
      <c r="BS79" s="1305"/>
      <c r="BT79" s="1305"/>
      <c r="BU79" s="1305"/>
      <c r="BV79" s="1305"/>
      <c r="BW79" s="1305"/>
      <c r="BX79" s="1305">
        <v>8.1</v>
      </c>
      <c r="BY79" s="1305"/>
      <c r="BZ79" s="1305"/>
      <c r="CA79" s="1305"/>
      <c r="CB79" s="1305"/>
      <c r="CC79" s="1305"/>
      <c r="CD79" s="1305"/>
      <c r="CE79" s="1305"/>
      <c r="CF79" s="1305">
        <v>7.3</v>
      </c>
      <c r="CG79" s="1305"/>
      <c r="CH79" s="1305"/>
      <c r="CI79" s="1305"/>
      <c r="CJ79" s="1305"/>
      <c r="CK79" s="1305"/>
      <c r="CL79" s="1305"/>
      <c r="CM79" s="1305"/>
      <c r="CN79" s="1305">
        <v>7.2</v>
      </c>
      <c r="CO79" s="1305"/>
      <c r="CP79" s="1305"/>
      <c r="CQ79" s="1305"/>
      <c r="CR79" s="1305"/>
      <c r="CS79" s="1305"/>
      <c r="CT79" s="1305"/>
      <c r="CU79" s="1305"/>
      <c r="CV79" s="1305">
        <v>7.2</v>
      </c>
      <c r="CW79" s="1305"/>
      <c r="CX79" s="1305"/>
      <c r="CY79" s="1305"/>
      <c r="CZ79" s="1305"/>
      <c r="DA79" s="1305"/>
      <c r="DB79" s="1305"/>
      <c r="DC79" s="1305"/>
    </row>
    <row r="80" spans="2:107">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mIyz1rjTO9haq8L4cMdjmNdgPn1z88MWqTbTMLfnsUK9IdJiNvK3j4R0BeYEAaZFIFbzZ6ivCaR+cGpuuyLpog==" saltValue="ErrDq13vrlJtA9ELkY6rH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0" zoomScale="70" zoomScaleNormal="70" zoomScaleSheetLayoutView="70" workbookViewId="0">
      <selection activeCell="CD62" sqref="CD62"/>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fqnNcAoRwFzK6m6mM0rtBcRgUdOkGmZ7ElrhQT1U9ify5/wN1hkY+iPXuVQmSgwkdCMHWDL4U76As1b9dd4Xag==" saltValue="C1Wxz/L/tDxDHiHsshwLG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12" zoomScaleNormal="100" zoomScaleSheetLayoutView="55" workbookViewId="0">
      <selection activeCell="CD62" sqref="CD62"/>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613</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ZuxGSUN76FC3RrgKxGM+aunj+1oC6+GSRIk8G1gJIrNuTidsZjxPZ5iRONKfB2Dcc7h0qnroEj+TsaMqnFGvgw==" saltValue="pmmVzgehbGQpAJTETDZZe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51</v>
      </c>
      <c r="E2" s="154"/>
      <c r="F2" s="155" t="s">
        <v>553</v>
      </c>
      <c r="G2" s="156"/>
      <c r="H2" s="157"/>
    </row>
    <row r="3" spans="1:8">
      <c r="A3" s="153" t="s">
        <v>546</v>
      </c>
      <c r="B3" s="158"/>
      <c r="C3" s="159"/>
      <c r="D3" s="160">
        <v>129801</v>
      </c>
      <c r="E3" s="161"/>
      <c r="F3" s="162">
        <v>119685</v>
      </c>
      <c r="G3" s="163"/>
      <c r="H3" s="164"/>
    </row>
    <row r="4" spans="1:8">
      <c r="A4" s="165"/>
      <c r="B4" s="166"/>
      <c r="C4" s="167"/>
      <c r="D4" s="168">
        <v>72844</v>
      </c>
      <c r="E4" s="169"/>
      <c r="F4" s="170">
        <v>68464</v>
      </c>
      <c r="G4" s="171"/>
      <c r="H4" s="172"/>
    </row>
    <row r="5" spans="1:8">
      <c r="A5" s="153" t="s">
        <v>548</v>
      </c>
      <c r="B5" s="158"/>
      <c r="C5" s="159"/>
      <c r="D5" s="160">
        <v>86446</v>
      </c>
      <c r="E5" s="161"/>
      <c r="F5" s="162">
        <v>128611</v>
      </c>
      <c r="G5" s="163"/>
      <c r="H5" s="164"/>
    </row>
    <row r="6" spans="1:8">
      <c r="A6" s="165"/>
      <c r="B6" s="166"/>
      <c r="C6" s="167"/>
      <c r="D6" s="168">
        <v>65514</v>
      </c>
      <c r="E6" s="169"/>
      <c r="F6" s="170">
        <v>61552</v>
      </c>
      <c r="G6" s="171"/>
      <c r="H6" s="172"/>
    </row>
    <row r="7" spans="1:8">
      <c r="A7" s="153" t="s">
        <v>549</v>
      </c>
      <c r="B7" s="158"/>
      <c r="C7" s="159"/>
      <c r="D7" s="160">
        <v>100431</v>
      </c>
      <c r="E7" s="161"/>
      <c r="F7" s="162">
        <v>138651</v>
      </c>
      <c r="G7" s="163"/>
      <c r="H7" s="164"/>
    </row>
    <row r="8" spans="1:8">
      <c r="A8" s="165"/>
      <c r="B8" s="166"/>
      <c r="C8" s="167"/>
      <c r="D8" s="168">
        <v>48790</v>
      </c>
      <c r="E8" s="169"/>
      <c r="F8" s="170">
        <v>71211</v>
      </c>
      <c r="G8" s="171"/>
      <c r="H8" s="172"/>
    </row>
    <row r="9" spans="1:8">
      <c r="A9" s="153" t="s">
        <v>550</v>
      </c>
      <c r="B9" s="158"/>
      <c r="C9" s="159"/>
      <c r="D9" s="160">
        <v>149087</v>
      </c>
      <c r="E9" s="161"/>
      <c r="F9" s="162">
        <v>122882</v>
      </c>
      <c r="G9" s="163"/>
      <c r="H9" s="164"/>
    </row>
    <row r="10" spans="1:8">
      <c r="A10" s="165"/>
      <c r="B10" s="166"/>
      <c r="C10" s="167"/>
      <c r="D10" s="168">
        <v>72861</v>
      </c>
      <c r="E10" s="169"/>
      <c r="F10" s="170">
        <v>65785</v>
      </c>
      <c r="G10" s="171"/>
      <c r="H10" s="172"/>
    </row>
    <row r="11" spans="1:8">
      <c r="A11" s="153" t="s">
        <v>551</v>
      </c>
      <c r="B11" s="158"/>
      <c r="C11" s="159"/>
      <c r="D11" s="160">
        <v>178855</v>
      </c>
      <c r="E11" s="161"/>
      <c r="F11" s="162">
        <v>114790</v>
      </c>
      <c r="G11" s="163"/>
      <c r="H11" s="164"/>
    </row>
    <row r="12" spans="1:8">
      <c r="A12" s="165"/>
      <c r="B12" s="166"/>
      <c r="C12" s="173"/>
      <c r="D12" s="168">
        <v>25663</v>
      </c>
      <c r="E12" s="169"/>
      <c r="F12" s="170">
        <v>55601</v>
      </c>
      <c r="G12" s="171"/>
      <c r="H12" s="172"/>
    </row>
    <row r="13" spans="1:8">
      <c r="A13" s="153"/>
      <c r="B13" s="158"/>
      <c r="C13" s="174"/>
      <c r="D13" s="175">
        <v>128924</v>
      </c>
      <c r="E13" s="176"/>
      <c r="F13" s="177">
        <v>124924</v>
      </c>
      <c r="G13" s="178"/>
      <c r="H13" s="164"/>
    </row>
    <row r="14" spans="1:8">
      <c r="A14" s="165"/>
      <c r="B14" s="166"/>
      <c r="C14" s="167"/>
      <c r="D14" s="168">
        <v>57134</v>
      </c>
      <c r="E14" s="169"/>
      <c r="F14" s="170">
        <v>64523</v>
      </c>
      <c r="G14" s="171"/>
      <c r="H14" s="172"/>
    </row>
    <row r="17" spans="1:11">
      <c r="A17" s="149" t="s">
        <v>52</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53</v>
      </c>
      <c r="B19" s="179">
        <f>ROUND(VALUE(SUBSTITUTE(実質収支比率等に係る経年分析!F$48,"▲","-")),2)</f>
        <v>8.7200000000000006</v>
      </c>
      <c r="C19" s="179">
        <f>ROUND(VALUE(SUBSTITUTE(実質収支比率等に係る経年分析!G$48,"▲","-")),2)</f>
        <v>7.88</v>
      </c>
      <c r="D19" s="179">
        <f>ROUND(VALUE(SUBSTITUTE(実質収支比率等に係る経年分析!H$48,"▲","-")),2)</f>
        <v>7.08</v>
      </c>
      <c r="E19" s="179">
        <f>ROUND(VALUE(SUBSTITUTE(実質収支比率等に係る経年分析!I$48,"▲","-")),2)</f>
        <v>6.14</v>
      </c>
      <c r="F19" s="179">
        <f>ROUND(VALUE(SUBSTITUTE(実質収支比率等に係る経年分析!J$48,"▲","-")),2)</f>
        <v>9.2799999999999994</v>
      </c>
    </row>
    <row r="20" spans="1:11">
      <c r="A20" s="179" t="s">
        <v>54</v>
      </c>
      <c r="B20" s="179">
        <f>ROUND(VALUE(SUBSTITUTE(実質収支比率等に係る経年分析!F$47,"▲","-")),2)</f>
        <v>29.33</v>
      </c>
      <c r="C20" s="179">
        <f>ROUND(VALUE(SUBSTITUTE(実質収支比率等に係る経年分析!G$47,"▲","-")),2)</f>
        <v>29.39</v>
      </c>
      <c r="D20" s="179">
        <f>ROUND(VALUE(SUBSTITUTE(実質収支比率等に係る経年分析!H$47,"▲","-")),2)</f>
        <v>33.130000000000003</v>
      </c>
      <c r="E20" s="179">
        <f>ROUND(VALUE(SUBSTITUTE(実質収支比率等に係る経年分析!I$47,"▲","-")),2)</f>
        <v>30.69</v>
      </c>
      <c r="F20" s="179">
        <f>ROUND(VALUE(SUBSTITUTE(実質収支比率等に係る経年分析!J$47,"▲","-")),2)</f>
        <v>32.590000000000003</v>
      </c>
    </row>
    <row r="21" spans="1:11">
      <c r="A21" s="179" t="s">
        <v>55</v>
      </c>
      <c r="B21" s="179">
        <f>IF(ISNUMBER(VALUE(SUBSTITUTE(実質収支比率等に係る経年分析!F$49,"▲","-"))),ROUND(VALUE(SUBSTITUTE(実質収支比率等に係る経年分析!F$49,"▲","-")),2),NA())</f>
        <v>2.08</v>
      </c>
      <c r="C21" s="179">
        <f>IF(ISNUMBER(VALUE(SUBSTITUTE(実質収支比率等に係る経年分析!G$49,"▲","-"))),ROUND(VALUE(SUBSTITUTE(実質収支比率等に係る経年分析!G$49,"▲","-")),2),NA())</f>
        <v>-0.28000000000000003</v>
      </c>
      <c r="D21" s="179">
        <f>IF(ISNUMBER(VALUE(SUBSTITUTE(実質収支比率等に係る経年分析!H$49,"▲","-"))),ROUND(VALUE(SUBSTITUTE(実質収支比率等に係る経年分析!H$49,"▲","-")),2),NA())</f>
        <v>2.54</v>
      </c>
      <c r="E21" s="179">
        <f>IF(ISNUMBER(VALUE(SUBSTITUTE(実質収支比率等に係る経年分析!I$49,"▲","-"))),ROUND(VALUE(SUBSTITUTE(実質収支比率等に係る経年分析!I$49,"▲","-")),2),NA())</f>
        <v>2.98</v>
      </c>
      <c r="F21" s="179">
        <f>IF(ISNUMBER(VALUE(SUBSTITUTE(実質収支比率等に係る経年分析!J$49,"▲","-"))),ROUND(VALUE(SUBSTITUTE(実質収支比率等に係る経年分析!J$49,"▲","-")),2),NA())</f>
        <v>5.18</v>
      </c>
    </row>
    <row r="24" spans="1:11">
      <c r="A24" s="149" t="s">
        <v>56</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57</v>
      </c>
      <c r="C26" s="180" t="s">
        <v>58</v>
      </c>
      <c r="D26" s="180" t="s">
        <v>57</v>
      </c>
      <c r="E26" s="180" t="s">
        <v>58</v>
      </c>
      <c r="F26" s="180" t="s">
        <v>57</v>
      </c>
      <c r="G26" s="180" t="s">
        <v>58</v>
      </c>
      <c r="H26" s="180" t="s">
        <v>57</v>
      </c>
      <c r="I26" s="180" t="s">
        <v>58</v>
      </c>
      <c r="J26" s="180" t="s">
        <v>57</v>
      </c>
      <c r="K26" s="180" t="s">
        <v>58</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びわ湖東部中核工業団地公共緑地維持管理特別会計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0.01</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c r="A30" s="180" t="str">
        <f>IF(連結実質赤字比率に係る赤字・黒字の構成分析!C$40="",NA(),連結実質赤字比率に係る赤字・黒字の構成分析!C$40)</f>
        <v>後期高齢者医療事業特別会計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0.09</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0.06</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7.0000000000000007E-2</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0.04</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0.03</v>
      </c>
    </row>
    <row r="31" spans="1:11">
      <c r="A31" s="180" t="str">
        <f>IF(連結実質赤字比率に係る赤字・黒字の構成分析!C$39="",NA(),連結実質赤字比率に係る赤字・黒字の構成分析!C$39)</f>
        <v>農業集落排水事業特別会計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0.09</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0.02</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0.21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0.28999999999999998</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0.28000000000000003</v>
      </c>
    </row>
    <row r="32" spans="1:11">
      <c r="A32" s="180" t="str">
        <f>IF(連結実質赤字比率に係る赤字・黒字の構成分析!C$38="",NA(),連結実質赤字比率に係る赤字・黒字の構成分析!C$38)</f>
        <v>下水道事業特別会計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0.75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1.1399999999999999</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2.0699999999999998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1.53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0.32</v>
      </c>
    </row>
    <row r="33" spans="1:16">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0.25</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0.48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0.21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0.01</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0.74</v>
      </c>
    </row>
    <row r="34" spans="1:16">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0.08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0.05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0.83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1.1100000000000001</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1.1200000000000001</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8.6999999999999993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7.86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7.06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6.11</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9.26</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11.34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12.42</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13.63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13.11</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13.84</v>
      </c>
    </row>
    <row r="39" spans="1:16">
      <c r="A39" s="149" t="s">
        <v>59</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c r="A42" s="181" t="s">
        <v>62</v>
      </c>
      <c r="B42" s="181"/>
      <c r="C42" s="181"/>
      <c r="D42" s="181">
        <f>'実質公債費比率（分子）の構造'!K$52</f>
        <v>464</v>
      </c>
      <c r="E42" s="181"/>
      <c r="F42" s="181"/>
      <c r="G42" s="181">
        <f>'実質公債費比率（分子）の構造'!L$52</f>
        <v>442</v>
      </c>
      <c r="H42" s="181"/>
      <c r="I42" s="181"/>
      <c r="J42" s="181">
        <f>'実質公債費比率（分子）の構造'!M$52</f>
        <v>435</v>
      </c>
      <c r="K42" s="181"/>
      <c r="L42" s="181"/>
      <c r="M42" s="181">
        <f>'実質公債費比率（分子）の構造'!N$52</f>
        <v>438</v>
      </c>
      <c r="N42" s="181"/>
      <c r="O42" s="181"/>
      <c r="P42" s="181">
        <f>'実質公債費比率（分子）の構造'!O$52</f>
        <v>436</v>
      </c>
    </row>
    <row r="43" spans="1:16">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f>'実質公債費比率（分子）の構造'!N$51</f>
        <v>0</v>
      </c>
      <c r="L43" s="181"/>
      <c r="M43" s="181"/>
      <c r="N43" s="181" t="str">
        <f>'実質公債費比率（分子）の構造'!O$51</f>
        <v>-</v>
      </c>
      <c r="O43" s="181"/>
      <c r="P43" s="181"/>
    </row>
    <row r="44" spans="1:16">
      <c r="A44" s="181" t="s">
        <v>64</v>
      </c>
      <c r="B44" s="181">
        <f>'実質公債費比率（分子）の構造'!K$50</f>
        <v>1</v>
      </c>
      <c r="C44" s="181"/>
      <c r="D44" s="181"/>
      <c r="E44" s="181">
        <f>'実質公債費比率（分子）の構造'!L$50</f>
        <v>1</v>
      </c>
      <c r="F44" s="181"/>
      <c r="G44" s="181"/>
      <c r="H44" s="181">
        <f>'実質公債費比率（分子）の構造'!M$50</f>
        <v>1</v>
      </c>
      <c r="I44" s="181"/>
      <c r="J44" s="181"/>
      <c r="K44" s="181">
        <f>'実質公債費比率（分子）の構造'!N$50</f>
        <v>4</v>
      </c>
      <c r="L44" s="181"/>
      <c r="M44" s="181"/>
      <c r="N44" s="181">
        <f>'実質公債費比率（分子）の構造'!O$50</f>
        <v>4</v>
      </c>
      <c r="O44" s="181"/>
      <c r="P44" s="181"/>
    </row>
    <row r="45" spans="1:16">
      <c r="A45" s="181" t="s">
        <v>65</v>
      </c>
      <c r="B45" s="181">
        <f>'実質公債費比率（分子）の構造'!K$49</f>
        <v>1</v>
      </c>
      <c r="C45" s="181"/>
      <c r="D45" s="181"/>
      <c r="E45" s="181">
        <f>'実質公債費比率（分子）の構造'!L$49</f>
        <v>1</v>
      </c>
      <c r="F45" s="181"/>
      <c r="G45" s="181"/>
      <c r="H45" s="181">
        <f>'実質公債費比率（分子）の構造'!M$49</f>
        <v>1</v>
      </c>
      <c r="I45" s="181"/>
      <c r="J45" s="181"/>
      <c r="K45" s="181">
        <f>'実質公債費比率（分子）の構造'!N$49</f>
        <v>1</v>
      </c>
      <c r="L45" s="181"/>
      <c r="M45" s="181"/>
      <c r="N45" s="181">
        <f>'実質公債費比率（分子）の構造'!O$49</f>
        <v>2</v>
      </c>
      <c r="O45" s="181"/>
      <c r="P45" s="181"/>
    </row>
    <row r="46" spans="1:16">
      <c r="A46" s="181" t="s">
        <v>66</v>
      </c>
      <c r="B46" s="181">
        <f>'実質公債費比率（分子）の構造'!K$48</f>
        <v>151</v>
      </c>
      <c r="C46" s="181"/>
      <c r="D46" s="181"/>
      <c r="E46" s="181">
        <f>'実質公債費比率（分子）の構造'!L$48</f>
        <v>167</v>
      </c>
      <c r="F46" s="181"/>
      <c r="G46" s="181"/>
      <c r="H46" s="181">
        <f>'実質公債費比率（分子）の構造'!M$48</f>
        <v>175</v>
      </c>
      <c r="I46" s="181"/>
      <c r="J46" s="181"/>
      <c r="K46" s="181">
        <f>'実質公債費比率（分子）の構造'!N$48</f>
        <v>172</v>
      </c>
      <c r="L46" s="181"/>
      <c r="M46" s="181"/>
      <c r="N46" s="181">
        <f>'実質公債費比率（分子）の構造'!O$48</f>
        <v>171</v>
      </c>
      <c r="O46" s="181"/>
      <c r="P46" s="181"/>
    </row>
    <row r="47" spans="1:16">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69</v>
      </c>
      <c r="B49" s="181">
        <f>'実質公債費比率（分子）の構造'!K$45</f>
        <v>427</v>
      </c>
      <c r="C49" s="181"/>
      <c r="D49" s="181"/>
      <c r="E49" s="181">
        <f>'実質公債費比率（分子）の構造'!L$45</f>
        <v>417</v>
      </c>
      <c r="F49" s="181"/>
      <c r="G49" s="181"/>
      <c r="H49" s="181">
        <f>'実質公債費比率（分子）の構造'!M$45</f>
        <v>412</v>
      </c>
      <c r="I49" s="181"/>
      <c r="J49" s="181"/>
      <c r="K49" s="181">
        <f>'実質公債費比率（分子）の構造'!N$45</f>
        <v>455</v>
      </c>
      <c r="L49" s="181"/>
      <c r="M49" s="181"/>
      <c r="N49" s="181">
        <f>'実質公債費比率（分子）の構造'!O$45</f>
        <v>443</v>
      </c>
      <c r="O49" s="181"/>
      <c r="P49" s="181"/>
    </row>
    <row r="50" spans="1:16">
      <c r="A50" s="181" t="s">
        <v>70</v>
      </c>
      <c r="B50" s="181" t="e">
        <f>NA()</f>
        <v>#N/A</v>
      </c>
      <c r="C50" s="181">
        <f>IF(ISNUMBER('実質公債費比率（分子）の構造'!K$53),'実質公債費比率（分子）の構造'!K$53,NA())</f>
        <v>116</v>
      </c>
      <c r="D50" s="181" t="e">
        <f>NA()</f>
        <v>#N/A</v>
      </c>
      <c r="E50" s="181" t="e">
        <f>NA()</f>
        <v>#N/A</v>
      </c>
      <c r="F50" s="181">
        <f>IF(ISNUMBER('実質公債費比率（分子）の構造'!L$53),'実質公債費比率（分子）の構造'!L$53,NA())</f>
        <v>144</v>
      </c>
      <c r="G50" s="181" t="e">
        <f>NA()</f>
        <v>#N/A</v>
      </c>
      <c r="H50" s="181" t="e">
        <f>NA()</f>
        <v>#N/A</v>
      </c>
      <c r="I50" s="181">
        <f>IF(ISNUMBER('実質公債費比率（分子）の構造'!M$53),'実質公債費比率（分子）の構造'!M$53,NA())</f>
        <v>154</v>
      </c>
      <c r="J50" s="181" t="e">
        <f>NA()</f>
        <v>#N/A</v>
      </c>
      <c r="K50" s="181" t="e">
        <f>NA()</f>
        <v>#N/A</v>
      </c>
      <c r="L50" s="181">
        <f>IF(ISNUMBER('実質公債費比率（分子）の構造'!N$53),'実質公債費比率（分子）の構造'!N$53,NA())</f>
        <v>194</v>
      </c>
      <c r="M50" s="181" t="e">
        <f>NA()</f>
        <v>#N/A</v>
      </c>
      <c r="N50" s="181" t="e">
        <f>NA()</f>
        <v>#N/A</v>
      </c>
      <c r="O50" s="181">
        <f>IF(ISNUMBER('実質公債費比率（分子）の構造'!O$53),'実質公債費比率（分子）の構造'!O$53,NA())</f>
        <v>184</v>
      </c>
      <c r="P50" s="181" t="e">
        <f>NA()</f>
        <v>#N/A</v>
      </c>
    </row>
    <row r="53" spans="1:16">
      <c r="A53" s="149" t="s">
        <v>71</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c r="A56" s="180" t="s">
        <v>42</v>
      </c>
      <c r="B56" s="180"/>
      <c r="C56" s="180"/>
      <c r="D56" s="180">
        <f>'将来負担比率（分子）の構造'!I$52</f>
        <v>5397</v>
      </c>
      <c r="E56" s="180"/>
      <c r="F56" s="180"/>
      <c r="G56" s="180">
        <f>'将来負担比率（分子）の構造'!J$52</f>
        <v>5356</v>
      </c>
      <c r="H56" s="180"/>
      <c r="I56" s="180"/>
      <c r="J56" s="180">
        <f>'将来負担比率（分子）の構造'!K$52</f>
        <v>5242</v>
      </c>
      <c r="K56" s="180"/>
      <c r="L56" s="180"/>
      <c r="M56" s="180">
        <f>'将来負担比率（分子）の構造'!L$52</f>
        <v>5216</v>
      </c>
      <c r="N56" s="180"/>
      <c r="O56" s="180"/>
      <c r="P56" s="180">
        <f>'将来負担比率（分子）の構造'!M$52</f>
        <v>5114</v>
      </c>
    </row>
    <row r="57" spans="1:16">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c r="A58" s="180" t="s">
        <v>40</v>
      </c>
      <c r="B58" s="180"/>
      <c r="C58" s="180"/>
      <c r="D58" s="180">
        <f>'将来負担比率（分子）の構造'!I$50</f>
        <v>2232</v>
      </c>
      <c r="E58" s="180"/>
      <c r="F58" s="180"/>
      <c r="G58" s="180">
        <f>'将来負担比率（分子）の構造'!J$50</f>
        <v>2345</v>
      </c>
      <c r="H58" s="180"/>
      <c r="I58" s="180"/>
      <c r="J58" s="180">
        <f>'将来負担比率（分子）の構造'!K$50</f>
        <v>2519</v>
      </c>
      <c r="K58" s="180"/>
      <c r="L58" s="180"/>
      <c r="M58" s="180">
        <f>'将来負担比率（分子）の構造'!L$50</f>
        <v>2105</v>
      </c>
      <c r="N58" s="180"/>
      <c r="O58" s="180"/>
      <c r="P58" s="180">
        <f>'将来負担比率（分子）の構造'!M$50</f>
        <v>1632</v>
      </c>
    </row>
    <row r="59" spans="1:16">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c r="A62" s="180" t="s">
        <v>34</v>
      </c>
      <c r="B62" s="180">
        <f>'将来負担比率（分子）の構造'!I$45</f>
        <v>802</v>
      </c>
      <c r="C62" s="180"/>
      <c r="D62" s="180"/>
      <c r="E62" s="180">
        <f>'将来負担比率（分子）の構造'!J$45</f>
        <v>824</v>
      </c>
      <c r="F62" s="180"/>
      <c r="G62" s="180"/>
      <c r="H62" s="180">
        <f>'将来負担比率（分子）の構造'!K$45</f>
        <v>827</v>
      </c>
      <c r="I62" s="180"/>
      <c r="J62" s="180"/>
      <c r="K62" s="180">
        <f>'将来負担比率（分子）の構造'!L$45</f>
        <v>797</v>
      </c>
      <c r="L62" s="180"/>
      <c r="M62" s="180"/>
      <c r="N62" s="180">
        <f>'将来負担比率（分子）の構造'!M$45</f>
        <v>779</v>
      </c>
      <c r="O62" s="180"/>
      <c r="P62" s="180"/>
    </row>
    <row r="63" spans="1:16">
      <c r="A63" s="180" t="s">
        <v>33</v>
      </c>
      <c r="B63" s="180">
        <f>'将来負担比率（分子）の構造'!I$44</f>
        <v>4</v>
      </c>
      <c r="C63" s="180"/>
      <c r="D63" s="180"/>
      <c r="E63" s="180">
        <f>'将来負担比率（分子）の構造'!J$44</f>
        <v>40</v>
      </c>
      <c r="F63" s="180"/>
      <c r="G63" s="180"/>
      <c r="H63" s="180">
        <f>'将来負担比率（分子）の構造'!K$44</f>
        <v>40</v>
      </c>
      <c r="I63" s="180"/>
      <c r="J63" s="180"/>
      <c r="K63" s="180">
        <f>'将来負担比率（分子）の構造'!L$44</f>
        <v>39</v>
      </c>
      <c r="L63" s="180"/>
      <c r="M63" s="180"/>
      <c r="N63" s="180">
        <f>'将来負担比率（分子）の構造'!M$44</f>
        <v>36</v>
      </c>
      <c r="O63" s="180"/>
      <c r="P63" s="180"/>
    </row>
    <row r="64" spans="1:16">
      <c r="A64" s="180" t="s">
        <v>32</v>
      </c>
      <c r="B64" s="180">
        <f>'将来負担比率（分子）の構造'!I$43</f>
        <v>2404</v>
      </c>
      <c r="C64" s="180"/>
      <c r="D64" s="180"/>
      <c r="E64" s="180">
        <f>'将来負担比率（分子）の構造'!J$43</f>
        <v>2332</v>
      </c>
      <c r="F64" s="180"/>
      <c r="G64" s="180"/>
      <c r="H64" s="180">
        <f>'将来負担比率（分子）の構造'!K$43</f>
        <v>2432</v>
      </c>
      <c r="I64" s="180"/>
      <c r="J64" s="180"/>
      <c r="K64" s="180">
        <f>'将来負担比率（分子）の構造'!L$43</f>
        <v>2537</v>
      </c>
      <c r="L64" s="180"/>
      <c r="M64" s="180"/>
      <c r="N64" s="180">
        <f>'将来負担比率（分子）の構造'!M$43</f>
        <v>2483</v>
      </c>
      <c r="O64" s="180"/>
      <c r="P64" s="180"/>
    </row>
    <row r="65" spans="1:16">
      <c r="A65" s="180" t="s">
        <v>31</v>
      </c>
      <c r="B65" s="180">
        <f>'将来負担比率（分子）の構造'!I$42</f>
        <v>9</v>
      </c>
      <c r="C65" s="180"/>
      <c r="D65" s="180"/>
      <c r="E65" s="180">
        <f>'将来負担比率（分子）の構造'!J$42</f>
        <v>7</v>
      </c>
      <c r="F65" s="180"/>
      <c r="G65" s="180"/>
      <c r="H65" s="180">
        <f>'将来負担比率（分子）の構造'!K$42</f>
        <v>6</v>
      </c>
      <c r="I65" s="180"/>
      <c r="J65" s="180"/>
      <c r="K65" s="180">
        <f>'将来負担比率（分子）の構造'!L$42</f>
        <v>39</v>
      </c>
      <c r="L65" s="180"/>
      <c r="M65" s="180"/>
      <c r="N65" s="180">
        <f>'将来負担比率（分子）の構造'!M$42</f>
        <v>35</v>
      </c>
      <c r="O65" s="180"/>
      <c r="P65" s="180"/>
    </row>
    <row r="66" spans="1:16">
      <c r="A66" s="180" t="s">
        <v>30</v>
      </c>
      <c r="B66" s="180">
        <f>'将来負担比率（分子）の構造'!I$41</f>
        <v>5096</v>
      </c>
      <c r="C66" s="180"/>
      <c r="D66" s="180"/>
      <c r="E66" s="180">
        <f>'将来負担比率（分子）の構造'!J$41</f>
        <v>5165</v>
      </c>
      <c r="F66" s="180"/>
      <c r="G66" s="180"/>
      <c r="H66" s="180">
        <f>'将来負担比率（分子）の構造'!K$41</f>
        <v>5218</v>
      </c>
      <c r="I66" s="180"/>
      <c r="J66" s="180"/>
      <c r="K66" s="180">
        <f>'将来負担比率（分子）の構造'!L$41</f>
        <v>5347</v>
      </c>
      <c r="L66" s="180"/>
      <c r="M66" s="180"/>
      <c r="N66" s="180">
        <f>'将来負担比率（分子）の構造'!M$41</f>
        <v>5302</v>
      </c>
      <c r="O66" s="180"/>
      <c r="P66" s="180"/>
    </row>
    <row r="67" spans="1:16">
      <c r="A67" s="180" t="s">
        <v>74</v>
      </c>
      <c r="B67" s="180" t="e">
        <f>NA()</f>
        <v>#N/A</v>
      </c>
      <c r="C67" s="180">
        <f>IF(ISNUMBER('将来負担比率（分子）の構造'!I$53), IF('将来負担比率（分子）の構造'!I$53 &lt; 0, 0, '将来負担比率（分子）の構造'!I$53), NA())</f>
        <v>687</v>
      </c>
      <c r="D67" s="180" t="e">
        <f>NA()</f>
        <v>#N/A</v>
      </c>
      <c r="E67" s="180" t="e">
        <f>NA()</f>
        <v>#N/A</v>
      </c>
      <c r="F67" s="180">
        <f>IF(ISNUMBER('将来負担比率（分子）の構造'!J$53), IF('将来負担比率（分子）の構造'!J$53 &lt; 0, 0, '将来負担比率（分子）の構造'!J$53), NA())</f>
        <v>669</v>
      </c>
      <c r="G67" s="180" t="e">
        <f>NA()</f>
        <v>#N/A</v>
      </c>
      <c r="H67" s="180" t="e">
        <f>NA()</f>
        <v>#N/A</v>
      </c>
      <c r="I67" s="180">
        <f>IF(ISNUMBER('将来負担比率（分子）の構造'!K$53), IF('将来負担比率（分子）の構造'!K$53 &lt; 0, 0, '将来負担比率（分子）の構造'!K$53), NA())</f>
        <v>760</v>
      </c>
      <c r="J67" s="180" t="e">
        <f>NA()</f>
        <v>#N/A</v>
      </c>
      <c r="K67" s="180" t="e">
        <f>NA()</f>
        <v>#N/A</v>
      </c>
      <c r="L67" s="180">
        <f>IF(ISNUMBER('将来負担比率（分子）の構造'!L$53), IF('将来負担比率（分子）の構造'!L$53 &lt; 0, 0, '将来負担比率（分子）の構造'!L$53), NA())</f>
        <v>1438</v>
      </c>
      <c r="M67" s="180" t="e">
        <f>NA()</f>
        <v>#N/A</v>
      </c>
      <c r="N67" s="180" t="e">
        <f>NA()</f>
        <v>#N/A</v>
      </c>
      <c r="O67" s="180">
        <f>IF(ISNUMBER('将来負担比率（分子）の構造'!M$53), IF('将来負担比率（分子）の構造'!M$53 &lt; 0, 0, '将来負担比率（分子）の構造'!M$53), NA())</f>
        <v>1889</v>
      </c>
      <c r="P67" s="180" t="e">
        <f>NA()</f>
        <v>#N/A</v>
      </c>
    </row>
    <row r="70" spans="1:16">
      <c r="A70" s="182" t="s">
        <v>75</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76</v>
      </c>
      <c r="B72" s="184">
        <f>基金残高に係る経年分析!F55</f>
        <v>978</v>
      </c>
      <c r="C72" s="184">
        <f>基金残高に係る経年分析!G55</f>
        <v>905</v>
      </c>
      <c r="D72" s="184">
        <f>基金残高に係る経年分析!H55</f>
        <v>965</v>
      </c>
    </row>
    <row r="73" spans="1:16">
      <c r="A73" s="183" t="s">
        <v>77</v>
      </c>
      <c r="B73" s="184">
        <f>基金残高に係る経年分析!F56</f>
        <v>206</v>
      </c>
      <c r="C73" s="184">
        <f>基金残高に係る経年分析!G56</f>
        <v>72</v>
      </c>
      <c r="D73" s="184">
        <f>基金残高に係る経年分析!H56</f>
        <v>80</v>
      </c>
    </row>
    <row r="74" spans="1:16">
      <c r="A74" s="183" t="s">
        <v>78</v>
      </c>
      <c r="B74" s="184">
        <f>基金残高に係る経年分析!F57</f>
        <v>1438</v>
      </c>
      <c r="C74" s="184">
        <f>基金残高に係る経年分析!G57</f>
        <v>1233</v>
      </c>
      <c r="D74" s="184">
        <f>基金残高に係る経年分析!H57</f>
        <v>696</v>
      </c>
    </row>
  </sheetData>
  <sheetProtection algorithmName="SHA-512" hashValue="c4imAWWE6WwMkUI5yv09koZbcPtYPvz4HlzWXNtI2pLjjQiXqC7nurzLt33Iw9FOdEGE06CxR3zrHVuqvYcXwA==" saltValue="YwjHqOPgv+m+OSkluTkK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212</v>
      </c>
      <c r="DI1" s="656"/>
      <c r="DJ1" s="656"/>
      <c r="DK1" s="656"/>
      <c r="DL1" s="656"/>
      <c r="DM1" s="656"/>
      <c r="DN1" s="657"/>
      <c r="DO1" s="225"/>
      <c r="DP1" s="655" t="s">
        <v>213</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658" t="s">
        <v>215</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216</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217</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c r="B4" s="658" t="s">
        <v>1</v>
      </c>
      <c r="C4" s="659"/>
      <c r="D4" s="659"/>
      <c r="E4" s="659"/>
      <c r="F4" s="659"/>
      <c r="G4" s="659"/>
      <c r="H4" s="659"/>
      <c r="I4" s="659"/>
      <c r="J4" s="659"/>
      <c r="K4" s="659"/>
      <c r="L4" s="659"/>
      <c r="M4" s="659"/>
      <c r="N4" s="659"/>
      <c r="O4" s="659"/>
      <c r="P4" s="659"/>
      <c r="Q4" s="660"/>
      <c r="R4" s="658" t="s">
        <v>218</v>
      </c>
      <c r="S4" s="659"/>
      <c r="T4" s="659"/>
      <c r="U4" s="659"/>
      <c r="V4" s="659"/>
      <c r="W4" s="659"/>
      <c r="X4" s="659"/>
      <c r="Y4" s="660"/>
      <c r="Z4" s="658" t="s">
        <v>219</v>
      </c>
      <c r="AA4" s="659"/>
      <c r="AB4" s="659"/>
      <c r="AC4" s="660"/>
      <c r="AD4" s="658" t="s">
        <v>220</v>
      </c>
      <c r="AE4" s="659"/>
      <c r="AF4" s="659"/>
      <c r="AG4" s="659"/>
      <c r="AH4" s="659"/>
      <c r="AI4" s="659"/>
      <c r="AJ4" s="659"/>
      <c r="AK4" s="660"/>
      <c r="AL4" s="658" t="s">
        <v>219</v>
      </c>
      <c r="AM4" s="659"/>
      <c r="AN4" s="659"/>
      <c r="AO4" s="660"/>
      <c r="AP4" s="664" t="s">
        <v>221</v>
      </c>
      <c r="AQ4" s="664"/>
      <c r="AR4" s="664"/>
      <c r="AS4" s="664"/>
      <c r="AT4" s="664"/>
      <c r="AU4" s="664"/>
      <c r="AV4" s="664"/>
      <c r="AW4" s="664"/>
      <c r="AX4" s="664"/>
      <c r="AY4" s="664"/>
      <c r="AZ4" s="664"/>
      <c r="BA4" s="664"/>
      <c r="BB4" s="664"/>
      <c r="BC4" s="664"/>
      <c r="BD4" s="664"/>
      <c r="BE4" s="664"/>
      <c r="BF4" s="664"/>
      <c r="BG4" s="664" t="s">
        <v>222</v>
      </c>
      <c r="BH4" s="664"/>
      <c r="BI4" s="664"/>
      <c r="BJ4" s="664"/>
      <c r="BK4" s="664"/>
      <c r="BL4" s="664"/>
      <c r="BM4" s="664"/>
      <c r="BN4" s="664"/>
      <c r="BO4" s="664" t="s">
        <v>219</v>
      </c>
      <c r="BP4" s="664"/>
      <c r="BQ4" s="664"/>
      <c r="BR4" s="664"/>
      <c r="BS4" s="664" t="s">
        <v>223</v>
      </c>
      <c r="BT4" s="664"/>
      <c r="BU4" s="664"/>
      <c r="BV4" s="664"/>
      <c r="BW4" s="664"/>
      <c r="BX4" s="664"/>
      <c r="BY4" s="664"/>
      <c r="BZ4" s="664"/>
      <c r="CA4" s="664"/>
      <c r="CB4" s="664"/>
      <c r="CD4" s="661" t="s">
        <v>224</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c r="B5" s="665" t="s">
        <v>225</v>
      </c>
      <c r="C5" s="666"/>
      <c r="D5" s="666"/>
      <c r="E5" s="666"/>
      <c r="F5" s="666"/>
      <c r="G5" s="666"/>
      <c r="H5" s="666"/>
      <c r="I5" s="666"/>
      <c r="J5" s="666"/>
      <c r="K5" s="666"/>
      <c r="L5" s="666"/>
      <c r="M5" s="666"/>
      <c r="N5" s="666"/>
      <c r="O5" s="666"/>
      <c r="P5" s="666"/>
      <c r="Q5" s="667"/>
      <c r="R5" s="668">
        <v>1965314</v>
      </c>
      <c r="S5" s="669"/>
      <c r="T5" s="669"/>
      <c r="U5" s="669"/>
      <c r="V5" s="669"/>
      <c r="W5" s="669"/>
      <c r="X5" s="669"/>
      <c r="Y5" s="670"/>
      <c r="Z5" s="671">
        <v>36</v>
      </c>
      <c r="AA5" s="671"/>
      <c r="AB5" s="671"/>
      <c r="AC5" s="671"/>
      <c r="AD5" s="672">
        <v>1965314</v>
      </c>
      <c r="AE5" s="672"/>
      <c r="AF5" s="672"/>
      <c r="AG5" s="672"/>
      <c r="AH5" s="672"/>
      <c r="AI5" s="672"/>
      <c r="AJ5" s="672"/>
      <c r="AK5" s="672"/>
      <c r="AL5" s="673">
        <v>67.7</v>
      </c>
      <c r="AM5" s="674"/>
      <c r="AN5" s="674"/>
      <c r="AO5" s="675"/>
      <c r="AP5" s="665" t="s">
        <v>226</v>
      </c>
      <c r="AQ5" s="666"/>
      <c r="AR5" s="666"/>
      <c r="AS5" s="666"/>
      <c r="AT5" s="666"/>
      <c r="AU5" s="666"/>
      <c r="AV5" s="666"/>
      <c r="AW5" s="666"/>
      <c r="AX5" s="666"/>
      <c r="AY5" s="666"/>
      <c r="AZ5" s="666"/>
      <c r="BA5" s="666"/>
      <c r="BB5" s="666"/>
      <c r="BC5" s="666"/>
      <c r="BD5" s="666"/>
      <c r="BE5" s="666"/>
      <c r="BF5" s="667"/>
      <c r="BG5" s="679">
        <v>1965314</v>
      </c>
      <c r="BH5" s="680"/>
      <c r="BI5" s="680"/>
      <c r="BJ5" s="680"/>
      <c r="BK5" s="680"/>
      <c r="BL5" s="680"/>
      <c r="BM5" s="680"/>
      <c r="BN5" s="681"/>
      <c r="BO5" s="682">
        <v>100</v>
      </c>
      <c r="BP5" s="682"/>
      <c r="BQ5" s="682"/>
      <c r="BR5" s="682"/>
      <c r="BS5" s="683">
        <v>51632</v>
      </c>
      <c r="BT5" s="683"/>
      <c r="BU5" s="683"/>
      <c r="BV5" s="683"/>
      <c r="BW5" s="683"/>
      <c r="BX5" s="683"/>
      <c r="BY5" s="683"/>
      <c r="BZ5" s="683"/>
      <c r="CA5" s="683"/>
      <c r="CB5" s="687"/>
      <c r="CD5" s="661" t="s">
        <v>221</v>
      </c>
      <c r="CE5" s="662"/>
      <c r="CF5" s="662"/>
      <c r="CG5" s="662"/>
      <c r="CH5" s="662"/>
      <c r="CI5" s="662"/>
      <c r="CJ5" s="662"/>
      <c r="CK5" s="662"/>
      <c r="CL5" s="662"/>
      <c r="CM5" s="662"/>
      <c r="CN5" s="662"/>
      <c r="CO5" s="662"/>
      <c r="CP5" s="662"/>
      <c r="CQ5" s="663"/>
      <c r="CR5" s="661" t="s">
        <v>227</v>
      </c>
      <c r="CS5" s="662"/>
      <c r="CT5" s="662"/>
      <c r="CU5" s="662"/>
      <c r="CV5" s="662"/>
      <c r="CW5" s="662"/>
      <c r="CX5" s="662"/>
      <c r="CY5" s="663"/>
      <c r="CZ5" s="661" t="s">
        <v>219</v>
      </c>
      <c r="DA5" s="662"/>
      <c r="DB5" s="662"/>
      <c r="DC5" s="663"/>
      <c r="DD5" s="661" t="s">
        <v>228</v>
      </c>
      <c r="DE5" s="662"/>
      <c r="DF5" s="662"/>
      <c r="DG5" s="662"/>
      <c r="DH5" s="662"/>
      <c r="DI5" s="662"/>
      <c r="DJ5" s="662"/>
      <c r="DK5" s="662"/>
      <c r="DL5" s="662"/>
      <c r="DM5" s="662"/>
      <c r="DN5" s="662"/>
      <c r="DO5" s="662"/>
      <c r="DP5" s="663"/>
      <c r="DQ5" s="661" t="s">
        <v>229</v>
      </c>
      <c r="DR5" s="662"/>
      <c r="DS5" s="662"/>
      <c r="DT5" s="662"/>
      <c r="DU5" s="662"/>
      <c r="DV5" s="662"/>
      <c r="DW5" s="662"/>
      <c r="DX5" s="662"/>
      <c r="DY5" s="662"/>
      <c r="DZ5" s="662"/>
      <c r="EA5" s="662"/>
      <c r="EB5" s="662"/>
      <c r="EC5" s="663"/>
    </row>
    <row r="6" spans="2:143" ht="11.25" customHeight="1">
      <c r="B6" s="676" t="s">
        <v>230</v>
      </c>
      <c r="C6" s="677"/>
      <c r="D6" s="677"/>
      <c r="E6" s="677"/>
      <c r="F6" s="677"/>
      <c r="G6" s="677"/>
      <c r="H6" s="677"/>
      <c r="I6" s="677"/>
      <c r="J6" s="677"/>
      <c r="K6" s="677"/>
      <c r="L6" s="677"/>
      <c r="M6" s="677"/>
      <c r="N6" s="677"/>
      <c r="O6" s="677"/>
      <c r="P6" s="677"/>
      <c r="Q6" s="678"/>
      <c r="R6" s="679">
        <v>42971</v>
      </c>
      <c r="S6" s="680"/>
      <c r="T6" s="680"/>
      <c r="U6" s="680"/>
      <c r="V6" s="680"/>
      <c r="W6" s="680"/>
      <c r="X6" s="680"/>
      <c r="Y6" s="681"/>
      <c r="Z6" s="682">
        <v>0.8</v>
      </c>
      <c r="AA6" s="682"/>
      <c r="AB6" s="682"/>
      <c r="AC6" s="682"/>
      <c r="AD6" s="683">
        <v>42971</v>
      </c>
      <c r="AE6" s="683"/>
      <c r="AF6" s="683"/>
      <c r="AG6" s="683"/>
      <c r="AH6" s="683"/>
      <c r="AI6" s="683"/>
      <c r="AJ6" s="683"/>
      <c r="AK6" s="683"/>
      <c r="AL6" s="684">
        <v>1.5</v>
      </c>
      <c r="AM6" s="685"/>
      <c r="AN6" s="685"/>
      <c r="AO6" s="686"/>
      <c r="AP6" s="676" t="s">
        <v>231</v>
      </c>
      <c r="AQ6" s="677"/>
      <c r="AR6" s="677"/>
      <c r="AS6" s="677"/>
      <c r="AT6" s="677"/>
      <c r="AU6" s="677"/>
      <c r="AV6" s="677"/>
      <c r="AW6" s="677"/>
      <c r="AX6" s="677"/>
      <c r="AY6" s="677"/>
      <c r="AZ6" s="677"/>
      <c r="BA6" s="677"/>
      <c r="BB6" s="677"/>
      <c r="BC6" s="677"/>
      <c r="BD6" s="677"/>
      <c r="BE6" s="677"/>
      <c r="BF6" s="678"/>
      <c r="BG6" s="679">
        <v>1965314</v>
      </c>
      <c r="BH6" s="680"/>
      <c r="BI6" s="680"/>
      <c r="BJ6" s="680"/>
      <c r="BK6" s="680"/>
      <c r="BL6" s="680"/>
      <c r="BM6" s="680"/>
      <c r="BN6" s="681"/>
      <c r="BO6" s="682">
        <v>100</v>
      </c>
      <c r="BP6" s="682"/>
      <c r="BQ6" s="682"/>
      <c r="BR6" s="682"/>
      <c r="BS6" s="683">
        <v>51632</v>
      </c>
      <c r="BT6" s="683"/>
      <c r="BU6" s="683"/>
      <c r="BV6" s="683"/>
      <c r="BW6" s="683"/>
      <c r="BX6" s="683"/>
      <c r="BY6" s="683"/>
      <c r="BZ6" s="683"/>
      <c r="CA6" s="683"/>
      <c r="CB6" s="687"/>
      <c r="CD6" s="690" t="s">
        <v>232</v>
      </c>
      <c r="CE6" s="691"/>
      <c r="CF6" s="691"/>
      <c r="CG6" s="691"/>
      <c r="CH6" s="691"/>
      <c r="CI6" s="691"/>
      <c r="CJ6" s="691"/>
      <c r="CK6" s="691"/>
      <c r="CL6" s="691"/>
      <c r="CM6" s="691"/>
      <c r="CN6" s="691"/>
      <c r="CO6" s="691"/>
      <c r="CP6" s="691"/>
      <c r="CQ6" s="692"/>
      <c r="CR6" s="679">
        <v>72694</v>
      </c>
      <c r="CS6" s="680"/>
      <c r="CT6" s="680"/>
      <c r="CU6" s="680"/>
      <c r="CV6" s="680"/>
      <c r="CW6" s="680"/>
      <c r="CX6" s="680"/>
      <c r="CY6" s="681"/>
      <c r="CZ6" s="673">
        <v>1.4</v>
      </c>
      <c r="DA6" s="674"/>
      <c r="DB6" s="674"/>
      <c r="DC6" s="693"/>
      <c r="DD6" s="688">
        <v>907</v>
      </c>
      <c r="DE6" s="680"/>
      <c r="DF6" s="680"/>
      <c r="DG6" s="680"/>
      <c r="DH6" s="680"/>
      <c r="DI6" s="680"/>
      <c r="DJ6" s="680"/>
      <c r="DK6" s="680"/>
      <c r="DL6" s="680"/>
      <c r="DM6" s="680"/>
      <c r="DN6" s="680"/>
      <c r="DO6" s="680"/>
      <c r="DP6" s="681"/>
      <c r="DQ6" s="688">
        <v>72681</v>
      </c>
      <c r="DR6" s="680"/>
      <c r="DS6" s="680"/>
      <c r="DT6" s="680"/>
      <c r="DU6" s="680"/>
      <c r="DV6" s="680"/>
      <c r="DW6" s="680"/>
      <c r="DX6" s="680"/>
      <c r="DY6" s="680"/>
      <c r="DZ6" s="680"/>
      <c r="EA6" s="680"/>
      <c r="EB6" s="680"/>
      <c r="EC6" s="689"/>
    </row>
    <row r="7" spans="2:143" ht="11.25" customHeight="1">
      <c r="B7" s="676" t="s">
        <v>233</v>
      </c>
      <c r="C7" s="677"/>
      <c r="D7" s="677"/>
      <c r="E7" s="677"/>
      <c r="F7" s="677"/>
      <c r="G7" s="677"/>
      <c r="H7" s="677"/>
      <c r="I7" s="677"/>
      <c r="J7" s="677"/>
      <c r="K7" s="677"/>
      <c r="L7" s="677"/>
      <c r="M7" s="677"/>
      <c r="N7" s="677"/>
      <c r="O7" s="677"/>
      <c r="P7" s="677"/>
      <c r="Q7" s="678"/>
      <c r="R7" s="679">
        <v>1677</v>
      </c>
      <c r="S7" s="680"/>
      <c r="T7" s="680"/>
      <c r="U7" s="680"/>
      <c r="V7" s="680"/>
      <c r="W7" s="680"/>
      <c r="X7" s="680"/>
      <c r="Y7" s="681"/>
      <c r="Z7" s="682">
        <v>0</v>
      </c>
      <c r="AA7" s="682"/>
      <c r="AB7" s="682"/>
      <c r="AC7" s="682"/>
      <c r="AD7" s="683">
        <v>1677</v>
      </c>
      <c r="AE7" s="683"/>
      <c r="AF7" s="683"/>
      <c r="AG7" s="683"/>
      <c r="AH7" s="683"/>
      <c r="AI7" s="683"/>
      <c r="AJ7" s="683"/>
      <c r="AK7" s="683"/>
      <c r="AL7" s="684">
        <v>0.1</v>
      </c>
      <c r="AM7" s="685"/>
      <c r="AN7" s="685"/>
      <c r="AO7" s="686"/>
      <c r="AP7" s="676" t="s">
        <v>234</v>
      </c>
      <c r="AQ7" s="677"/>
      <c r="AR7" s="677"/>
      <c r="AS7" s="677"/>
      <c r="AT7" s="677"/>
      <c r="AU7" s="677"/>
      <c r="AV7" s="677"/>
      <c r="AW7" s="677"/>
      <c r="AX7" s="677"/>
      <c r="AY7" s="677"/>
      <c r="AZ7" s="677"/>
      <c r="BA7" s="677"/>
      <c r="BB7" s="677"/>
      <c r="BC7" s="677"/>
      <c r="BD7" s="677"/>
      <c r="BE7" s="677"/>
      <c r="BF7" s="678"/>
      <c r="BG7" s="679">
        <v>790968</v>
      </c>
      <c r="BH7" s="680"/>
      <c r="BI7" s="680"/>
      <c r="BJ7" s="680"/>
      <c r="BK7" s="680"/>
      <c r="BL7" s="680"/>
      <c r="BM7" s="680"/>
      <c r="BN7" s="681"/>
      <c r="BO7" s="682">
        <v>40.200000000000003</v>
      </c>
      <c r="BP7" s="682"/>
      <c r="BQ7" s="682"/>
      <c r="BR7" s="682"/>
      <c r="BS7" s="683">
        <v>51632</v>
      </c>
      <c r="BT7" s="683"/>
      <c r="BU7" s="683"/>
      <c r="BV7" s="683"/>
      <c r="BW7" s="683"/>
      <c r="BX7" s="683"/>
      <c r="BY7" s="683"/>
      <c r="BZ7" s="683"/>
      <c r="CA7" s="683"/>
      <c r="CB7" s="687"/>
      <c r="CD7" s="694" t="s">
        <v>235</v>
      </c>
      <c r="CE7" s="695"/>
      <c r="CF7" s="695"/>
      <c r="CG7" s="695"/>
      <c r="CH7" s="695"/>
      <c r="CI7" s="695"/>
      <c r="CJ7" s="695"/>
      <c r="CK7" s="695"/>
      <c r="CL7" s="695"/>
      <c r="CM7" s="695"/>
      <c r="CN7" s="695"/>
      <c r="CO7" s="695"/>
      <c r="CP7" s="695"/>
      <c r="CQ7" s="696"/>
      <c r="CR7" s="679">
        <v>600723</v>
      </c>
      <c r="CS7" s="680"/>
      <c r="CT7" s="680"/>
      <c r="CU7" s="680"/>
      <c r="CV7" s="680"/>
      <c r="CW7" s="680"/>
      <c r="CX7" s="680"/>
      <c r="CY7" s="681"/>
      <c r="CZ7" s="682">
        <v>11.6</v>
      </c>
      <c r="DA7" s="682"/>
      <c r="DB7" s="682"/>
      <c r="DC7" s="682"/>
      <c r="DD7" s="688">
        <v>34372</v>
      </c>
      <c r="DE7" s="680"/>
      <c r="DF7" s="680"/>
      <c r="DG7" s="680"/>
      <c r="DH7" s="680"/>
      <c r="DI7" s="680"/>
      <c r="DJ7" s="680"/>
      <c r="DK7" s="680"/>
      <c r="DL7" s="680"/>
      <c r="DM7" s="680"/>
      <c r="DN7" s="680"/>
      <c r="DO7" s="680"/>
      <c r="DP7" s="681"/>
      <c r="DQ7" s="688">
        <v>518824</v>
      </c>
      <c r="DR7" s="680"/>
      <c r="DS7" s="680"/>
      <c r="DT7" s="680"/>
      <c r="DU7" s="680"/>
      <c r="DV7" s="680"/>
      <c r="DW7" s="680"/>
      <c r="DX7" s="680"/>
      <c r="DY7" s="680"/>
      <c r="DZ7" s="680"/>
      <c r="EA7" s="680"/>
      <c r="EB7" s="680"/>
      <c r="EC7" s="689"/>
    </row>
    <row r="8" spans="2:143" ht="11.25" customHeight="1">
      <c r="B8" s="676" t="s">
        <v>236</v>
      </c>
      <c r="C8" s="677"/>
      <c r="D8" s="677"/>
      <c r="E8" s="677"/>
      <c r="F8" s="677"/>
      <c r="G8" s="677"/>
      <c r="H8" s="677"/>
      <c r="I8" s="677"/>
      <c r="J8" s="677"/>
      <c r="K8" s="677"/>
      <c r="L8" s="677"/>
      <c r="M8" s="677"/>
      <c r="N8" s="677"/>
      <c r="O8" s="677"/>
      <c r="P8" s="677"/>
      <c r="Q8" s="678"/>
      <c r="R8" s="679">
        <v>3296</v>
      </c>
      <c r="S8" s="680"/>
      <c r="T8" s="680"/>
      <c r="U8" s="680"/>
      <c r="V8" s="680"/>
      <c r="W8" s="680"/>
      <c r="X8" s="680"/>
      <c r="Y8" s="681"/>
      <c r="Z8" s="682">
        <v>0.1</v>
      </c>
      <c r="AA8" s="682"/>
      <c r="AB8" s="682"/>
      <c r="AC8" s="682"/>
      <c r="AD8" s="683">
        <v>3296</v>
      </c>
      <c r="AE8" s="683"/>
      <c r="AF8" s="683"/>
      <c r="AG8" s="683"/>
      <c r="AH8" s="683"/>
      <c r="AI8" s="683"/>
      <c r="AJ8" s="683"/>
      <c r="AK8" s="683"/>
      <c r="AL8" s="684">
        <v>0.1</v>
      </c>
      <c r="AM8" s="685"/>
      <c r="AN8" s="685"/>
      <c r="AO8" s="686"/>
      <c r="AP8" s="676" t="s">
        <v>237</v>
      </c>
      <c r="AQ8" s="677"/>
      <c r="AR8" s="677"/>
      <c r="AS8" s="677"/>
      <c r="AT8" s="677"/>
      <c r="AU8" s="677"/>
      <c r="AV8" s="677"/>
      <c r="AW8" s="677"/>
      <c r="AX8" s="677"/>
      <c r="AY8" s="677"/>
      <c r="AZ8" s="677"/>
      <c r="BA8" s="677"/>
      <c r="BB8" s="677"/>
      <c r="BC8" s="677"/>
      <c r="BD8" s="677"/>
      <c r="BE8" s="677"/>
      <c r="BF8" s="678"/>
      <c r="BG8" s="679">
        <v>12836</v>
      </c>
      <c r="BH8" s="680"/>
      <c r="BI8" s="680"/>
      <c r="BJ8" s="680"/>
      <c r="BK8" s="680"/>
      <c r="BL8" s="680"/>
      <c r="BM8" s="680"/>
      <c r="BN8" s="681"/>
      <c r="BO8" s="682">
        <v>0.7</v>
      </c>
      <c r="BP8" s="682"/>
      <c r="BQ8" s="682"/>
      <c r="BR8" s="682"/>
      <c r="BS8" s="688" t="s">
        <v>127</v>
      </c>
      <c r="BT8" s="680"/>
      <c r="BU8" s="680"/>
      <c r="BV8" s="680"/>
      <c r="BW8" s="680"/>
      <c r="BX8" s="680"/>
      <c r="BY8" s="680"/>
      <c r="BZ8" s="680"/>
      <c r="CA8" s="680"/>
      <c r="CB8" s="689"/>
      <c r="CD8" s="694" t="s">
        <v>238</v>
      </c>
      <c r="CE8" s="695"/>
      <c r="CF8" s="695"/>
      <c r="CG8" s="695"/>
      <c r="CH8" s="695"/>
      <c r="CI8" s="695"/>
      <c r="CJ8" s="695"/>
      <c r="CK8" s="695"/>
      <c r="CL8" s="695"/>
      <c r="CM8" s="695"/>
      <c r="CN8" s="695"/>
      <c r="CO8" s="695"/>
      <c r="CP8" s="695"/>
      <c r="CQ8" s="696"/>
      <c r="CR8" s="679">
        <v>1154828</v>
      </c>
      <c r="CS8" s="680"/>
      <c r="CT8" s="680"/>
      <c r="CU8" s="680"/>
      <c r="CV8" s="680"/>
      <c r="CW8" s="680"/>
      <c r="CX8" s="680"/>
      <c r="CY8" s="681"/>
      <c r="CZ8" s="682">
        <v>22.4</v>
      </c>
      <c r="DA8" s="682"/>
      <c r="DB8" s="682"/>
      <c r="DC8" s="682"/>
      <c r="DD8" s="688">
        <v>52655</v>
      </c>
      <c r="DE8" s="680"/>
      <c r="DF8" s="680"/>
      <c r="DG8" s="680"/>
      <c r="DH8" s="680"/>
      <c r="DI8" s="680"/>
      <c r="DJ8" s="680"/>
      <c r="DK8" s="680"/>
      <c r="DL8" s="680"/>
      <c r="DM8" s="680"/>
      <c r="DN8" s="680"/>
      <c r="DO8" s="680"/>
      <c r="DP8" s="681"/>
      <c r="DQ8" s="688">
        <v>689092</v>
      </c>
      <c r="DR8" s="680"/>
      <c r="DS8" s="680"/>
      <c r="DT8" s="680"/>
      <c r="DU8" s="680"/>
      <c r="DV8" s="680"/>
      <c r="DW8" s="680"/>
      <c r="DX8" s="680"/>
      <c r="DY8" s="680"/>
      <c r="DZ8" s="680"/>
      <c r="EA8" s="680"/>
      <c r="EB8" s="680"/>
      <c r="EC8" s="689"/>
    </row>
    <row r="9" spans="2:143" ht="11.25" customHeight="1">
      <c r="B9" s="676" t="s">
        <v>239</v>
      </c>
      <c r="C9" s="677"/>
      <c r="D9" s="677"/>
      <c r="E9" s="677"/>
      <c r="F9" s="677"/>
      <c r="G9" s="677"/>
      <c r="H9" s="677"/>
      <c r="I9" s="677"/>
      <c r="J9" s="677"/>
      <c r="K9" s="677"/>
      <c r="L9" s="677"/>
      <c r="M9" s="677"/>
      <c r="N9" s="677"/>
      <c r="O9" s="677"/>
      <c r="P9" s="677"/>
      <c r="Q9" s="678"/>
      <c r="R9" s="679">
        <v>3025</v>
      </c>
      <c r="S9" s="680"/>
      <c r="T9" s="680"/>
      <c r="U9" s="680"/>
      <c r="V9" s="680"/>
      <c r="W9" s="680"/>
      <c r="X9" s="680"/>
      <c r="Y9" s="681"/>
      <c r="Z9" s="682">
        <v>0.1</v>
      </c>
      <c r="AA9" s="682"/>
      <c r="AB9" s="682"/>
      <c r="AC9" s="682"/>
      <c r="AD9" s="683">
        <v>3025</v>
      </c>
      <c r="AE9" s="683"/>
      <c r="AF9" s="683"/>
      <c r="AG9" s="683"/>
      <c r="AH9" s="683"/>
      <c r="AI9" s="683"/>
      <c r="AJ9" s="683"/>
      <c r="AK9" s="683"/>
      <c r="AL9" s="684">
        <v>0.1</v>
      </c>
      <c r="AM9" s="685"/>
      <c r="AN9" s="685"/>
      <c r="AO9" s="686"/>
      <c r="AP9" s="676" t="s">
        <v>240</v>
      </c>
      <c r="AQ9" s="677"/>
      <c r="AR9" s="677"/>
      <c r="AS9" s="677"/>
      <c r="AT9" s="677"/>
      <c r="AU9" s="677"/>
      <c r="AV9" s="677"/>
      <c r="AW9" s="677"/>
      <c r="AX9" s="677"/>
      <c r="AY9" s="677"/>
      <c r="AZ9" s="677"/>
      <c r="BA9" s="677"/>
      <c r="BB9" s="677"/>
      <c r="BC9" s="677"/>
      <c r="BD9" s="677"/>
      <c r="BE9" s="677"/>
      <c r="BF9" s="678"/>
      <c r="BG9" s="679">
        <v>313122</v>
      </c>
      <c r="BH9" s="680"/>
      <c r="BI9" s="680"/>
      <c r="BJ9" s="680"/>
      <c r="BK9" s="680"/>
      <c r="BL9" s="680"/>
      <c r="BM9" s="680"/>
      <c r="BN9" s="681"/>
      <c r="BO9" s="682">
        <v>15.9</v>
      </c>
      <c r="BP9" s="682"/>
      <c r="BQ9" s="682"/>
      <c r="BR9" s="682"/>
      <c r="BS9" s="688" t="s">
        <v>241</v>
      </c>
      <c r="BT9" s="680"/>
      <c r="BU9" s="680"/>
      <c r="BV9" s="680"/>
      <c r="BW9" s="680"/>
      <c r="BX9" s="680"/>
      <c r="BY9" s="680"/>
      <c r="BZ9" s="680"/>
      <c r="CA9" s="680"/>
      <c r="CB9" s="689"/>
      <c r="CD9" s="694" t="s">
        <v>242</v>
      </c>
      <c r="CE9" s="695"/>
      <c r="CF9" s="695"/>
      <c r="CG9" s="695"/>
      <c r="CH9" s="695"/>
      <c r="CI9" s="695"/>
      <c r="CJ9" s="695"/>
      <c r="CK9" s="695"/>
      <c r="CL9" s="695"/>
      <c r="CM9" s="695"/>
      <c r="CN9" s="695"/>
      <c r="CO9" s="695"/>
      <c r="CP9" s="695"/>
      <c r="CQ9" s="696"/>
      <c r="CR9" s="679">
        <v>326055</v>
      </c>
      <c r="CS9" s="680"/>
      <c r="CT9" s="680"/>
      <c r="CU9" s="680"/>
      <c r="CV9" s="680"/>
      <c r="CW9" s="680"/>
      <c r="CX9" s="680"/>
      <c r="CY9" s="681"/>
      <c r="CZ9" s="682">
        <v>6.3</v>
      </c>
      <c r="DA9" s="682"/>
      <c r="DB9" s="682"/>
      <c r="DC9" s="682"/>
      <c r="DD9" s="688">
        <v>6893</v>
      </c>
      <c r="DE9" s="680"/>
      <c r="DF9" s="680"/>
      <c r="DG9" s="680"/>
      <c r="DH9" s="680"/>
      <c r="DI9" s="680"/>
      <c r="DJ9" s="680"/>
      <c r="DK9" s="680"/>
      <c r="DL9" s="680"/>
      <c r="DM9" s="680"/>
      <c r="DN9" s="680"/>
      <c r="DO9" s="680"/>
      <c r="DP9" s="681"/>
      <c r="DQ9" s="688">
        <v>318264</v>
      </c>
      <c r="DR9" s="680"/>
      <c r="DS9" s="680"/>
      <c r="DT9" s="680"/>
      <c r="DU9" s="680"/>
      <c r="DV9" s="680"/>
      <c r="DW9" s="680"/>
      <c r="DX9" s="680"/>
      <c r="DY9" s="680"/>
      <c r="DZ9" s="680"/>
      <c r="EA9" s="680"/>
      <c r="EB9" s="680"/>
      <c r="EC9" s="689"/>
    </row>
    <row r="10" spans="2:143" ht="11.25" customHeight="1">
      <c r="B10" s="676" t="s">
        <v>243</v>
      </c>
      <c r="C10" s="677"/>
      <c r="D10" s="677"/>
      <c r="E10" s="677"/>
      <c r="F10" s="677"/>
      <c r="G10" s="677"/>
      <c r="H10" s="677"/>
      <c r="I10" s="677"/>
      <c r="J10" s="677"/>
      <c r="K10" s="677"/>
      <c r="L10" s="677"/>
      <c r="M10" s="677"/>
      <c r="N10" s="677"/>
      <c r="O10" s="677"/>
      <c r="P10" s="677"/>
      <c r="Q10" s="678"/>
      <c r="R10" s="679" t="s">
        <v>127</v>
      </c>
      <c r="S10" s="680"/>
      <c r="T10" s="680"/>
      <c r="U10" s="680"/>
      <c r="V10" s="680"/>
      <c r="W10" s="680"/>
      <c r="X10" s="680"/>
      <c r="Y10" s="681"/>
      <c r="Z10" s="682" t="s">
        <v>127</v>
      </c>
      <c r="AA10" s="682"/>
      <c r="AB10" s="682"/>
      <c r="AC10" s="682"/>
      <c r="AD10" s="683" t="s">
        <v>127</v>
      </c>
      <c r="AE10" s="683"/>
      <c r="AF10" s="683"/>
      <c r="AG10" s="683"/>
      <c r="AH10" s="683"/>
      <c r="AI10" s="683"/>
      <c r="AJ10" s="683"/>
      <c r="AK10" s="683"/>
      <c r="AL10" s="684" t="s">
        <v>241</v>
      </c>
      <c r="AM10" s="685"/>
      <c r="AN10" s="685"/>
      <c r="AO10" s="686"/>
      <c r="AP10" s="676" t="s">
        <v>244</v>
      </c>
      <c r="AQ10" s="677"/>
      <c r="AR10" s="677"/>
      <c r="AS10" s="677"/>
      <c r="AT10" s="677"/>
      <c r="AU10" s="677"/>
      <c r="AV10" s="677"/>
      <c r="AW10" s="677"/>
      <c r="AX10" s="677"/>
      <c r="AY10" s="677"/>
      <c r="AZ10" s="677"/>
      <c r="BA10" s="677"/>
      <c r="BB10" s="677"/>
      <c r="BC10" s="677"/>
      <c r="BD10" s="677"/>
      <c r="BE10" s="677"/>
      <c r="BF10" s="678"/>
      <c r="BG10" s="679">
        <v>55635</v>
      </c>
      <c r="BH10" s="680"/>
      <c r="BI10" s="680"/>
      <c r="BJ10" s="680"/>
      <c r="BK10" s="680"/>
      <c r="BL10" s="680"/>
      <c r="BM10" s="680"/>
      <c r="BN10" s="681"/>
      <c r="BO10" s="682">
        <v>2.8</v>
      </c>
      <c r="BP10" s="682"/>
      <c r="BQ10" s="682"/>
      <c r="BR10" s="682"/>
      <c r="BS10" s="688" t="s">
        <v>127</v>
      </c>
      <c r="BT10" s="680"/>
      <c r="BU10" s="680"/>
      <c r="BV10" s="680"/>
      <c r="BW10" s="680"/>
      <c r="BX10" s="680"/>
      <c r="BY10" s="680"/>
      <c r="BZ10" s="680"/>
      <c r="CA10" s="680"/>
      <c r="CB10" s="689"/>
      <c r="CD10" s="694" t="s">
        <v>245</v>
      </c>
      <c r="CE10" s="695"/>
      <c r="CF10" s="695"/>
      <c r="CG10" s="695"/>
      <c r="CH10" s="695"/>
      <c r="CI10" s="695"/>
      <c r="CJ10" s="695"/>
      <c r="CK10" s="695"/>
      <c r="CL10" s="695"/>
      <c r="CM10" s="695"/>
      <c r="CN10" s="695"/>
      <c r="CO10" s="695"/>
      <c r="CP10" s="695"/>
      <c r="CQ10" s="696"/>
      <c r="CR10" s="679" t="s">
        <v>138</v>
      </c>
      <c r="CS10" s="680"/>
      <c r="CT10" s="680"/>
      <c r="CU10" s="680"/>
      <c r="CV10" s="680"/>
      <c r="CW10" s="680"/>
      <c r="CX10" s="680"/>
      <c r="CY10" s="681"/>
      <c r="CZ10" s="682" t="s">
        <v>138</v>
      </c>
      <c r="DA10" s="682"/>
      <c r="DB10" s="682"/>
      <c r="DC10" s="682"/>
      <c r="DD10" s="688" t="s">
        <v>138</v>
      </c>
      <c r="DE10" s="680"/>
      <c r="DF10" s="680"/>
      <c r="DG10" s="680"/>
      <c r="DH10" s="680"/>
      <c r="DI10" s="680"/>
      <c r="DJ10" s="680"/>
      <c r="DK10" s="680"/>
      <c r="DL10" s="680"/>
      <c r="DM10" s="680"/>
      <c r="DN10" s="680"/>
      <c r="DO10" s="680"/>
      <c r="DP10" s="681"/>
      <c r="DQ10" s="688" t="s">
        <v>241</v>
      </c>
      <c r="DR10" s="680"/>
      <c r="DS10" s="680"/>
      <c r="DT10" s="680"/>
      <c r="DU10" s="680"/>
      <c r="DV10" s="680"/>
      <c r="DW10" s="680"/>
      <c r="DX10" s="680"/>
      <c r="DY10" s="680"/>
      <c r="DZ10" s="680"/>
      <c r="EA10" s="680"/>
      <c r="EB10" s="680"/>
      <c r="EC10" s="689"/>
    </row>
    <row r="11" spans="2:143" ht="11.25" customHeight="1">
      <c r="B11" s="676" t="s">
        <v>246</v>
      </c>
      <c r="C11" s="677"/>
      <c r="D11" s="677"/>
      <c r="E11" s="677"/>
      <c r="F11" s="677"/>
      <c r="G11" s="677"/>
      <c r="H11" s="677"/>
      <c r="I11" s="677"/>
      <c r="J11" s="677"/>
      <c r="K11" s="677"/>
      <c r="L11" s="677"/>
      <c r="M11" s="677"/>
      <c r="N11" s="677"/>
      <c r="O11" s="677"/>
      <c r="P11" s="677"/>
      <c r="Q11" s="678"/>
      <c r="R11" s="679" t="s">
        <v>138</v>
      </c>
      <c r="S11" s="680"/>
      <c r="T11" s="680"/>
      <c r="U11" s="680"/>
      <c r="V11" s="680"/>
      <c r="W11" s="680"/>
      <c r="X11" s="680"/>
      <c r="Y11" s="681"/>
      <c r="Z11" s="682" t="s">
        <v>241</v>
      </c>
      <c r="AA11" s="682"/>
      <c r="AB11" s="682"/>
      <c r="AC11" s="682"/>
      <c r="AD11" s="683" t="s">
        <v>127</v>
      </c>
      <c r="AE11" s="683"/>
      <c r="AF11" s="683"/>
      <c r="AG11" s="683"/>
      <c r="AH11" s="683"/>
      <c r="AI11" s="683"/>
      <c r="AJ11" s="683"/>
      <c r="AK11" s="683"/>
      <c r="AL11" s="684" t="s">
        <v>127</v>
      </c>
      <c r="AM11" s="685"/>
      <c r="AN11" s="685"/>
      <c r="AO11" s="686"/>
      <c r="AP11" s="676" t="s">
        <v>247</v>
      </c>
      <c r="AQ11" s="677"/>
      <c r="AR11" s="677"/>
      <c r="AS11" s="677"/>
      <c r="AT11" s="677"/>
      <c r="AU11" s="677"/>
      <c r="AV11" s="677"/>
      <c r="AW11" s="677"/>
      <c r="AX11" s="677"/>
      <c r="AY11" s="677"/>
      <c r="AZ11" s="677"/>
      <c r="BA11" s="677"/>
      <c r="BB11" s="677"/>
      <c r="BC11" s="677"/>
      <c r="BD11" s="677"/>
      <c r="BE11" s="677"/>
      <c r="BF11" s="678"/>
      <c r="BG11" s="679">
        <v>409375</v>
      </c>
      <c r="BH11" s="680"/>
      <c r="BI11" s="680"/>
      <c r="BJ11" s="680"/>
      <c r="BK11" s="680"/>
      <c r="BL11" s="680"/>
      <c r="BM11" s="680"/>
      <c r="BN11" s="681"/>
      <c r="BO11" s="682">
        <v>20.8</v>
      </c>
      <c r="BP11" s="682"/>
      <c r="BQ11" s="682"/>
      <c r="BR11" s="682"/>
      <c r="BS11" s="688">
        <v>51632</v>
      </c>
      <c r="BT11" s="680"/>
      <c r="BU11" s="680"/>
      <c r="BV11" s="680"/>
      <c r="BW11" s="680"/>
      <c r="BX11" s="680"/>
      <c r="BY11" s="680"/>
      <c r="BZ11" s="680"/>
      <c r="CA11" s="680"/>
      <c r="CB11" s="689"/>
      <c r="CD11" s="694" t="s">
        <v>248</v>
      </c>
      <c r="CE11" s="695"/>
      <c r="CF11" s="695"/>
      <c r="CG11" s="695"/>
      <c r="CH11" s="695"/>
      <c r="CI11" s="695"/>
      <c r="CJ11" s="695"/>
      <c r="CK11" s="695"/>
      <c r="CL11" s="695"/>
      <c r="CM11" s="695"/>
      <c r="CN11" s="695"/>
      <c r="CO11" s="695"/>
      <c r="CP11" s="695"/>
      <c r="CQ11" s="696"/>
      <c r="CR11" s="679">
        <v>324524</v>
      </c>
      <c r="CS11" s="680"/>
      <c r="CT11" s="680"/>
      <c r="CU11" s="680"/>
      <c r="CV11" s="680"/>
      <c r="CW11" s="680"/>
      <c r="CX11" s="680"/>
      <c r="CY11" s="681"/>
      <c r="CZ11" s="682">
        <v>6.3</v>
      </c>
      <c r="DA11" s="682"/>
      <c r="DB11" s="682"/>
      <c r="DC11" s="682"/>
      <c r="DD11" s="688">
        <v>58141</v>
      </c>
      <c r="DE11" s="680"/>
      <c r="DF11" s="680"/>
      <c r="DG11" s="680"/>
      <c r="DH11" s="680"/>
      <c r="DI11" s="680"/>
      <c r="DJ11" s="680"/>
      <c r="DK11" s="680"/>
      <c r="DL11" s="680"/>
      <c r="DM11" s="680"/>
      <c r="DN11" s="680"/>
      <c r="DO11" s="680"/>
      <c r="DP11" s="681"/>
      <c r="DQ11" s="688">
        <v>212752</v>
      </c>
      <c r="DR11" s="680"/>
      <c r="DS11" s="680"/>
      <c r="DT11" s="680"/>
      <c r="DU11" s="680"/>
      <c r="DV11" s="680"/>
      <c r="DW11" s="680"/>
      <c r="DX11" s="680"/>
      <c r="DY11" s="680"/>
      <c r="DZ11" s="680"/>
      <c r="EA11" s="680"/>
      <c r="EB11" s="680"/>
      <c r="EC11" s="689"/>
    </row>
    <row r="12" spans="2:143" ht="11.25" customHeight="1">
      <c r="B12" s="676" t="s">
        <v>249</v>
      </c>
      <c r="C12" s="677"/>
      <c r="D12" s="677"/>
      <c r="E12" s="677"/>
      <c r="F12" s="677"/>
      <c r="G12" s="677"/>
      <c r="H12" s="677"/>
      <c r="I12" s="677"/>
      <c r="J12" s="677"/>
      <c r="K12" s="677"/>
      <c r="L12" s="677"/>
      <c r="M12" s="677"/>
      <c r="N12" s="677"/>
      <c r="O12" s="677"/>
      <c r="P12" s="677"/>
      <c r="Q12" s="678"/>
      <c r="R12" s="679">
        <v>163839</v>
      </c>
      <c r="S12" s="680"/>
      <c r="T12" s="680"/>
      <c r="U12" s="680"/>
      <c r="V12" s="680"/>
      <c r="W12" s="680"/>
      <c r="X12" s="680"/>
      <c r="Y12" s="681"/>
      <c r="Z12" s="682">
        <v>3</v>
      </c>
      <c r="AA12" s="682"/>
      <c r="AB12" s="682"/>
      <c r="AC12" s="682"/>
      <c r="AD12" s="683">
        <v>163839</v>
      </c>
      <c r="AE12" s="683"/>
      <c r="AF12" s="683"/>
      <c r="AG12" s="683"/>
      <c r="AH12" s="683"/>
      <c r="AI12" s="683"/>
      <c r="AJ12" s="683"/>
      <c r="AK12" s="683"/>
      <c r="AL12" s="684">
        <v>5.6</v>
      </c>
      <c r="AM12" s="685"/>
      <c r="AN12" s="685"/>
      <c r="AO12" s="686"/>
      <c r="AP12" s="676" t="s">
        <v>250</v>
      </c>
      <c r="AQ12" s="677"/>
      <c r="AR12" s="677"/>
      <c r="AS12" s="677"/>
      <c r="AT12" s="677"/>
      <c r="AU12" s="677"/>
      <c r="AV12" s="677"/>
      <c r="AW12" s="677"/>
      <c r="AX12" s="677"/>
      <c r="AY12" s="677"/>
      <c r="AZ12" s="677"/>
      <c r="BA12" s="677"/>
      <c r="BB12" s="677"/>
      <c r="BC12" s="677"/>
      <c r="BD12" s="677"/>
      <c r="BE12" s="677"/>
      <c r="BF12" s="678"/>
      <c r="BG12" s="679">
        <v>1094057</v>
      </c>
      <c r="BH12" s="680"/>
      <c r="BI12" s="680"/>
      <c r="BJ12" s="680"/>
      <c r="BK12" s="680"/>
      <c r="BL12" s="680"/>
      <c r="BM12" s="680"/>
      <c r="BN12" s="681"/>
      <c r="BO12" s="682">
        <v>55.7</v>
      </c>
      <c r="BP12" s="682"/>
      <c r="BQ12" s="682"/>
      <c r="BR12" s="682"/>
      <c r="BS12" s="688" t="s">
        <v>138</v>
      </c>
      <c r="BT12" s="680"/>
      <c r="BU12" s="680"/>
      <c r="BV12" s="680"/>
      <c r="BW12" s="680"/>
      <c r="BX12" s="680"/>
      <c r="BY12" s="680"/>
      <c r="BZ12" s="680"/>
      <c r="CA12" s="680"/>
      <c r="CB12" s="689"/>
      <c r="CD12" s="694" t="s">
        <v>251</v>
      </c>
      <c r="CE12" s="695"/>
      <c r="CF12" s="695"/>
      <c r="CG12" s="695"/>
      <c r="CH12" s="695"/>
      <c r="CI12" s="695"/>
      <c r="CJ12" s="695"/>
      <c r="CK12" s="695"/>
      <c r="CL12" s="695"/>
      <c r="CM12" s="695"/>
      <c r="CN12" s="695"/>
      <c r="CO12" s="695"/>
      <c r="CP12" s="695"/>
      <c r="CQ12" s="696"/>
      <c r="CR12" s="679">
        <v>59462</v>
      </c>
      <c r="CS12" s="680"/>
      <c r="CT12" s="680"/>
      <c r="CU12" s="680"/>
      <c r="CV12" s="680"/>
      <c r="CW12" s="680"/>
      <c r="CX12" s="680"/>
      <c r="CY12" s="681"/>
      <c r="CZ12" s="682">
        <v>1.2</v>
      </c>
      <c r="DA12" s="682"/>
      <c r="DB12" s="682"/>
      <c r="DC12" s="682"/>
      <c r="DD12" s="688">
        <v>17540</v>
      </c>
      <c r="DE12" s="680"/>
      <c r="DF12" s="680"/>
      <c r="DG12" s="680"/>
      <c r="DH12" s="680"/>
      <c r="DI12" s="680"/>
      <c r="DJ12" s="680"/>
      <c r="DK12" s="680"/>
      <c r="DL12" s="680"/>
      <c r="DM12" s="680"/>
      <c r="DN12" s="680"/>
      <c r="DO12" s="680"/>
      <c r="DP12" s="681"/>
      <c r="DQ12" s="688">
        <v>50184</v>
      </c>
      <c r="DR12" s="680"/>
      <c r="DS12" s="680"/>
      <c r="DT12" s="680"/>
      <c r="DU12" s="680"/>
      <c r="DV12" s="680"/>
      <c r="DW12" s="680"/>
      <c r="DX12" s="680"/>
      <c r="DY12" s="680"/>
      <c r="DZ12" s="680"/>
      <c r="EA12" s="680"/>
      <c r="EB12" s="680"/>
      <c r="EC12" s="689"/>
    </row>
    <row r="13" spans="2:143" ht="11.25" customHeight="1">
      <c r="B13" s="676" t="s">
        <v>252</v>
      </c>
      <c r="C13" s="677"/>
      <c r="D13" s="677"/>
      <c r="E13" s="677"/>
      <c r="F13" s="677"/>
      <c r="G13" s="677"/>
      <c r="H13" s="677"/>
      <c r="I13" s="677"/>
      <c r="J13" s="677"/>
      <c r="K13" s="677"/>
      <c r="L13" s="677"/>
      <c r="M13" s="677"/>
      <c r="N13" s="677"/>
      <c r="O13" s="677"/>
      <c r="P13" s="677"/>
      <c r="Q13" s="678"/>
      <c r="R13" s="679" t="s">
        <v>241</v>
      </c>
      <c r="S13" s="680"/>
      <c r="T13" s="680"/>
      <c r="U13" s="680"/>
      <c r="V13" s="680"/>
      <c r="W13" s="680"/>
      <c r="X13" s="680"/>
      <c r="Y13" s="681"/>
      <c r="Z13" s="682" t="s">
        <v>127</v>
      </c>
      <c r="AA13" s="682"/>
      <c r="AB13" s="682"/>
      <c r="AC13" s="682"/>
      <c r="AD13" s="683" t="s">
        <v>138</v>
      </c>
      <c r="AE13" s="683"/>
      <c r="AF13" s="683"/>
      <c r="AG13" s="683"/>
      <c r="AH13" s="683"/>
      <c r="AI13" s="683"/>
      <c r="AJ13" s="683"/>
      <c r="AK13" s="683"/>
      <c r="AL13" s="684" t="s">
        <v>241</v>
      </c>
      <c r="AM13" s="685"/>
      <c r="AN13" s="685"/>
      <c r="AO13" s="686"/>
      <c r="AP13" s="676" t="s">
        <v>253</v>
      </c>
      <c r="AQ13" s="677"/>
      <c r="AR13" s="677"/>
      <c r="AS13" s="677"/>
      <c r="AT13" s="677"/>
      <c r="AU13" s="677"/>
      <c r="AV13" s="677"/>
      <c r="AW13" s="677"/>
      <c r="AX13" s="677"/>
      <c r="AY13" s="677"/>
      <c r="AZ13" s="677"/>
      <c r="BA13" s="677"/>
      <c r="BB13" s="677"/>
      <c r="BC13" s="677"/>
      <c r="BD13" s="677"/>
      <c r="BE13" s="677"/>
      <c r="BF13" s="678"/>
      <c r="BG13" s="679">
        <v>1093342</v>
      </c>
      <c r="BH13" s="680"/>
      <c r="BI13" s="680"/>
      <c r="BJ13" s="680"/>
      <c r="BK13" s="680"/>
      <c r="BL13" s="680"/>
      <c r="BM13" s="680"/>
      <c r="BN13" s="681"/>
      <c r="BO13" s="682">
        <v>55.6</v>
      </c>
      <c r="BP13" s="682"/>
      <c r="BQ13" s="682"/>
      <c r="BR13" s="682"/>
      <c r="BS13" s="688" t="s">
        <v>138</v>
      </c>
      <c r="BT13" s="680"/>
      <c r="BU13" s="680"/>
      <c r="BV13" s="680"/>
      <c r="BW13" s="680"/>
      <c r="BX13" s="680"/>
      <c r="BY13" s="680"/>
      <c r="BZ13" s="680"/>
      <c r="CA13" s="680"/>
      <c r="CB13" s="689"/>
      <c r="CD13" s="694" t="s">
        <v>254</v>
      </c>
      <c r="CE13" s="695"/>
      <c r="CF13" s="695"/>
      <c r="CG13" s="695"/>
      <c r="CH13" s="695"/>
      <c r="CI13" s="695"/>
      <c r="CJ13" s="695"/>
      <c r="CK13" s="695"/>
      <c r="CL13" s="695"/>
      <c r="CM13" s="695"/>
      <c r="CN13" s="695"/>
      <c r="CO13" s="695"/>
      <c r="CP13" s="695"/>
      <c r="CQ13" s="696"/>
      <c r="CR13" s="679">
        <v>376011</v>
      </c>
      <c r="CS13" s="680"/>
      <c r="CT13" s="680"/>
      <c r="CU13" s="680"/>
      <c r="CV13" s="680"/>
      <c r="CW13" s="680"/>
      <c r="CX13" s="680"/>
      <c r="CY13" s="681"/>
      <c r="CZ13" s="682">
        <v>7.3</v>
      </c>
      <c r="DA13" s="682"/>
      <c r="DB13" s="682"/>
      <c r="DC13" s="682"/>
      <c r="DD13" s="688">
        <v>200115</v>
      </c>
      <c r="DE13" s="680"/>
      <c r="DF13" s="680"/>
      <c r="DG13" s="680"/>
      <c r="DH13" s="680"/>
      <c r="DI13" s="680"/>
      <c r="DJ13" s="680"/>
      <c r="DK13" s="680"/>
      <c r="DL13" s="680"/>
      <c r="DM13" s="680"/>
      <c r="DN13" s="680"/>
      <c r="DO13" s="680"/>
      <c r="DP13" s="681"/>
      <c r="DQ13" s="688">
        <v>200391</v>
      </c>
      <c r="DR13" s="680"/>
      <c r="DS13" s="680"/>
      <c r="DT13" s="680"/>
      <c r="DU13" s="680"/>
      <c r="DV13" s="680"/>
      <c r="DW13" s="680"/>
      <c r="DX13" s="680"/>
      <c r="DY13" s="680"/>
      <c r="DZ13" s="680"/>
      <c r="EA13" s="680"/>
      <c r="EB13" s="680"/>
      <c r="EC13" s="689"/>
    </row>
    <row r="14" spans="2:143" ht="11.25" customHeight="1">
      <c r="B14" s="676" t="s">
        <v>255</v>
      </c>
      <c r="C14" s="677"/>
      <c r="D14" s="677"/>
      <c r="E14" s="677"/>
      <c r="F14" s="677"/>
      <c r="G14" s="677"/>
      <c r="H14" s="677"/>
      <c r="I14" s="677"/>
      <c r="J14" s="677"/>
      <c r="K14" s="677"/>
      <c r="L14" s="677"/>
      <c r="M14" s="677"/>
      <c r="N14" s="677"/>
      <c r="O14" s="677"/>
      <c r="P14" s="677"/>
      <c r="Q14" s="678"/>
      <c r="R14" s="679" t="s">
        <v>127</v>
      </c>
      <c r="S14" s="680"/>
      <c r="T14" s="680"/>
      <c r="U14" s="680"/>
      <c r="V14" s="680"/>
      <c r="W14" s="680"/>
      <c r="X14" s="680"/>
      <c r="Y14" s="681"/>
      <c r="Z14" s="682" t="s">
        <v>127</v>
      </c>
      <c r="AA14" s="682"/>
      <c r="AB14" s="682"/>
      <c r="AC14" s="682"/>
      <c r="AD14" s="683" t="s">
        <v>127</v>
      </c>
      <c r="AE14" s="683"/>
      <c r="AF14" s="683"/>
      <c r="AG14" s="683"/>
      <c r="AH14" s="683"/>
      <c r="AI14" s="683"/>
      <c r="AJ14" s="683"/>
      <c r="AK14" s="683"/>
      <c r="AL14" s="684" t="s">
        <v>127</v>
      </c>
      <c r="AM14" s="685"/>
      <c r="AN14" s="685"/>
      <c r="AO14" s="686"/>
      <c r="AP14" s="676" t="s">
        <v>256</v>
      </c>
      <c r="AQ14" s="677"/>
      <c r="AR14" s="677"/>
      <c r="AS14" s="677"/>
      <c r="AT14" s="677"/>
      <c r="AU14" s="677"/>
      <c r="AV14" s="677"/>
      <c r="AW14" s="677"/>
      <c r="AX14" s="677"/>
      <c r="AY14" s="677"/>
      <c r="AZ14" s="677"/>
      <c r="BA14" s="677"/>
      <c r="BB14" s="677"/>
      <c r="BC14" s="677"/>
      <c r="BD14" s="677"/>
      <c r="BE14" s="677"/>
      <c r="BF14" s="678"/>
      <c r="BG14" s="679">
        <v>28403</v>
      </c>
      <c r="BH14" s="680"/>
      <c r="BI14" s="680"/>
      <c r="BJ14" s="680"/>
      <c r="BK14" s="680"/>
      <c r="BL14" s="680"/>
      <c r="BM14" s="680"/>
      <c r="BN14" s="681"/>
      <c r="BO14" s="682">
        <v>1.4</v>
      </c>
      <c r="BP14" s="682"/>
      <c r="BQ14" s="682"/>
      <c r="BR14" s="682"/>
      <c r="BS14" s="688" t="s">
        <v>127</v>
      </c>
      <c r="BT14" s="680"/>
      <c r="BU14" s="680"/>
      <c r="BV14" s="680"/>
      <c r="BW14" s="680"/>
      <c r="BX14" s="680"/>
      <c r="BY14" s="680"/>
      <c r="BZ14" s="680"/>
      <c r="CA14" s="680"/>
      <c r="CB14" s="689"/>
      <c r="CD14" s="694" t="s">
        <v>257</v>
      </c>
      <c r="CE14" s="695"/>
      <c r="CF14" s="695"/>
      <c r="CG14" s="695"/>
      <c r="CH14" s="695"/>
      <c r="CI14" s="695"/>
      <c r="CJ14" s="695"/>
      <c r="CK14" s="695"/>
      <c r="CL14" s="695"/>
      <c r="CM14" s="695"/>
      <c r="CN14" s="695"/>
      <c r="CO14" s="695"/>
      <c r="CP14" s="695"/>
      <c r="CQ14" s="696"/>
      <c r="CR14" s="679">
        <v>141866</v>
      </c>
      <c r="CS14" s="680"/>
      <c r="CT14" s="680"/>
      <c r="CU14" s="680"/>
      <c r="CV14" s="680"/>
      <c r="CW14" s="680"/>
      <c r="CX14" s="680"/>
      <c r="CY14" s="681"/>
      <c r="CZ14" s="682">
        <v>2.7</v>
      </c>
      <c r="DA14" s="682"/>
      <c r="DB14" s="682"/>
      <c r="DC14" s="682"/>
      <c r="DD14" s="688">
        <v>4540</v>
      </c>
      <c r="DE14" s="680"/>
      <c r="DF14" s="680"/>
      <c r="DG14" s="680"/>
      <c r="DH14" s="680"/>
      <c r="DI14" s="680"/>
      <c r="DJ14" s="680"/>
      <c r="DK14" s="680"/>
      <c r="DL14" s="680"/>
      <c r="DM14" s="680"/>
      <c r="DN14" s="680"/>
      <c r="DO14" s="680"/>
      <c r="DP14" s="681"/>
      <c r="DQ14" s="688">
        <v>136533</v>
      </c>
      <c r="DR14" s="680"/>
      <c r="DS14" s="680"/>
      <c r="DT14" s="680"/>
      <c r="DU14" s="680"/>
      <c r="DV14" s="680"/>
      <c r="DW14" s="680"/>
      <c r="DX14" s="680"/>
      <c r="DY14" s="680"/>
      <c r="DZ14" s="680"/>
      <c r="EA14" s="680"/>
      <c r="EB14" s="680"/>
      <c r="EC14" s="689"/>
    </row>
    <row r="15" spans="2:143" ht="11.25" customHeight="1">
      <c r="B15" s="676" t="s">
        <v>258</v>
      </c>
      <c r="C15" s="677"/>
      <c r="D15" s="677"/>
      <c r="E15" s="677"/>
      <c r="F15" s="677"/>
      <c r="G15" s="677"/>
      <c r="H15" s="677"/>
      <c r="I15" s="677"/>
      <c r="J15" s="677"/>
      <c r="K15" s="677"/>
      <c r="L15" s="677"/>
      <c r="M15" s="677"/>
      <c r="N15" s="677"/>
      <c r="O15" s="677"/>
      <c r="P15" s="677"/>
      <c r="Q15" s="678"/>
      <c r="R15" s="679">
        <v>17377</v>
      </c>
      <c r="S15" s="680"/>
      <c r="T15" s="680"/>
      <c r="U15" s="680"/>
      <c r="V15" s="680"/>
      <c r="W15" s="680"/>
      <c r="X15" s="680"/>
      <c r="Y15" s="681"/>
      <c r="Z15" s="682">
        <v>0.3</v>
      </c>
      <c r="AA15" s="682"/>
      <c r="AB15" s="682"/>
      <c r="AC15" s="682"/>
      <c r="AD15" s="683">
        <v>17377</v>
      </c>
      <c r="AE15" s="683"/>
      <c r="AF15" s="683"/>
      <c r="AG15" s="683"/>
      <c r="AH15" s="683"/>
      <c r="AI15" s="683"/>
      <c r="AJ15" s="683"/>
      <c r="AK15" s="683"/>
      <c r="AL15" s="684">
        <v>0.6</v>
      </c>
      <c r="AM15" s="685"/>
      <c r="AN15" s="685"/>
      <c r="AO15" s="686"/>
      <c r="AP15" s="676" t="s">
        <v>259</v>
      </c>
      <c r="AQ15" s="677"/>
      <c r="AR15" s="677"/>
      <c r="AS15" s="677"/>
      <c r="AT15" s="677"/>
      <c r="AU15" s="677"/>
      <c r="AV15" s="677"/>
      <c r="AW15" s="677"/>
      <c r="AX15" s="677"/>
      <c r="AY15" s="677"/>
      <c r="AZ15" s="677"/>
      <c r="BA15" s="677"/>
      <c r="BB15" s="677"/>
      <c r="BC15" s="677"/>
      <c r="BD15" s="677"/>
      <c r="BE15" s="677"/>
      <c r="BF15" s="678"/>
      <c r="BG15" s="679">
        <v>50858</v>
      </c>
      <c r="BH15" s="680"/>
      <c r="BI15" s="680"/>
      <c r="BJ15" s="680"/>
      <c r="BK15" s="680"/>
      <c r="BL15" s="680"/>
      <c r="BM15" s="680"/>
      <c r="BN15" s="681"/>
      <c r="BO15" s="682">
        <v>2.6</v>
      </c>
      <c r="BP15" s="682"/>
      <c r="BQ15" s="682"/>
      <c r="BR15" s="682"/>
      <c r="BS15" s="688" t="s">
        <v>241</v>
      </c>
      <c r="BT15" s="680"/>
      <c r="BU15" s="680"/>
      <c r="BV15" s="680"/>
      <c r="BW15" s="680"/>
      <c r="BX15" s="680"/>
      <c r="BY15" s="680"/>
      <c r="BZ15" s="680"/>
      <c r="CA15" s="680"/>
      <c r="CB15" s="689"/>
      <c r="CD15" s="694" t="s">
        <v>260</v>
      </c>
      <c r="CE15" s="695"/>
      <c r="CF15" s="695"/>
      <c r="CG15" s="695"/>
      <c r="CH15" s="695"/>
      <c r="CI15" s="695"/>
      <c r="CJ15" s="695"/>
      <c r="CK15" s="695"/>
      <c r="CL15" s="695"/>
      <c r="CM15" s="695"/>
      <c r="CN15" s="695"/>
      <c r="CO15" s="695"/>
      <c r="CP15" s="695"/>
      <c r="CQ15" s="696"/>
      <c r="CR15" s="679">
        <v>1593143</v>
      </c>
      <c r="CS15" s="680"/>
      <c r="CT15" s="680"/>
      <c r="CU15" s="680"/>
      <c r="CV15" s="680"/>
      <c r="CW15" s="680"/>
      <c r="CX15" s="680"/>
      <c r="CY15" s="681"/>
      <c r="CZ15" s="682">
        <v>30.9</v>
      </c>
      <c r="DA15" s="682"/>
      <c r="DB15" s="682"/>
      <c r="DC15" s="682"/>
      <c r="DD15" s="688">
        <v>975726</v>
      </c>
      <c r="DE15" s="680"/>
      <c r="DF15" s="680"/>
      <c r="DG15" s="680"/>
      <c r="DH15" s="680"/>
      <c r="DI15" s="680"/>
      <c r="DJ15" s="680"/>
      <c r="DK15" s="680"/>
      <c r="DL15" s="680"/>
      <c r="DM15" s="680"/>
      <c r="DN15" s="680"/>
      <c r="DO15" s="680"/>
      <c r="DP15" s="681"/>
      <c r="DQ15" s="688">
        <v>577533</v>
      </c>
      <c r="DR15" s="680"/>
      <c r="DS15" s="680"/>
      <c r="DT15" s="680"/>
      <c r="DU15" s="680"/>
      <c r="DV15" s="680"/>
      <c r="DW15" s="680"/>
      <c r="DX15" s="680"/>
      <c r="DY15" s="680"/>
      <c r="DZ15" s="680"/>
      <c r="EA15" s="680"/>
      <c r="EB15" s="680"/>
      <c r="EC15" s="689"/>
    </row>
    <row r="16" spans="2:143" ht="11.25" customHeight="1">
      <c r="B16" s="676" t="s">
        <v>261</v>
      </c>
      <c r="C16" s="677"/>
      <c r="D16" s="677"/>
      <c r="E16" s="677"/>
      <c r="F16" s="677"/>
      <c r="G16" s="677"/>
      <c r="H16" s="677"/>
      <c r="I16" s="677"/>
      <c r="J16" s="677"/>
      <c r="K16" s="677"/>
      <c r="L16" s="677"/>
      <c r="M16" s="677"/>
      <c r="N16" s="677"/>
      <c r="O16" s="677"/>
      <c r="P16" s="677"/>
      <c r="Q16" s="678"/>
      <c r="R16" s="679" t="s">
        <v>241</v>
      </c>
      <c r="S16" s="680"/>
      <c r="T16" s="680"/>
      <c r="U16" s="680"/>
      <c r="V16" s="680"/>
      <c r="W16" s="680"/>
      <c r="X16" s="680"/>
      <c r="Y16" s="681"/>
      <c r="Z16" s="682" t="s">
        <v>127</v>
      </c>
      <c r="AA16" s="682"/>
      <c r="AB16" s="682"/>
      <c r="AC16" s="682"/>
      <c r="AD16" s="683" t="s">
        <v>127</v>
      </c>
      <c r="AE16" s="683"/>
      <c r="AF16" s="683"/>
      <c r="AG16" s="683"/>
      <c r="AH16" s="683"/>
      <c r="AI16" s="683"/>
      <c r="AJ16" s="683"/>
      <c r="AK16" s="683"/>
      <c r="AL16" s="684" t="s">
        <v>127</v>
      </c>
      <c r="AM16" s="685"/>
      <c r="AN16" s="685"/>
      <c r="AO16" s="686"/>
      <c r="AP16" s="676" t="s">
        <v>262</v>
      </c>
      <c r="AQ16" s="677"/>
      <c r="AR16" s="677"/>
      <c r="AS16" s="677"/>
      <c r="AT16" s="677"/>
      <c r="AU16" s="677"/>
      <c r="AV16" s="677"/>
      <c r="AW16" s="677"/>
      <c r="AX16" s="677"/>
      <c r="AY16" s="677"/>
      <c r="AZ16" s="677"/>
      <c r="BA16" s="677"/>
      <c r="BB16" s="677"/>
      <c r="BC16" s="677"/>
      <c r="BD16" s="677"/>
      <c r="BE16" s="677"/>
      <c r="BF16" s="678"/>
      <c r="BG16" s="679">
        <v>1028</v>
      </c>
      <c r="BH16" s="680"/>
      <c r="BI16" s="680"/>
      <c r="BJ16" s="680"/>
      <c r="BK16" s="680"/>
      <c r="BL16" s="680"/>
      <c r="BM16" s="680"/>
      <c r="BN16" s="681"/>
      <c r="BO16" s="682">
        <v>0.1</v>
      </c>
      <c r="BP16" s="682"/>
      <c r="BQ16" s="682"/>
      <c r="BR16" s="682"/>
      <c r="BS16" s="688" t="s">
        <v>127</v>
      </c>
      <c r="BT16" s="680"/>
      <c r="BU16" s="680"/>
      <c r="BV16" s="680"/>
      <c r="BW16" s="680"/>
      <c r="BX16" s="680"/>
      <c r="BY16" s="680"/>
      <c r="BZ16" s="680"/>
      <c r="CA16" s="680"/>
      <c r="CB16" s="689"/>
      <c r="CD16" s="694" t="s">
        <v>263</v>
      </c>
      <c r="CE16" s="695"/>
      <c r="CF16" s="695"/>
      <c r="CG16" s="695"/>
      <c r="CH16" s="695"/>
      <c r="CI16" s="695"/>
      <c r="CJ16" s="695"/>
      <c r="CK16" s="695"/>
      <c r="CL16" s="695"/>
      <c r="CM16" s="695"/>
      <c r="CN16" s="695"/>
      <c r="CO16" s="695"/>
      <c r="CP16" s="695"/>
      <c r="CQ16" s="696"/>
      <c r="CR16" s="679">
        <v>69216</v>
      </c>
      <c r="CS16" s="680"/>
      <c r="CT16" s="680"/>
      <c r="CU16" s="680"/>
      <c r="CV16" s="680"/>
      <c r="CW16" s="680"/>
      <c r="CX16" s="680"/>
      <c r="CY16" s="681"/>
      <c r="CZ16" s="682">
        <v>1.3</v>
      </c>
      <c r="DA16" s="682"/>
      <c r="DB16" s="682"/>
      <c r="DC16" s="682"/>
      <c r="DD16" s="688" t="s">
        <v>241</v>
      </c>
      <c r="DE16" s="680"/>
      <c r="DF16" s="680"/>
      <c r="DG16" s="680"/>
      <c r="DH16" s="680"/>
      <c r="DI16" s="680"/>
      <c r="DJ16" s="680"/>
      <c r="DK16" s="680"/>
      <c r="DL16" s="680"/>
      <c r="DM16" s="680"/>
      <c r="DN16" s="680"/>
      <c r="DO16" s="680"/>
      <c r="DP16" s="681"/>
      <c r="DQ16" s="688">
        <v>11856</v>
      </c>
      <c r="DR16" s="680"/>
      <c r="DS16" s="680"/>
      <c r="DT16" s="680"/>
      <c r="DU16" s="680"/>
      <c r="DV16" s="680"/>
      <c r="DW16" s="680"/>
      <c r="DX16" s="680"/>
      <c r="DY16" s="680"/>
      <c r="DZ16" s="680"/>
      <c r="EA16" s="680"/>
      <c r="EB16" s="680"/>
      <c r="EC16" s="689"/>
    </row>
    <row r="17" spans="2:133" ht="11.25" customHeight="1">
      <c r="B17" s="676" t="s">
        <v>264</v>
      </c>
      <c r="C17" s="677"/>
      <c r="D17" s="677"/>
      <c r="E17" s="677"/>
      <c r="F17" s="677"/>
      <c r="G17" s="677"/>
      <c r="H17" s="677"/>
      <c r="I17" s="677"/>
      <c r="J17" s="677"/>
      <c r="K17" s="677"/>
      <c r="L17" s="677"/>
      <c r="M17" s="677"/>
      <c r="N17" s="677"/>
      <c r="O17" s="677"/>
      <c r="P17" s="677"/>
      <c r="Q17" s="678"/>
      <c r="R17" s="679">
        <v>7533</v>
      </c>
      <c r="S17" s="680"/>
      <c r="T17" s="680"/>
      <c r="U17" s="680"/>
      <c r="V17" s="680"/>
      <c r="W17" s="680"/>
      <c r="X17" s="680"/>
      <c r="Y17" s="681"/>
      <c r="Z17" s="682">
        <v>0.1</v>
      </c>
      <c r="AA17" s="682"/>
      <c r="AB17" s="682"/>
      <c r="AC17" s="682"/>
      <c r="AD17" s="683">
        <v>7533</v>
      </c>
      <c r="AE17" s="683"/>
      <c r="AF17" s="683"/>
      <c r="AG17" s="683"/>
      <c r="AH17" s="683"/>
      <c r="AI17" s="683"/>
      <c r="AJ17" s="683"/>
      <c r="AK17" s="683"/>
      <c r="AL17" s="684">
        <v>0.3</v>
      </c>
      <c r="AM17" s="685"/>
      <c r="AN17" s="685"/>
      <c r="AO17" s="686"/>
      <c r="AP17" s="676" t="s">
        <v>265</v>
      </c>
      <c r="AQ17" s="677"/>
      <c r="AR17" s="677"/>
      <c r="AS17" s="677"/>
      <c r="AT17" s="677"/>
      <c r="AU17" s="677"/>
      <c r="AV17" s="677"/>
      <c r="AW17" s="677"/>
      <c r="AX17" s="677"/>
      <c r="AY17" s="677"/>
      <c r="AZ17" s="677"/>
      <c r="BA17" s="677"/>
      <c r="BB17" s="677"/>
      <c r="BC17" s="677"/>
      <c r="BD17" s="677"/>
      <c r="BE17" s="677"/>
      <c r="BF17" s="678"/>
      <c r="BG17" s="679" t="s">
        <v>138</v>
      </c>
      <c r="BH17" s="680"/>
      <c r="BI17" s="680"/>
      <c r="BJ17" s="680"/>
      <c r="BK17" s="680"/>
      <c r="BL17" s="680"/>
      <c r="BM17" s="680"/>
      <c r="BN17" s="681"/>
      <c r="BO17" s="682" t="s">
        <v>127</v>
      </c>
      <c r="BP17" s="682"/>
      <c r="BQ17" s="682"/>
      <c r="BR17" s="682"/>
      <c r="BS17" s="688" t="s">
        <v>127</v>
      </c>
      <c r="BT17" s="680"/>
      <c r="BU17" s="680"/>
      <c r="BV17" s="680"/>
      <c r="BW17" s="680"/>
      <c r="BX17" s="680"/>
      <c r="BY17" s="680"/>
      <c r="BZ17" s="680"/>
      <c r="CA17" s="680"/>
      <c r="CB17" s="689"/>
      <c r="CD17" s="694" t="s">
        <v>266</v>
      </c>
      <c r="CE17" s="695"/>
      <c r="CF17" s="695"/>
      <c r="CG17" s="695"/>
      <c r="CH17" s="695"/>
      <c r="CI17" s="695"/>
      <c r="CJ17" s="695"/>
      <c r="CK17" s="695"/>
      <c r="CL17" s="695"/>
      <c r="CM17" s="695"/>
      <c r="CN17" s="695"/>
      <c r="CO17" s="695"/>
      <c r="CP17" s="695"/>
      <c r="CQ17" s="696"/>
      <c r="CR17" s="679">
        <v>443463</v>
      </c>
      <c r="CS17" s="680"/>
      <c r="CT17" s="680"/>
      <c r="CU17" s="680"/>
      <c r="CV17" s="680"/>
      <c r="CW17" s="680"/>
      <c r="CX17" s="680"/>
      <c r="CY17" s="681"/>
      <c r="CZ17" s="682">
        <v>8.6</v>
      </c>
      <c r="DA17" s="682"/>
      <c r="DB17" s="682"/>
      <c r="DC17" s="682"/>
      <c r="DD17" s="688" t="s">
        <v>127</v>
      </c>
      <c r="DE17" s="680"/>
      <c r="DF17" s="680"/>
      <c r="DG17" s="680"/>
      <c r="DH17" s="680"/>
      <c r="DI17" s="680"/>
      <c r="DJ17" s="680"/>
      <c r="DK17" s="680"/>
      <c r="DL17" s="680"/>
      <c r="DM17" s="680"/>
      <c r="DN17" s="680"/>
      <c r="DO17" s="680"/>
      <c r="DP17" s="681"/>
      <c r="DQ17" s="688">
        <v>443463</v>
      </c>
      <c r="DR17" s="680"/>
      <c r="DS17" s="680"/>
      <c r="DT17" s="680"/>
      <c r="DU17" s="680"/>
      <c r="DV17" s="680"/>
      <c r="DW17" s="680"/>
      <c r="DX17" s="680"/>
      <c r="DY17" s="680"/>
      <c r="DZ17" s="680"/>
      <c r="EA17" s="680"/>
      <c r="EB17" s="680"/>
      <c r="EC17" s="689"/>
    </row>
    <row r="18" spans="2:133" ht="11.25" customHeight="1">
      <c r="B18" s="676" t="s">
        <v>267</v>
      </c>
      <c r="C18" s="677"/>
      <c r="D18" s="677"/>
      <c r="E18" s="677"/>
      <c r="F18" s="677"/>
      <c r="G18" s="677"/>
      <c r="H18" s="677"/>
      <c r="I18" s="677"/>
      <c r="J18" s="677"/>
      <c r="K18" s="677"/>
      <c r="L18" s="677"/>
      <c r="M18" s="677"/>
      <c r="N18" s="677"/>
      <c r="O18" s="677"/>
      <c r="P18" s="677"/>
      <c r="Q18" s="678"/>
      <c r="R18" s="679">
        <v>893961</v>
      </c>
      <c r="S18" s="680"/>
      <c r="T18" s="680"/>
      <c r="U18" s="680"/>
      <c r="V18" s="680"/>
      <c r="W18" s="680"/>
      <c r="X18" s="680"/>
      <c r="Y18" s="681"/>
      <c r="Z18" s="682">
        <v>16.399999999999999</v>
      </c>
      <c r="AA18" s="682"/>
      <c r="AB18" s="682"/>
      <c r="AC18" s="682"/>
      <c r="AD18" s="683">
        <v>692806</v>
      </c>
      <c r="AE18" s="683"/>
      <c r="AF18" s="683"/>
      <c r="AG18" s="683"/>
      <c r="AH18" s="683"/>
      <c r="AI18" s="683"/>
      <c r="AJ18" s="683"/>
      <c r="AK18" s="683"/>
      <c r="AL18" s="684">
        <v>23.9</v>
      </c>
      <c r="AM18" s="685"/>
      <c r="AN18" s="685"/>
      <c r="AO18" s="686"/>
      <c r="AP18" s="676" t="s">
        <v>268</v>
      </c>
      <c r="AQ18" s="677"/>
      <c r="AR18" s="677"/>
      <c r="AS18" s="677"/>
      <c r="AT18" s="677"/>
      <c r="AU18" s="677"/>
      <c r="AV18" s="677"/>
      <c r="AW18" s="677"/>
      <c r="AX18" s="677"/>
      <c r="AY18" s="677"/>
      <c r="AZ18" s="677"/>
      <c r="BA18" s="677"/>
      <c r="BB18" s="677"/>
      <c r="BC18" s="677"/>
      <c r="BD18" s="677"/>
      <c r="BE18" s="677"/>
      <c r="BF18" s="678"/>
      <c r="BG18" s="679" t="s">
        <v>138</v>
      </c>
      <c r="BH18" s="680"/>
      <c r="BI18" s="680"/>
      <c r="BJ18" s="680"/>
      <c r="BK18" s="680"/>
      <c r="BL18" s="680"/>
      <c r="BM18" s="680"/>
      <c r="BN18" s="681"/>
      <c r="BO18" s="682" t="s">
        <v>138</v>
      </c>
      <c r="BP18" s="682"/>
      <c r="BQ18" s="682"/>
      <c r="BR18" s="682"/>
      <c r="BS18" s="688" t="s">
        <v>241</v>
      </c>
      <c r="BT18" s="680"/>
      <c r="BU18" s="680"/>
      <c r="BV18" s="680"/>
      <c r="BW18" s="680"/>
      <c r="BX18" s="680"/>
      <c r="BY18" s="680"/>
      <c r="BZ18" s="680"/>
      <c r="CA18" s="680"/>
      <c r="CB18" s="689"/>
      <c r="CD18" s="694" t="s">
        <v>269</v>
      </c>
      <c r="CE18" s="695"/>
      <c r="CF18" s="695"/>
      <c r="CG18" s="695"/>
      <c r="CH18" s="695"/>
      <c r="CI18" s="695"/>
      <c r="CJ18" s="695"/>
      <c r="CK18" s="695"/>
      <c r="CL18" s="695"/>
      <c r="CM18" s="695"/>
      <c r="CN18" s="695"/>
      <c r="CO18" s="695"/>
      <c r="CP18" s="695"/>
      <c r="CQ18" s="696"/>
      <c r="CR18" s="679" t="s">
        <v>127</v>
      </c>
      <c r="CS18" s="680"/>
      <c r="CT18" s="680"/>
      <c r="CU18" s="680"/>
      <c r="CV18" s="680"/>
      <c r="CW18" s="680"/>
      <c r="CX18" s="680"/>
      <c r="CY18" s="681"/>
      <c r="CZ18" s="682" t="s">
        <v>138</v>
      </c>
      <c r="DA18" s="682"/>
      <c r="DB18" s="682"/>
      <c r="DC18" s="682"/>
      <c r="DD18" s="688" t="s">
        <v>127</v>
      </c>
      <c r="DE18" s="680"/>
      <c r="DF18" s="680"/>
      <c r="DG18" s="680"/>
      <c r="DH18" s="680"/>
      <c r="DI18" s="680"/>
      <c r="DJ18" s="680"/>
      <c r="DK18" s="680"/>
      <c r="DL18" s="680"/>
      <c r="DM18" s="680"/>
      <c r="DN18" s="680"/>
      <c r="DO18" s="680"/>
      <c r="DP18" s="681"/>
      <c r="DQ18" s="688" t="s">
        <v>138</v>
      </c>
      <c r="DR18" s="680"/>
      <c r="DS18" s="680"/>
      <c r="DT18" s="680"/>
      <c r="DU18" s="680"/>
      <c r="DV18" s="680"/>
      <c r="DW18" s="680"/>
      <c r="DX18" s="680"/>
      <c r="DY18" s="680"/>
      <c r="DZ18" s="680"/>
      <c r="EA18" s="680"/>
      <c r="EB18" s="680"/>
      <c r="EC18" s="689"/>
    </row>
    <row r="19" spans="2:133" ht="11.25" customHeight="1">
      <c r="B19" s="676" t="s">
        <v>270</v>
      </c>
      <c r="C19" s="677"/>
      <c r="D19" s="677"/>
      <c r="E19" s="677"/>
      <c r="F19" s="677"/>
      <c r="G19" s="677"/>
      <c r="H19" s="677"/>
      <c r="I19" s="677"/>
      <c r="J19" s="677"/>
      <c r="K19" s="677"/>
      <c r="L19" s="677"/>
      <c r="M19" s="677"/>
      <c r="N19" s="677"/>
      <c r="O19" s="677"/>
      <c r="P19" s="677"/>
      <c r="Q19" s="678"/>
      <c r="R19" s="679">
        <v>692806</v>
      </c>
      <c r="S19" s="680"/>
      <c r="T19" s="680"/>
      <c r="U19" s="680"/>
      <c r="V19" s="680"/>
      <c r="W19" s="680"/>
      <c r="X19" s="680"/>
      <c r="Y19" s="681"/>
      <c r="Z19" s="682">
        <v>12.7</v>
      </c>
      <c r="AA19" s="682"/>
      <c r="AB19" s="682"/>
      <c r="AC19" s="682"/>
      <c r="AD19" s="683">
        <v>692806</v>
      </c>
      <c r="AE19" s="683"/>
      <c r="AF19" s="683"/>
      <c r="AG19" s="683"/>
      <c r="AH19" s="683"/>
      <c r="AI19" s="683"/>
      <c r="AJ19" s="683"/>
      <c r="AK19" s="683"/>
      <c r="AL19" s="684">
        <v>23.9</v>
      </c>
      <c r="AM19" s="685"/>
      <c r="AN19" s="685"/>
      <c r="AO19" s="686"/>
      <c r="AP19" s="676" t="s">
        <v>271</v>
      </c>
      <c r="AQ19" s="677"/>
      <c r="AR19" s="677"/>
      <c r="AS19" s="677"/>
      <c r="AT19" s="677"/>
      <c r="AU19" s="677"/>
      <c r="AV19" s="677"/>
      <c r="AW19" s="677"/>
      <c r="AX19" s="677"/>
      <c r="AY19" s="677"/>
      <c r="AZ19" s="677"/>
      <c r="BA19" s="677"/>
      <c r="BB19" s="677"/>
      <c r="BC19" s="677"/>
      <c r="BD19" s="677"/>
      <c r="BE19" s="677"/>
      <c r="BF19" s="678"/>
      <c r="BG19" s="679" t="s">
        <v>127</v>
      </c>
      <c r="BH19" s="680"/>
      <c r="BI19" s="680"/>
      <c r="BJ19" s="680"/>
      <c r="BK19" s="680"/>
      <c r="BL19" s="680"/>
      <c r="BM19" s="680"/>
      <c r="BN19" s="681"/>
      <c r="BO19" s="682" t="s">
        <v>127</v>
      </c>
      <c r="BP19" s="682"/>
      <c r="BQ19" s="682"/>
      <c r="BR19" s="682"/>
      <c r="BS19" s="688" t="s">
        <v>127</v>
      </c>
      <c r="BT19" s="680"/>
      <c r="BU19" s="680"/>
      <c r="BV19" s="680"/>
      <c r="BW19" s="680"/>
      <c r="BX19" s="680"/>
      <c r="BY19" s="680"/>
      <c r="BZ19" s="680"/>
      <c r="CA19" s="680"/>
      <c r="CB19" s="689"/>
      <c r="CD19" s="694" t="s">
        <v>272</v>
      </c>
      <c r="CE19" s="695"/>
      <c r="CF19" s="695"/>
      <c r="CG19" s="695"/>
      <c r="CH19" s="695"/>
      <c r="CI19" s="695"/>
      <c r="CJ19" s="695"/>
      <c r="CK19" s="695"/>
      <c r="CL19" s="695"/>
      <c r="CM19" s="695"/>
      <c r="CN19" s="695"/>
      <c r="CO19" s="695"/>
      <c r="CP19" s="695"/>
      <c r="CQ19" s="696"/>
      <c r="CR19" s="679" t="s">
        <v>138</v>
      </c>
      <c r="CS19" s="680"/>
      <c r="CT19" s="680"/>
      <c r="CU19" s="680"/>
      <c r="CV19" s="680"/>
      <c r="CW19" s="680"/>
      <c r="CX19" s="680"/>
      <c r="CY19" s="681"/>
      <c r="CZ19" s="682" t="s">
        <v>138</v>
      </c>
      <c r="DA19" s="682"/>
      <c r="DB19" s="682"/>
      <c r="DC19" s="682"/>
      <c r="DD19" s="688" t="s">
        <v>241</v>
      </c>
      <c r="DE19" s="680"/>
      <c r="DF19" s="680"/>
      <c r="DG19" s="680"/>
      <c r="DH19" s="680"/>
      <c r="DI19" s="680"/>
      <c r="DJ19" s="680"/>
      <c r="DK19" s="680"/>
      <c r="DL19" s="680"/>
      <c r="DM19" s="680"/>
      <c r="DN19" s="680"/>
      <c r="DO19" s="680"/>
      <c r="DP19" s="681"/>
      <c r="DQ19" s="688" t="s">
        <v>138</v>
      </c>
      <c r="DR19" s="680"/>
      <c r="DS19" s="680"/>
      <c r="DT19" s="680"/>
      <c r="DU19" s="680"/>
      <c r="DV19" s="680"/>
      <c r="DW19" s="680"/>
      <c r="DX19" s="680"/>
      <c r="DY19" s="680"/>
      <c r="DZ19" s="680"/>
      <c r="EA19" s="680"/>
      <c r="EB19" s="680"/>
      <c r="EC19" s="689"/>
    </row>
    <row r="20" spans="2:133" ht="11.25" customHeight="1">
      <c r="B20" s="676" t="s">
        <v>273</v>
      </c>
      <c r="C20" s="677"/>
      <c r="D20" s="677"/>
      <c r="E20" s="677"/>
      <c r="F20" s="677"/>
      <c r="G20" s="677"/>
      <c r="H20" s="677"/>
      <c r="I20" s="677"/>
      <c r="J20" s="677"/>
      <c r="K20" s="677"/>
      <c r="L20" s="677"/>
      <c r="M20" s="677"/>
      <c r="N20" s="677"/>
      <c r="O20" s="677"/>
      <c r="P20" s="677"/>
      <c r="Q20" s="678"/>
      <c r="R20" s="679">
        <v>201155</v>
      </c>
      <c r="S20" s="680"/>
      <c r="T20" s="680"/>
      <c r="U20" s="680"/>
      <c r="V20" s="680"/>
      <c r="W20" s="680"/>
      <c r="X20" s="680"/>
      <c r="Y20" s="681"/>
      <c r="Z20" s="682">
        <v>3.7</v>
      </c>
      <c r="AA20" s="682"/>
      <c r="AB20" s="682"/>
      <c r="AC20" s="682"/>
      <c r="AD20" s="683" t="s">
        <v>138</v>
      </c>
      <c r="AE20" s="683"/>
      <c r="AF20" s="683"/>
      <c r="AG20" s="683"/>
      <c r="AH20" s="683"/>
      <c r="AI20" s="683"/>
      <c r="AJ20" s="683"/>
      <c r="AK20" s="683"/>
      <c r="AL20" s="684" t="s">
        <v>241</v>
      </c>
      <c r="AM20" s="685"/>
      <c r="AN20" s="685"/>
      <c r="AO20" s="686"/>
      <c r="AP20" s="676" t="s">
        <v>274</v>
      </c>
      <c r="AQ20" s="677"/>
      <c r="AR20" s="677"/>
      <c r="AS20" s="677"/>
      <c r="AT20" s="677"/>
      <c r="AU20" s="677"/>
      <c r="AV20" s="677"/>
      <c r="AW20" s="677"/>
      <c r="AX20" s="677"/>
      <c r="AY20" s="677"/>
      <c r="AZ20" s="677"/>
      <c r="BA20" s="677"/>
      <c r="BB20" s="677"/>
      <c r="BC20" s="677"/>
      <c r="BD20" s="677"/>
      <c r="BE20" s="677"/>
      <c r="BF20" s="678"/>
      <c r="BG20" s="679" t="s">
        <v>241</v>
      </c>
      <c r="BH20" s="680"/>
      <c r="BI20" s="680"/>
      <c r="BJ20" s="680"/>
      <c r="BK20" s="680"/>
      <c r="BL20" s="680"/>
      <c r="BM20" s="680"/>
      <c r="BN20" s="681"/>
      <c r="BO20" s="682" t="s">
        <v>127</v>
      </c>
      <c r="BP20" s="682"/>
      <c r="BQ20" s="682"/>
      <c r="BR20" s="682"/>
      <c r="BS20" s="688" t="s">
        <v>127</v>
      </c>
      <c r="BT20" s="680"/>
      <c r="BU20" s="680"/>
      <c r="BV20" s="680"/>
      <c r="BW20" s="680"/>
      <c r="BX20" s="680"/>
      <c r="BY20" s="680"/>
      <c r="BZ20" s="680"/>
      <c r="CA20" s="680"/>
      <c r="CB20" s="689"/>
      <c r="CD20" s="694" t="s">
        <v>275</v>
      </c>
      <c r="CE20" s="695"/>
      <c r="CF20" s="695"/>
      <c r="CG20" s="695"/>
      <c r="CH20" s="695"/>
      <c r="CI20" s="695"/>
      <c r="CJ20" s="695"/>
      <c r="CK20" s="695"/>
      <c r="CL20" s="695"/>
      <c r="CM20" s="695"/>
      <c r="CN20" s="695"/>
      <c r="CO20" s="695"/>
      <c r="CP20" s="695"/>
      <c r="CQ20" s="696"/>
      <c r="CR20" s="679">
        <v>5161985</v>
      </c>
      <c r="CS20" s="680"/>
      <c r="CT20" s="680"/>
      <c r="CU20" s="680"/>
      <c r="CV20" s="680"/>
      <c r="CW20" s="680"/>
      <c r="CX20" s="680"/>
      <c r="CY20" s="681"/>
      <c r="CZ20" s="682">
        <v>100</v>
      </c>
      <c r="DA20" s="682"/>
      <c r="DB20" s="682"/>
      <c r="DC20" s="682"/>
      <c r="DD20" s="688">
        <v>1350889</v>
      </c>
      <c r="DE20" s="680"/>
      <c r="DF20" s="680"/>
      <c r="DG20" s="680"/>
      <c r="DH20" s="680"/>
      <c r="DI20" s="680"/>
      <c r="DJ20" s="680"/>
      <c r="DK20" s="680"/>
      <c r="DL20" s="680"/>
      <c r="DM20" s="680"/>
      <c r="DN20" s="680"/>
      <c r="DO20" s="680"/>
      <c r="DP20" s="681"/>
      <c r="DQ20" s="688">
        <v>3231573</v>
      </c>
      <c r="DR20" s="680"/>
      <c r="DS20" s="680"/>
      <c r="DT20" s="680"/>
      <c r="DU20" s="680"/>
      <c r="DV20" s="680"/>
      <c r="DW20" s="680"/>
      <c r="DX20" s="680"/>
      <c r="DY20" s="680"/>
      <c r="DZ20" s="680"/>
      <c r="EA20" s="680"/>
      <c r="EB20" s="680"/>
      <c r="EC20" s="689"/>
    </row>
    <row r="21" spans="2:133" ht="11.25" customHeight="1">
      <c r="B21" s="676" t="s">
        <v>276</v>
      </c>
      <c r="C21" s="677"/>
      <c r="D21" s="677"/>
      <c r="E21" s="677"/>
      <c r="F21" s="677"/>
      <c r="G21" s="677"/>
      <c r="H21" s="677"/>
      <c r="I21" s="677"/>
      <c r="J21" s="677"/>
      <c r="K21" s="677"/>
      <c r="L21" s="677"/>
      <c r="M21" s="677"/>
      <c r="N21" s="677"/>
      <c r="O21" s="677"/>
      <c r="P21" s="677"/>
      <c r="Q21" s="678"/>
      <c r="R21" s="679" t="s">
        <v>241</v>
      </c>
      <c r="S21" s="680"/>
      <c r="T21" s="680"/>
      <c r="U21" s="680"/>
      <c r="V21" s="680"/>
      <c r="W21" s="680"/>
      <c r="X21" s="680"/>
      <c r="Y21" s="681"/>
      <c r="Z21" s="682" t="s">
        <v>241</v>
      </c>
      <c r="AA21" s="682"/>
      <c r="AB21" s="682"/>
      <c r="AC21" s="682"/>
      <c r="AD21" s="683" t="s">
        <v>127</v>
      </c>
      <c r="AE21" s="683"/>
      <c r="AF21" s="683"/>
      <c r="AG21" s="683"/>
      <c r="AH21" s="683"/>
      <c r="AI21" s="683"/>
      <c r="AJ21" s="683"/>
      <c r="AK21" s="683"/>
      <c r="AL21" s="684" t="s">
        <v>127</v>
      </c>
      <c r="AM21" s="685"/>
      <c r="AN21" s="685"/>
      <c r="AO21" s="686"/>
      <c r="AP21" s="697" t="s">
        <v>277</v>
      </c>
      <c r="AQ21" s="698"/>
      <c r="AR21" s="698"/>
      <c r="AS21" s="698"/>
      <c r="AT21" s="698"/>
      <c r="AU21" s="698"/>
      <c r="AV21" s="698"/>
      <c r="AW21" s="698"/>
      <c r="AX21" s="698"/>
      <c r="AY21" s="698"/>
      <c r="AZ21" s="698"/>
      <c r="BA21" s="698"/>
      <c r="BB21" s="698"/>
      <c r="BC21" s="698"/>
      <c r="BD21" s="698"/>
      <c r="BE21" s="698"/>
      <c r="BF21" s="699"/>
      <c r="BG21" s="679" t="s">
        <v>241</v>
      </c>
      <c r="BH21" s="680"/>
      <c r="BI21" s="680"/>
      <c r="BJ21" s="680"/>
      <c r="BK21" s="680"/>
      <c r="BL21" s="680"/>
      <c r="BM21" s="680"/>
      <c r="BN21" s="681"/>
      <c r="BO21" s="682" t="s">
        <v>127</v>
      </c>
      <c r="BP21" s="682"/>
      <c r="BQ21" s="682"/>
      <c r="BR21" s="682"/>
      <c r="BS21" s="688" t="s">
        <v>127</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c r="B22" s="676" t="s">
        <v>278</v>
      </c>
      <c r="C22" s="677"/>
      <c r="D22" s="677"/>
      <c r="E22" s="677"/>
      <c r="F22" s="677"/>
      <c r="G22" s="677"/>
      <c r="H22" s="677"/>
      <c r="I22" s="677"/>
      <c r="J22" s="677"/>
      <c r="K22" s="677"/>
      <c r="L22" s="677"/>
      <c r="M22" s="677"/>
      <c r="N22" s="677"/>
      <c r="O22" s="677"/>
      <c r="P22" s="677"/>
      <c r="Q22" s="678"/>
      <c r="R22" s="679">
        <v>3098993</v>
      </c>
      <c r="S22" s="680"/>
      <c r="T22" s="680"/>
      <c r="U22" s="680"/>
      <c r="V22" s="680"/>
      <c r="W22" s="680"/>
      <c r="X22" s="680"/>
      <c r="Y22" s="681"/>
      <c r="Z22" s="682">
        <v>56.8</v>
      </c>
      <c r="AA22" s="682"/>
      <c r="AB22" s="682"/>
      <c r="AC22" s="682"/>
      <c r="AD22" s="683">
        <v>2897838</v>
      </c>
      <c r="AE22" s="683"/>
      <c r="AF22" s="683"/>
      <c r="AG22" s="683"/>
      <c r="AH22" s="683"/>
      <c r="AI22" s="683"/>
      <c r="AJ22" s="683"/>
      <c r="AK22" s="683"/>
      <c r="AL22" s="684">
        <v>99.8</v>
      </c>
      <c r="AM22" s="685"/>
      <c r="AN22" s="685"/>
      <c r="AO22" s="686"/>
      <c r="AP22" s="697" t="s">
        <v>279</v>
      </c>
      <c r="AQ22" s="698"/>
      <c r="AR22" s="698"/>
      <c r="AS22" s="698"/>
      <c r="AT22" s="698"/>
      <c r="AU22" s="698"/>
      <c r="AV22" s="698"/>
      <c r="AW22" s="698"/>
      <c r="AX22" s="698"/>
      <c r="AY22" s="698"/>
      <c r="AZ22" s="698"/>
      <c r="BA22" s="698"/>
      <c r="BB22" s="698"/>
      <c r="BC22" s="698"/>
      <c r="BD22" s="698"/>
      <c r="BE22" s="698"/>
      <c r="BF22" s="699"/>
      <c r="BG22" s="679" t="s">
        <v>127</v>
      </c>
      <c r="BH22" s="680"/>
      <c r="BI22" s="680"/>
      <c r="BJ22" s="680"/>
      <c r="BK22" s="680"/>
      <c r="BL22" s="680"/>
      <c r="BM22" s="680"/>
      <c r="BN22" s="681"/>
      <c r="BO22" s="682" t="s">
        <v>138</v>
      </c>
      <c r="BP22" s="682"/>
      <c r="BQ22" s="682"/>
      <c r="BR22" s="682"/>
      <c r="BS22" s="688" t="s">
        <v>127</v>
      </c>
      <c r="BT22" s="680"/>
      <c r="BU22" s="680"/>
      <c r="BV22" s="680"/>
      <c r="BW22" s="680"/>
      <c r="BX22" s="680"/>
      <c r="BY22" s="680"/>
      <c r="BZ22" s="680"/>
      <c r="CA22" s="680"/>
      <c r="CB22" s="689"/>
      <c r="CD22" s="661" t="s">
        <v>280</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c r="B23" s="676" t="s">
        <v>281</v>
      </c>
      <c r="C23" s="677"/>
      <c r="D23" s="677"/>
      <c r="E23" s="677"/>
      <c r="F23" s="677"/>
      <c r="G23" s="677"/>
      <c r="H23" s="677"/>
      <c r="I23" s="677"/>
      <c r="J23" s="677"/>
      <c r="K23" s="677"/>
      <c r="L23" s="677"/>
      <c r="M23" s="677"/>
      <c r="N23" s="677"/>
      <c r="O23" s="677"/>
      <c r="P23" s="677"/>
      <c r="Q23" s="678"/>
      <c r="R23" s="679">
        <v>1018</v>
      </c>
      <c r="S23" s="680"/>
      <c r="T23" s="680"/>
      <c r="U23" s="680"/>
      <c r="V23" s="680"/>
      <c r="W23" s="680"/>
      <c r="X23" s="680"/>
      <c r="Y23" s="681"/>
      <c r="Z23" s="682">
        <v>0</v>
      </c>
      <c r="AA23" s="682"/>
      <c r="AB23" s="682"/>
      <c r="AC23" s="682"/>
      <c r="AD23" s="683">
        <v>1018</v>
      </c>
      <c r="AE23" s="683"/>
      <c r="AF23" s="683"/>
      <c r="AG23" s="683"/>
      <c r="AH23" s="683"/>
      <c r="AI23" s="683"/>
      <c r="AJ23" s="683"/>
      <c r="AK23" s="683"/>
      <c r="AL23" s="684">
        <v>0</v>
      </c>
      <c r="AM23" s="685"/>
      <c r="AN23" s="685"/>
      <c r="AO23" s="686"/>
      <c r="AP23" s="697" t="s">
        <v>282</v>
      </c>
      <c r="AQ23" s="698"/>
      <c r="AR23" s="698"/>
      <c r="AS23" s="698"/>
      <c r="AT23" s="698"/>
      <c r="AU23" s="698"/>
      <c r="AV23" s="698"/>
      <c r="AW23" s="698"/>
      <c r="AX23" s="698"/>
      <c r="AY23" s="698"/>
      <c r="AZ23" s="698"/>
      <c r="BA23" s="698"/>
      <c r="BB23" s="698"/>
      <c r="BC23" s="698"/>
      <c r="BD23" s="698"/>
      <c r="BE23" s="698"/>
      <c r="BF23" s="699"/>
      <c r="BG23" s="679" t="s">
        <v>241</v>
      </c>
      <c r="BH23" s="680"/>
      <c r="BI23" s="680"/>
      <c r="BJ23" s="680"/>
      <c r="BK23" s="680"/>
      <c r="BL23" s="680"/>
      <c r="BM23" s="680"/>
      <c r="BN23" s="681"/>
      <c r="BO23" s="682" t="s">
        <v>127</v>
      </c>
      <c r="BP23" s="682"/>
      <c r="BQ23" s="682"/>
      <c r="BR23" s="682"/>
      <c r="BS23" s="688" t="s">
        <v>127</v>
      </c>
      <c r="BT23" s="680"/>
      <c r="BU23" s="680"/>
      <c r="BV23" s="680"/>
      <c r="BW23" s="680"/>
      <c r="BX23" s="680"/>
      <c r="BY23" s="680"/>
      <c r="BZ23" s="680"/>
      <c r="CA23" s="680"/>
      <c r="CB23" s="689"/>
      <c r="CD23" s="661" t="s">
        <v>221</v>
      </c>
      <c r="CE23" s="662"/>
      <c r="CF23" s="662"/>
      <c r="CG23" s="662"/>
      <c r="CH23" s="662"/>
      <c r="CI23" s="662"/>
      <c r="CJ23" s="662"/>
      <c r="CK23" s="662"/>
      <c r="CL23" s="662"/>
      <c r="CM23" s="662"/>
      <c r="CN23" s="662"/>
      <c r="CO23" s="662"/>
      <c r="CP23" s="662"/>
      <c r="CQ23" s="663"/>
      <c r="CR23" s="661" t="s">
        <v>283</v>
      </c>
      <c r="CS23" s="662"/>
      <c r="CT23" s="662"/>
      <c r="CU23" s="662"/>
      <c r="CV23" s="662"/>
      <c r="CW23" s="662"/>
      <c r="CX23" s="662"/>
      <c r="CY23" s="663"/>
      <c r="CZ23" s="661" t="s">
        <v>284</v>
      </c>
      <c r="DA23" s="662"/>
      <c r="DB23" s="662"/>
      <c r="DC23" s="663"/>
      <c r="DD23" s="661" t="s">
        <v>285</v>
      </c>
      <c r="DE23" s="662"/>
      <c r="DF23" s="662"/>
      <c r="DG23" s="662"/>
      <c r="DH23" s="662"/>
      <c r="DI23" s="662"/>
      <c r="DJ23" s="662"/>
      <c r="DK23" s="663"/>
      <c r="DL23" s="709" t="s">
        <v>286</v>
      </c>
      <c r="DM23" s="710"/>
      <c r="DN23" s="710"/>
      <c r="DO23" s="710"/>
      <c r="DP23" s="710"/>
      <c r="DQ23" s="710"/>
      <c r="DR23" s="710"/>
      <c r="DS23" s="710"/>
      <c r="DT23" s="710"/>
      <c r="DU23" s="710"/>
      <c r="DV23" s="711"/>
      <c r="DW23" s="661" t="s">
        <v>287</v>
      </c>
      <c r="DX23" s="662"/>
      <c r="DY23" s="662"/>
      <c r="DZ23" s="662"/>
      <c r="EA23" s="662"/>
      <c r="EB23" s="662"/>
      <c r="EC23" s="663"/>
    </row>
    <row r="24" spans="2:133" ht="11.25" customHeight="1">
      <c r="B24" s="676" t="s">
        <v>288</v>
      </c>
      <c r="C24" s="677"/>
      <c r="D24" s="677"/>
      <c r="E24" s="677"/>
      <c r="F24" s="677"/>
      <c r="G24" s="677"/>
      <c r="H24" s="677"/>
      <c r="I24" s="677"/>
      <c r="J24" s="677"/>
      <c r="K24" s="677"/>
      <c r="L24" s="677"/>
      <c r="M24" s="677"/>
      <c r="N24" s="677"/>
      <c r="O24" s="677"/>
      <c r="P24" s="677"/>
      <c r="Q24" s="678"/>
      <c r="R24" s="679">
        <v>14978</v>
      </c>
      <c r="S24" s="680"/>
      <c r="T24" s="680"/>
      <c r="U24" s="680"/>
      <c r="V24" s="680"/>
      <c r="W24" s="680"/>
      <c r="X24" s="680"/>
      <c r="Y24" s="681"/>
      <c r="Z24" s="682">
        <v>0.3</v>
      </c>
      <c r="AA24" s="682"/>
      <c r="AB24" s="682"/>
      <c r="AC24" s="682"/>
      <c r="AD24" s="683" t="s">
        <v>127</v>
      </c>
      <c r="AE24" s="683"/>
      <c r="AF24" s="683"/>
      <c r="AG24" s="683"/>
      <c r="AH24" s="683"/>
      <c r="AI24" s="683"/>
      <c r="AJ24" s="683"/>
      <c r="AK24" s="683"/>
      <c r="AL24" s="684" t="s">
        <v>127</v>
      </c>
      <c r="AM24" s="685"/>
      <c r="AN24" s="685"/>
      <c r="AO24" s="686"/>
      <c r="AP24" s="697" t="s">
        <v>289</v>
      </c>
      <c r="AQ24" s="698"/>
      <c r="AR24" s="698"/>
      <c r="AS24" s="698"/>
      <c r="AT24" s="698"/>
      <c r="AU24" s="698"/>
      <c r="AV24" s="698"/>
      <c r="AW24" s="698"/>
      <c r="AX24" s="698"/>
      <c r="AY24" s="698"/>
      <c r="AZ24" s="698"/>
      <c r="BA24" s="698"/>
      <c r="BB24" s="698"/>
      <c r="BC24" s="698"/>
      <c r="BD24" s="698"/>
      <c r="BE24" s="698"/>
      <c r="BF24" s="699"/>
      <c r="BG24" s="679" t="s">
        <v>241</v>
      </c>
      <c r="BH24" s="680"/>
      <c r="BI24" s="680"/>
      <c r="BJ24" s="680"/>
      <c r="BK24" s="680"/>
      <c r="BL24" s="680"/>
      <c r="BM24" s="680"/>
      <c r="BN24" s="681"/>
      <c r="BO24" s="682" t="s">
        <v>241</v>
      </c>
      <c r="BP24" s="682"/>
      <c r="BQ24" s="682"/>
      <c r="BR24" s="682"/>
      <c r="BS24" s="688" t="s">
        <v>127</v>
      </c>
      <c r="BT24" s="680"/>
      <c r="BU24" s="680"/>
      <c r="BV24" s="680"/>
      <c r="BW24" s="680"/>
      <c r="BX24" s="680"/>
      <c r="BY24" s="680"/>
      <c r="BZ24" s="680"/>
      <c r="CA24" s="680"/>
      <c r="CB24" s="689"/>
      <c r="CD24" s="690" t="s">
        <v>290</v>
      </c>
      <c r="CE24" s="691"/>
      <c r="CF24" s="691"/>
      <c r="CG24" s="691"/>
      <c r="CH24" s="691"/>
      <c r="CI24" s="691"/>
      <c r="CJ24" s="691"/>
      <c r="CK24" s="691"/>
      <c r="CL24" s="691"/>
      <c r="CM24" s="691"/>
      <c r="CN24" s="691"/>
      <c r="CO24" s="691"/>
      <c r="CP24" s="691"/>
      <c r="CQ24" s="692"/>
      <c r="CR24" s="668">
        <v>1616675</v>
      </c>
      <c r="CS24" s="669"/>
      <c r="CT24" s="669"/>
      <c r="CU24" s="669"/>
      <c r="CV24" s="669"/>
      <c r="CW24" s="669"/>
      <c r="CX24" s="669"/>
      <c r="CY24" s="670"/>
      <c r="CZ24" s="673">
        <v>31.3</v>
      </c>
      <c r="DA24" s="674"/>
      <c r="DB24" s="674"/>
      <c r="DC24" s="693"/>
      <c r="DD24" s="712">
        <v>1246125</v>
      </c>
      <c r="DE24" s="669"/>
      <c r="DF24" s="669"/>
      <c r="DG24" s="669"/>
      <c r="DH24" s="669"/>
      <c r="DI24" s="669"/>
      <c r="DJ24" s="669"/>
      <c r="DK24" s="670"/>
      <c r="DL24" s="712">
        <v>1246123</v>
      </c>
      <c r="DM24" s="669"/>
      <c r="DN24" s="669"/>
      <c r="DO24" s="669"/>
      <c r="DP24" s="669"/>
      <c r="DQ24" s="669"/>
      <c r="DR24" s="669"/>
      <c r="DS24" s="669"/>
      <c r="DT24" s="669"/>
      <c r="DU24" s="669"/>
      <c r="DV24" s="670"/>
      <c r="DW24" s="673">
        <v>39.9</v>
      </c>
      <c r="DX24" s="674"/>
      <c r="DY24" s="674"/>
      <c r="DZ24" s="674"/>
      <c r="EA24" s="674"/>
      <c r="EB24" s="674"/>
      <c r="EC24" s="675"/>
    </row>
    <row r="25" spans="2:133" ht="11.25" customHeight="1">
      <c r="B25" s="676" t="s">
        <v>291</v>
      </c>
      <c r="C25" s="677"/>
      <c r="D25" s="677"/>
      <c r="E25" s="677"/>
      <c r="F25" s="677"/>
      <c r="G25" s="677"/>
      <c r="H25" s="677"/>
      <c r="I25" s="677"/>
      <c r="J25" s="677"/>
      <c r="K25" s="677"/>
      <c r="L25" s="677"/>
      <c r="M25" s="677"/>
      <c r="N25" s="677"/>
      <c r="O25" s="677"/>
      <c r="P25" s="677"/>
      <c r="Q25" s="678"/>
      <c r="R25" s="679">
        <v>71159</v>
      </c>
      <c r="S25" s="680"/>
      <c r="T25" s="680"/>
      <c r="U25" s="680"/>
      <c r="V25" s="680"/>
      <c r="W25" s="680"/>
      <c r="X25" s="680"/>
      <c r="Y25" s="681"/>
      <c r="Z25" s="682">
        <v>1.3</v>
      </c>
      <c r="AA25" s="682"/>
      <c r="AB25" s="682"/>
      <c r="AC25" s="682"/>
      <c r="AD25" s="683">
        <v>2018</v>
      </c>
      <c r="AE25" s="683"/>
      <c r="AF25" s="683"/>
      <c r="AG25" s="683"/>
      <c r="AH25" s="683"/>
      <c r="AI25" s="683"/>
      <c r="AJ25" s="683"/>
      <c r="AK25" s="683"/>
      <c r="AL25" s="684">
        <v>0.1</v>
      </c>
      <c r="AM25" s="685"/>
      <c r="AN25" s="685"/>
      <c r="AO25" s="686"/>
      <c r="AP25" s="697" t="s">
        <v>292</v>
      </c>
      <c r="AQ25" s="698"/>
      <c r="AR25" s="698"/>
      <c r="AS25" s="698"/>
      <c r="AT25" s="698"/>
      <c r="AU25" s="698"/>
      <c r="AV25" s="698"/>
      <c r="AW25" s="698"/>
      <c r="AX25" s="698"/>
      <c r="AY25" s="698"/>
      <c r="AZ25" s="698"/>
      <c r="BA25" s="698"/>
      <c r="BB25" s="698"/>
      <c r="BC25" s="698"/>
      <c r="BD25" s="698"/>
      <c r="BE25" s="698"/>
      <c r="BF25" s="699"/>
      <c r="BG25" s="679" t="s">
        <v>241</v>
      </c>
      <c r="BH25" s="680"/>
      <c r="BI25" s="680"/>
      <c r="BJ25" s="680"/>
      <c r="BK25" s="680"/>
      <c r="BL25" s="680"/>
      <c r="BM25" s="680"/>
      <c r="BN25" s="681"/>
      <c r="BO25" s="682" t="s">
        <v>138</v>
      </c>
      <c r="BP25" s="682"/>
      <c r="BQ25" s="682"/>
      <c r="BR25" s="682"/>
      <c r="BS25" s="688" t="s">
        <v>241</v>
      </c>
      <c r="BT25" s="680"/>
      <c r="BU25" s="680"/>
      <c r="BV25" s="680"/>
      <c r="BW25" s="680"/>
      <c r="BX25" s="680"/>
      <c r="BY25" s="680"/>
      <c r="BZ25" s="680"/>
      <c r="CA25" s="680"/>
      <c r="CB25" s="689"/>
      <c r="CD25" s="694" t="s">
        <v>293</v>
      </c>
      <c r="CE25" s="695"/>
      <c r="CF25" s="695"/>
      <c r="CG25" s="695"/>
      <c r="CH25" s="695"/>
      <c r="CI25" s="695"/>
      <c r="CJ25" s="695"/>
      <c r="CK25" s="695"/>
      <c r="CL25" s="695"/>
      <c r="CM25" s="695"/>
      <c r="CN25" s="695"/>
      <c r="CO25" s="695"/>
      <c r="CP25" s="695"/>
      <c r="CQ25" s="696"/>
      <c r="CR25" s="679">
        <v>811118</v>
      </c>
      <c r="CS25" s="715"/>
      <c r="CT25" s="715"/>
      <c r="CU25" s="715"/>
      <c r="CV25" s="715"/>
      <c r="CW25" s="715"/>
      <c r="CX25" s="715"/>
      <c r="CY25" s="716"/>
      <c r="CZ25" s="684">
        <v>15.7</v>
      </c>
      <c r="DA25" s="713"/>
      <c r="DB25" s="713"/>
      <c r="DC25" s="717"/>
      <c r="DD25" s="688">
        <v>706345</v>
      </c>
      <c r="DE25" s="715"/>
      <c r="DF25" s="715"/>
      <c r="DG25" s="715"/>
      <c r="DH25" s="715"/>
      <c r="DI25" s="715"/>
      <c r="DJ25" s="715"/>
      <c r="DK25" s="716"/>
      <c r="DL25" s="688">
        <v>706343</v>
      </c>
      <c r="DM25" s="715"/>
      <c r="DN25" s="715"/>
      <c r="DO25" s="715"/>
      <c r="DP25" s="715"/>
      <c r="DQ25" s="715"/>
      <c r="DR25" s="715"/>
      <c r="DS25" s="715"/>
      <c r="DT25" s="715"/>
      <c r="DU25" s="715"/>
      <c r="DV25" s="716"/>
      <c r="DW25" s="684">
        <v>22.6</v>
      </c>
      <c r="DX25" s="713"/>
      <c r="DY25" s="713"/>
      <c r="DZ25" s="713"/>
      <c r="EA25" s="713"/>
      <c r="EB25" s="713"/>
      <c r="EC25" s="714"/>
    </row>
    <row r="26" spans="2:133" ht="11.25" customHeight="1">
      <c r="B26" s="676" t="s">
        <v>294</v>
      </c>
      <c r="C26" s="677"/>
      <c r="D26" s="677"/>
      <c r="E26" s="677"/>
      <c r="F26" s="677"/>
      <c r="G26" s="677"/>
      <c r="H26" s="677"/>
      <c r="I26" s="677"/>
      <c r="J26" s="677"/>
      <c r="K26" s="677"/>
      <c r="L26" s="677"/>
      <c r="M26" s="677"/>
      <c r="N26" s="677"/>
      <c r="O26" s="677"/>
      <c r="P26" s="677"/>
      <c r="Q26" s="678"/>
      <c r="R26" s="679">
        <v>5771</v>
      </c>
      <c r="S26" s="680"/>
      <c r="T26" s="680"/>
      <c r="U26" s="680"/>
      <c r="V26" s="680"/>
      <c r="W26" s="680"/>
      <c r="X26" s="680"/>
      <c r="Y26" s="681"/>
      <c r="Z26" s="682">
        <v>0.1</v>
      </c>
      <c r="AA26" s="682"/>
      <c r="AB26" s="682"/>
      <c r="AC26" s="682"/>
      <c r="AD26" s="683" t="s">
        <v>241</v>
      </c>
      <c r="AE26" s="683"/>
      <c r="AF26" s="683"/>
      <c r="AG26" s="683"/>
      <c r="AH26" s="683"/>
      <c r="AI26" s="683"/>
      <c r="AJ26" s="683"/>
      <c r="AK26" s="683"/>
      <c r="AL26" s="684" t="s">
        <v>138</v>
      </c>
      <c r="AM26" s="685"/>
      <c r="AN26" s="685"/>
      <c r="AO26" s="686"/>
      <c r="AP26" s="697" t="s">
        <v>295</v>
      </c>
      <c r="AQ26" s="718"/>
      <c r="AR26" s="718"/>
      <c r="AS26" s="718"/>
      <c r="AT26" s="718"/>
      <c r="AU26" s="718"/>
      <c r="AV26" s="718"/>
      <c r="AW26" s="718"/>
      <c r="AX26" s="718"/>
      <c r="AY26" s="718"/>
      <c r="AZ26" s="718"/>
      <c r="BA26" s="718"/>
      <c r="BB26" s="718"/>
      <c r="BC26" s="718"/>
      <c r="BD26" s="718"/>
      <c r="BE26" s="718"/>
      <c r="BF26" s="699"/>
      <c r="BG26" s="679" t="s">
        <v>138</v>
      </c>
      <c r="BH26" s="680"/>
      <c r="BI26" s="680"/>
      <c r="BJ26" s="680"/>
      <c r="BK26" s="680"/>
      <c r="BL26" s="680"/>
      <c r="BM26" s="680"/>
      <c r="BN26" s="681"/>
      <c r="BO26" s="682" t="s">
        <v>127</v>
      </c>
      <c r="BP26" s="682"/>
      <c r="BQ26" s="682"/>
      <c r="BR26" s="682"/>
      <c r="BS26" s="688" t="s">
        <v>127</v>
      </c>
      <c r="BT26" s="680"/>
      <c r="BU26" s="680"/>
      <c r="BV26" s="680"/>
      <c r="BW26" s="680"/>
      <c r="BX26" s="680"/>
      <c r="BY26" s="680"/>
      <c r="BZ26" s="680"/>
      <c r="CA26" s="680"/>
      <c r="CB26" s="689"/>
      <c r="CD26" s="694" t="s">
        <v>296</v>
      </c>
      <c r="CE26" s="695"/>
      <c r="CF26" s="695"/>
      <c r="CG26" s="695"/>
      <c r="CH26" s="695"/>
      <c r="CI26" s="695"/>
      <c r="CJ26" s="695"/>
      <c r="CK26" s="695"/>
      <c r="CL26" s="695"/>
      <c r="CM26" s="695"/>
      <c r="CN26" s="695"/>
      <c r="CO26" s="695"/>
      <c r="CP26" s="695"/>
      <c r="CQ26" s="696"/>
      <c r="CR26" s="679">
        <v>542923</v>
      </c>
      <c r="CS26" s="680"/>
      <c r="CT26" s="680"/>
      <c r="CU26" s="680"/>
      <c r="CV26" s="680"/>
      <c r="CW26" s="680"/>
      <c r="CX26" s="680"/>
      <c r="CY26" s="681"/>
      <c r="CZ26" s="684">
        <v>10.5</v>
      </c>
      <c r="DA26" s="713"/>
      <c r="DB26" s="713"/>
      <c r="DC26" s="717"/>
      <c r="DD26" s="688">
        <v>441204</v>
      </c>
      <c r="DE26" s="680"/>
      <c r="DF26" s="680"/>
      <c r="DG26" s="680"/>
      <c r="DH26" s="680"/>
      <c r="DI26" s="680"/>
      <c r="DJ26" s="680"/>
      <c r="DK26" s="681"/>
      <c r="DL26" s="688" t="s">
        <v>127</v>
      </c>
      <c r="DM26" s="680"/>
      <c r="DN26" s="680"/>
      <c r="DO26" s="680"/>
      <c r="DP26" s="680"/>
      <c r="DQ26" s="680"/>
      <c r="DR26" s="680"/>
      <c r="DS26" s="680"/>
      <c r="DT26" s="680"/>
      <c r="DU26" s="680"/>
      <c r="DV26" s="681"/>
      <c r="DW26" s="684" t="s">
        <v>127</v>
      </c>
      <c r="DX26" s="713"/>
      <c r="DY26" s="713"/>
      <c r="DZ26" s="713"/>
      <c r="EA26" s="713"/>
      <c r="EB26" s="713"/>
      <c r="EC26" s="714"/>
    </row>
    <row r="27" spans="2:133" ht="11.25" customHeight="1">
      <c r="B27" s="676" t="s">
        <v>297</v>
      </c>
      <c r="C27" s="677"/>
      <c r="D27" s="677"/>
      <c r="E27" s="677"/>
      <c r="F27" s="677"/>
      <c r="G27" s="677"/>
      <c r="H27" s="677"/>
      <c r="I27" s="677"/>
      <c r="J27" s="677"/>
      <c r="K27" s="677"/>
      <c r="L27" s="677"/>
      <c r="M27" s="677"/>
      <c r="N27" s="677"/>
      <c r="O27" s="677"/>
      <c r="P27" s="677"/>
      <c r="Q27" s="678"/>
      <c r="R27" s="679">
        <v>706614</v>
      </c>
      <c r="S27" s="680"/>
      <c r="T27" s="680"/>
      <c r="U27" s="680"/>
      <c r="V27" s="680"/>
      <c r="W27" s="680"/>
      <c r="X27" s="680"/>
      <c r="Y27" s="681"/>
      <c r="Z27" s="682">
        <v>12.9</v>
      </c>
      <c r="AA27" s="682"/>
      <c r="AB27" s="682"/>
      <c r="AC27" s="682"/>
      <c r="AD27" s="683" t="s">
        <v>127</v>
      </c>
      <c r="AE27" s="683"/>
      <c r="AF27" s="683"/>
      <c r="AG27" s="683"/>
      <c r="AH27" s="683"/>
      <c r="AI27" s="683"/>
      <c r="AJ27" s="683"/>
      <c r="AK27" s="683"/>
      <c r="AL27" s="684" t="s">
        <v>127</v>
      </c>
      <c r="AM27" s="685"/>
      <c r="AN27" s="685"/>
      <c r="AO27" s="686"/>
      <c r="AP27" s="676" t="s">
        <v>298</v>
      </c>
      <c r="AQ27" s="677"/>
      <c r="AR27" s="677"/>
      <c r="AS27" s="677"/>
      <c r="AT27" s="677"/>
      <c r="AU27" s="677"/>
      <c r="AV27" s="677"/>
      <c r="AW27" s="677"/>
      <c r="AX27" s="677"/>
      <c r="AY27" s="677"/>
      <c r="AZ27" s="677"/>
      <c r="BA27" s="677"/>
      <c r="BB27" s="677"/>
      <c r="BC27" s="677"/>
      <c r="BD27" s="677"/>
      <c r="BE27" s="677"/>
      <c r="BF27" s="678"/>
      <c r="BG27" s="679">
        <v>1965314</v>
      </c>
      <c r="BH27" s="680"/>
      <c r="BI27" s="680"/>
      <c r="BJ27" s="680"/>
      <c r="BK27" s="680"/>
      <c r="BL27" s="680"/>
      <c r="BM27" s="680"/>
      <c r="BN27" s="681"/>
      <c r="BO27" s="682">
        <v>100</v>
      </c>
      <c r="BP27" s="682"/>
      <c r="BQ27" s="682"/>
      <c r="BR27" s="682"/>
      <c r="BS27" s="688">
        <v>51632</v>
      </c>
      <c r="BT27" s="680"/>
      <c r="BU27" s="680"/>
      <c r="BV27" s="680"/>
      <c r="BW27" s="680"/>
      <c r="BX27" s="680"/>
      <c r="BY27" s="680"/>
      <c r="BZ27" s="680"/>
      <c r="CA27" s="680"/>
      <c r="CB27" s="689"/>
      <c r="CD27" s="694" t="s">
        <v>299</v>
      </c>
      <c r="CE27" s="695"/>
      <c r="CF27" s="695"/>
      <c r="CG27" s="695"/>
      <c r="CH27" s="695"/>
      <c r="CI27" s="695"/>
      <c r="CJ27" s="695"/>
      <c r="CK27" s="695"/>
      <c r="CL27" s="695"/>
      <c r="CM27" s="695"/>
      <c r="CN27" s="695"/>
      <c r="CO27" s="695"/>
      <c r="CP27" s="695"/>
      <c r="CQ27" s="696"/>
      <c r="CR27" s="679">
        <v>362094</v>
      </c>
      <c r="CS27" s="715"/>
      <c r="CT27" s="715"/>
      <c r="CU27" s="715"/>
      <c r="CV27" s="715"/>
      <c r="CW27" s="715"/>
      <c r="CX27" s="715"/>
      <c r="CY27" s="716"/>
      <c r="CZ27" s="684">
        <v>7</v>
      </c>
      <c r="DA27" s="713"/>
      <c r="DB27" s="713"/>
      <c r="DC27" s="717"/>
      <c r="DD27" s="688">
        <v>96317</v>
      </c>
      <c r="DE27" s="715"/>
      <c r="DF27" s="715"/>
      <c r="DG27" s="715"/>
      <c r="DH27" s="715"/>
      <c r="DI27" s="715"/>
      <c r="DJ27" s="715"/>
      <c r="DK27" s="716"/>
      <c r="DL27" s="688">
        <v>96317</v>
      </c>
      <c r="DM27" s="715"/>
      <c r="DN27" s="715"/>
      <c r="DO27" s="715"/>
      <c r="DP27" s="715"/>
      <c r="DQ27" s="715"/>
      <c r="DR27" s="715"/>
      <c r="DS27" s="715"/>
      <c r="DT27" s="715"/>
      <c r="DU27" s="715"/>
      <c r="DV27" s="716"/>
      <c r="DW27" s="684">
        <v>3.1</v>
      </c>
      <c r="DX27" s="713"/>
      <c r="DY27" s="713"/>
      <c r="DZ27" s="713"/>
      <c r="EA27" s="713"/>
      <c r="EB27" s="713"/>
      <c r="EC27" s="714"/>
    </row>
    <row r="28" spans="2:133" ht="11.25" customHeight="1">
      <c r="B28" s="721" t="s">
        <v>300</v>
      </c>
      <c r="C28" s="722"/>
      <c r="D28" s="722"/>
      <c r="E28" s="722"/>
      <c r="F28" s="722"/>
      <c r="G28" s="722"/>
      <c r="H28" s="722"/>
      <c r="I28" s="722"/>
      <c r="J28" s="722"/>
      <c r="K28" s="722"/>
      <c r="L28" s="722"/>
      <c r="M28" s="722"/>
      <c r="N28" s="722"/>
      <c r="O28" s="722"/>
      <c r="P28" s="722"/>
      <c r="Q28" s="723"/>
      <c r="R28" s="679" t="s">
        <v>127</v>
      </c>
      <c r="S28" s="680"/>
      <c r="T28" s="680"/>
      <c r="U28" s="680"/>
      <c r="V28" s="680"/>
      <c r="W28" s="680"/>
      <c r="X28" s="680"/>
      <c r="Y28" s="681"/>
      <c r="Z28" s="682" t="s">
        <v>127</v>
      </c>
      <c r="AA28" s="682"/>
      <c r="AB28" s="682"/>
      <c r="AC28" s="682"/>
      <c r="AD28" s="683" t="s">
        <v>127</v>
      </c>
      <c r="AE28" s="683"/>
      <c r="AF28" s="683"/>
      <c r="AG28" s="683"/>
      <c r="AH28" s="683"/>
      <c r="AI28" s="683"/>
      <c r="AJ28" s="683"/>
      <c r="AK28" s="683"/>
      <c r="AL28" s="684" t="s">
        <v>127</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301</v>
      </c>
      <c r="CE28" s="695"/>
      <c r="CF28" s="695"/>
      <c r="CG28" s="695"/>
      <c r="CH28" s="695"/>
      <c r="CI28" s="695"/>
      <c r="CJ28" s="695"/>
      <c r="CK28" s="695"/>
      <c r="CL28" s="695"/>
      <c r="CM28" s="695"/>
      <c r="CN28" s="695"/>
      <c r="CO28" s="695"/>
      <c r="CP28" s="695"/>
      <c r="CQ28" s="696"/>
      <c r="CR28" s="679">
        <v>443463</v>
      </c>
      <c r="CS28" s="680"/>
      <c r="CT28" s="680"/>
      <c r="CU28" s="680"/>
      <c r="CV28" s="680"/>
      <c r="CW28" s="680"/>
      <c r="CX28" s="680"/>
      <c r="CY28" s="681"/>
      <c r="CZ28" s="684">
        <v>8.6</v>
      </c>
      <c r="DA28" s="713"/>
      <c r="DB28" s="713"/>
      <c r="DC28" s="717"/>
      <c r="DD28" s="688">
        <v>443463</v>
      </c>
      <c r="DE28" s="680"/>
      <c r="DF28" s="680"/>
      <c r="DG28" s="680"/>
      <c r="DH28" s="680"/>
      <c r="DI28" s="680"/>
      <c r="DJ28" s="680"/>
      <c r="DK28" s="681"/>
      <c r="DL28" s="688">
        <v>443463</v>
      </c>
      <c r="DM28" s="680"/>
      <c r="DN28" s="680"/>
      <c r="DO28" s="680"/>
      <c r="DP28" s="680"/>
      <c r="DQ28" s="680"/>
      <c r="DR28" s="680"/>
      <c r="DS28" s="680"/>
      <c r="DT28" s="680"/>
      <c r="DU28" s="680"/>
      <c r="DV28" s="681"/>
      <c r="DW28" s="684">
        <v>14.2</v>
      </c>
      <c r="DX28" s="713"/>
      <c r="DY28" s="713"/>
      <c r="DZ28" s="713"/>
      <c r="EA28" s="713"/>
      <c r="EB28" s="713"/>
      <c r="EC28" s="714"/>
    </row>
    <row r="29" spans="2:133" ht="11.25" customHeight="1">
      <c r="B29" s="676" t="s">
        <v>302</v>
      </c>
      <c r="C29" s="677"/>
      <c r="D29" s="677"/>
      <c r="E29" s="677"/>
      <c r="F29" s="677"/>
      <c r="G29" s="677"/>
      <c r="H29" s="677"/>
      <c r="I29" s="677"/>
      <c r="J29" s="677"/>
      <c r="K29" s="677"/>
      <c r="L29" s="677"/>
      <c r="M29" s="677"/>
      <c r="N29" s="677"/>
      <c r="O29" s="677"/>
      <c r="P29" s="677"/>
      <c r="Q29" s="678"/>
      <c r="R29" s="679">
        <v>297334</v>
      </c>
      <c r="S29" s="680"/>
      <c r="T29" s="680"/>
      <c r="U29" s="680"/>
      <c r="V29" s="680"/>
      <c r="W29" s="680"/>
      <c r="X29" s="680"/>
      <c r="Y29" s="681"/>
      <c r="Z29" s="682">
        <v>5.4</v>
      </c>
      <c r="AA29" s="682"/>
      <c r="AB29" s="682"/>
      <c r="AC29" s="682"/>
      <c r="AD29" s="683" t="s">
        <v>241</v>
      </c>
      <c r="AE29" s="683"/>
      <c r="AF29" s="683"/>
      <c r="AG29" s="683"/>
      <c r="AH29" s="683"/>
      <c r="AI29" s="683"/>
      <c r="AJ29" s="683"/>
      <c r="AK29" s="683"/>
      <c r="AL29" s="684" t="s">
        <v>138</v>
      </c>
      <c r="AM29" s="685"/>
      <c r="AN29" s="685"/>
      <c r="AO29" s="686"/>
      <c r="AP29" s="658" t="s">
        <v>221</v>
      </c>
      <c r="AQ29" s="659"/>
      <c r="AR29" s="659"/>
      <c r="AS29" s="659"/>
      <c r="AT29" s="659"/>
      <c r="AU29" s="659"/>
      <c r="AV29" s="659"/>
      <c r="AW29" s="659"/>
      <c r="AX29" s="659"/>
      <c r="AY29" s="659"/>
      <c r="AZ29" s="659"/>
      <c r="BA29" s="659"/>
      <c r="BB29" s="659"/>
      <c r="BC29" s="659"/>
      <c r="BD29" s="659"/>
      <c r="BE29" s="659"/>
      <c r="BF29" s="660"/>
      <c r="BG29" s="658" t="s">
        <v>303</v>
      </c>
      <c r="BH29" s="719"/>
      <c r="BI29" s="719"/>
      <c r="BJ29" s="719"/>
      <c r="BK29" s="719"/>
      <c r="BL29" s="719"/>
      <c r="BM29" s="719"/>
      <c r="BN29" s="719"/>
      <c r="BO29" s="719"/>
      <c r="BP29" s="719"/>
      <c r="BQ29" s="720"/>
      <c r="BR29" s="658" t="s">
        <v>304</v>
      </c>
      <c r="BS29" s="719"/>
      <c r="BT29" s="719"/>
      <c r="BU29" s="719"/>
      <c r="BV29" s="719"/>
      <c r="BW29" s="719"/>
      <c r="BX29" s="719"/>
      <c r="BY29" s="719"/>
      <c r="BZ29" s="719"/>
      <c r="CA29" s="719"/>
      <c r="CB29" s="720"/>
      <c r="CD29" s="742" t="s">
        <v>305</v>
      </c>
      <c r="CE29" s="743"/>
      <c r="CF29" s="694" t="s">
        <v>306</v>
      </c>
      <c r="CG29" s="695"/>
      <c r="CH29" s="695"/>
      <c r="CI29" s="695"/>
      <c r="CJ29" s="695"/>
      <c r="CK29" s="695"/>
      <c r="CL29" s="695"/>
      <c r="CM29" s="695"/>
      <c r="CN29" s="695"/>
      <c r="CO29" s="695"/>
      <c r="CP29" s="695"/>
      <c r="CQ29" s="696"/>
      <c r="CR29" s="679">
        <v>443463</v>
      </c>
      <c r="CS29" s="715"/>
      <c r="CT29" s="715"/>
      <c r="CU29" s="715"/>
      <c r="CV29" s="715"/>
      <c r="CW29" s="715"/>
      <c r="CX29" s="715"/>
      <c r="CY29" s="716"/>
      <c r="CZ29" s="684">
        <v>8.6</v>
      </c>
      <c r="DA29" s="713"/>
      <c r="DB29" s="713"/>
      <c r="DC29" s="717"/>
      <c r="DD29" s="688">
        <v>443463</v>
      </c>
      <c r="DE29" s="715"/>
      <c r="DF29" s="715"/>
      <c r="DG29" s="715"/>
      <c r="DH29" s="715"/>
      <c r="DI29" s="715"/>
      <c r="DJ29" s="715"/>
      <c r="DK29" s="716"/>
      <c r="DL29" s="688">
        <v>443463</v>
      </c>
      <c r="DM29" s="715"/>
      <c r="DN29" s="715"/>
      <c r="DO29" s="715"/>
      <c r="DP29" s="715"/>
      <c r="DQ29" s="715"/>
      <c r="DR29" s="715"/>
      <c r="DS29" s="715"/>
      <c r="DT29" s="715"/>
      <c r="DU29" s="715"/>
      <c r="DV29" s="716"/>
      <c r="DW29" s="684">
        <v>14.2</v>
      </c>
      <c r="DX29" s="713"/>
      <c r="DY29" s="713"/>
      <c r="DZ29" s="713"/>
      <c r="EA29" s="713"/>
      <c r="EB29" s="713"/>
      <c r="EC29" s="714"/>
    </row>
    <row r="30" spans="2:133" ht="11.25" customHeight="1">
      <c r="B30" s="676" t="s">
        <v>307</v>
      </c>
      <c r="C30" s="677"/>
      <c r="D30" s="677"/>
      <c r="E30" s="677"/>
      <c r="F30" s="677"/>
      <c r="G30" s="677"/>
      <c r="H30" s="677"/>
      <c r="I30" s="677"/>
      <c r="J30" s="677"/>
      <c r="K30" s="677"/>
      <c r="L30" s="677"/>
      <c r="M30" s="677"/>
      <c r="N30" s="677"/>
      <c r="O30" s="677"/>
      <c r="P30" s="677"/>
      <c r="Q30" s="678"/>
      <c r="R30" s="679">
        <v>7897</v>
      </c>
      <c r="S30" s="680"/>
      <c r="T30" s="680"/>
      <c r="U30" s="680"/>
      <c r="V30" s="680"/>
      <c r="W30" s="680"/>
      <c r="X30" s="680"/>
      <c r="Y30" s="681"/>
      <c r="Z30" s="682">
        <v>0.1</v>
      </c>
      <c r="AA30" s="682"/>
      <c r="AB30" s="682"/>
      <c r="AC30" s="682"/>
      <c r="AD30" s="683">
        <v>1030</v>
      </c>
      <c r="AE30" s="683"/>
      <c r="AF30" s="683"/>
      <c r="AG30" s="683"/>
      <c r="AH30" s="683"/>
      <c r="AI30" s="683"/>
      <c r="AJ30" s="683"/>
      <c r="AK30" s="683"/>
      <c r="AL30" s="684">
        <v>0</v>
      </c>
      <c r="AM30" s="685"/>
      <c r="AN30" s="685"/>
      <c r="AO30" s="686"/>
      <c r="AP30" s="727" t="s">
        <v>308</v>
      </c>
      <c r="AQ30" s="728"/>
      <c r="AR30" s="728"/>
      <c r="AS30" s="728"/>
      <c r="AT30" s="733" t="s">
        <v>309</v>
      </c>
      <c r="AU30" s="230"/>
      <c r="AV30" s="230"/>
      <c r="AW30" s="230"/>
      <c r="AX30" s="665" t="s">
        <v>185</v>
      </c>
      <c r="AY30" s="666"/>
      <c r="AZ30" s="666"/>
      <c r="BA30" s="666"/>
      <c r="BB30" s="666"/>
      <c r="BC30" s="666"/>
      <c r="BD30" s="666"/>
      <c r="BE30" s="666"/>
      <c r="BF30" s="667"/>
      <c r="BG30" s="739">
        <v>99.7</v>
      </c>
      <c r="BH30" s="740"/>
      <c r="BI30" s="740"/>
      <c r="BJ30" s="740"/>
      <c r="BK30" s="740"/>
      <c r="BL30" s="740"/>
      <c r="BM30" s="674">
        <v>99.2</v>
      </c>
      <c r="BN30" s="740"/>
      <c r="BO30" s="740"/>
      <c r="BP30" s="740"/>
      <c r="BQ30" s="741"/>
      <c r="BR30" s="739">
        <v>99.7</v>
      </c>
      <c r="BS30" s="740"/>
      <c r="BT30" s="740"/>
      <c r="BU30" s="740"/>
      <c r="BV30" s="740"/>
      <c r="BW30" s="740"/>
      <c r="BX30" s="674">
        <v>99.2</v>
      </c>
      <c r="BY30" s="740"/>
      <c r="BZ30" s="740"/>
      <c r="CA30" s="740"/>
      <c r="CB30" s="741"/>
      <c r="CD30" s="744"/>
      <c r="CE30" s="745"/>
      <c r="CF30" s="694" t="s">
        <v>310</v>
      </c>
      <c r="CG30" s="695"/>
      <c r="CH30" s="695"/>
      <c r="CI30" s="695"/>
      <c r="CJ30" s="695"/>
      <c r="CK30" s="695"/>
      <c r="CL30" s="695"/>
      <c r="CM30" s="695"/>
      <c r="CN30" s="695"/>
      <c r="CO30" s="695"/>
      <c r="CP30" s="695"/>
      <c r="CQ30" s="696"/>
      <c r="CR30" s="679">
        <v>401343</v>
      </c>
      <c r="CS30" s="680"/>
      <c r="CT30" s="680"/>
      <c r="CU30" s="680"/>
      <c r="CV30" s="680"/>
      <c r="CW30" s="680"/>
      <c r="CX30" s="680"/>
      <c r="CY30" s="681"/>
      <c r="CZ30" s="684">
        <v>7.8</v>
      </c>
      <c r="DA30" s="713"/>
      <c r="DB30" s="713"/>
      <c r="DC30" s="717"/>
      <c r="DD30" s="688">
        <v>401343</v>
      </c>
      <c r="DE30" s="680"/>
      <c r="DF30" s="680"/>
      <c r="DG30" s="680"/>
      <c r="DH30" s="680"/>
      <c r="DI30" s="680"/>
      <c r="DJ30" s="680"/>
      <c r="DK30" s="681"/>
      <c r="DL30" s="688">
        <v>401343</v>
      </c>
      <c r="DM30" s="680"/>
      <c r="DN30" s="680"/>
      <c r="DO30" s="680"/>
      <c r="DP30" s="680"/>
      <c r="DQ30" s="680"/>
      <c r="DR30" s="680"/>
      <c r="DS30" s="680"/>
      <c r="DT30" s="680"/>
      <c r="DU30" s="680"/>
      <c r="DV30" s="681"/>
      <c r="DW30" s="684">
        <v>12.9</v>
      </c>
      <c r="DX30" s="713"/>
      <c r="DY30" s="713"/>
      <c r="DZ30" s="713"/>
      <c r="EA30" s="713"/>
      <c r="EB30" s="713"/>
      <c r="EC30" s="714"/>
    </row>
    <row r="31" spans="2:133" ht="11.25" customHeight="1">
      <c r="B31" s="676" t="s">
        <v>311</v>
      </c>
      <c r="C31" s="677"/>
      <c r="D31" s="677"/>
      <c r="E31" s="677"/>
      <c r="F31" s="677"/>
      <c r="G31" s="677"/>
      <c r="H31" s="677"/>
      <c r="I31" s="677"/>
      <c r="J31" s="677"/>
      <c r="K31" s="677"/>
      <c r="L31" s="677"/>
      <c r="M31" s="677"/>
      <c r="N31" s="677"/>
      <c r="O31" s="677"/>
      <c r="P31" s="677"/>
      <c r="Q31" s="678"/>
      <c r="R31" s="679">
        <v>1360</v>
      </c>
      <c r="S31" s="680"/>
      <c r="T31" s="680"/>
      <c r="U31" s="680"/>
      <c r="V31" s="680"/>
      <c r="W31" s="680"/>
      <c r="X31" s="680"/>
      <c r="Y31" s="681"/>
      <c r="Z31" s="682">
        <v>0</v>
      </c>
      <c r="AA31" s="682"/>
      <c r="AB31" s="682"/>
      <c r="AC31" s="682"/>
      <c r="AD31" s="683" t="s">
        <v>138</v>
      </c>
      <c r="AE31" s="683"/>
      <c r="AF31" s="683"/>
      <c r="AG31" s="683"/>
      <c r="AH31" s="683"/>
      <c r="AI31" s="683"/>
      <c r="AJ31" s="683"/>
      <c r="AK31" s="683"/>
      <c r="AL31" s="684" t="s">
        <v>127</v>
      </c>
      <c r="AM31" s="685"/>
      <c r="AN31" s="685"/>
      <c r="AO31" s="686"/>
      <c r="AP31" s="729"/>
      <c r="AQ31" s="730"/>
      <c r="AR31" s="730"/>
      <c r="AS31" s="730"/>
      <c r="AT31" s="734"/>
      <c r="AU31" s="229" t="s">
        <v>312</v>
      </c>
      <c r="AV31" s="229"/>
      <c r="AW31" s="229"/>
      <c r="AX31" s="676" t="s">
        <v>313</v>
      </c>
      <c r="AY31" s="677"/>
      <c r="AZ31" s="677"/>
      <c r="BA31" s="677"/>
      <c r="BB31" s="677"/>
      <c r="BC31" s="677"/>
      <c r="BD31" s="677"/>
      <c r="BE31" s="677"/>
      <c r="BF31" s="678"/>
      <c r="BG31" s="736">
        <v>99.7</v>
      </c>
      <c r="BH31" s="715"/>
      <c r="BI31" s="715"/>
      <c r="BJ31" s="715"/>
      <c r="BK31" s="715"/>
      <c r="BL31" s="715"/>
      <c r="BM31" s="685">
        <v>99.2</v>
      </c>
      <c r="BN31" s="737"/>
      <c r="BO31" s="737"/>
      <c r="BP31" s="737"/>
      <c r="BQ31" s="738"/>
      <c r="BR31" s="736">
        <v>99.5</v>
      </c>
      <c r="BS31" s="715"/>
      <c r="BT31" s="715"/>
      <c r="BU31" s="715"/>
      <c r="BV31" s="715"/>
      <c r="BW31" s="715"/>
      <c r="BX31" s="685">
        <v>98.9</v>
      </c>
      <c r="BY31" s="737"/>
      <c r="BZ31" s="737"/>
      <c r="CA31" s="737"/>
      <c r="CB31" s="738"/>
      <c r="CD31" s="744"/>
      <c r="CE31" s="745"/>
      <c r="CF31" s="694" t="s">
        <v>314</v>
      </c>
      <c r="CG31" s="695"/>
      <c r="CH31" s="695"/>
      <c r="CI31" s="695"/>
      <c r="CJ31" s="695"/>
      <c r="CK31" s="695"/>
      <c r="CL31" s="695"/>
      <c r="CM31" s="695"/>
      <c r="CN31" s="695"/>
      <c r="CO31" s="695"/>
      <c r="CP31" s="695"/>
      <c r="CQ31" s="696"/>
      <c r="CR31" s="679">
        <v>42120</v>
      </c>
      <c r="CS31" s="715"/>
      <c r="CT31" s="715"/>
      <c r="CU31" s="715"/>
      <c r="CV31" s="715"/>
      <c r="CW31" s="715"/>
      <c r="CX31" s="715"/>
      <c r="CY31" s="716"/>
      <c r="CZ31" s="684">
        <v>0.8</v>
      </c>
      <c r="DA31" s="713"/>
      <c r="DB31" s="713"/>
      <c r="DC31" s="717"/>
      <c r="DD31" s="688">
        <v>42120</v>
      </c>
      <c r="DE31" s="715"/>
      <c r="DF31" s="715"/>
      <c r="DG31" s="715"/>
      <c r="DH31" s="715"/>
      <c r="DI31" s="715"/>
      <c r="DJ31" s="715"/>
      <c r="DK31" s="716"/>
      <c r="DL31" s="688">
        <v>42120</v>
      </c>
      <c r="DM31" s="715"/>
      <c r="DN31" s="715"/>
      <c r="DO31" s="715"/>
      <c r="DP31" s="715"/>
      <c r="DQ31" s="715"/>
      <c r="DR31" s="715"/>
      <c r="DS31" s="715"/>
      <c r="DT31" s="715"/>
      <c r="DU31" s="715"/>
      <c r="DV31" s="716"/>
      <c r="DW31" s="684">
        <v>1.3</v>
      </c>
      <c r="DX31" s="713"/>
      <c r="DY31" s="713"/>
      <c r="DZ31" s="713"/>
      <c r="EA31" s="713"/>
      <c r="EB31" s="713"/>
      <c r="EC31" s="714"/>
    </row>
    <row r="32" spans="2:133" ht="11.25" customHeight="1">
      <c r="B32" s="676" t="s">
        <v>315</v>
      </c>
      <c r="C32" s="677"/>
      <c r="D32" s="677"/>
      <c r="E32" s="677"/>
      <c r="F32" s="677"/>
      <c r="G32" s="677"/>
      <c r="H32" s="677"/>
      <c r="I32" s="677"/>
      <c r="J32" s="677"/>
      <c r="K32" s="677"/>
      <c r="L32" s="677"/>
      <c r="M32" s="677"/>
      <c r="N32" s="677"/>
      <c r="O32" s="677"/>
      <c r="P32" s="677"/>
      <c r="Q32" s="678"/>
      <c r="R32" s="679">
        <v>606416</v>
      </c>
      <c r="S32" s="680"/>
      <c r="T32" s="680"/>
      <c r="U32" s="680"/>
      <c r="V32" s="680"/>
      <c r="W32" s="680"/>
      <c r="X32" s="680"/>
      <c r="Y32" s="681"/>
      <c r="Z32" s="682">
        <v>11.1</v>
      </c>
      <c r="AA32" s="682"/>
      <c r="AB32" s="682"/>
      <c r="AC32" s="682"/>
      <c r="AD32" s="683" t="s">
        <v>127</v>
      </c>
      <c r="AE32" s="683"/>
      <c r="AF32" s="683"/>
      <c r="AG32" s="683"/>
      <c r="AH32" s="683"/>
      <c r="AI32" s="683"/>
      <c r="AJ32" s="683"/>
      <c r="AK32" s="683"/>
      <c r="AL32" s="684" t="s">
        <v>127</v>
      </c>
      <c r="AM32" s="685"/>
      <c r="AN32" s="685"/>
      <c r="AO32" s="686"/>
      <c r="AP32" s="731"/>
      <c r="AQ32" s="732"/>
      <c r="AR32" s="732"/>
      <c r="AS32" s="732"/>
      <c r="AT32" s="735"/>
      <c r="AU32" s="231"/>
      <c r="AV32" s="231"/>
      <c r="AW32" s="231"/>
      <c r="AX32" s="724" t="s">
        <v>316</v>
      </c>
      <c r="AY32" s="725"/>
      <c r="AZ32" s="725"/>
      <c r="BA32" s="725"/>
      <c r="BB32" s="725"/>
      <c r="BC32" s="725"/>
      <c r="BD32" s="725"/>
      <c r="BE32" s="725"/>
      <c r="BF32" s="726"/>
      <c r="BG32" s="748">
        <v>99.7</v>
      </c>
      <c r="BH32" s="749"/>
      <c r="BI32" s="749"/>
      <c r="BJ32" s="749"/>
      <c r="BK32" s="749"/>
      <c r="BL32" s="749"/>
      <c r="BM32" s="750">
        <v>99.2</v>
      </c>
      <c r="BN32" s="749"/>
      <c r="BO32" s="749"/>
      <c r="BP32" s="749"/>
      <c r="BQ32" s="751"/>
      <c r="BR32" s="748">
        <v>99.8</v>
      </c>
      <c r="BS32" s="749"/>
      <c r="BT32" s="749"/>
      <c r="BU32" s="749"/>
      <c r="BV32" s="749"/>
      <c r="BW32" s="749"/>
      <c r="BX32" s="750">
        <v>99.3</v>
      </c>
      <c r="BY32" s="749"/>
      <c r="BZ32" s="749"/>
      <c r="CA32" s="749"/>
      <c r="CB32" s="751"/>
      <c r="CD32" s="746"/>
      <c r="CE32" s="747"/>
      <c r="CF32" s="694" t="s">
        <v>317</v>
      </c>
      <c r="CG32" s="695"/>
      <c r="CH32" s="695"/>
      <c r="CI32" s="695"/>
      <c r="CJ32" s="695"/>
      <c r="CK32" s="695"/>
      <c r="CL32" s="695"/>
      <c r="CM32" s="695"/>
      <c r="CN32" s="695"/>
      <c r="CO32" s="695"/>
      <c r="CP32" s="695"/>
      <c r="CQ32" s="696"/>
      <c r="CR32" s="679" t="s">
        <v>127</v>
      </c>
      <c r="CS32" s="680"/>
      <c r="CT32" s="680"/>
      <c r="CU32" s="680"/>
      <c r="CV32" s="680"/>
      <c r="CW32" s="680"/>
      <c r="CX32" s="680"/>
      <c r="CY32" s="681"/>
      <c r="CZ32" s="684" t="s">
        <v>127</v>
      </c>
      <c r="DA32" s="713"/>
      <c r="DB32" s="713"/>
      <c r="DC32" s="717"/>
      <c r="DD32" s="688" t="s">
        <v>138</v>
      </c>
      <c r="DE32" s="680"/>
      <c r="DF32" s="680"/>
      <c r="DG32" s="680"/>
      <c r="DH32" s="680"/>
      <c r="DI32" s="680"/>
      <c r="DJ32" s="680"/>
      <c r="DK32" s="681"/>
      <c r="DL32" s="688" t="s">
        <v>241</v>
      </c>
      <c r="DM32" s="680"/>
      <c r="DN32" s="680"/>
      <c r="DO32" s="680"/>
      <c r="DP32" s="680"/>
      <c r="DQ32" s="680"/>
      <c r="DR32" s="680"/>
      <c r="DS32" s="680"/>
      <c r="DT32" s="680"/>
      <c r="DU32" s="680"/>
      <c r="DV32" s="681"/>
      <c r="DW32" s="684" t="s">
        <v>241</v>
      </c>
      <c r="DX32" s="713"/>
      <c r="DY32" s="713"/>
      <c r="DZ32" s="713"/>
      <c r="EA32" s="713"/>
      <c r="EB32" s="713"/>
      <c r="EC32" s="714"/>
    </row>
    <row r="33" spans="2:133" ht="11.25" customHeight="1">
      <c r="B33" s="676" t="s">
        <v>318</v>
      </c>
      <c r="C33" s="677"/>
      <c r="D33" s="677"/>
      <c r="E33" s="677"/>
      <c r="F33" s="677"/>
      <c r="G33" s="677"/>
      <c r="H33" s="677"/>
      <c r="I33" s="677"/>
      <c r="J33" s="677"/>
      <c r="K33" s="677"/>
      <c r="L33" s="677"/>
      <c r="M33" s="677"/>
      <c r="N33" s="677"/>
      <c r="O33" s="677"/>
      <c r="P33" s="677"/>
      <c r="Q33" s="678"/>
      <c r="R33" s="679">
        <v>194759</v>
      </c>
      <c r="S33" s="680"/>
      <c r="T33" s="680"/>
      <c r="U33" s="680"/>
      <c r="V33" s="680"/>
      <c r="W33" s="680"/>
      <c r="X33" s="680"/>
      <c r="Y33" s="681"/>
      <c r="Z33" s="682">
        <v>3.6</v>
      </c>
      <c r="AA33" s="682"/>
      <c r="AB33" s="682"/>
      <c r="AC33" s="682"/>
      <c r="AD33" s="683" t="s">
        <v>127</v>
      </c>
      <c r="AE33" s="683"/>
      <c r="AF33" s="683"/>
      <c r="AG33" s="683"/>
      <c r="AH33" s="683"/>
      <c r="AI33" s="683"/>
      <c r="AJ33" s="683"/>
      <c r="AK33" s="683"/>
      <c r="AL33" s="684" t="s">
        <v>127</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319</v>
      </c>
      <c r="CE33" s="695"/>
      <c r="CF33" s="695"/>
      <c r="CG33" s="695"/>
      <c r="CH33" s="695"/>
      <c r="CI33" s="695"/>
      <c r="CJ33" s="695"/>
      <c r="CK33" s="695"/>
      <c r="CL33" s="695"/>
      <c r="CM33" s="695"/>
      <c r="CN33" s="695"/>
      <c r="CO33" s="695"/>
      <c r="CP33" s="695"/>
      <c r="CQ33" s="696"/>
      <c r="CR33" s="679">
        <v>2125205</v>
      </c>
      <c r="CS33" s="715"/>
      <c r="CT33" s="715"/>
      <c r="CU33" s="715"/>
      <c r="CV33" s="715"/>
      <c r="CW33" s="715"/>
      <c r="CX33" s="715"/>
      <c r="CY33" s="716"/>
      <c r="CZ33" s="684">
        <v>41.2</v>
      </c>
      <c r="DA33" s="713"/>
      <c r="DB33" s="713"/>
      <c r="DC33" s="717"/>
      <c r="DD33" s="688">
        <v>1839805</v>
      </c>
      <c r="DE33" s="715"/>
      <c r="DF33" s="715"/>
      <c r="DG33" s="715"/>
      <c r="DH33" s="715"/>
      <c r="DI33" s="715"/>
      <c r="DJ33" s="715"/>
      <c r="DK33" s="716"/>
      <c r="DL33" s="688">
        <v>1433425</v>
      </c>
      <c r="DM33" s="715"/>
      <c r="DN33" s="715"/>
      <c r="DO33" s="715"/>
      <c r="DP33" s="715"/>
      <c r="DQ33" s="715"/>
      <c r="DR33" s="715"/>
      <c r="DS33" s="715"/>
      <c r="DT33" s="715"/>
      <c r="DU33" s="715"/>
      <c r="DV33" s="716"/>
      <c r="DW33" s="684">
        <v>45.9</v>
      </c>
      <c r="DX33" s="713"/>
      <c r="DY33" s="713"/>
      <c r="DZ33" s="713"/>
      <c r="EA33" s="713"/>
      <c r="EB33" s="713"/>
      <c r="EC33" s="714"/>
    </row>
    <row r="34" spans="2:133" ht="11.25" customHeight="1">
      <c r="B34" s="676" t="s">
        <v>320</v>
      </c>
      <c r="C34" s="677"/>
      <c r="D34" s="677"/>
      <c r="E34" s="677"/>
      <c r="F34" s="677"/>
      <c r="G34" s="677"/>
      <c r="H34" s="677"/>
      <c r="I34" s="677"/>
      <c r="J34" s="677"/>
      <c r="K34" s="677"/>
      <c r="L34" s="677"/>
      <c r="M34" s="677"/>
      <c r="N34" s="677"/>
      <c r="O34" s="677"/>
      <c r="P34" s="677"/>
      <c r="Q34" s="678"/>
      <c r="R34" s="679">
        <v>96532</v>
      </c>
      <c r="S34" s="680"/>
      <c r="T34" s="680"/>
      <c r="U34" s="680"/>
      <c r="V34" s="680"/>
      <c r="W34" s="680"/>
      <c r="X34" s="680"/>
      <c r="Y34" s="681"/>
      <c r="Z34" s="682">
        <v>1.8</v>
      </c>
      <c r="AA34" s="682"/>
      <c r="AB34" s="682"/>
      <c r="AC34" s="682"/>
      <c r="AD34" s="683">
        <v>464</v>
      </c>
      <c r="AE34" s="683"/>
      <c r="AF34" s="683"/>
      <c r="AG34" s="683"/>
      <c r="AH34" s="683"/>
      <c r="AI34" s="683"/>
      <c r="AJ34" s="683"/>
      <c r="AK34" s="683"/>
      <c r="AL34" s="684">
        <v>0</v>
      </c>
      <c r="AM34" s="685"/>
      <c r="AN34" s="685"/>
      <c r="AO34" s="686"/>
      <c r="AP34" s="234"/>
      <c r="AQ34" s="658" t="s">
        <v>321</v>
      </c>
      <c r="AR34" s="659"/>
      <c r="AS34" s="659"/>
      <c r="AT34" s="659"/>
      <c r="AU34" s="659"/>
      <c r="AV34" s="659"/>
      <c r="AW34" s="659"/>
      <c r="AX34" s="659"/>
      <c r="AY34" s="659"/>
      <c r="AZ34" s="659"/>
      <c r="BA34" s="659"/>
      <c r="BB34" s="659"/>
      <c r="BC34" s="659"/>
      <c r="BD34" s="659"/>
      <c r="BE34" s="659"/>
      <c r="BF34" s="660"/>
      <c r="BG34" s="658" t="s">
        <v>322</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323</v>
      </c>
      <c r="CE34" s="695"/>
      <c r="CF34" s="695"/>
      <c r="CG34" s="695"/>
      <c r="CH34" s="695"/>
      <c r="CI34" s="695"/>
      <c r="CJ34" s="695"/>
      <c r="CK34" s="695"/>
      <c r="CL34" s="695"/>
      <c r="CM34" s="695"/>
      <c r="CN34" s="695"/>
      <c r="CO34" s="695"/>
      <c r="CP34" s="695"/>
      <c r="CQ34" s="696"/>
      <c r="CR34" s="679">
        <v>861300</v>
      </c>
      <c r="CS34" s="680"/>
      <c r="CT34" s="680"/>
      <c r="CU34" s="680"/>
      <c r="CV34" s="680"/>
      <c r="CW34" s="680"/>
      <c r="CX34" s="680"/>
      <c r="CY34" s="681"/>
      <c r="CZ34" s="684">
        <v>16.7</v>
      </c>
      <c r="DA34" s="713"/>
      <c r="DB34" s="713"/>
      <c r="DC34" s="717"/>
      <c r="DD34" s="688">
        <v>711140</v>
      </c>
      <c r="DE34" s="680"/>
      <c r="DF34" s="680"/>
      <c r="DG34" s="680"/>
      <c r="DH34" s="680"/>
      <c r="DI34" s="680"/>
      <c r="DJ34" s="680"/>
      <c r="DK34" s="681"/>
      <c r="DL34" s="688">
        <v>610761</v>
      </c>
      <c r="DM34" s="680"/>
      <c r="DN34" s="680"/>
      <c r="DO34" s="680"/>
      <c r="DP34" s="680"/>
      <c r="DQ34" s="680"/>
      <c r="DR34" s="680"/>
      <c r="DS34" s="680"/>
      <c r="DT34" s="680"/>
      <c r="DU34" s="680"/>
      <c r="DV34" s="681"/>
      <c r="DW34" s="684">
        <v>19.600000000000001</v>
      </c>
      <c r="DX34" s="713"/>
      <c r="DY34" s="713"/>
      <c r="DZ34" s="713"/>
      <c r="EA34" s="713"/>
      <c r="EB34" s="713"/>
      <c r="EC34" s="714"/>
    </row>
    <row r="35" spans="2:133" ht="11.25" customHeight="1">
      <c r="B35" s="676" t="s">
        <v>324</v>
      </c>
      <c r="C35" s="677"/>
      <c r="D35" s="677"/>
      <c r="E35" s="677"/>
      <c r="F35" s="677"/>
      <c r="G35" s="677"/>
      <c r="H35" s="677"/>
      <c r="I35" s="677"/>
      <c r="J35" s="677"/>
      <c r="K35" s="677"/>
      <c r="L35" s="677"/>
      <c r="M35" s="677"/>
      <c r="N35" s="677"/>
      <c r="O35" s="677"/>
      <c r="P35" s="677"/>
      <c r="Q35" s="678"/>
      <c r="R35" s="679">
        <v>355756</v>
      </c>
      <c r="S35" s="680"/>
      <c r="T35" s="680"/>
      <c r="U35" s="680"/>
      <c r="V35" s="680"/>
      <c r="W35" s="680"/>
      <c r="X35" s="680"/>
      <c r="Y35" s="681"/>
      <c r="Z35" s="682">
        <v>6.5</v>
      </c>
      <c r="AA35" s="682"/>
      <c r="AB35" s="682"/>
      <c r="AC35" s="682"/>
      <c r="AD35" s="683" t="s">
        <v>138</v>
      </c>
      <c r="AE35" s="683"/>
      <c r="AF35" s="683"/>
      <c r="AG35" s="683"/>
      <c r="AH35" s="683"/>
      <c r="AI35" s="683"/>
      <c r="AJ35" s="683"/>
      <c r="AK35" s="683"/>
      <c r="AL35" s="684" t="s">
        <v>138</v>
      </c>
      <c r="AM35" s="685"/>
      <c r="AN35" s="685"/>
      <c r="AO35" s="686"/>
      <c r="AP35" s="234"/>
      <c r="AQ35" s="752" t="s">
        <v>325</v>
      </c>
      <c r="AR35" s="753"/>
      <c r="AS35" s="753"/>
      <c r="AT35" s="753"/>
      <c r="AU35" s="753"/>
      <c r="AV35" s="753"/>
      <c r="AW35" s="753"/>
      <c r="AX35" s="753"/>
      <c r="AY35" s="754"/>
      <c r="AZ35" s="668">
        <v>522416</v>
      </c>
      <c r="BA35" s="669"/>
      <c r="BB35" s="669"/>
      <c r="BC35" s="669"/>
      <c r="BD35" s="669"/>
      <c r="BE35" s="669"/>
      <c r="BF35" s="755"/>
      <c r="BG35" s="690" t="s">
        <v>326</v>
      </c>
      <c r="BH35" s="691"/>
      <c r="BI35" s="691"/>
      <c r="BJ35" s="691"/>
      <c r="BK35" s="691"/>
      <c r="BL35" s="691"/>
      <c r="BM35" s="691"/>
      <c r="BN35" s="691"/>
      <c r="BO35" s="691"/>
      <c r="BP35" s="691"/>
      <c r="BQ35" s="691"/>
      <c r="BR35" s="691"/>
      <c r="BS35" s="691"/>
      <c r="BT35" s="691"/>
      <c r="BU35" s="692"/>
      <c r="BV35" s="668">
        <v>33330</v>
      </c>
      <c r="BW35" s="669"/>
      <c r="BX35" s="669"/>
      <c r="BY35" s="669"/>
      <c r="BZ35" s="669"/>
      <c r="CA35" s="669"/>
      <c r="CB35" s="755"/>
      <c r="CD35" s="694" t="s">
        <v>327</v>
      </c>
      <c r="CE35" s="695"/>
      <c r="CF35" s="695"/>
      <c r="CG35" s="695"/>
      <c r="CH35" s="695"/>
      <c r="CI35" s="695"/>
      <c r="CJ35" s="695"/>
      <c r="CK35" s="695"/>
      <c r="CL35" s="695"/>
      <c r="CM35" s="695"/>
      <c r="CN35" s="695"/>
      <c r="CO35" s="695"/>
      <c r="CP35" s="695"/>
      <c r="CQ35" s="696"/>
      <c r="CR35" s="679">
        <v>34849</v>
      </c>
      <c r="CS35" s="715"/>
      <c r="CT35" s="715"/>
      <c r="CU35" s="715"/>
      <c r="CV35" s="715"/>
      <c r="CW35" s="715"/>
      <c r="CX35" s="715"/>
      <c r="CY35" s="716"/>
      <c r="CZ35" s="684">
        <v>0.7</v>
      </c>
      <c r="DA35" s="713"/>
      <c r="DB35" s="713"/>
      <c r="DC35" s="717"/>
      <c r="DD35" s="688">
        <v>34849</v>
      </c>
      <c r="DE35" s="715"/>
      <c r="DF35" s="715"/>
      <c r="DG35" s="715"/>
      <c r="DH35" s="715"/>
      <c r="DI35" s="715"/>
      <c r="DJ35" s="715"/>
      <c r="DK35" s="716"/>
      <c r="DL35" s="688">
        <v>34849</v>
      </c>
      <c r="DM35" s="715"/>
      <c r="DN35" s="715"/>
      <c r="DO35" s="715"/>
      <c r="DP35" s="715"/>
      <c r="DQ35" s="715"/>
      <c r="DR35" s="715"/>
      <c r="DS35" s="715"/>
      <c r="DT35" s="715"/>
      <c r="DU35" s="715"/>
      <c r="DV35" s="716"/>
      <c r="DW35" s="684">
        <v>1.1000000000000001</v>
      </c>
      <c r="DX35" s="713"/>
      <c r="DY35" s="713"/>
      <c r="DZ35" s="713"/>
      <c r="EA35" s="713"/>
      <c r="EB35" s="713"/>
      <c r="EC35" s="714"/>
    </row>
    <row r="36" spans="2:133" ht="11.25" customHeight="1">
      <c r="B36" s="676" t="s">
        <v>328</v>
      </c>
      <c r="C36" s="677"/>
      <c r="D36" s="677"/>
      <c r="E36" s="677"/>
      <c r="F36" s="677"/>
      <c r="G36" s="677"/>
      <c r="H36" s="677"/>
      <c r="I36" s="677"/>
      <c r="J36" s="677"/>
      <c r="K36" s="677"/>
      <c r="L36" s="677"/>
      <c r="M36" s="677"/>
      <c r="N36" s="677"/>
      <c r="O36" s="677"/>
      <c r="P36" s="677"/>
      <c r="Q36" s="678"/>
      <c r="R36" s="679" t="s">
        <v>127</v>
      </c>
      <c r="S36" s="680"/>
      <c r="T36" s="680"/>
      <c r="U36" s="680"/>
      <c r="V36" s="680"/>
      <c r="W36" s="680"/>
      <c r="X36" s="680"/>
      <c r="Y36" s="681"/>
      <c r="Z36" s="682" t="s">
        <v>127</v>
      </c>
      <c r="AA36" s="682"/>
      <c r="AB36" s="682"/>
      <c r="AC36" s="682"/>
      <c r="AD36" s="683" t="s">
        <v>127</v>
      </c>
      <c r="AE36" s="683"/>
      <c r="AF36" s="683"/>
      <c r="AG36" s="683"/>
      <c r="AH36" s="683"/>
      <c r="AI36" s="683"/>
      <c r="AJ36" s="683"/>
      <c r="AK36" s="683"/>
      <c r="AL36" s="684" t="s">
        <v>127</v>
      </c>
      <c r="AM36" s="685"/>
      <c r="AN36" s="685"/>
      <c r="AO36" s="686"/>
      <c r="AQ36" s="756" t="s">
        <v>329</v>
      </c>
      <c r="AR36" s="757"/>
      <c r="AS36" s="757"/>
      <c r="AT36" s="757"/>
      <c r="AU36" s="757"/>
      <c r="AV36" s="757"/>
      <c r="AW36" s="757"/>
      <c r="AX36" s="757"/>
      <c r="AY36" s="758"/>
      <c r="AZ36" s="679">
        <v>144299</v>
      </c>
      <c r="BA36" s="680"/>
      <c r="BB36" s="680"/>
      <c r="BC36" s="680"/>
      <c r="BD36" s="715"/>
      <c r="BE36" s="715"/>
      <c r="BF36" s="738"/>
      <c r="BG36" s="694" t="s">
        <v>330</v>
      </c>
      <c r="BH36" s="695"/>
      <c r="BI36" s="695"/>
      <c r="BJ36" s="695"/>
      <c r="BK36" s="695"/>
      <c r="BL36" s="695"/>
      <c r="BM36" s="695"/>
      <c r="BN36" s="695"/>
      <c r="BO36" s="695"/>
      <c r="BP36" s="695"/>
      <c r="BQ36" s="695"/>
      <c r="BR36" s="695"/>
      <c r="BS36" s="695"/>
      <c r="BT36" s="695"/>
      <c r="BU36" s="696"/>
      <c r="BV36" s="679">
        <v>23236</v>
      </c>
      <c r="BW36" s="680"/>
      <c r="BX36" s="680"/>
      <c r="BY36" s="680"/>
      <c r="BZ36" s="680"/>
      <c r="CA36" s="680"/>
      <c r="CB36" s="689"/>
      <c r="CD36" s="694" t="s">
        <v>331</v>
      </c>
      <c r="CE36" s="695"/>
      <c r="CF36" s="695"/>
      <c r="CG36" s="695"/>
      <c r="CH36" s="695"/>
      <c r="CI36" s="695"/>
      <c r="CJ36" s="695"/>
      <c r="CK36" s="695"/>
      <c r="CL36" s="695"/>
      <c r="CM36" s="695"/>
      <c r="CN36" s="695"/>
      <c r="CO36" s="695"/>
      <c r="CP36" s="695"/>
      <c r="CQ36" s="696"/>
      <c r="CR36" s="679">
        <v>658235</v>
      </c>
      <c r="CS36" s="680"/>
      <c r="CT36" s="680"/>
      <c r="CU36" s="680"/>
      <c r="CV36" s="680"/>
      <c r="CW36" s="680"/>
      <c r="CX36" s="680"/>
      <c r="CY36" s="681"/>
      <c r="CZ36" s="684">
        <v>12.8</v>
      </c>
      <c r="DA36" s="713"/>
      <c r="DB36" s="713"/>
      <c r="DC36" s="717"/>
      <c r="DD36" s="688">
        <v>582737</v>
      </c>
      <c r="DE36" s="680"/>
      <c r="DF36" s="680"/>
      <c r="DG36" s="680"/>
      <c r="DH36" s="680"/>
      <c r="DI36" s="680"/>
      <c r="DJ36" s="680"/>
      <c r="DK36" s="681"/>
      <c r="DL36" s="688">
        <v>437147</v>
      </c>
      <c r="DM36" s="680"/>
      <c r="DN36" s="680"/>
      <c r="DO36" s="680"/>
      <c r="DP36" s="680"/>
      <c r="DQ36" s="680"/>
      <c r="DR36" s="680"/>
      <c r="DS36" s="680"/>
      <c r="DT36" s="680"/>
      <c r="DU36" s="680"/>
      <c r="DV36" s="681"/>
      <c r="DW36" s="684">
        <v>14</v>
      </c>
      <c r="DX36" s="713"/>
      <c r="DY36" s="713"/>
      <c r="DZ36" s="713"/>
      <c r="EA36" s="713"/>
      <c r="EB36" s="713"/>
      <c r="EC36" s="714"/>
    </row>
    <row r="37" spans="2:133" ht="11.25" customHeight="1">
      <c r="B37" s="676" t="s">
        <v>332</v>
      </c>
      <c r="C37" s="677"/>
      <c r="D37" s="677"/>
      <c r="E37" s="677"/>
      <c r="F37" s="677"/>
      <c r="G37" s="677"/>
      <c r="H37" s="677"/>
      <c r="I37" s="677"/>
      <c r="J37" s="677"/>
      <c r="K37" s="677"/>
      <c r="L37" s="677"/>
      <c r="M37" s="677"/>
      <c r="N37" s="677"/>
      <c r="O37" s="677"/>
      <c r="P37" s="677"/>
      <c r="Q37" s="678"/>
      <c r="R37" s="679">
        <v>217856</v>
      </c>
      <c r="S37" s="680"/>
      <c r="T37" s="680"/>
      <c r="U37" s="680"/>
      <c r="V37" s="680"/>
      <c r="W37" s="680"/>
      <c r="X37" s="680"/>
      <c r="Y37" s="681"/>
      <c r="Z37" s="682">
        <v>4</v>
      </c>
      <c r="AA37" s="682"/>
      <c r="AB37" s="682"/>
      <c r="AC37" s="682"/>
      <c r="AD37" s="683" t="s">
        <v>127</v>
      </c>
      <c r="AE37" s="683"/>
      <c r="AF37" s="683"/>
      <c r="AG37" s="683"/>
      <c r="AH37" s="683"/>
      <c r="AI37" s="683"/>
      <c r="AJ37" s="683"/>
      <c r="AK37" s="683"/>
      <c r="AL37" s="684" t="s">
        <v>138</v>
      </c>
      <c r="AM37" s="685"/>
      <c r="AN37" s="685"/>
      <c r="AO37" s="686"/>
      <c r="AQ37" s="756" t="s">
        <v>333</v>
      </c>
      <c r="AR37" s="757"/>
      <c r="AS37" s="757"/>
      <c r="AT37" s="757"/>
      <c r="AU37" s="757"/>
      <c r="AV37" s="757"/>
      <c r="AW37" s="757"/>
      <c r="AX37" s="757"/>
      <c r="AY37" s="758"/>
      <c r="AZ37" s="679">
        <v>70872</v>
      </c>
      <c r="BA37" s="680"/>
      <c r="BB37" s="680"/>
      <c r="BC37" s="680"/>
      <c r="BD37" s="715"/>
      <c r="BE37" s="715"/>
      <c r="BF37" s="738"/>
      <c r="BG37" s="694" t="s">
        <v>334</v>
      </c>
      <c r="BH37" s="695"/>
      <c r="BI37" s="695"/>
      <c r="BJ37" s="695"/>
      <c r="BK37" s="695"/>
      <c r="BL37" s="695"/>
      <c r="BM37" s="695"/>
      <c r="BN37" s="695"/>
      <c r="BO37" s="695"/>
      <c r="BP37" s="695"/>
      <c r="BQ37" s="695"/>
      <c r="BR37" s="695"/>
      <c r="BS37" s="695"/>
      <c r="BT37" s="695"/>
      <c r="BU37" s="696"/>
      <c r="BV37" s="679">
        <v>1011</v>
      </c>
      <c r="BW37" s="680"/>
      <c r="BX37" s="680"/>
      <c r="BY37" s="680"/>
      <c r="BZ37" s="680"/>
      <c r="CA37" s="680"/>
      <c r="CB37" s="689"/>
      <c r="CD37" s="694" t="s">
        <v>335</v>
      </c>
      <c r="CE37" s="695"/>
      <c r="CF37" s="695"/>
      <c r="CG37" s="695"/>
      <c r="CH37" s="695"/>
      <c r="CI37" s="695"/>
      <c r="CJ37" s="695"/>
      <c r="CK37" s="695"/>
      <c r="CL37" s="695"/>
      <c r="CM37" s="695"/>
      <c r="CN37" s="695"/>
      <c r="CO37" s="695"/>
      <c r="CP37" s="695"/>
      <c r="CQ37" s="696"/>
      <c r="CR37" s="679">
        <v>124450</v>
      </c>
      <c r="CS37" s="715"/>
      <c r="CT37" s="715"/>
      <c r="CU37" s="715"/>
      <c r="CV37" s="715"/>
      <c r="CW37" s="715"/>
      <c r="CX37" s="715"/>
      <c r="CY37" s="716"/>
      <c r="CZ37" s="684">
        <v>2.4</v>
      </c>
      <c r="DA37" s="713"/>
      <c r="DB37" s="713"/>
      <c r="DC37" s="717"/>
      <c r="DD37" s="688">
        <v>113612</v>
      </c>
      <c r="DE37" s="715"/>
      <c r="DF37" s="715"/>
      <c r="DG37" s="715"/>
      <c r="DH37" s="715"/>
      <c r="DI37" s="715"/>
      <c r="DJ37" s="715"/>
      <c r="DK37" s="716"/>
      <c r="DL37" s="688">
        <v>110277</v>
      </c>
      <c r="DM37" s="715"/>
      <c r="DN37" s="715"/>
      <c r="DO37" s="715"/>
      <c r="DP37" s="715"/>
      <c r="DQ37" s="715"/>
      <c r="DR37" s="715"/>
      <c r="DS37" s="715"/>
      <c r="DT37" s="715"/>
      <c r="DU37" s="715"/>
      <c r="DV37" s="716"/>
      <c r="DW37" s="684">
        <v>3.5</v>
      </c>
      <c r="DX37" s="713"/>
      <c r="DY37" s="713"/>
      <c r="DZ37" s="713"/>
      <c r="EA37" s="713"/>
      <c r="EB37" s="713"/>
      <c r="EC37" s="714"/>
    </row>
    <row r="38" spans="2:133" ht="11.25" customHeight="1">
      <c r="B38" s="724" t="s">
        <v>336</v>
      </c>
      <c r="C38" s="725"/>
      <c r="D38" s="725"/>
      <c r="E38" s="725"/>
      <c r="F38" s="725"/>
      <c r="G38" s="725"/>
      <c r="H38" s="725"/>
      <c r="I38" s="725"/>
      <c r="J38" s="725"/>
      <c r="K38" s="725"/>
      <c r="L38" s="725"/>
      <c r="M38" s="725"/>
      <c r="N38" s="725"/>
      <c r="O38" s="725"/>
      <c r="P38" s="725"/>
      <c r="Q38" s="726"/>
      <c r="R38" s="759">
        <v>5458587</v>
      </c>
      <c r="S38" s="760"/>
      <c r="T38" s="760"/>
      <c r="U38" s="760"/>
      <c r="V38" s="760"/>
      <c r="W38" s="760"/>
      <c r="X38" s="760"/>
      <c r="Y38" s="761"/>
      <c r="Z38" s="762">
        <v>100</v>
      </c>
      <c r="AA38" s="762"/>
      <c r="AB38" s="762"/>
      <c r="AC38" s="762"/>
      <c r="AD38" s="763">
        <v>2902368</v>
      </c>
      <c r="AE38" s="763"/>
      <c r="AF38" s="763"/>
      <c r="AG38" s="763"/>
      <c r="AH38" s="763"/>
      <c r="AI38" s="763"/>
      <c r="AJ38" s="763"/>
      <c r="AK38" s="763"/>
      <c r="AL38" s="764">
        <v>100</v>
      </c>
      <c r="AM38" s="750"/>
      <c r="AN38" s="750"/>
      <c r="AO38" s="765"/>
      <c r="AQ38" s="756" t="s">
        <v>337</v>
      </c>
      <c r="AR38" s="757"/>
      <c r="AS38" s="757"/>
      <c r="AT38" s="757"/>
      <c r="AU38" s="757"/>
      <c r="AV38" s="757"/>
      <c r="AW38" s="757"/>
      <c r="AX38" s="757"/>
      <c r="AY38" s="758"/>
      <c r="AZ38" s="679" t="s">
        <v>127</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1655</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451544</v>
      </c>
      <c r="CS38" s="680"/>
      <c r="CT38" s="680"/>
      <c r="CU38" s="680"/>
      <c r="CV38" s="680"/>
      <c r="CW38" s="680"/>
      <c r="CX38" s="680"/>
      <c r="CY38" s="681"/>
      <c r="CZ38" s="684">
        <v>8.6999999999999993</v>
      </c>
      <c r="DA38" s="713"/>
      <c r="DB38" s="713"/>
      <c r="DC38" s="717"/>
      <c r="DD38" s="688">
        <v>394619</v>
      </c>
      <c r="DE38" s="680"/>
      <c r="DF38" s="680"/>
      <c r="DG38" s="680"/>
      <c r="DH38" s="680"/>
      <c r="DI38" s="680"/>
      <c r="DJ38" s="680"/>
      <c r="DK38" s="681"/>
      <c r="DL38" s="688">
        <v>350668</v>
      </c>
      <c r="DM38" s="680"/>
      <c r="DN38" s="680"/>
      <c r="DO38" s="680"/>
      <c r="DP38" s="680"/>
      <c r="DQ38" s="680"/>
      <c r="DR38" s="680"/>
      <c r="DS38" s="680"/>
      <c r="DT38" s="680"/>
      <c r="DU38" s="680"/>
      <c r="DV38" s="681"/>
      <c r="DW38" s="684">
        <v>11.2</v>
      </c>
      <c r="DX38" s="713"/>
      <c r="DY38" s="713"/>
      <c r="DZ38" s="713"/>
      <c r="EA38" s="713"/>
      <c r="EB38" s="713"/>
      <c r="EC38" s="714"/>
    </row>
    <row r="39" spans="2:133" ht="11.25" customHeight="1">
      <c r="AQ39" s="756" t="s">
        <v>340</v>
      </c>
      <c r="AR39" s="757"/>
      <c r="AS39" s="757"/>
      <c r="AT39" s="757"/>
      <c r="AU39" s="757"/>
      <c r="AV39" s="757"/>
      <c r="AW39" s="757"/>
      <c r="AX39" s="757"/>
      <c r="AY39" s="758"/>
      <c r="AZ39" s="679" t="s">
        <v>127</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94</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119163</v>
      </c>
      <c r="CS39" s="715"/>
      <c r="CT39" s="715"/>
      <c r="CU39" s="715"/>
      <c r="CV39" s="715"/>
      <c r="CW39" s="715"/>
      <c r="CX39" s="715"/>
      <c r="CY39" s="716"/>
      <c r="CZ39" s="684">
        <v>2.2999999999999998</v>
      </c>
      <c r="DA39" s="713"/>
      <c r="DB39" s="713"/>
      <c r="DC39" s="717"/>
      <c r="DD39" s="688">
        <v>116460</v>
      </c>
      <c r="DE39" s="715"/>
      <c r="DF39" s="715"/>
      <c r="DG39" s="715"/>
      <c r="DH39" s="715"/>
      <c r="DI39" s="715"/>
      <c r="DJ39" s="715"/>
      <c r="DK39" s="716"/>
      <c r="DL39" s="688" t="s">
        <v>127</v>
      </c>
      <c r="DM39" s="715"/>
      <c r="DN39" s="715"/>
      <c r="DO39" s="715"/>
      <c r="DP39" s="715"/>
      <c r="DQ39" s="715"/>
      <c r="DR39" s="715"/>
      <c r="DS39" s="715"/>
      <c r="DT39" s="715"/>
      <c r="DU39" s="715"/>
      <c r="DV39" s="716"/>
      <c r="DW39" s="684" t="s">
        <v>138</v>
      </c>
      <c r="DX39" s="713"/>
      <c r="DY39" s="713"/>
      <c r="DZ39" s="713"/>
      <c r="EA39" s="713"/>
      <c r="EB39" s="713"/>
      <c r="EC39" s="714"/>
    </row>
    <row r="40" spans="2:133" ht="11.25" customHeight="1">
      <c r="AQ40" s="756" t="s">
        <v>344</v>
      </c>
      <c r="AR40" s="757"/>
      <c r="AS40" s="757"/>
      <c r="AT40" s="757"/>
      <c r="AU40" s="757"/>
      <c r="AV40" s="757"/>
      <c r="AW40" s="757"/>
      <c r="AX40" s="757"/>
      <c r="AY40" s="758"/>
      <c r="AZ40" s="679">
        <v>67547</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127</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114</v>
      </c>
      <c r="CS40" s="680"/>
      <c r="CT40" s="680"/>
      <c r="CU40" s="680"/>
      <c r="CV40" s="680"/>
      <c r="CW40" s="680"/>
      <c r="CX40" s="680"/>
      <c r="CY40" s="681"/>
      <c r="CZ40" s="684">
        <v>0</v>
      </c>
      <c r="DA40" s="713"/>
      <c r="DB40" s="713"/>
      <c r="DC40" s="717"/>
      <c r="DD40" s="688" t="s">
        <v>127</v>
      </c>
      <c r="DE40" s="680"/>
      <c r="DF40" s="680"/>
      <c r="DG40" s="680"/>
      <c r="DH40" s="680"/>
      <c r="DI40" s="680"/>
      <c r="DJ40" s="680"/>
      <c r="DK40" s="681"/>
      <c r="DL40" s="688" t="s">
        <v>127</v>
      </c>
      <c r="DM40" s="680"/>
      <c r="DN40" s="680"/>
      <c r="DO40" s="680"/>
      <c r="DP40" s="680"/>
      <c r="DQ40" s="680"/>
      <c r="DR40" s="680"/>
      <c r="DS40" s="680"/>
      <c r="DT40" s="680"/>
      <c r="DU40" s="680"/>
      <c r="DV40" s="681"/>
      <c r="DW40" s="684" t="s">
        <v>241</v>
      </c>
      <c r="DX40" s="713"/>
      <c r="DY40" s="713"/>
      <c r="DZ40" s="713"/>
      <c r="EA40" s="713"/>
      <c r="EB40" s="713"/>
      <c r="EC40" s="714"/>
    </row>
    <row r="41" spans="2:133" ht="11.25" customHeight="1">
      <c r="AQ41" s="766" t="s">
        <v>347</v>
      </c>
      <c r="AR41" s="767"/>
      <c r="AS41" s="767"/>
      <c r="AT41" s="767"/>
      <c r="AU41" s="767"/>
      <c r="AV41" s="767"/>
      <c r="AW41" s="767"/>
      <c r="AX41" s="767"/>
      <c r="AY41" s="768"/>
      <c r="AZ41" s="759">
        <v>239698</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323</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127</v>
      </c>
      <c r="CS41" s="715"/>
      <c r="CT41" s="715"/>
      <c r="CU41" s="715"/>
      <c r="CV41" s="715"/>
      <c r="CW41" s="715"/>
      <c r="CX41" s="715"/>
      <c r="CY41" s="716"/>
      <c r="CZ41" s="684" t="s">
        <v>241</v>
      </c>
      <c r="DA41" s="713"/>
      <c r="DB41" s="713"/>
      <c r="DC41" s="717"/>
      <c r="DD41" s="688" t="s">
        <v>127</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1420105</v>
      </c>
      <c r="CS42" s="680"/>
      <c r="CT42" s="680"/>
      <c r="CU42" s="680"/>
      <c r="CV42" s="680"/>
      <c r="CW42" s="680"/>
      <c r="CX42" s="680"/>
      <c r="CY42" s="681"/>
      <c r="CZ42" s="684">
        <v>27.5</v>
      </c>
      <c r="DA42" s="685"/>
      <c r="DB42" s="685"/>
      <c r="DC42" s="780"/>
      <c r="DD42" s="688">
        <v>145643</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5950</v>
      </c>
      <c r="CS43" s="715"/>
      <c r="CT43" s="715"/>
      <c r="CU43" s="715"/>
      <c r="CV43" s="715"/>
      <c r="CW43" s="715"/>
      <c r="CX43" s="715"/>
      <c r="CY43" s="716"/>
      <c r="CZ43" s="684">
        <v>0.1</v>
      </c>
      <c r="DA43" s="713"/>
      <c r="DB43" s="713"/>
      <c r="DC43" s="717"/>
      <c r="DD43" s="688">
        <v>5950</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c r="B44" s="240" t="s">
        <v>354</v>
      </c>
      <c r="CD44" s="791" t="s">
        <v>305</v>
      </c>
      <c r="CE44" s="792"/>
      <c r="CF44" s="676" t="s">
        <v>355</v>
      </c>
      <c r="CG44" s="677"/>
      <c r="CH44" s="677"/>
      <c r="CI44" s="677"/>
      <c r="CJ44" s="677"/>
      <c r="CK44" s="677"/>
      <c r="CL44" s="677"/>
      <c r="CM44" s="677"/>
      <c r="CN44" s="677"/>
      <c r="CO44" s="677"/>
      <c r="CP44" s="677"/>
      <c r="CQ44" s="678"/>
      <c r="CR44" s="679">
        <v>1350889</v>
      </c>
      <c r="CS44" s="680"/>
      <c r="CT44" s="680"/>
      <c r="CU44" s="680"/>
      <c r="CV44" s="680"/>
      <c r="CW44" s="680"/>
      <c r="CX44" s="680"/>
      <c r="CY44" s="681"/>
      <c r="CZ44" s="684">
        <v>26.2</v>
      </c>
      <c r="DA44" s="685"/>
      <c r="DB44" s="685"/>
      <c r="DC44" s="780"/>
      <c r="DD44" s="688">
        <v>133787</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c r="CD45" s="793"/>
      <c r="CE45" s="794"/>
      <c r="CF45" s="676" t="s">
        <v>356</v>
      </c>
      <c r="CG45" s="677"/>
      <c r="CH45" s="677"/>
      <c r="CI45" s="677"/>
      <c r="CJ45" s="677"/>
      <c r="CK45" s="677"/>
      <c r="CL45" s="677"/>
      <c r="CM45" s="677"/>
      <c r="CN45" s="677"/>
      <c r="CO45" s="677"/>
      <c r="CP45" s="677"/>
      <c r="CQ45" s="678"/>
      <c r="CR45" s="679">
        <v>1134844</v>
      </c>
      <c r="CS45" s="715"/>
      <c r="CT45" s="715"/>
      <c r="CU45" s="715"/>
      <c r="CV45" s="715"/>
      <c r="CW45" s="715"/>
      <c r="CX45" s="715"/>
      <c r="CY45" s="716"/>
      <c r="CZ45" s="684">
        <v>22</v>
      </c>
      <c r="DA45" s="713"/>
      <c r="DB45" s="713"/>
      <c r="DC45" s="717"/>
      <c r="DD45" s="688">
        <v>27992</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c r="CD46" s="793"/>
      <c r="CE46" s="794"/>
      <c r="CF46" s="676" t="s">
        <v>357</v>
      </c>
      <c r="CG46" s="677"/>
      <c r="CH46" s="677"/>
      <c r="CI46" s="677"/>
      <c r="CJ46" s="677"/>
      <c r="CK46" s="677"/>
      <c r="CL46" s="677"/>
      <c r="CM46" s="677"/>
      <c r="CN46" s="677"/>
      <c r="CO46" s="677"/>
      <c r="CP46" s="677"/>
      <c r="CQ46" s="678"/>
      <c r="CR46" s="679">
        <v>193832</v>
      </c>
      <c r="CS46" s="680"/>
      <c r="CT46" s="680"/>
      <c r="CU46" s="680"/>
      <c r="CV46" s="680"/>
      <c r="CW46" s="680"/>
      <c r="CX46" s="680"/>
      <c r="CY46" s="681"/>
      <c r="CZ46" s="684">
        <v>3.8</v>
      </c>
      <c r="DA46" s="685"/>
      <c r="DB46" s="685"/>
      <c r="DC46" s="780"/>
      <c r="DD46" s="688">
        <v>100982</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c r="CD47" s="793"/>
      <c r="CE47" s="794"/>
      <c r="CF47" s="676" t="s">
        <v>358</v>
      </c>
      <c r="CG47" s="677"/>
      <c r="CH47" s="677"/>
      <c r="CI47" s="677"/>
      <c r="CJ47" s="677"/>
      <c r="CK47" s="677"/>
      <c r="CL47" s="677"/>
      <c r="CM47" s="677"/>
      <c r="CN47" s="677"/>
      <c r="CO47" s="677"/>
      <c r="CP47" s="677"/>
      <c r="CQ47" s="678"/>
      <c r="CR47" s="679">
        <v>69216</v>
      </c>
      <c r="CS47" s="715"/>
      <c r="CT47" s="715"/>
      <c r="CU47" s="715"/>
      <c r="CV47" s="715"/>
      <c r="CW47" s="715"/>
      <c r="CX47" s="715"/>
      <c r="CY47" s="716"/>
      <c r="CZ47" s="684">
        <v>1.3</v>
      </c>
      <c r="DA47" s="713"/>
      <c r="DB47" s="713"/>
      <c r="DC47" s="717"/>
      <c r="DD47" s="688">
        <v>11856</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c r="CD48" s="795"/>
      <c r="CE48" s="796"/>
      <c r="CF48" s="676" t="s">
        <v>359</v>
      </c>
      <c r="CG48" s="677"/>
      <c r="CH48" s="677"/>
      <c r="CI48" s="677"/>
      <c r="CJ48" s="677"/>
      <c r="CK48" s="677"/>
      <c r="CL48" s="677"/>
      <c r="CM48" s="677"/>
      <c r="CN48" s="677"/>
      <c r="CO48" s="677"/>
      <c r="CP48" s="677"/>
      <c r="CQ48" s="678"/>
      <c r="CR48" s="679" t="s">
        <v>127</v>
      </c>
      <c r="CS48" s="680"/>
      <c r="CT48" s="680"/>
      <c r="CU48" s="680"/>
      <c r="CV48" s="680"/>
      <c r="CW48" s="680"/>
      <c r="CX48" s="680"/>
      <c r="CY48" s="681"/>
      <c r="CZ48" s="684" t="s">
        <v>127</v>
      </c>
      <c r="DA48" s="685"/>
      <c r="DB48" s="685"/>
      <c r="DC48" s="780"/>
      <c r="DD48" s="688" t="s">
        <v>138</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c r="CD49" s="724" t="s">
        <v>360</v>
      </c>
      <c r="CE49" s="725"/>
      <c r="CF49" s="725"/>
      <c r="CG49" s="725"/>
      <c r="CH49" s="725"/>
      <c r="CI49" s="725"/>
      <c r="CJ49" s="725"/>
      <c r="CK49" s="725"/>
      <c r="CL49" s="725"/>
      <c r="CM49" s="725"/>
      <c r="CN49" s="725"/>
      <c r="CO49" s="725"/>
      <c r="CP49" s="725"/>
      <c r="CQ49" s="726"/>
      <c r="CR49" s="759">
        <v>5161985</v>
      </c>
      <c r="CS49" s="749"/>
      <c r="CT49" s="749"/>
      <c r="CU49" s="749"/>
      <c r="CV49" s="749"/>
      <c r="CW49" s="749"/>
      <c r="CX49" s="749"/>
      <c r="CY49" s="781"/>
      <c r="CZ49" s="764">
        <v>100</v>
      </c>
      <c r="DA49" s="782"/>
      <c r="DB49" s="782"/>
      <c r="DC49" s="783"/>
      <c r="DD49" s="784">
        <v>3231573</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row r="51" spans="82:133" hidden="1"/>
    <row r="52" spans="82:133" hidden="1"/>
    <row r="53" spans="82:133" hidden="1"/>
  </sheetData>
  <sheetProtection algorithmName="SHA-512" hashValue="26jZzoLwQ2orc7YYxAtbyPlg5xrM5SL4qf/PT/m2nfxceLxc9oyx9s7+DcLboCETX1B+z4sXj06OjEyDdHb2bw==" saltValue="0MpCIpZdt0PuTarwKaPfu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362</v>
      </c>
      <c r="DK2" s="827"/>
      <c r="DL2" s="827"/>
      <c r="DM2" s="827"/>
      <c r="DN2" s="827"/>
      <c r="DO2" s="828"/>
      <c r="DP2" s="249"/>
      <c r="DQ2" s="826" t="s">
        <v>363</v>
      </c>
      <c r="DR2" s="827"/>
      <c r="DS2" s="827"/>
      <c r="DT2" s="827"/>
      <c r="DU2" s="827"/>
      <c r="DV2" s="827"/>
      <c r="DW2" s="827"/>
      <c r="DX2" s="827"/>
      <c r="DY2" s="827"/>
      <c r="DZ2" s="828"/>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829" t="s">
        <v>364</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820" t="s">
        <v>366</v>
      </c>
      <c r="B5" s="821"/>
      <c r="C5" s="821"/>
      <c r="D5" s="821"/>
      <c r="E5" s="821"/>
      <c r="F5" s="821"/>
      <c r="G5" s="821"/>
      <c r="H5" s="821"/>
      <c r="I5" s="821"/>
      <c r="J5" s="821"/>
      <c r="K5" s="821"/>
      <c r="L5" s="821"/>
      <c r="M5" s="821"/>
      <c r="N5" s="821"/>
      <c r="O5" s="821"/>
      <c r="P5" s="822"/>
      <c r="Q5" s="797" t="s">
        <v>367</v>
      </c>
      <c r="R5" s="798"/>
      <c r="S5" s="798"/>
      <c r="T5" s="798"/>
      <c r="U5" s="799"/>
      <c r="V5" s="797" t="s">
        <v>368</v>
      </c>
      <c r="W5" s="798"/>
      <c r="X5" s="798"/>
      <c r="Y5" s="798"/>
      <c r="Z5" s="799"/>
      <c r="AA5" s="797" t="s">
        <v>369</v>
      </c>
      <c r="AB5" s="798"/>
      <c r="AC5" s="798"/>
      <c r="AD5" s="798"/>
      <c r="AE5" s="798"/>
      <c r="AF5" s="830" t="s">
        <v>370</v>
      </c>
      <c r="AG5" s="798"/>
      <c r="AH5" s="798"/>
      <c r="AI5" s="798"/>
      <c r="AJ5" s="809"/>
      <c r="AK5" s="798" t="s">
        <v>371</v>
      </c>
      <c r="AL5" s="798"/>
      <c r="AM5" s="798"/>
      <c r="AN5" s="798"/>
      <c r="AO5" s="799"/>
      <c r="AP5" s="797" t="s">
        <v>372</v>
      </c>
      <c r="AQ5" s="798"/>
      <c r="AR5" s="798"/>
      <c r="AS5" s="798"/>
      <c r="AT5" s="799"/>
      <c r="AU5" s="797" t="s">
        <v>373</v>
      </c>
      <c r="AV5" s="798"/>
      <c r="AW5" s="798"/>
      <c r="AX5" s="798"/>
      <c r="AY5" s="809"/>
      <c r="AZ5" s="256"/>
      <c r="BA5" s="256"/>
      <c r="BB5" s="256"/>
      <c r="BC5" s="256"/>
      <c r="BD5" s="256"/>
      <c r="BE5" s="257"/>
      <c r="BF5" s="257"/>
      <c r="BG5" s="257"/>
      <c r="BH5" s="257"/>
      <c r="BI5" s="257"/>
      <c r="BJ5" s="257"/>
      <c r="BK5" s="257"/>
      <c r="BL5" s="257"/>
      <c r="BM5" s="257"/>
      <c r="BN5" s="257"/>
      <c r="BO5" s="257"/>
      <c r="BP5" s="257"/>
      <c r="BQ5" s="820" t="s">
        <v>374</v>
      </c>
      <c r="BR5" s="821"/>
      <c r="BS5" s="821"/>
      <c r="BT5" s="821"/>
      <c r="BU5" s="821"/>
      <c r="BV5" s="821"/>
      <c r="BW5" s="821"/>
      <c r="BX5" s="821"/>
      <c r="BY5" s="821"/>
      <c r="BZ5" s="821"/>
      <c r="CA5" s="821"/>
      <c r="CB5" s="821"/>
      <c r="CC5" s="821"/>
      <c r="CD5" s="821"/>
      <c r="CE5" s="821"/>
      <c r="CF5" s="821"/>
      <c r="CG5" s="822"/>
      <c r="CH5" s="797" t="s">
        <v>375</v>
      </c>
      <c r="CI5" s="798"/>
      <c r="CJ5" s="798"/>
      <c r="CK5" s="798"/>
      <c r="CL5" s="799"/>
      <c r="CM5" s="797" t="s">
        <v>376</v>
      </c>
      <c r="CN5" s="798"/>
      <c r="CO5" s="798"/>
      <c r="CP5" s="798"/>
      <c r="CQ5" s="799"/>
      <c r="CR5" s="797" t="s">
        <v>377</v>
      </c>
      <c r="CS5" s="798"/>
      <c r="CT5" s="798"/>
      <c r="CU5" s="798"/>
      <c r="CV5" s="799"/>
      <c r="CW5" s="797" t="s">
        <v>378</v>
      </c>
      <c r="CX5" s="798"/>
      <c r="CY5" s="798"/>
      <c r="CZ5" s="798"/>
      <c r="DA5" s="799"/>
      <c r="DB5" s="797" t="s">
        <v>379</v>
      </c>
      <c r="DC5" s="798"/>
      <c r="DD5" s="798"/>
      <c r="DE5" s="798"/>
      <c r="DF5" s="799"/>
      <c r="DG5" s="803" t="s">
        <v>380</v>
      </c>
      <c r="DH5" s="804"/>
      <c r="DI5" s="804"/>
      <c r="DJ5" s="804"/>
      <c r="DK5" s="805"/>
      <c r="DL5" s="803" t="s">
        <v>381</v>
      </c>
      <c r="DM5" s="804"/>
      <c r="DN5" s="804"/>
      <c r="DO5" s="804"/>
      <c r="DP5" s="805"/>
      <c r="DQ5" s="797" t="s">
        <v>382</v>
      </c>
      <c r="DR5" s="798"/>
      <c r="DS5" s="798"/>
      <c r="DT5" s="798"/>
      <c r="DU5" s="799"/>
      <c r="DV5" s="797" t="s">
        <v>373</v>
      </c>
      <c r="DW5" s="798"/>
      <c r="DX5" s="798"/>
      <c r="DY5" s="798"/>
      <c r="DZ5" s="809"/>
      <c r="EA5" s="254"/>
    </row>
    <row r="6" spans="1:131" s="255" customFormat="1" ht="26.25" customHeight="1" thickBot="1">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c r="A7" s="258">
        <v>1</v>
      </c>
      <c r="B7" s="811" t="s">
        <v>383</v>
      </c>
      <c r="C7" s="812"/>
      <c r="D7" s="812"/>
      <c r="E7" s="812"/>
      <c r="F7" s="812"/>
      <c r="G7" s="812"/>
      <c r="H7" s="812"/>
      <c r="I7" s="812"/>
      <c r="J7" s="812"/>
      <c r="K7" s="812"/>
      <c r="L7" s="812"/>
      <c r="M7" s="812"/>
      <c r="N7" s="812"/>
      <c r="O7" s="812"/>
      <c r="P7" s="813"/>
      <c r="Q7" s="814">
        <v>5450</v>
      </c>
      <c r="R7" s="815"/>
      <c r="S7" s="815"/>
      <c r="T7" s="815"/>
      <c r="U7" s="815"/>
      <c r="V7" s="815">
        <v>5154</v>
      </c>
      <c r="W7" s="815"/>
      <c r="X7" s="815"/>
      <c r="Y7" s="815"/>
      <c r="Z7" s="815"/>
      <c r="AA7" s="815">
        <v>296</v>
      </c>
      <c r="AB7" s="815"/>
      <c r="AC7" s="815"/>
      <c r="AD7" s="815"/>
      <c r="AE7" s="816"/>
      <c r="AF7" s="817">
        <v>274</v>
      </c>
      <c r="AG7" s="818"/>
      <c r="AH7" s="818"/>
      <c r="AI7" s="818"/>
      <c r="AJ7" s="819"/>
      <c r="AK7" s="854">
        <v>598</v>
      </c>
      <c r="AL7" s="855"/>
      <c r="AM7" s="855"/>
      <c r="AN7" s="855"/>
      <c r="AO7" s="855"/>
      <c r="AP7" s="855">
        <v>5302</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c r="BT7" s="859"/>
      <c r="BU7" s="859"/>
      <c r="BV7" s="859"/>
      <c r="BW7" s="859"/>
      <c r="BX7" s="859"/>
      <c r="BY7" s="859"/>
      <c r="BZ7" s="859"/>
      <c r="CA7" s="859"/>
      <c r="CB7" s="859"/>
      <c r="CC7" s="859"/>
      <c r="CD7" s="859"/>
      <c r="CE7" s="859"/>
      <c r="CF7" s="859"/>
      <c r="CG7" s="860"/>
      <c r="CH7" s="851"/>
      <c r="CI7" s="852"/>
      <c r="CJ7" s="852"/>
      <c r="CK7" s="852"/>
      <c r="CL7" s="853"/>
      <c r="CM7" s="851"/>
      <c r="CN7" s="852"/>
      <c r="CO7" s="852"/>
      <c r="CP7" s="852"/>
      <c r="CQ7" s="853"/>
      <c r="CR7" s="851"/>
      <c r="CS7" s="852"/>
      <c r="CT7" s="852"/>
      <c r="CU7" s="852"/>
      <c r="CV7" s="853"/>
      <c r="CW7" s="851"/>
      <c r="CX7" s="852"/>
      <c r="CY7" s="852"/>
      <c r="CZ7" s="852"/>
      <c r="DA7" s="853"/>
      <c r="DB7" s="851"/>
      <c r="DC7" s="852"/>
      <c r="DD7" s="852"/>
      <c r="DE7" s="852"/>
      <c r="DF7" s="853"/>
      <c r="DG7" s="851"/>
      <c r="DH7" s="852"/>
      <c r="DI7" s="852"/>
      <c r="DJ7" s="852"/>
      <c r="DK7" s="853"/>
      <c r="DL7" s="851"/>
      <c r="DM7" s="852"/>
      <c r="DN7" s="852"/>
      <c r="DO7" s="852"/>
      <c r="DP7" s="853"/>
      <c r="DQ7" s="851"/>
      <c r="DR7" s="852"/>
      <c r="DS7" s="852"/>
      <c r="DT7" s="852"/>
      <c r="DU7" s="853"/>
      <c r="DV7" s="832"/>
      <c r="DW7" s="833"/>
      <c r="DX7" s="833"/>
      <c r="DY7" s="833"/>
      <c r="DZ7" s="834"/>
      <c r="EA7" s="254"/>
    </row>
    <row r="8" spans="1:131" s="255" customFormat="1" ht="26.25" customHeight="1">
      <c r="A8" s="261">
        <v>2</v>
      </c>
      <c r="B8" s="835" t="s">
        <v>384</v>
      </c>
      <c r="C8" s="836"/>
      <c r="D8" s="836"/>
      <c r="E8" s="836"/>
      <c r="F8" s="836"/>
      <c r="G8" s="836"/>
      <c r="H8" s="836"/>
      <c r="I8" s="836"/>
      <c r="J8" s="836"/>
      <c r="K8" s="836"/>
      <c r="L8" s="836"/>
      <c r="M8" s="836"/>
      <c r="N8" s="836"/>
      <c r="O8" s="836"/>
      <c r="P8" s="837"/>
      <c r="Q8" s="838">
        <v>3</v>
      </c>
      <c r="R8" s="839"/>
      <c r="S8" s="839"/>
      <c r="T8" s="839"/>
      <c r="U8" s="839"/>
      <c r="V8" s="839">
        <v>3</v>
      </c>
      <c r="W8" s="839"/>
      <c r="X8" s="839"/>
      <c r="Y8" s="839"/>
      <c r="Z8" s="839"/>
      <c r="AA8" s="839">
        <v>0</v>
      </c>
      <c r="AB8" s="839"/>
      <c r="AC8" s="839"/>
      <c r="AD8" s="839"/>
      <c r="AE8" s="840"/>
      <c r="AF8" s="841">
        <v>0</v>
      </c>
      <c r="AG8" s="842"/>
      <c r="AH8" s="842"/>
      <c r="AI8" s="842"/>
      <c r="AJ8" s="843"/>
      <c r="AK8" s="844">
        <v>3</v>
      </c>
      <c r="AL8" s="845"/>
      <c r="AM8" s="845"/>
      <c r="AN8" s="845"/>
      <c r="AO8" s="845"/>
      <c r="AP8" s="845" t="s">
        <v>577</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c r="A9" s="261">
        <v>3</v>
      </c>
      <c r="B9" s="835" t="s">
        <v>385</v>
      </c>
      <c r="C9" s="836"/>
      <c r="D9" s="836"/>
      <c r="E9" s="836"/>
      <c r="F9" s="836"/>
      <c r="G9" s="836"/>
      <c r="H9" s="836"/>
      <c r="I9" s="836"/>
      <c r="J9" s="836"/>
      <c r="K9" s="836"/>
      <c r="L9" s="836"/>
      <c r="M9" s="836"/>
      <c r="N9" s="836"/>
      <c r="O9" s="836"/>
      <c r="P9" s="837"/>
      <c r="Q9" s="838">
        <v>5</v>
      </c>
      <c r="R9" s="839"/>
      <c r="S9" s="839"/>
      <c r="T9" s="839"/>
      <c r="U9" s="839"/>
      <c r="V9" s="839">
        <v>5</v>
      </c>
      <c r="W9" s="839"/>
      <c r="X9" s="839"/>
      <c r="Y9" s="839"/>
      <c r="Z9" s="839"/>
      <c r="AA9" s="839">
        <v>1</v>
      </c>
      <c r="AB9" s="839"/>
      <c r="AC9" s="839"/>
      <c r="AD9" s="839"/>
      <c r="AE9" s="840"/>
      <c r="AF9" s="841">
        <v>1</v>
      </c>
      <c r="AG9" s="842"/>
      <c r="AH9" s="842"/>
      <c r="AI9" s="842"/>
      <c r="AJ9" s="843"/>
      <c r="AK9" s="844">
        <v>4</v>
      </c>
      <c r="AL9" s="845"/>
      <c r="AM9" s="845"/>
      <c r="AN9" s="845"/>
      <c r="AO9" s="845"/>
      <c r="AP9" s="845" t="s">
        <v>577</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386</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c r="A23" s="264" t="s">
        <v>387</v>
      </c>
      <c r="B23" s="870" t="s">
        <v>388</v>
      </c>
      <c r="C23" s="871"/>
      <c r="D23" s="871"/>
      <c r="E23" s="871"/>
      <c r="F23" s="871"/>
      <c r="G23" s="871"/>
      <c r="H23" s="871"/>
      <c r="I23" s="871"/>
      <c r="J23" s="871"/>
      <c r="K23" s="871"/>
      <c r="L23" s="871"/>
      <c r="M23" s="871"/>
      <c r="N23" s="871"/>
      <c r="O23" s="871"/>
      <c r="P23" s="872"/>
      <c r="Q23" s="873">
        <v>5459</v>
      </c>
      <c r="R23" s="874"/>
      <c r="S23" s="874"/>
      <c r="T23" s="874"/>
      <c r="U23" s="874"/>
      <c r="V23" s="874">
        <v>5162</v>
      </c>
      <c r="W23" s="874"/>
      <c r="X23" s="874"/>
      <c r="Y23" s="874"/>
      <c r="Z23" s="874"/>
      <c r="AA23" s="874">
        <v>297</v>
      </c>
      <c r="AB23" s="874"/>
      <c r="AC23" s="874"/>
      <c r="AD23" s="874"/>
      <c r="AE23" s="875"/>
      <c r="AF23" s="876">
        <v>275</v>
      </c>
      <c r="AG23" s="874"/>
      <c r="AH23" s="874"/>
      <c r="AI23" s="874"/>
      <c r="AJ23" s="877"/>
      <c r="AK23" s="878"/>
      <c r="AL23" s="879"/>
      <c r="AM23" s="879"/>
      <c r="AN23" s="879"/>
      <c r="AO23" s="879"/>
      <c r="AP23" s="874">
        <v>5302</v>
      </c>
      <c r="AQ23" s="874"/>
      <c r="AR23" s="874"/>
      <c r="AS23" s="874"/>
      <c r="AT23" s="874"/>
      <c r="AU23" s="880"/>
      <c r="AV23" s="880"/>
      <c r="AW23" s="880"/>
      <c r="AX23" s="880"/>
      <c r="AY23" s="881"/>
      <c r="AZ23" s="889" t="s">
        <v>389</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c r="A24" s="888" t="s">
        <v>390</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c r="A25" s="829" t="s">
        <v>391</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c r="A26" s="820" t="s">
        <v>366</v>
      </c>
      <c r="B26" s="821"/>
      <c r="C26" s="821"/>
      <c r="D26" s="821"/>
      <c r="E26" s="821"/>
      <c r="F26" s="821"/>
      <c r="G26" s="821"/>
      <c r="H26" s="821"/>
      <c r="I26" s="821"/>
      <c r="J26" s="821"/>
      <c r="K26" s="821"/>
      <c r="L26" s="821"/>
      <c r="M26" s="821"/>
      <c r="N26" s="821"/>
      <c r="O26" s="821"/>
      <c r="P26" s="822"/>
      <c r="Q26" s="797" t="s">
        <v>392</v>
      </c>
      <c r="R26" s="798"/>
      <c r="S26" s="798"/>
      <c r="T26" s="798"/>
      <c r="U26" s="799"/>
      <c r="V26" s="797" t="s">
        <v>393</v>
      </c>
      <c r="W26" s="798"/>
      <c r="X26" s="798"/>
      <c r="Y26" s="798"/>
      <c r="Z26" s="799"/>
      <c r="AA26" s="797" t="s">
        <v>394</v>
      </c>
      <c r="AB26" s="798"/>
      <c r="AC26" s="798"/>
      <c r="AD26" s="798"/>
      <c r="AE26" s="798"/>
      <c r="AF26" s="892" t="s">
        <v>395</v>
      </c>
      <c r="AG26" s="893"/>
      <c r="AH26" s="893"/>
      <c r="AI26" s="893"/>
      <c r="AJ26" s="894"/>
      <c r="AK26" s="798" t="s">
        <v>396</v>
      </c>
      <c r="AL26" s="798"/>
      <c r="AM26" s="798"/>
      <c r="AN26" s="798"/>
      <c r="AO26" s="799"/>
      <c r="AP26" s="797" t="s">
        <v>397</v>
      </c>
      <c r="AQ26" s="798"/>
      <c r="AR26" s="798"/>
      <c r="AS26" s="798"/>
      <c r="AT26" s="799"/>
      <c r="AU26" s="797" t="s">
        <v>398</v>
      </c>
      <c r="AV26" s="798"/>
      <c r="AW26" s="798"/>
      <c r="AX26" s="798"/>
      <c r="AY26" s="799"/>
      <c r="AZ26" s="797" t="s">
        <v>399</v>
      </c>
      <c r="BA26" s="798"/>
      <c r="BB26" s="798"/>
      <c r="BC26" s="798"/>
      <c r="BD26" s="799"/>
      <c r="BE26" s="797" t="s">
        <v>373</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c r="A28" s="266">
        <v>1</v>
      </c>
      <c r="B28" s="811" t="s">
        <v>400</v>
      </c>
      <c r="C28" s="812"/>
      <c r="D28" s="812"/>
      <c r="E28" s="812"/>
      <c r="F28" s="812"/>
      <c r="G28" s="812"/>
      <c r="H28" s="812"/>
      <c r="I28" s="812"/>
      <c r="J28" s="812"/>
      <c r="K28" s="812"/>
      <c r="L28" s="812"/>
      <c r="M28" s="812"/>
      <c r="N28" s="812"/>
      <c r="O28" s="812"/>
      <c r="P28" s="813"/>
      <c r="Q28" s="902">
        <v>816</v>
      </c>
      <c r="R28" s="903"/>
      <c r="S28" s="903"/>
      <c r="T28" s="903"/>
      <c r="U28" s="903"/>
      <c r="V28" s="903">
        <v>782</v>
      </c>
      <c r="W28" s="903"/>
      <c r="X28" s="903"/>
      <c r="Y28" s="903"/>
      <c r="Z28" s="903"/>
      <c r="AA28" s="903">
        <v>33</v>
      </c>
      <c r="AB28" s="903"/>
      <c r="AC28" s="903"/>
      <c r="AD28" s="903"/>
      <c r="AE28" s="904"/>
      <c r="AF28" s="905">
        <v>33</v>
      </c>
      <c r="AG28" s="903"/>
      <c r="AH28" s="903"/>
      <c r="AI28" s="903"/>
      <c r="AJ28" s="906"/>
      <c r="AK28" s="907">
        <v>68</v>
      </c>
      <c r="AL28" s="898"/>
      <c r="AM28" s="898"/>
      <c r="AN28" s="898"/>
      <c r="AO28" s="898"/>
      <c r="AP28" s="898" t="s">
        <v>577</v>
      </c>
      <c r="AQ28" s="898"/>
      <c r="AR28" s="898"/>
      <c r="AS28" s="898"/>
      <c r="AT28" s="898"/>
      <c r="AU28" s="898" t="s">
        <v>577</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c r="A29" s="266">
        <v>2</v>
      </c>
      <c r="B29" s="835" t="s">
        <v>401</v>
      </c>
      <c r="C29" s="836"/>
      <c r="D29" s="836"/>
      <c r="E29" s="836"/>
      <c r="F29" s="836"/>
      <c r="G29" s="836"/>
      <c r="H29" s="836"/>
      <c r="I29" s="836"/>
      <c r="J29" s="836"/>
      <c r="K29" s="836"/>
      <c r="L29" s="836"/>
      <c r="M29" s="836"/>
      <c r="N29" s="836"/>
      <c r="O29" s="836"/>
      <c r="P29" s="837"/>
      <c r="Q29" s="838">
        <v>839</v>
      </c>
      <c r="R29" s="839"/>
      <c r="S29" s="839"/>
      <c r="T29" s="839"/>
      <c r="U29" s="839"/>
      <c r="V29" s="839">
        <v>817</v>
      </c>
      <c r="W29" s="839"/>
      <c r="X29" s="839"/>
      <c r="Y29" s="839"/>
      <c r="Z29" s="839"/>
      <c r="AA29" s="839">
        <v>22</v>
      </c>
      <c r="AB29" s="839"/>
      <c r="AC29" s="839"/>
      <c r="AD29" s="839"/>
      <c r="AE29" s="840"/>
      <c r="AF29" s="841">
        <v>22</v>
      </c>
      <c r="AG29" s="842"/>
      <c r="AH29" s="842"/>
      <c r="AI29" s="842"/>
      <c r="AJ29" s="843"/>
      <c r="AK29" s="910">
        <v>117</v>
      </c>
      <c r="AL29" s="911"/>
      <c r="AM29" s="911"/>
      <c r="AN29" s="911"/>
      <c r="AO29" s="911"/>
      <c r="AP29" s="911" t="s">
        <v>577</v>
      </c>
      <c r="AQ29" s="911"/>
      <c r="AR29" s="911"/>
      <c r="AS29" s="911"/>
      <c r="AT29" s="911"/>
      <c r="AU29" s="911" t="s">
        <v>577</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c r="A30" s="266">
        <v>3</v>
      </c>
      <c r="B30" s="835" t="s">
        <v>402</v>
      </c>
      <c r="C30" s="836"/>
      <c r="D30" s="836"/>
      <c r="E30" s="836"/>
      <c r="F30" s="836"/>
      <c r="G30" s="836"/>
      <c r="H30" s="836"/>
      <c r="I30" s="836"/>
      <c r="J30" s="836"/>
      <c r="K30" s="836"/>
      <c r="L30" s="836"/>
      <c r="M30" s="836"/>
      <c r="N30" s="836"/>
      <c r="O30" s="836"/>
      <c r="P30" s="837"/>
      <c r="Q30" s="838">
        <v>101</v>
      </c>
      <c r="R30" s="839"/>
      <c r="S30" s="839"/>
      <c r="T30" s="839"/>
      <c r="U30" s="839"/>
      <c r="V30" s="839">
        <v>100</v>
      </c>
      <c r="W30" s="839"/>
      <c r="X30" s="839"/>
      <c r="Y30" s="839"/>
      <c r="Z30" s="839"/>
      <c r="AA30" s="839">
        <v>1</v>
      </c>
      <c r="AB30" s="839"/>
      <c r="AC30" s="839"/>
      <c r="AD30" s="839"/>
      <c r="AE30" s="840"/>
      <c r="AF30" s="841">
        <v>1</v>
      </c>
      <c r="AG30" s="842"/>
      <c r="AH30" s="842"/>
      <c r="AI30" s="842"/>
      <c r="AJ30" s="843"/>
      <c r="AK30" s="910">
        <v>29</v>
      </c>
      <c r="AL30" s="911"/>
      <c r="AM30" s="911"/>
      <c r="AN30" s="911"/>
      <c r="AO30" s="911"/>
      <c r="AP30" s="911" t="s">
        <v>577</v>
      </c>
      <c r="AQ30" s="911"/>
      <c r="AR30" s="911"/>
      <c r="AS30" s="911"/>
      <c r="AT30" s="911"/>
      <c r="AU30" s="911" t="s">
        <v>578</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c r="A31" s="266">
        <v>4</v>
      </c>
      <c r="B31" s="835" t="s">
        <v>403</v>
      </c>
      <c r="C31" s="836"/>
      <c r="D31" s="836"/>
      <c r="E31" s="836"/>
      <c r="F31" s="836"/>
      <c r="G31" s="836"/>
      <c r="H31" s="836"/>
      <c r="I31" s="836"/>
      <c r="J31" s="836"/>
      <c r="K31" s="836"/>
      <c r="L31" s="836"/>
      <c r="M31" s="836"/>
      <c r="N31" s="836"/>
      <c r="O31" s="836"/>
      <c r="P31" s="837"/>
      <c r="Q31" s="838">
        <v>332</v>
      </c>
      <c r="R31" s="839"/>
      <c r="S31" s="839"/>
      <c r="T31" s="839"/>
      <c r="U31" s="839"/>
      <c r="V31" s="839">
        <v>334</v>
      </c>
      <c r="W31" s="839"/>
      <c r="X31" s="839"/>
      <c r="Y31" s="839"/>
      <c r="Z31" s="839"/>
      <c r="AA31" s="839">
        <v>-2</v>
      </c>
      <c r="AB31" s="839"/>
      <c r="AC31" s="839"/>
      <c r="AD31" s="839"/>
      <c r="AE31" s="840"/>
      <c r="AF31" s="841">
        <v>410</v>
      </c>
      <c r="AG31" s="842"/>
      <c r="AH31" s="842"/>
      <c r="AI31" s="842"/>
      <c r="AJ31" s="843"/>
      <c r="AK31" s="910">
        <v>59</v>
      </c>
      <c r="AL31" s="911"/>
      <c r="AM31" s="911"/>
      <c r="AN31" s="911"/>
      <c r="AO31" s="911"/>
      <c r="AP31" s="911">
        <v>2877</v>
      </c>
      <c r="AQ31" s="911"/>
      <c r="AR31" s="911"/>
      <c r="AS31" s="911"/>
      <c r="AT31" s="911"/>
      <c r="AU31" s="911">
        <v>1042</v>
      </c>
      <c r="AV31" s="911"/>
      <c r="AW31" s="911"/>
      <c r="AX31" s="911"/>
      <c r="AY31" s="911"/>
      <c r="AZ31" s="912" t="s">
        <v>597</v>
      </c>
      <c r="BA31" s="912"/>
      <c r="BB31" s="912"/>
      <c r="BC31" s="912"/>
      <c r="BD31" s="912"/>
      <c r="BE31" s="908" t="s">
        <v>404</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c r="A32" s="266">
        <v>5</v>
      </c>
      <c r="B32" s="835" t="s">
        <v>405</v>
      </c>
      <c r="C32" s="836"/>
      <c r="D32" s="836"/>
      <c r="E32" s="836"/>
      <c r="F32" s="836"/>
      <c r="G32" s="836"/>
      <c r="H32" s="836"/>
      <c r="I32" s="836"/>
      <c r="J32" s="836"/>
      <c r="K32" s="836"/>
      <c r="L32" s="836"/>
      <c r="M32" s="836"/>
      <c r="N32" s="836"/>
      <c r="O32" s="836"/>
      <c r="P32" s="837"/>
      <c r="Q32" s="838">
        <v>551</v>
      </c>
      <c r="R32" s="839"/>
      <c r="S32" s="839"/>
      <c r="T32" s="839"/>
      <c r="U32" s="839"/>
      <c r="V32" s="839">
        <v>541</v>
      </c>
      <c r="W32" s="839"/>
      <c r="X32" s="839"/>
      <c r="Y32" s="839"/>
      <c r="Z32" s="839"/>
      <c r="AA32" s="839">
        <v>10</v>
      </c>
      <c r="AB32" s="839"/>
      <c r="AC32" s="839"/>
      <c r="AD32" s="839"/>
      <c r="AE32" s="840"/>
      <c r="AF32" s="841">
        <v>10</v>
      </c>
      <c r="AG32" s="842"/>
      <c r="AH32" s="842"/>
      <c r="AI32" s="842"/>
      <c r="AJ32" s="843"/>
      <c r="AK32" s="910">
        <v>97</v>
      </c>
      <c r="AL32" s="911"/>
      <c r="AM32" s="911"/>
      <c r="AN32" s="911"/>
      <c r="AO32" s="911"/>
      <c r="AP32" s="911">
        <v>2732</v>
      </c>
      <c r="AQ32" s="911"/>
      <c r="AR32" s="911"/>
      <c r="AS32" s="911"/>
      <c r="AT32" s="911"/>
      <c r="AU32" s="911">
        <v>1047</v>
      </c>
      <c r="AV32" s="911"/>
      <c r="AW32" s="911"/>
      <c r="AX32" s="911"/>
      <c r="AY32" s="911"/>
      <c r="AZ32" s="912" t="s">
        <v>597</v>
      </c>
      <c r="BA32" s="912"/>
      <c r="BB32" s="912"/>
      <c r="BC32" s="912"/>
      <c r="BD32" s="912"/>
      <c r="BE32" s="908" t="s">
        <v>406</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c r="A33" s="266">
        <v>6</v>
      </c>
      <c r="B33" s="835" t="s">
        <v>407</v>
      </c>
      <c r="C33" s="836"/>
      <c r="D33" s="836"/>
      <c r="E33" s="836"/>
      <c r="F33" s="836"/>
      <c r="G33" s="836"/>
      <c r="H33" s="836"/>
      <c r="I33" s="836"/>
      <c r="J33" s="836"/>
      <c r="K33" s="836"/>
      <c r="L33" s="836"/>
      <c r="M33" s="836"/>
      <c r="N33" s="836"/>
      <c r="O33" s="836"/>
      <c r="P33" s="837"/>
      <c r="Q33" s="838">
        <v>66</v>
      </c>
      <c r="R33" s="839"/>
      <c r="S33" s="839"/>
      <c r="T33" s="839"/>
      <c r="U33" s="839"/>
      <c r="V33" s="839">
        <v>57</v>
      </c>
      <c r="W33" s="839"/>
      <c r="X33" s="839"/>
      <c r="Y33" s="839"/>
      <c r="Z33" s="839"/>
      <c r="AA33" s="839">
        <v>9</v>
      </c>
      <c r="AB33" s="839"/>
      <c r="AC33" s="839"/>
      <c r="AD33" s="839"/>
      <c r="AE33" s="840"/>
      <c r="AF33" s="841">
        <v>9</v>
      </c>
      <c r="AG33" s="842"/>
      <c r="AH33" s="842"/>
      <c r="AI33" s="842"/>
      <c r="AJ33" s="843"/>
      <c r="AK33" s="910">
        <v>47</v>
      </c>
      <c r="AL33" s="911"/>
      <c r="AM33" s="911"/>
      <c r="AN33" s="911"/>
      <c r="AO33" s="911"/>
      <c r="AP33" s="911">
        <v>395</v>
      </c>
      <c r="AQ33" s="911"/>
      <c r="AR33" s="911"/>
      <c r="AS33" s="911"/>
      <c r="AT33" s="911"/>
      <c r="AU33" s="911">
        <v>395</v>
      </c>
      <c r="AV33" s="911"/>
      <c r="AW33" s="911"/>
      <c r="AX33" s="911"/>
      <c r="AY33" s="911"/>
      <c r="AZ33" s="912" t="s">
        <v>598</v>
      </c>
      <c r="BA33" s="912"/>
      <c r="BB33" s="912"/>
      <c r="BC33" s="912"/>
      <c r="BD33" s="912"/>
      <c r="BE33" s="908" t="s">
        <v>406</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408</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c r="A63" s="264" t="s">
        <v>387</v>
      </c>
      <c r="B63" s="870" t="s">
        <v>409</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484</v>
      </c>
      <c r="AG63" s="922"/>
      <c r="AH63" s="922"/>
      <c r="AI63" s="922"/>
      <c r="AJ63" s="923"/>
      <c r="AK63" s="924"/>
      <c r="AL63" s="919"/>
      <c r="AM63" s="919"/>
      <c r="AN63" s="919"/>
      <c r="AO63" s="919"/>
      <c r="AP63" s="922">
        <v>6005</v>
      </c>
      <c r="AQ63" s="922"/>
      <c r="AR63" s="922"/>
      <c r="AS63" s="922"/>
      <c r="AT63" s="922"/>
      <c r="AU63" s="922">
        <v>2484</v>
      </c>
      <c r="AV63" s="922"/>
      <c r="AW63" s="922"/>
      <c r="AX63" s="922"/>
      <c r="AY63" s="922"/>
      <c r="AZ63" s="926"/>
      <c r="BA63" s="926"/>
      <c r="BB63" s="926"/>
      <c r="BC63" s="926"/>
      <c r="BD63" s="926"/>
      <c r="BE63" s="927"/>
      <c r="BF63" s="927"/>
      <c r="BG63" s="927"/>
      <c r="BH63" s="927"/>
      <c r="BI63" s="928"/>
      <c r="BJ63" s="929" t="s">
        <v>410</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c r="A65" s="252" t="s">
        <v>411</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c r="A66" s="820" t="s">
        <v>412</v>
      </c>
      <c r="B66" s="821"/>
      <c r="C66" s="821"/>
      <c r="D66" s="821"/>
      <c r="E66" s="821"/>
      <c r="F66" s="821"/>
      <c r="G66" s="821"/>
      <c r="H66" s="821"/>
      <c r="I66" s="821"/>
      <c r="J66" s="821"/>
      <c r="K66" s="821"/>
      <c r="L66" s="821"/>
      <c r="M66" s="821"/>
      <c r="N66" s="821"/>
      <c r="O66" s="821"/>
      <c r="P66" s="822"/>
      <c r="Q66" s="797" t="s">
        <v>392</v>
      </c>
      <c r="R66" s="798"/>
      <c r="S66" s="798"/>
      <c r="T66" s="798"/>
      <c r="U66" s="799"/>
      <c r="V66" s="797" t="s">
        <v>413</v>
      </c>
      <c r="W66" s="798"/>
      <c r="X66" s="798"/>
      <c r="Y66" s="798"/>
      <c r="Z66" s="799"/>
      <c r="AA66" s="797" t="s">
        <v>414</v>
      </c>
      <c r="AB66" s="798"/>
      <c r="AC66" s="798"/>
      <c r="AD66" s="798"/>
      <c r="AE66" s="799"/>
      <c r="AF66" s="932" t="s">
        <v>415</v>
      </c>
      <c r="AG66" s="893"/>
      <c r="AH66" s="893"/>
      <c r="AI66" s="893"/>
      <c r="AJ66" s="933"/>
      <c r="AK66" s="797" t="s">
        <v>416</v>
      </c>
      <c r="AL66" s="821"/>
      <c r="AM66" s="821"/>
      <c r="AN66" s="821"/>
      <c r="AO66" s="822"/>
      <c r="AP66" s="797" t="s">
        <v>417</v>
      </c>
      <c r="AQ66" s="798"/>
      <c r="AR66" s="798"/>
      <c r="AS66" s="798"/>
      <c r="AT66" s="799"/>
      <c r="AU66" s="797" t="s">
        <v>418</v>
      </c>
      <c r="AV66" s="798"/>
      <c r="AW66" s="798"/>
      <c r="AX66" s="798"/>
      <c r="AY66" s="799"/>
      <c r="AZ66" s="797" t="s">
        <v>373</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c r="A68" s="258">
        <v>1</v>
      </c>
      <c r="B68" s="949" t="s">
        <v>579</v>
      </c>
      <c r="C68" s="950"/>
      <c r="D68" s="950"/>
      <c r="E68" s="950"/>
      <c r="F68" s="950"/>
      <c r="G68" s="950"/>
      <c r="H68" s="950"/>
      <c r="I68" s="950"/>
      <c r="J68" s="950"/>
      <c r="K68" s="950"/>
      <c r="L68" s="950"/>
      <c r="M68" s="950"/>
      <c r="N68" s="950"/>
      <c r="O68" s="950"/>
      <c r="P68" s="951"/>
      <c r="Q68" s="952">
        <v>729</v>
      </c>
      <c r="R68" s="946"/>
      <c r="S68" s="946"/>
      <c r="T68" s="946"/>
      <c r="U68" s="946"/>
      <c r="V68" s="946">
        <v>714</v>
      </c>
      <c r="W68" s="946"/>
      <c r="X68" s="946"/>
      <c r="Y68" s="946"/>
      <c r="Z68" s="946"/>
      <c r="AA68" s="946">
        <v>15</v>
      </c>
      <c r="AB68" s="946"/>
      <c r="AC68" s="946"/>
      <c r="AD68" s="946"/>
      <c r="AE68" s="946"/>
      <c r="AF68" s="946">
        <v>15</v>
      </c>
      <c r="AG68" s="946"/>
      <c r="AH68" s="946"/>
      <c r="AI68" s="946"/>
      <c r="AJ68" s="946"/>
      <c r="AK68" s="946">
        <v>12</v>
      </c>
      <c r="AL68" s="946"/>
      <c r="AM68" s="946"/>
      <c r="AN68" s="946"/>
      <c r="AO68" s="946"/>
      <c r="AP68" s="946">
        <v>269</v>
      </c>
      <c r="AQ68" s="946"/>
      <c r="AR68" s="946"/>
      <c r="AS68" s="946"/>
      <c r="AT68" s="946"/>
      <c r="AU68" s="946">
        <v>36</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c r="A69" s="261">
        <v>2</v>
      </c>
      <c r="B69" s="953" t="s">
        <v>580</v>
      </c>
      <c r="C69" s="954"/>
      <c r="D69" s="954"/>
      <c r="E69" s="954"/>
      <c r="F69" s="954"/>
      <c r="G69" s="954"/>
      <c r="H69" s="954"/>
      <c r="I69" s="954"/>
      <c r="J69" s="954"/>
      <c r="K69" s="954"/>
      <c r="L69" s="954"/>
      <c r="M69" s="954"/>
      <c r="N69" s="954"/>
      <c r="O69" s="954"/>
      <c r="P69" s="955"/>
      <c r="Q69" s="956">
        <v>379</v>
      </c>
      <c r="R69" s="911"/>
      <c r="S69" s="911"/>
      <c r="T69" s="911"/>
      <c r="U69" s="911"/>
      <c r="V69" s="911">
        <v>356</v>
      </c>
      <c r="W69" s="911"/>
      <c r="X69" s="911"/>
      <c r="Y69" s="911"/>
      <c r="Z69" s="911"/>
      <c r="AA69" s="911">
        <v>23</v>
      </c>
      <c r="AB69" s="911"/>
      <c r="AC69" s="911"/>
      <c r="AD69" s="911"/>
      <c r="AE69" s="911"/>
      <c r="AF69" s="911">
        <v>23</v>
      </c>
      <c r="AG69" s="911"/>
      <c r="AH69" s="911"/>
      <c r="AI69" s="911"/>
      <c r="AJ69" s="911"/>
      <c r="AK69" s="911">
        <v>0</v>
      </c>
      <c r="AL69" s="911"/>
      <c r="AM69" s="911"/>
      <c r="AN69" s="911"/>
      <c r="AO69" s="911"/>
      <c r="AP69" s="911">
        <v>0</v>
      </c>
      <c r="AQ69" s="911"/>
      <c r="AR69" s="911"/>
      <c r="AS69" s="911"/>
      <c r="AT69" s="911"/>
      <c r="AU69" s="911" t="s">
        <v>589</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c r="A70" s="261">
        <v>3</v>
      </c>
      <c r="B70" s="953" t="s">
        <v>581</v>
      </c>
      <c r="C70" s="954"/>
      <c r="D70" s="954"/>
      <c r="E70" s="954"/>
      <c r="F70" s="954"/>
      <c r="G70" s="954"/>
      <c r="H70" s="954"/>
      <c r="I70" s="954"/>
      <c r="J70" s="954"/>
      <c r="K70" s="954"/>
      <c r="L70" s="954"/>
      <c r="M70" s="954"/>
      <c r="N70" s="954"/>
      <c r="O70" s="954"/>
      <c r="P70" s="955"/>
      <c r="Q70" s="956">
        <v>124</v>
      </c>
      <c r="R70" s="911"/>
      <c r="S70" s="911"/>
      <c r="T70" s="911"/>
      <c r="U70" s="911"/>
      <c r="V70" s="911">
        <v>114</v>
      </c>
      <c r="W70" s="911"/>
      <c r="X70" s="911"/>
      <c r="Y70" s="911"/>
      <c r="Z70" s="911"/>
      <c r="AA70" s="911">
        <v>11</v>
      </c>
      <c r="AB70" s="911"/>
      <c r="AC70" s="911"/>
      <c r="AD70" s="911"/>
      <c r="AE70" s="911"/>
      <c r="AF70" s="911">
        <v>11</v>
      </c>
      <c r="AG70" s="911"/>
      <c r="AH70" s="911"/>
      <c r="AI70" s="911"/>
      <c r="AJ70" s="911"/>
      <c r="AK70" s="911">
        <v>31</v>
      </c>
      <c r="AL70" s="911"/>
      <c r="AM70" s="911"/>
      <c r="AN70" s="911"/>
      <c r="AO70" s="911"/>
      <c r="AP70" s="911">
        <v>2</v>
      </c>
      <c r="AQ70" s="911"/>
      <c r="AR70" s="911"/>
      <c r="AS70" s="911"/>
      <c r="AT70" s="911"/>
      <c r="AU70" s="911" t="s">
        <v>589</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c r="A71" s="261">
        <v>4</v>
      </c>
      <c r="B71" s="953" t="s">
        <v>582</v>
      </c>
      <c r="C71" s="954"/>
      <c r="D71" s="954"/>
      <c r="E71" s="954"/>
      <c r="F71" s="954"/>
      <c r="G71" s="954"/>
      <c r="H71" s="954"/>
      <c r="I71" s="954"/>
      <c r="J71" s="954"/>
      <c r="K71" s="954"/>
      <c r="L71" s="954"/>
      <c r="M71" s="954"/>
      <c r="N71" s="954"/>
      <c r="O71" s="954"/>
      <c r="P71" s="955"/>
      <c r="Q71" s="956">
        <v>96</v>
      </c>
      <c r="R71" s="911"/>
      <c r="S71" s="911"/>
      <c r="T71" s="911"/>
      <c r="U71" s="911"/>
      <c r="V71" s="911">
        <v>87</v>
      </c>
      <c r="W71" s="911"/>
      <c r="X71" s="911"/>
      <c r="Y71" s="911"/>
      <c r="Z71" s="911"/>
      <c r="AA71" s="911">
        <v>8</v>
      </c>
      <c r="AB71" s="911"/>
      <c r="AC71" s="911"/>
      <c r="AD71" s="911"/>
      <c r="AE71" s="911"/>
      <c r="AF71" s="911">
        <v>8</v>
      </c>
      <c r="AG71" s="911"/>
      <c r="AH71" s="911"/>
      <c r="AI71" s="911"/>
      <c r="AJ71" s="911"/>
      <c r="AK71" s="911">
        <v>0</v>
      </c>
      <c r="AL71" s="911"/>
      <c r="AM71" s="911"/>
      <c r="AN71" s="911"/>
      <c r="AO71" s="911"/>
      <c r="AP71" s="911">
        <v>0</v>
      </c>
      <c r="AQ71" s="911"/>
      <c r="AR71" s="911"/>
      <c r="AS71" s="911"/>
      <c r="AT71" s="911"/>
      <c r="AU71" s="911" t="s">
        <v>589</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c r="A72" s="261">
        <v>5</v>
      </c>
      <c r="B72" s="953" t="s">
        <v>594</v>
      </c>
      <c r="C72" s="954"/>
      <c r="D72" s="954"/>
      <c r="E72" s="954"/>
      <c r="F72" s="954"/>
      <c r="G72" s="954"/>
      <c r="H72" s="954"/>
      <c r="I72" s="954"/>
      <c r="J72" s="954"/>
      <c r="K72" s="954"/>
      <c r="L72" s="954"/>
      <c r="M72" s="954"/>
      <c r="N72" s="954"/>
      <c r="O72" s="954"/>
      <c r="P72" s="955"/>
      <c r="Q72" s="956">
        <v>48</v>
      </c>
      <c r="R72" s="911"/>
      <c r="S72" s="911"/>
      <c r="T72" s="911"/>
      <c r="U72" s="911"/>
      <c r="V72" s="911">
        <v>43</v>
      </c>
      <c r="W72" s="911"/>
      <c r="X72" s="911"/>
      <c r="Y72" s="911"/>
      <c r="Z72" s="911"/>
      <c r="AA72" s="911">
        <v>5</v>
      </c>
      <c r="AB72" s="911"/>
      <c r="AC72" s="911"/>
      <c r="AD72" s="911"/>
      <c r="AE72" s="911"/>
      <c r="AF72" s="911">
        <v>5</v>
      </c>
      <c r="AG72" s="911"/>
      <c r="AH72" s="911"/>
      <c r="AI72" s="911"/>
      <c r="AJ72" s="911"/>
      <c r="AK72" s="911">
        <v>0</v>
      </c>
      <c r="AL72" s="911"/>
      <c r="AM72" s="911"/>
      <c r="AN72" s="911"/>
      <c r="AO72" s="911"/>
      <c r="AP72" s="911">
        <v>0</v>
      </c>
      <c r="AQ72" s="911"/>
      <c r="AR72" s="911"/>
      <c r="AS72" s="911"/>
      <c r="AT72" s="911"/>
      <c r="AU72" s="911" t="s">
        <v>589</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c r="A73" s="261">
        <v>6</v>
      </c>
      <c r="B73" s="953" t="s">
        <v>583</v>
      </c>
      <c r="C73" s="954"/>
      <c r="D73" s="954"/>
      <c r="E73" s="954"/>
      <c r="F73" s="954"/>
      <c r="G73" s="954"/>
      <c r="H73" s="954"/>
      <c r="I73" s="954"/>
      <c r="J73" s="954"/>
      <c r="K73" s="954"/>
      <c r="L73" s="954"/>
      <c r="M73" s="954"/>
      <c r="N73" s="954"/>
      <c r="O73" s="954"/>
      <c r="P73" s="955"/>
      <c r="Q73" s="956">
        <v>30</v>
      </c>
      <c r="R73" s="911"/>
      <c r="S73" s="911"/>
      <c r="T73" s="911"/>
      <c r="U73" s="911"/>
      <c r="V73" s="911">
        <v>29</v>
      </c>
      <c r="W73" s="911"/>
      <c r="X73" s="911"/>
      <c r="Y73" s="911"/>
      <c r="Z73" s="911"/>
      <c r="AA73" s="911">
        <v>1</v>
      </c>
      <c r="AB73" s="911"/>
      <c r="AC73" s="911"/>
      <c r="AD73" s="911"/>
      <c r="AE73" s="911"/>
      <c r="AF73" s="911">
        <v>1</v>
      </c>
      <c r="AG73" s="911"/>
      <c r="AH73" s="911"/>
      <c r="AI73" s="911"/>
      <c r="AJ73" s="911"/>
      <c r="AK73" s="911">
        <v>0</v>
      </c>
      <c r="AL73" s="911"/>
      <c r="AM73" s="911"/>
      <c r="AN73" s="911"/>
      <c r="AO73" s="911"/>
      <c r="AP73" s="911">
        <v>6</v>
      </c>
      <c r="AQ73" s="911"/>
      <c r="AR73" s="911"/>
      <c r="AS73" s="911"/>
      <c r="AT73" s="911"/>
      <c r="AU73" s="911" t="s">
        <v>589</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c r="A74" s="261">
        <v>7</v>
      </c>
      <c r="B74" s="953" t="s">
        <v>584</v>
      </c>
      <c r="C74" s="954"/>
      <c r="D74" s="954"/>
      <c r="E74" s="954"/>
      <c r="F74" s="954"/>
      <c r="G74" s="954"/>
      <c r="H74" s="954"/>
      <c r="I74" s="954"/>
      <c r="J74" s="954"/>
      <c r="K74" s="954"/>
      <c r="L74" s="954"/>
      <c r="M74" s="954"/>
      <c r="N74" s="954"/>
      <c r="O74" s="954"/>
      <c r="P74" s="955"/>
      <c r="Q74" s="956">
        <v>32</v>
      </c>
      <c r="R74" s="911"/>
      <c r="S74" s="911"/>
      <c r="T74" s="911"/>
      <c r="U74" s="911"/>
      <c r="V74" s="911">
        <v>31</v>
      </c>
      <c r="W74" s="911"/>
      <c r="X74" s="911"/>
      <c r="Y74" s="911"/>
      <c r="Z74" s="911"/>
      <c r="AA74" s="911">
        <v>1</v>
      </c>
      <c r="AB74" s="911"/>
      <c r="AC74" s="911"/>
      <c r="AD74" s="911"/>
      <c r="AE74" s="911"/>
      <c r="AF74" s="911">
        <v>1</v>
      </c>
      <c r="AG74" s="911"/>
      <c r="AH74" s="911"/>
      <c r="AI74" s="911"/>
      <c r="AJ74" s="911"/>
      <c r="AK74" s="911">
        <v>1</v>
      </c>
      <c r="AL74" s="911"/>
      <c r="AM74" s="911"/>
      <c r="AN74" s="911"/>
      <c r="AO74" s="911"/>
      <c r="AP74" s="911">
        <v>0</v>
      </c>
      <c r="AQ74" s="911"/>
      <c r="AR74" s="911"/>
      <c r="AS74" s="911"/>
      <c r="AT74" s="911"/>
      <c r="AU74" s="911" t="s">
        <v>589</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c r="A75" s="261">
        <v>8</v>
      </c>
      <c r="B75" s="953" t="s">
        <v>585</v>
      </c>
      <c r="C75" s="954"/>
      <c r="D75" s="954"/>
      <c r="E75" s="954"/>
      <c r="F75" s="954"/>
      <c r="G75" s="954"/>
      <c r="H75" s="954"/>
      <c r="I75" s="954"/>
      <c r="J75" s="954"/>
      <c r="K75" s="954"/>
      <c r="L75" s="954"/>
      <c r="M75" s="954"/>
      <c r="N75" s="954"/>
      <c r="O75" s="954"/>
      <c r="P75" s="955"/>
      <c r="Q75" s="959">
        <v>6945</v>
      </c>
      <c r="R75" s="960"/>
      <c r="S75" s="960"/>
      <c r="T75" s="960"/>
      <c r="U75" s="910"/>
      <c r="V75" s="961">
        <v>6898</v>
      </c>
      <c r="W75" s="960"/>
      <c r="X75" s="960"/>
      <c r="Y75" s="960"/>
      <c r="Z75" s="910"/>
      <c r="AA75" s="961">
        <v>47</v>
      </c>
      <c r="AB75" s="960"/>
      <c r="AC75" s="960"/>
      <c r="AD75" s="960"/>
      <c r="AE75" s="910"/>
      <c r="AF75" s="961">
        <v>47</v>
      </c>
      <c r="AG75" s="960"/>
      <c r="AH75" s="960"/>
      <c r="AI75" s="960"/>
      <c r="AJ75" s="910"/>
      <c r="AK75" s="961">
        <v>3596</v>
      </c>
      <c r="AL75" s="960"/>
      <c r="AM75" s="960"/>
      <c r="AN75" s="960"/>
      <c r="AO75" s="910"/>
      <c r="AP75" s="961">
        <v>0</v>
      </c>
      <c r="AQ75" s="960"/>
      <c r="AR75" s="960"/>
      <c r="AS75" s="960"/>
      <c r="AT75" s="910"/>
      <c r="AU75" s="961" t="s">
        <v>589</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c r="A76" s="261">
        <v>9</v>
      </c>
      <c r="B76" s="953" t="s">
        <v>586</v>
      </c>
      <c r="C76" s="954"/>
      <c r="D76" s="954"/>
      <c r="E76" s="954"/>
      <c r="F76" s="954"/>
      <c r="G76" s="954"/>
      <c r="H76" s="954"/>
      <c r="I76" s="954"/>
      <c r="J76" s="954"/>
      <c r="K76" s="954"/>
      <c r="L76" s="954"/>
      <c r="M76" s="954"/>
      <c r="N76" s="954"/>
      <c r="O76" s="954"/>
      <c r="P76" s="955"/>
      <c r="Q76" s="959">
        <v>82</v>
      </c>
      <c r="R76" s="960"/>
      <c r="S76" s="960"/>
      <c r="T76" s="960"/>
      <c r="U76" s="910"/>
      <c r="V76" s="961">
        <v>76</v>
      </c>
      <c r="W76" s="960"/>
      <c r="X76" s="960"/>
      <c r="Y76" s="960"/>
      <c r="Z76" s="910"/>
      <c r="AA76" s="961">
        <v>6</v>
      </c>
      <c r="AB76" s="960"/>
      <c r="AC76" s="960"/>
      <c r="AD76" s="960"/>
      <c r="AE76" s="910"/>
      <c r="AF76" s="961">
        <v>6</v>
      </c>
      <c r="AG76" s="960"/>
      <c r="AH76" s="960"/>
      <c r="AI76" s="960"/>
      <c r="AJ76" s="910"/>
      <c r="AK76" s="961">
        <v>0</v>
      </c>
      <c r="AL76" s="960"/>
      <c r="AM76" s="960"/>
      <c r="AN76" s="960"/>
      <c r="AO76" s="910"/>
      <c r="AP76" s="961">
        <v>0</v>
      </c>
      <c r="AQ76" s="960"/>
      <c r="AR76" s="960"/>
      <c r="AS76" s="960"/>
      <c r="AT76" s="910"/>
      <c r="AU76" s="961" t="s">
        <v>589</v>
      </c>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c r="A77" s="261">
        <v>10</v>
      </c>
      <c r="B77" s="953" t="s">
        <v>587</v>
      </c>
      <c r="C77" s="954"/>
      <c r="D77" s="954"/>
      <c r="E77" s="954"/>
      <c r="F77" s="954"/>
      <c r="G77" s="954"/>
      <c r="H77" s="954"/>
      <c r="I77" s="954"/>
      <c r="J77" s="954"/>
      <c r="K77" s="954"/>
      <c r="L77" s="954"/>
      <c r="M77" s="954"/>
      <c r="N77" s="954"/>
      <c r="O77" s="954"/>
      <c r="P77" s="955"/>
      <c r="Q77" s="959">
        <v>255</v>
      </c>
      <c r="R77" s="960"/>
      <c r="S77" s="960"/>
      <c r="T77" s="960"/>
      <c r="U77" s="910"/>
      <c r="V77" s="961">
        <v>188</v>
      </c>
      <c r="W77" s="960"/>
      <c r="X77" s="960"/>
      <c r="Y77" s="960"/>
      <c r="Z77" s="910"/>
      <c r="AA77" s="961">
        <v>67</v>
      </c>
      <c r="AB77" s="960"/>
      <c r="AC77" s="960"/>
      <c r="AD77" s="960"/>
      <c r="AE77" s="910"/>
      <c r="AF77" s="961">
        <v>67</v>
      </c>
      <c r="AG77" s="960"/>
      <c r="AH77" s="960"/>
      <c r="AI77" s="960"/>
      <c r="AJ77" s="910"/>
      <c r="AK77" s="961">
        <v>0</v>
      </c>
      <c r="AL77" s="960"/>
      <c r="AM77" s="960"/>
      <c r="AN77" s="960"/>
      <c r="AO77" s="910"/>
      <c r="AP77" s="961">
        <v>0</v>
      </c>
      <c r="AQ77" s="960"/>
      <c r="AR77" s="960"/>
      <c r="AS77" s="960"/>
      <c r="AT77" s="910"/>
      <c r="AU77" s="961" t="s">
        <v>589</v>
      </c>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c r="A78" s="261">
        <v>11</v>
      </c>
      <c r="B78" s="953" t="s">
        <v>588</v>
      </c>
      <c r="C78" s="954"/>
      <c r="D78" s="954"/>
      <c r="E78" s="954"/>
      <c r="F78" s="954"/>
      <c r="G78" s="954"/>
      <c r="H78" s="954"/>
      <c r="I78" s="954"/>
      <c r="J78" s="954"/>
      <c r="K78" s="954"/>
      <c r="L78" s="954"/>
      <c r="M78" s="954"/>
      <c r="N78" s="954"/>
      <c r="O78" s="954"/>
      <c r="P78" s="955"/>
      <c r="Q78" s="956">
        <v>163138</v>
      </c>
      <c r="R78" s="911"/>
      <c r="S78" s="911"/>
      <c r="T78" s="911"/>
      <c r="U78" s="911"/>
      <c r="V78" s="911">
        <v>157298</v>
      </c>
      <c r="W78" s="911"/>
      <c r="X78" s="911"/>
      <c r="Y78" s="911"/>
      <c r="Z78" s="911"/>
      <c r="AA78" s="911">
        <v>5840</v>
      </c>
      <c r="AB78" s="911"/>
      <c r="AC78" s="911"/>
      <c r="AD78" s="911"/>
      <c r="AE78" s="911"/>
      <c r="AF78" s="911">
        <v>5840</v>
      </c>
      <c r="AG78" s="911"/>
      <c r="AH78" s="911"/>
      <c r="AI78" s="911"/>
      <c r="AJ78" s="911"/>
      <c r="AK78" s="911">
        <v>734</v>
      </c>
      <c r="AL78" s="911"/>
      <c r="AM78" s="911"/>
      <c r="AN78" s="911"/>
      <c r="AO78" s="911"/>
      <c r="AP78" s="911">
        <v>0</v>
      </c>
      <c r="AQ78" s="911"/>
      <c r="AR78" s="911"/>
      <c r="AS78" s="911"/>
      <c r="AT78" s="911"/>
      <c r="AU78" s="911" t="s">
        <v>589</v>
      </c>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c r="A79" s="261">
        <v>12</v>
      </c>
      <c r="B79" s="953" t="s">
        <v>599</v>
      </c>
      <c r="C79" s="954"/>
      <c r="D79" s="954"/>
      <c r="E79" s="954"/>
      <c r="F79" s="954"/>
      <c r="G79" s="954"/>
      <c r="H79" s="954"/>
      <c r="I79" s="954"/>
      <c r="J79" s="954"/>
      <c r="K79" s="954"/>
      <c r="L79" s="954"/>
      <c r="M79" s="954"/>
      <c r="N79" s="954"/>
      <c r="O79" s="954"/>
      <c r="P79" s="955"/>
      <c r="Q79" s="956">
        <v>0</v>
      </c>
      <c r="R79" s="911"/>
      <c r="S79" s="911"/>
      <c r="T79" s="911"/>
      <c r="U79" s="911"/>
      <c r="V79" s="911">
        <v>0</v>
      </c>
      <c r="W79" s="911"/>
      <c r="X79" s="911"/>
      <c r="Y79" s="911"/>
      <c r="Z79" s="911"/>
      <c r="AA79" s="911">
        <v>0</v>
      </c>
      <c r="AB79" s="911"/>
      <c r="AC79" s="911"/>
      <c r="AD79" s="911"/>
      <c r="AE79" s="911"/>
      <c r="AF79" s="911">
        <v>0</v>
      </c>
      <c r="AG79" s="911"/>
      <c r="AH79" s="911"/>
      <c r="AI79" s="911"/>
      <c r="AJ79" s="911"/>
      <c r="AK79" s="911">
        <v>0</v>
      </c>
      <c r="AL79" s="911"/>
      <c r="AM79" s="911"/>
      <c r="AN79" s="911"/>
      <c r="AO79" s="911"/>
      <c r="AP79" s="911">
        <v>0</v>
      </c>
      <c r="AQ79" s="911"/>
      <c r="AR79" s="911"/>
      <c r="AS79" s="911"/>
      <c r="AT79" s="911"/>
      <c r="AU79" s="911" t="s">
        <v>600</v>
      </c>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c r="A88" s="264" t="s">
        <v>387</v>
      </c>
      <c r="B88" s="870" t="s">
        <v>419</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6024</v>
      </c>
      <c r="AG88" s="922"/>
      <c r="AH88" s="922"/>
      <c r="AI88" s="922"/>
      <c r="AJ88" s="922"/>
      <c r="AK88" s="919"/>
      <c r="AL88" s="919"/>
      <c r="AM88" s="919"/>
      <c r="AN88" s="919"/>
      <c r="AO88" s="919"/>
      <c r="AP88" s="922">
        <v>277</v>
      </c>
      <c r="AQ88" s="922"/>
      <c r="AR88" s="922"/>
      <c r="AS88" s="922"/>
      <c r="AT88" s="922"/>
      <c r="AU88" s="922">
        <v>36</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70" t="s">
        <v>420</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c r="CS102" s="930"/>
      <c r="CT102" s="930"/>
      <c r="CU102" s="930"/>
      <c r="CV102" s="973"/>
      <c r="CW102" s="972"/>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421</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422</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423</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424</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01" t="s">
        <v>425</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426</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c r="A109" s="994" t="s">
        <v>427</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428</v>
      </c>
      <c r="AB109" s="975"/>
      <c r="AC109" s="975"/>
      <c r="AD109" s="975"/>
      <c r="AE109" s="976"/>
      <c r="AF109" s="974" t="s">
        <v>304</v>
      </c>
      <c r="AG109" s="975"/>
      <c r="AH109" s="975"/>
      <c r="AI109" s="975"/>
      <c r="AJ109" s="976"/>
      <c r="AK109" s="974" t="s">
        <v>303</v>
      </c>
      <c r="AL109" s="975"/>
      <c r="AM109" s="975"/>
      <c r="AN109" s="975"/>
      <c r="AO109" s="976"/>
      <c r="AP109" s="974" t="s">
        <v>429</v>
      </c>
      <c r="AQ109" s="975"/>
      <c r="AR109" s="975"/>
      <c r="AS109" s="975"/>
      <c r="AT109" s="977"/>
      <c r="AU109" s="994" t="s">
        <v>427</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428</v>
      </c>
      <c r="BR109" s="975"/>
      <c r="BS109" s="975"/>
      <c r="BT109" s="975"/>
      <c r="BU109" s="976"/>
      <c r="BV109" s="974" t="s">
        <v>304</v>
      </c>
      <c r="BW109" s="975"/>
      <c r="BX109" s="975"/>
      <c r="BY109" s="975"/>
      <c r="BZ109" s="976"/>
      <c r="CA109" s="974" t="s">
        <v>303</v>
      </c>
      <c r="CB109" s="975"/>
      <c r="CC109" s="975"/>
      <c r="CD109" s="975"/>
      <c r="CE109" s="976"/>
      <c r="CF109" s="995" t="s">
        <v>429</v>
      </c>
      <c r="CG109" s="995"/>
      <c r="CH109" s="995"/>
      <c r="CI109" s="995"/>
      <c r="CJ109" s="995"/>
      <c r="CK109" s="974" t="s">
        <v>430</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428</v>
      </c>
      <c r="DH109" s="975"/>
      <c r="DI109" s="975"/>
      <c r="DJ109" s="975"/>
      <c r="DK109" s="976"/>
      <c r="DL109" s="974" t="s">
        <v>304</v>
      </c>
      <c r="DM109" s="975"/>
      <c r="DN109" s="975"/>
      <c r="DO109" s="975"/>
      <c r="DP109" s="976"/>
      <c r="DQ109" s="974" t="s">
        <v>303</v>
      </c>
      <c r="DR109" s="975"/>
      <c r="DS109" s="975"/>
      <c r="DT109" s="975"/>
      <c r="DU109" s="976"/>
      <c r="DV109" s="974" t="s">
        <v>429</v>
      </c>
      <c r="DW109" s="975"/>
      <c r="DX109" s="975"/>
      <c r="DY109" s="975"/>
      <c r="DZ109" s="977"/>
    </row>
    <row r="110" spans="1:131" s="246" customFormat="1" ht="26.25" customHeight="1">
      <c r="A110" s="978" t="s">
        <v>431</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412038</v>
      </c>
      <c r="AB110" s="982"/>
      <c r="AC110" s="982"/>
      <c r="AD110" s="982"/>
      <c r="AE110" s="983"/>
      <c r="AF110" s="984">
        <v>459192</v>
      </c>
      <c r="AG110" s="982"/>
      <c r="AH110" s="982"/>
      <c r="AI110" s="982"/>
      <c r="AJ110" s="983"/>
      <c r="AK110" s="984">
        <v>443463</v>
      </c>
      <c r="AL110" s="982"/>
      <c r="AM110" s="982"/>
      <c r="AN110" s="982"/>
      <c r="AO110" s="983"/>
      <c r="AP110" s="985">
        <v>17.600000000000001</v>
      </c>
      <c r="AQ110" s="986"/>
      <c r="AR110" s="986"/>
      <c r="AS110" s="986"/>
      <c r="AT110" s="987"/>
      <c r="AU110" s="988" t="s">
        <v>72</v>
      </c>
      <c r="AV110" s="989"/>
      <c r="AW110" s="989"/>
      <c r="AX110" s="989"/>
      <c r="AY110" s="989"/>
      <c r="AZ110" s="1030" t="s">
        <v>432</v>
      </c>
      <c r="BA110" s="979"/>
      <c r="BB110" s="979"/>
      <c r="BC110" s="979"/>
      <c r="BD110" s="979"/>
      <c r="BE110" s="979"/>
      <c r="BF110" s="979"/>
      <c r="BG110" s="979"/>
      <c r="BH110" s="979"/>
      <c r="BI110" s="979"/>
      <c r="BJ110" s="979"/>
      <c r="BK110" s="979"/>
      <c r="BL110" s="979"/>
      <c r="BM110" s="979"/>
      <c r="BN110" s="979"/>
      <c r="BO110" s="979"/>
      <c r="BP110" s="980"/>
      <c r="BQ110" s="1016">
        <v>5217721</v>
      </c>
      <c r="BR110" s="1017"/>
      <c r="BS110" s="1017"/>
      <c r="BT110" s="1017"/>
      <c r="BU110" s="1017"/>
      <c r="BV110" s="1017">
        <v>5347276</v>
      </c>
      <c r="BW110" s="1017"/>
      <c r="BX110" s="1017"/>
      <c r="BY110" s="1017"/>
      <c r="BZ110" s="1017"/>
      <c r="CA110" s="1017">
        <v>5301689</v>
      </c>
      <c r="CB110" s="1017"/>
      <c r="CC110" s="1017"/>
      <c r="CD110" s="1017"/>
      <c r="CE110" s="1017"/>
      <c r="CF110" s="1031">
        <v>209.9</v>
      </c>
      <c r="CG110" s="1032"/>
      <c r="CH110" s="1032"/>
      <c r="CI110" s="1032"/>
      <c r="CJ110" s="1032"/>
      <c r="CK110" s="1033" t="s">
        <v>433</v>
      </c>
      <c r="CL110" s="1034"/>
      <c r="CM110" s="1013" t="s">
        <v>434</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389</v>
      </c>
      <c r="DH110" s="1017"/>
      <c r="DI110" s="1017"/>
      <c r="DJ110" s="1017"/>
      <c r="DK110" s="1017"/>
      <c r="DL110" s="1017" t="s">
        <v>435</v>
      </c>
      <c r="DM110" s="1017"/>
      <c r="DN110" s="1017"/>
      <c r="DO110" s="1017"/>
      <c r="DP110" s="1017"/>
      <c r="DQ110" s="1017" t="s">
        <v>435</v>
      </c>
      <c r="DR110" s="1017"/>
      <c r="DS110" s="1017"/>
      <c r="DT110" s="1017"/>
      <c r="DU110" s="1017"/>
      <c r="DV110" s="1018" t="s">
        <v>389</v>
      </c>
      <c r="DW110" s="1018"/>
      <c r="DX110" s="1018"/>
      <c r="DY110" s="1018"/>
      <c r="DZ110" s="1019"/>
    </row>
    <row r="111" spans="1:131" s="246" customFormat="1" ht="26.25" customHeight="1">
      <c r="A111" s="1020" t="s">
        <v>436</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389</v>
      </c>
      <c r="AB111" s="1024"/>
      <c r="AC111" s="1024"/>
      <c r="AD111" s="1024"/>
      <c r="AE111" s="1025"/>
      <c r="AF111" s="1026" t="s">
        <v>435</v>
      </c>
      <c r="AG111" s="1024"/>
      <c r="AH111" s="1024"/>
      <c r="AI111" s="1024"/>
      <c r="AJ111" s="1025"/>
      <c r="AK111" s="1026" t="s">
        <v>435</v>
      </c>
      <c r="AL111" s="1024"/>
      <c r="AM111" s="1024"/>
      <c r="AN111" s="1024"/>
      <c r="AO111" s="1025"/>
      <c r="AP111" s="1027" t="s">
        <v>389</v>
      </c>
      <c r="AQ111" s="1028"/>
      <c r="AR111" s="1028"/>
      <c r="AS111" s="1028"/>
      <c r="AT111" s="1029"/>
      <c r="AU111" s="990"/>
      <c r="AV111" s="991"/>
      <c r="AW111" s="991"/>
      <c r="AX111" s="991"/>
      <c r="AY111" s="991"/>
      <c r="AZ111" s="1039" t="s">
        <v>437</v>
      </c>
      <c r="BA111" s="1040"/>
      <c r="BB111" s="1040"/>
      <c r="BC111" s="1040"/>
      <c r="BD111" s="1040"/>
      <c r="BE111" s="1040"/>
      <c r="BF111" s="1040"/>
      <c r="BG111" s="1040"/>
      <c r="BH111" s="1040"/>
      <c r="BI111" s="1040"/>
      <c r="BJ111" s="1040"/>
      <c r="BK111" s="1040"/>
      <c r="BL111" s="1040"/>
      <c r="BM111" s="1040"/>
      <c r="BN111" s="1040"/>
      <c r="BO111" s="1040"/>
      <c r="BP111" s="1041"/>
      <c r="BQ111" s="1009">
        <v>5990</v>
      </c>
      <c r="BR111" s="1010"/>
      <c r="BS111" s="1010"/>
      <c r="BT111" s="1010"/>
      <c r="BU111" s="1010"/>
      <c r="BV111" s="1010">
        <v>39208</v>
      </c>
      <c r="BW111" s="1010"/>
      <c r="BX111" s="1010"/>
      <c r="BY111" s="1010"/>
      <c r="BZ111" s="1010"/>
      <c r="CA111" s="1010">
        <v>35093</v>
      </c>
      <c r="CB111" s="1010"/>
      <c r="CC111" s="1010"/>
      <c r="CD111" s="1010"/>
      <c r="CE111" s="1010"/>
      <c r="CF111" s="1004">
        <v>1.4</v>
      </c>
      <c r="CG111" s="1005"/>
      <c r="CH111" s="1005"/>
      <c r="CI111" s="1005"/>
      <c r="CJ111" s="1005"/>
      <c r="CK111" s="1035"/>
      <c r="CL111" s="1036"/>
      <c r="CM111" s="1006" t="s">
        <v>438</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389</v>
      </c>
      <c r="DH111" s="1010"/>
      <c r="DI111" s="1010"/>
      <c r="DJ111" s="1010"/>
      <c r="DK111" s="1010"/>
      <c r="DL111" s="1010" t="s">
        <v>389</v>
      </c>
      <c r="DM111" s="1010"/>
      <c r="DN111" s="1010"/>
      <c r="DO111" s="1010"/>
      <c r="DP111" s="1010"/>
      <c r="DQ111" s="1010" t="s">
        <v>389</v>
      </c>
      <c r="DR111" s="1010"/>
      <c r="DS111" s="1010"/>
      <c r="DT111" s="1010"/>
      <c r="DU111" s="1010"/>
      <c r="DV111" s="1011" t="s">
        <v>389</v>
      </c>
      <c r="DW111" s="1011"/>
      <c r="DX111" s="1011"/>
      <c r="DY111" s="1011"/>
      <c r="DZ111" s="1012"/>
    </row>
    <row r="112" spans="1:131" s="246" customFormat="1" ht="26.25" customHeight="1">
      <c r="A112" s="1042" t="s">
        <v>439</v>
      </c>
      <c r="B112" s="1043"/>
      <c r="C112" s="1040" t="s">
        <v>440</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435</v>
      </c>
      <c r="AB112" s="1049"/>
      <c r="AC112" s="1049"/>
      <c r="AD112" s="1049"/>
      <c r="AE112" s="1050"/>
      <c r="AF112" s="1051" t="s">
        <v>435</v>
      </c>
      <c r="AG112" s="1049"/>
      <c r="AH112" s="1049"/>
      <c r="AI112" s="1049"/>
      <c r="AJ112" s="1050"/>
      <c r="AK112" s="1051" t="s">
        <v>435</v>
      </c>
      <c r="AL112" s="1049"/>
      <c r="AM112" s="1049"/>
      <c r="AN112" s="1049"/>
      <c r="AO112" s="1050"/>
      <c r="AP112" s="1052" t="s">
        <v>435</v>
      </c>
      <c r="AQ112" s="1053"/>
      <c r="AR112" s="1053"/>
      <c r="AS112" s="1053"/>
      <c r="AT112" s="1054"/>
      <c r="AU112" s="990"/>
      <c r="AV112" s="991"/>
      <c r="AW112" s="991"/>
      <c r="AX112" s="991"/>
      <c r="AY112" s="991"/>
      <c r="AZ112" s="1039" t="s">
        <v>441</v>
      </c>
      <c r="BA112" s="1040"/>
      <c r="BB112" s="1040"/>
      <c r="BC112" s="1040"/>
      <c r="BD112" s="1040"/>
      <c r="BE112" s="1040"/>
      <c r="BF112" s="1040"/>
      <c r="BG112" s="1040"/>
      <c r="BH112" s="1040"/>
      <c r="BI112" s="1040"/>
      <c r="BJ112" s="1040"/>
      <c r="BK112" s="1040"/>
      <c r="BL112" s="1040"/>
      <c r="BM112" s="1040"/>
      <c r="BN112" s="1040"/>
      <c r="BO112" s="1040"/>
      <c r="BP112" s="1041"/>
      <c r="BQ112" s="1009">
        <v>2431556</v>
      </c>
      <c r="BR112" s="1010"/>
      <c r="BS112" s="1010"/>
      <c r="BT112" s="1010"/>
      <c r="BU112" s="1010"/>
      <c r="BV112" s="1010">
        <v>2537330</v>
      </c>
      <c r="BW112" s="1010"/>
      <c r="BX112" s="1010"/>
      <c r="BY112" s="1010"/>
      <c r="BZ112" s="1010"/>
      <c r="CA112" s="1010">
        <v>2482729</v>
      </c>
      <c r="CB112" s="1010"/>
      <c r="CC112" s="1010"/>
      <c r="CD112" s="1010"/>
      <c r="CE112" s="1010"/>
      <c r="CF112" s="1004">
        <v>98.3</v>
      </c>
      <c r="CG112" s="1005"/>
      <c r="CH112" s="1005"/>
      <c r="CI112" s="1005"/>
      <c r="CJ112" s="1005"/>
      <c r="CK112" s="1035"/>
      <c r="CL112" s="1036"/>
      <c r="CM112" s="1006" t="s">
        <v>442</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435</v>
      </c>
      <c r="DH112" s="1010"/>
      <c r="DI112" s="1010"/>
      <c r="DJ112" s="1010"/>
      <c r="DK112" s="1010"/>
      <c r="DL112" s="1010" t="s">
        <v>435</v>
      </c>
      <c r="DM112" s="1010"/>
      <c r="DN112" s="1010"/>
      <c r="DO112" s="1010"/>
      <c r="DP112" s="1010"/>
      <c r="DQ112" s="1010" t="s">
        <v>435</v>
      </c>
      <c r="DR112" s="1010"/>
      <c r="DS112" s="1010"/>
      <c r="DT112" s="1010"/>
      <c r="DU112" s="1010"/>
      <c r="DV112" s="1011" t="s">
        <v>435</v>
      </c>
      <c r="DW112" s="1011"/>
      <c r="DX112" s="1011"/>
      <c r="DY112" s="1011"/>
      <c r="DZ112" s="1012"/>
    </row>
    <row r="113" spans="1:130" s="246" customFormat="1" ht="26.25" customHeight="1">
      <c r="A113" s="1044"/>
      <c r="B113" s="1045"/>
      <c r="C113" s="1040" t="s">
        <v>443</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177306</v>
      </c>
      <c r="AB113" s="1024"/>
      <c r="AC113" s="1024"/>
      <c r="AD113" s="1024"/>
      <c r="AE113" s="1025"/>
      <c r="AF113" s="1026">
        <v>172199</v>
      </c>
      <c r="AG113" s="1024"/>
      <c r="AH113" s="1024"/>
      <c r="AI113" s="1024"/>
      <c r="AJ113" s="1025"/>
      <c r="AK113" s="1026">
        <v>171039</v>
      </c>
      <c r="AL113" s="1024"/>
      <c r="AM113" s="1024"/>
      <c r="AN113" s="1024"/>
      <c r="AO113" s="1025"/>
      <c r="AP113" s="1027">
        <v>6.8</v>
      </c>
      <c r="AQ113" s="1028"/>
      <c r="AR113" s="1028"/>
      <c r="AS113" s="1028"/>
      <c r="AT113" s="1029"/>
      <c r="AU113" s="990"/>
      <c r="AV113" s="991"/>
      <c r="AW113" s="991"/>
      <c r="AX113" s="991"/>
      <c r="AY113" s="991"/>
      <c r="AZ113" s="1039" t="s">
        <v>444</v>
      </c>
      <c r="BA113" s="1040"/>
      <c r="BB113" s="1040"/>
      <c r="BC113" s="1040"/>
      <c r="BD113" s="1040"/>
      <c r="BE113" s="1040"/>
      <c r="BF113" s="1040"/>
      <c r="BG113" s="1040"/>
      <c r="BH113" s="1040"/>
      <c r="BI113" s="1040"/>
      <c r="BJ113" s="1040"/>
      <c r="BK113" s="1040"/>
      <c r="BL113" s="1040"/>
      <c r="BM113" s="1040"/>
      <c r="BN113" s="1040"/>
      <c r="BO113" s="1040"/>
      <c r="BP113" s="1041"/>
      <c r="BQ113" s="1009">
        <v>39550</v>
      </c>
      <c r="BR113" s="1010"/>
      <c r="BS113" s="1010"/>
      <c r="BT113" s="1010"/>
      <c r="BU113" s="1010"/>
      <c r="BV113" s="1010">
        <v>38660</v>
      </c>
      <c r="BW113" s="1010"/>
      <c r="BX113" s="1010"/>
      <c r="BY113" s="1010"/>
      <c r="BZ113" s="1010"/>
      <c r="CA113" s="1010">
        <v>36328</v>
      </c>
      <c r="CB113" s="1010"/>
      <c r="CC113" s="1010"/>
      <c r="CD113" s="1010"/>
      <c r="CE113" s="1010"/>
      <c r="CF113" s="1004">
        <v>1.4</v>
      </c>
      <c r="CG113" s="1005"/>
      <c r="CH113" s="1005"/>
      <c r="CI113" s="1005"/>
      <c r="CJ113" s="1005"/>
      <c r="CK113" s="1035"/>
      <c r="CL113" s="1036"/>
      <c r="CM113" s="1006" t="s">
        <v>445</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435</v>
      </c>
      <c r="DH113" s="1049"/>
      <c r="DI113" s="1049"/>
      <c r="DJ113" s="1049"/>
      <c r="DK113" s="1050"/>
      <c r="DL113" s="1051" t="s">
        <v>435</v>
      </c>
      <c r="DM113" s="1049"/>
      <c r="DN113" s="1049"/>
      <c r="DO113" s="1049"/>
      <c r="DP113" s="1050"/>
      <c r="DQ113" s="1051" t="s">
        <v>435</v>
      </c>
      <c r="DR113" s="1049"/>
      <c r="DS113" s="1049"/>
      <c r="DT113" s="1049"/>
      <c r="DU113" s="1050"/>
      <c r="DV113" s="1052" t="s">
        <v>435</v>
      </c>
      <c r="DW113" s="1053"/>
      <c r="DX113" s="1053"/>
      <c r="DY113" s="1053"/>
      <c r="DZ113" s="1054"/>
    </row>
    <row r="114" spans="1:130" s="246" customFormat="1" ht="26.25" customHeight="1">
      <c r="A114" s="1044"/>
      <c r="B114" s="1045"/>
      <c r="C114" s="1040" t="s">
        <v>446</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864</v>
      </c>
      <c r="AB114" s="1049"/>
      <c r="AC114" s="1049"/>
      <c r="AD114" s="1049"/>
      <c r="AE114" s="1050"/>
      <c r="AF114" s="1051">
        <v>872</v>
      </c>
      <c r="AG114" s="1049"/>
      <c r="AH114" s="1049"/>
      <c r="AI114" s="1049"/>
      <c r="AJ114" s="1050"/>
      <c r="AK114" s="1051">
        <v>2343</v>
      </c>
      <c r="AL114" s="1049"/>
      <c r="AM114" s="1049"/>
      <c r="AN114" s="1049"/>
      <c r="AO114" s="1050"/>
      <c r="AP114" s="1052">
        <v>0.1</v>
      </c>
      <c r="AQ114" s="1053"/>
      <c r="AR114" s="1053"/>
      <c r="AS114" s="1053"/>
      <c r="AT114" s="1054"/>
      <c r="AU114" s="990"/>
      <c r="AV114" s="991"/>
      <c r="AW114" s="991"/>
      <c r="AX114" s="991"/>
      <c r="AY114" s="991"/>
      <c r="AZ114" s="1039" t="s">
        <v>447</v>
      </c>
      <c r="BA114" s="1040"/>
      <c r="BB114" s="1040"/>
      <c r="BC114" s="1040"/>
      <c r="BD114" s="1040"/>
      <c r="BE114" s="1040"/>
      <c r="BF114" s="1040"/>
      <c r="BG114" s="1040"/>
      <c r="BH114" s="1040"/>
      <c r="BI114" s="1040"/>
      <c r="BJ114" s="1040"/>
      <c r="BK114" s="1040"/>
      <c r="BL114" s="1040"/>
      <c r="BM114" s="1040"/>
      <c r="BN114" s="1040"/>
      <c r="BO114" s="1040"/>
      <c r="BP114" s="1041"/>
      <c r="BQ114" s="1009">
        <v>826726</v>
      </c>
      <c r="BR114" s="1010"/>
      <c r="BS114" s="1010"/>
      <c r="BT114" s="1010"/>
      <c r="BU114" s="1010"/>
      <c r="BV114" s="1010">
        <v>796982</v>
      </c>
      <c r="BW114" s="1010"/>
      <c r="BX114" s="1010"/>
      <c r="BY114" s="1010"/>
      <c r="BZ114" s="1010"/>
      <c r="CA114" s="1010">
        <v>779179</v>
      </c>
      <c r="CB114" s="1010"/>
      <c r="CC114" s="1010"/>
      <c r="CD114" s="1010"/>
      <c r="CE114" s="1010"/>
      <c r="CF114" s="1004">
        <v>30.9</v>
      </c>
      <c r="CG114" s="1005"/>
      <c r="CH114" s="1005"/>
      <c r="CI114" s="1005"/>
      <c r="CJ114" s="1005"/>
      <c r="CK114" s="1035"/>
      <c r="CL114" s="1036"/>
      <c r="CM114" s="1006" t="s">
        <v>448</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435</v>
      </c>
      <c r="DH114" s="1049"/>
      <c r="DI114" s="1049"/>
      <c r="DJ114" s="1049"/>
      <c r="DK114" s="1050"/>
      <c r="DL114" s="1051" t="s">
        <v>389</v>
      </c>
      <c r="DM114" s="1049"/>
      <c r="DN114" s="1049"/>
      <c r="DO114" s="1049"/>
      <c r="DP114" s="1050"/>
      <c r="DQ114" s="1051" t="s">
        <v>435</v>
      </c>
      <c r="DR114" s="1049"/>
      <c r="DS114" s="1049"/>
      <c r="DT114" s="1049"/>
      <c r="DU114" s="1050"/>
      <c r="DV114" s="1052" t="s">
        <v>435</v>
      </c>
      <c r="DW114" s="1053"/>
      <c r="DX114" s="1053"/>
      <c r="DY114" s="1053"/>
      <c r="DZ114" s="1054"/>
    </row>
    <row r="115" spans="1:130" s="246" customFormat="1" ht="26.25" customHeight="1">
      <c r="A115" s="1044"/>
      <c r="B115" s="1045"/>
      <c r="C115" s="1040" t="s">
        <v>449</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4115</v>
      </c>
      <c r="AB115" s="1024"/>
      <c r="AC115" s="1024"/>
      <c r="AD115" s="1024"/>
      <c r="AE115" s="1025"/>
      <c r="AF115" s="1026">
        <v>4115</v>
      </c>
      <c r="AG115" s="1024"/>
      <c r="AH115" s="1024"/>
      <c r="AI115" s="1024"/>
      <c r="AJ115" s="1025"/>
      <c r="AK115" s="1026">
        <v>4115</v>
      </c>
      <c r="AL115" s="1024"/>
      <c r="AM115" s="1024"/>
      <c r="AN115" s="1024"/>
      <c r="AO115" s="1025"/>
      <c r="AP115" s="1027">
        <v>0.2</v>
      </c>
      <c r="AQ115" s="1028"/>
      <c r="AR115" s="1028"/>
      <c r="AS115" s="1028"/>
      <c r="AT115" s="1029"/>
      <c r="AU115" s="990"/>
      <c r="AV115" s="991"/>
      <c r="AW115" s="991"/>
      <c r="AX115" s="991"/>
      <c r="AY115" s="991"/>
      <c r="AZ115" s="1039" t="s">
        <v>450</v>
      </c>
      <c r="BA115" s="1040"/>
      <c r="BB115" s="1040"/>
      <c r="BC115" s="1040"/>
      <c r="BD115" s="1040"/>
      <c r="BE115" s="1040"/>
      <c r="BF115" s="1040"/>
      <c r="BG115" s="1040"/>
      <c r="BH115" s="1040"/>
      <c r="BI115" s="1040"/>
      <c r="BJ115" s="1040"/>
      <c r="BK115" s="1040"/>
      <c r="BL115" s="1040"/>
      <c r="BM115" s="1040"/>
      <c r="BN115" s="1040"/>
      <c r="BO115" s="1040"/>
      <c r="BP115" s="1041"/>
      <c r="BQ115" s="1009" t="s">
        <v>435</v>
      </c>
      <c r="BR115" s="1010"/>
      <c r="BS115" s="1010"/>
      <c r="BT115" s="1010"/>
      <c r="BU115" s="1010"/>
      <c r="BV115" s="1010" t="s">
        <v>435</v>
      </c>
      <c r="BW115" s="1010"/>
      <c r="BX115" s="1010"/>
      <c r="BY115" s="1010"/>
      <c r="BZ115" s="1010"/>
      <c r="CA115" s="1010" t="s">
        <v>435</v>
      </c>
      <c r="CB115" s="1010"/>
      <c r="CC115" s="1010"/>
      <c r="CD115" s="1010"/>
      <c r="CE115" s="1010"/>
      <c r="CF115" s="1004" t="s">
        <v>389</v>
      </c>
      <c r="CG115" s="1005"/>
      <c r="CH115" s="1005"/>
      <c r="CI115" s="1005"/>
      <c r="CJ115" s="1005"/>
      <c r="CK115" s="1035"/>
      <c r="CL115" s="1036"/>
      <c r="CM115" s="1039" t="s">
        <v>451</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389</v>
      </c>
      <c r="DH115" s="1049"/>
      <c r="DI115" s="1049"/>
      <c r="DJ115" s="1049"/>
      <c r="DK115" s="1050"/>
      <c r="DL115" s="1051" t="s">
        <v>435</v>
      </c>
      <c r="DM115" s="1049"/>
      <c r="DN115" s="1049"/>
      <c r="DO115" s="1049"/>
      <c r="DP115" s="1050"/>
      <c r="DQ115" s="1051" t="s">
        <v>435</v>
      </c>
      <c r="DR115" s="1049"/>
      <c r="DS115" s="1049"/>
      <c r="DT115" s="1049"/>
      <c r="DU115" s="1050"/>
      <c r="DV115" s="1052" t="s">
        <v>435</v>
      </c>
      <c r="DW115" s="1053"/>
      <c r="DX115" s="1053"/>
      <c r="DY115" s="1053"/>
      <c r="DZ115" s="1054"/>
    </row>
    <row r="116" spans="1:130" s="246" customFormat="1" ht="26.25" customHeight="1">
      <c r="A116" s="1046"/>
      <c r="B116" s="1047"/>
      <c r="C116" s="1055" t="s">
        <v>452</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435</v>
      </c>
      <c r="AB116" s="1049"/>
      <c r="AC116" s="1049"/>
      <c r="AD116" s="1049"/>
      <c r="AE116" s="1050"/>
      <c r="AF116" s="1051">
        <v>306</v>
      </c>
      <c r="AG116" s="1049"/>
      <c r="AH116" s="1049"/>
      <c r="AI116" s="1049"/>
      <c r="AJ116" s="1050"/>
      <c r="AK116" s="1051" t="s">
        <v>435</v>
      </c>
      <c r="AL116" s="1049"/>
      <c r="AM116" s="1049"/>
      <c r="AN116" s="1049"/>
      <c r="AO116" s="1050"/>
      <c r="AP116" s="1052" t="s">
        <v>435</v>
      </c>
      <c r="AQ116" s="1053"/>
      <c r="AR116" s="1053"/>
      <c r="AS116" s="1053"/>
      <c r="AT116" s="1054"/>
      <c r="AU116" s="990"/>
      <c r="AV116" s="991"/>
      <c r="AW116" s="991"/>
      <c r="AX116" s="991"/>
      <c r="AY116" s="991"/>
      <c r="AZ116" s="1057" t="s">
        <v>453</v>
      </c>
      <c r="BA116" s="1058"/>
      <c r="BB116" s="1058"/>
      <c r="BC116" s="1058"/>
      <c r="BD116" s="1058"/>
      <c r="BE116" s="1058"/>
      <c r="BF116" s="1058"/>
      <c r="BG116" s="1058"/>
      <c r="BH116" s="1058"/>
      <c r="BI116" s="1058"/>
      <c r="BJ116" s="1058"/>
      <c r="BK116" s="1058"/>
      <c r="BL116" s="1058"/>
      <c r="BM116" s="1058"/>
      <c r="BN116" s="1058"/>
      <c r="BO116" s="1058"/>
      <c r="BP116" s="1059"/>
      <c r="BQ116" s="1009" t="s">
        <v>435</v>
      </c>
      <c r="BR116" s="1010"/>
      <c r="BS116" s="1010"/>
      <c r="BT116" s="1010"/>
      <c r="BU116" s="1010"/>
      <c r="BV116" s="1010" t="s">
        <v>435</v>
      </c>
      <c r="BW116" s="1010"/>
      <c r="BX116" s="1010"/>
      <c r="BY116" s="1010"/>
      <c r="BZ116" s="1010"/>
      <c r="CA116" s="1010" t="s">
        <v>435</v>
      </c>
      <c r="CB116" s="1010"/>
      <c r="CC116" s="1010"/>
      <c r="CD116" s="1010"/>
      <c r="CE116" s="1010"/>
      <c r="CF116" s="1004" t="s">
        <v>435</v>
      </c>
      <c r="CG116" s="1005"/>
      <c r="CH116" s="1005"/>
      <c r="CI116" s="1005"/>
      <c r="CJ116" s="1005"/>
      <c r="CK116" s="1035"/>
      <c r="CL116" s="1036"/>
      <c r="CM116" s="1006" t="s">
        <v>454</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5990</v>
      </c>
      <c r="DH116" s="1049"/>
      <c r="DI116" s="1049"/>
      <c r="DJ116" s="1049"/>
      <c r="DK116" s="1050"/>
      <c r="DL116" s="1051">
        <v>39208</v>
      </c>
      <c r="DM116" s="1049"/>
      <c r="DN116" s="1049"/>
      <c r="DO116" s="1049"/>
      <c r="DP116" s="1050"/>
      <c r="DQ116" s="1051">
        <v>35093</v>
      </c>
      <c r="DR116" s="1049"/>
      <c r="DS116" s="1049"/>
      <c r="DT116" s="1049"/>
      <c r="DU116" s="1050"/>
      <c r="DV116" s="1052">
        <v>1.4</v>
      </c>
      <c r="DW116" s="1053"/>
      <c r="DX116" s="1053"/>
      <c r="DY116" s="1053"/>
      <c r="DZ116" s="1054"/>
    </row>
    <row r="117" spans="1:130" s="246" customFormat="1" ht="26.25" customHeight="1">
      <c r="A117" s="994" t="s">
        <v>185</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455</v>
      </c>
      <c r="Z117" s="976"/>
      <c r="AA117" s="1066">
        <v>594323</v>
      </c>
      <c r="AB117" s="1067"/>
      <c r="AC117" s="1067"/>
      <c r="AD117" s="1067"/>
      <c r="AE117" s="1068"/>
      <c r="AF117" s="1069">
        <v>636684</v>
      </c>
      <c r="AG117" s="1067"/>
      <c r="AH117" s="1067"/>
      <c r="AI117" s="1067"/>
      <c r="AJ117" s="1068"/>
      <c r="AK117" s="1069">
        <v>620960</v>
      </c>
      <c r="AL117" s="1067"/>
      <c r="AM117" s="1067"/>
      <c r="AN117" s="1067"/>
      <c r="AO117" s="1068"/>
      <c r="AP117" s="1070"/>
      <c r="AQ117" s="1071"/>
      <c r="AR117" s="1071"/>
      <c r="AS117" s="1071"/>
      <c r="AT117" s="1072"/>
      <c r="AU117" s="990"/>
      <c r="AV117" s="991"/>
      <c r="AW117" s="991"/>
      <c r="AX117" s="991"/>
      <c r="AY117" s="991"/>
      <c r="AZ117" s="1057" t="s">
        <v>456</v>
      </c>
      <c r="BA117" s="1058"/>
      <c r="BB117" s="1058"/>
      <c r="BC117" s="1058"/>
      <c r="BD117" s="1058"/>
      <c r="BE117" s="1058"/>
      <c r="BF117" s="1058"/>
      <c r="BG117" s="1058"/>
      <c r="BH117" s="1058"/>
      <c r="BI117" s="1058"/>
      <c r="BJ117" s="1058"/>
      <c r="BK117" s="1058"/>
      <c r="BL117" s="1058"/>
      <c r="BM117" s="1058"/>
      <c r="BN117" s="1058"/>
      <c r="BO117" s="1058"/>
      <c r="BP117" s="1059"/>
      <c r="BQ117" s="1009" t="s">
        <v>457</v>
      </c>
      <c r="BR117" s="1010"/>
      <c r="BS117" s="1010"/>
      <c r="BT117" s="1010"/>
      <c r="BU117" s="1010"/>
      <c r="BV117" s="1010" t="s">
        <v>389</v>
      </c>
      <c r="BW117" s="1010"/>
      <c r="BX117" s="1010"/>
      <c r="BY117" s="1010"/>
      <c r="BZ117" s="1010"/>
      <c r="CA117" s="1010" t="s">
        <v>389</v>
      </c>
      <c r="CB117" s="1010"/>
      <c r="CC117" s="1010"/>
      <c r="CD117" s="1010"/>
      <c r="CE117" s="1010"/>
      <c r="CF117" s="1004" t="s">
        <v>389</v>
      </c>
      <c r="CG117" s="1005"/>
      <c r="CH117" s="1005"/>
      <c r="CI117" s="1005"/>
      <c r="CJ117" s="1005"/>
      <c r="CK117" s="1035"/>
      <c r="CL117" s="1036"/>
      <c r="CM117" s="1006" t="s">
        <v>458</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389</v>
      </c>
      <c r="DH117" s="1049"/>
      <c r="DI117" s="1049"/>
      <c r="DJ117" s="1049"/>
      <c r="DK117" s="1050"/>
      <c r="DL117" s="1051" t="s">
        <v>389</v>
      </c>
      <c r="DM117" s="1049"/>
      <c r="DN117" s="1049"/>
      <c r="DO117" s="1049"/>
      <c r="DP117" s="1050"/>
      <c r="DQ117" s="1051" t="s">
        <v>389</v>
      </c>
      <c r="DR117" s="1049"/>
      <c r="DS117" s="1049"/>
      <c r="DT117" s="1049"/>
      <c r="DU117" s="1050"/>
      <c r="DV117" s="1052" t="s">
        <v>389</v>
      </c>
      <c r="DW117" s="1053"/>
      <c r="DX117" s="1053"/>
      <c r="DY117" s="1053"/>
      <c r="DZ117" s="1054"/>
    </row>
    <row r="118" spans="1:130" s="246" customFormat="1" ht="26.25" customHeight="1">
      <c r="A118" s="994" t="s">
        <v>430</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428</v>
      </c>
      <c r="AB118" s="975"/>
      <c r="AC118" s="975"/>
      <c r="AD118" s="975"/>
      <c r="AE118" s="976"/>
      <c r="AF118" s="974" t="s">
        <v>304</v>
      </c>
      <c r="AG118" s="975"/>
      <c r="AH118" s="975"/>
      <c r="AI118" s="975"/>
      <c r="AJ118" s="976"/>
      <c r="AK118" s="974" t="s">
        <v>303</v>
      </c>
      <c r="AL118" s="975"/>
      <c r="AM118" s="975"/>
      <c r="AN118" s="975"/>
      <c r="AO118" s="976"/>
      <c r="AP118" s="1061" t="s">
        <v>429</v>
      </c>
      <c r="AQ118" s="1062"/>
      <c r="AR118" s="1062"/>
      <c r="AS118" s="1062"/>
      <c r="AT118" s="1063"/>
      <c r="AU118" s="990"/>
      <c r="AV118" s="991"/>
      <c r="AW118" s="991"/>
      <c r="AX118" s="991"/>
      <c r="AY118" s="991"/>
      <c r="AZ118" s="1064" t="s">
        <v>459</v>
      </c>
      <c r="BA118" s="1055"/>
      <c r="BB118" s="1055"/>
      <c r="BC118" s="1055"/>
      <c r="BD118" s="1055"/>
      <c r="BE118" s="1055"/>
      <c r="BF118" s="1055"/>
      <c r="BG118" s="1055"/>
      <c r="BH118" s="1055"/>
      <c r="BI118" s="1055"/>
      <c r="BJ118" s="1055"/>
      <c r="BK118" s="1055"/>
      <c r="BL118" s="1055"/>
      <c r="BM118" s="1055"/>
      <c r="BN118" s="1055"/>
      <c r="BO118" s="1055"/>
      <c r="BP118" s="1056"/>
      <c r="BQ118" s="1087" t="s">
        <v>389</v>
      </c>
      <c r="BR118" s="1088"/>
      <c r="BS118" s="1088"/>
      <c r="BT118" s="1088"/>
      <c r="BU118" s="1088"/>
      <c r="BV118" s="1088" t="s">
        <v>389</v>
      </c>
      <c r="BW118" s="1088"/>
      <c r="BX118" s="1088"/>
      <c r="BY118" s="1088"/>
      <c r="BZ118" s="1088"/>
      <c r="CA118" s="1088" t="s">
        <v>389</v>
      </c>
      <c r="CB118" s="1088"/>
      <c r="CC118" s="1088"/>
      <c r="CD118" s="1088"/>
      <c r="CE118" s="1088"/>
      <c r="CF118" s="1004" t="s">
        <v>389</v>
      </c>
      <c r="CG118" s="1005"/>
      <c r="CH118" s="1005"/>
      <c r="CI118" s="1005"/>
      <c r="CJ118" s="1005"/>
      <c r="CK118" s="1035"/>
      <c r="CL118" s="1036"/>
      <c r="CM118" s="1006" t="s">
        <v>460</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389</v>
      </c>
      <c r="DH118" s="1049"/>
      <c r="DI118" s="1049"/>
      <c r="DJ118" s="1049"/>
      <c r="DK118" s="1050"/>
      <c r="DL118" s="1051" t="s">
        <v>461</v>
      </c>
      <c r="DM118" s="1049"/>
      <c r="DN118" s="1049"/>
      <c r="DO118" s="1049"/>
      <c r="DP118" s="1050"/>
      <c r="DQ118" s="1051" t="s">
        <v>389</v>
      </c>
      <c r="DR118" s="1049"/>
      <c r="DS118" s="1049"/>
      <c r="DT118" s="1049"/>
      <c r="DU118" s="1050"/>
      <c r="DV118" s="1052" t="s">
        <v>389</v>
      </c>
      <c r="DW118" s="1053"/>
      <c r="DX118" s="1053"/>
      <c r="DY118" s="1053"/>
      <c r="DZ118" s="1054"/>
    </row>
    <row r="119" spans="1:130" s="246" customFormat="1" ht="26.25" customHeight="1">
      <c r="A119" s="1148" t="s">
        <v>433</v>
      </c>
      <c r="B119" s="1034"/>
      <c r="C119" s="1013" t="s">
        <v>434</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389</v>
      </c>
      <c r="AB119" s="982"/>
      <c r="AC119" s="982"/>
      <c r="AD119" s="982"/>
      <c r="AE119" s="983"/>
      <c r="AF119" s="984" t="s">
        <v>462</v>
      </c>
      <c r="AG119" s="982"/>
      <c r="AH119" s="982"/>
      <c r="AI119" s="982"/>
      <c r="AJ119" s="983"/>
      <c r="AK119" s="984" t="s">
        <v>389</v>
      </c>
      <c r="AL119" s="982"/>
      <c r="AM119" s="982"/>
      <c r="AN119" s="982"/>
      <c r="AO119" s="983"/>
      <c r="AP119" s="985" t="s">
        <v>389</v>
      </c>
      <c r="AQ119" s="986"/>
      <c r="AR119" s="986"/>
      <c r="AS119" s="986"/>
      <c r="AT119" s="987"/>
      <c r="AU119" s="992"/>
      <c r="AV119" s="993"/>
      <c r="AW119" s="993"/>
      <c r="AX119" s="993"/>
      <c r="AY119" s="993"/>
      <c r="AZ119" s="277" t="s">
        <v>185</v>
      </c>
      <c r="BA119" s="277"/>
      <c r="BB119" s="277"/>
      <c r="BC119" s="277"/>
      <c r="BD119" s="277"/>
      <c r="BE119" s="277"/>
      <c r="BF119" s="277"/>
      <c r="BG119" s="277"/>
      <c r="BH119" s="277"/>
      <c r="BI119" s="277"/>
      <c r="BJ119" s="277"/>
      <c r="BK119" s="277"/>
      <c r="BL119" s="277"/>
      <c r="BM119" s="277"/>
      <c r="BN119" s="277"/>
      <c r="BO119" s="1065" t="s">
        <v>463</v>
      </c>
      <c r="BP119" s="1096"/>
      <c r="BQ119" s="1087">
        <v>8521543</v>
      </c>
      <c r="BR119" s="1088"/>
      <c r="BS119" s="1088"/>
      <c r="BT119" s="1088"/>
      <c r="BU119" s="1088"/>
      <c r="BV119" s="1088">
        <v>8759456</v>
      </c>
      <c r="BW119" s="1088"/>
      <c r="BX119" s="1088"/>
      <c r="BY119" s="1088"/>
      <c r="BZ119" s="1088"/>
      <c r="CA119" s="1088">
        <v>8635018</v>
      </c>
      <c r="CB119" s="1088"/>
      <c r="CC119" s="1088"/>
      <c r="CD119" s="1088"/>
      <c r="CE119" s="1088"/>
      <c r="CF119" s="1089"/>
      <c r="CG119" s="1090"/>
      <c r="CH119" s="1090"/>
      <c r="CI119" s="1090"/>
      <c r="CJ119" s="1091"/>
      <c r="CK119" s="1037"/>
      <c r="CL119" s="1038"/>
      <c r="CM119" s="1092" t="s">
        <v>464</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389</v>
      </c>
      <c r="DH119" s="1074"/>
      <c r="DI119" s="1074"/>
      <c r="DJ119" s="1074"/>
      <c r="DK119" s="1075"/>
      <c r="DL119" s="1073" t="s">
        <v>389</v>
      </c>
      <c r="DM119" s="1074"/>
      <c r="DN119" s="1074"/>
      <c r="DO119" s="1074"/>
      <c r="DP119" s="1075"/>
      <c r="DQ119" s="1073" t="s">
        <v>389</v>
      </c>
      <c r="DR119" s="1074"/>
      <c r="DS119" s="1074"/>
      <c r="DT119" s="1074"/>
      <c r="DU119" s="1075"/>
      <c r="DV119" s="1076" t="s">
        <v>389</v>
      </c>
      <c r="DW119" s="1077"/>
      <c r="DX119" s="1077"/>
      <c r="DY119" s="1077"/>
      <c r="DZ119" s="1078"/>
    </row>
    <row r="120" spans="1:130" s="246" customFormat="1" ht="26.25" customHeight="1">
      <c r="A120" s="1149"/>
      <c r="B120" s="1036"/>
      <c r="C120" s="1006" t="s">
        <v>438</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389</v>
      </c>
      <c r="AB120" s="1049"/>
      <c r="AC120" s="1049"/>
      <c r="AD120" s="1049"/>
      <c r="AE120" s="1050"/>
      <c r="AF120" s="1051" t="s">
        <v>389</v>
      </c>
      <c r="AG120" s="1049"/>
      <c r="AH120" s="1049"/>
      <c r="AI120" s="1049"/>
      <c r="AJ120" s="1050"/>
      <c r="AK120" s="1051" t="s">
        <v>389</v>
      </c>
      <c r="AL120" s="1049"/>
      <c r="AM120" s="1049"/>
      <c r="AN120" s="1049"/>
      <c r="AO120" s="1050"/>
      <c r="AP120" s="1052" t="s">
        <v>389</v>
      </c>
      <c r="AQ120" s="1053"/>
      <c r="AR120" s="1053"/>
      <c r="AS120" s="1053"/>
      <c r="AT120" s="1054"/>
      <c r="AU120" s="1079" t="s">
        <v>465</v>
      </c>
      <c r="AV120" s="1080"/>
      <c r="AW120" s="1080"/>
      <c r="AX120" s="1080"/>
      <c r="AY120" s="1081"/>
      <c r="AZ120" s="1030" t="s">
        <v>466</v>
      </c>
      <c r="BA120" s="979"/>
      <c r="BB120" s="979"/>
      <c r="BC120" s="979"/>
      <c r="BD120" s="979"/>
      <c r="BE120" s="979"/>
      <c r="BF120" s="979"/>
      <c r="BG120" s="979"/>
      <c r="BH120" s="979"/>
      <c r="BI120" s="979"/>
      <c r="BJ120" s="979"/>
      <c r="BK120" s="979"/>
      <c r="BL120" s="979"/>
      <c r="BM120" s="979"/>
      <c r="BN120" s="979"/>
      <c r="BO120" s="979"/>
      <c r="BP120" s="980"/>
      <c r="BQ120" s="1016">
        <v>2518874</v>
      </c>
      <c r="BR120" s="1017"/>
      <c r="BS120" s="1017"/>
      <c r="BT120" s="1017"/>
      <c r="BU120" s="1017"/>
      <c r="BV120" s="1017">
        <v>2105485</v>
      </c>
      <c r="BW120" s="1017"/>
      <c r="BX120" s="1017"/>
      <c r="BY120" s="1017"/>
      <c r="BZ120" s="1017"/>
      <c r="CA120" s="1017">
        <v>1631902</v>
      </c>
      <c r="CB120" s="1017"/>
      <c r="CC120" s="1017"/>
      <c r="CD120" s="1017"/>
      <c r="CE120" s="1017"/>
      <c r="CF120" s="1031">
        <v>64.599999999999994</v>
      </c>
      <c r="CG120" s="1032"/>
      <c r="CH120" s="1032"/>
      <c r="CI120" s="1032"/>
      <c r="CJ120" s="1032"/>
      <c r="CK120" s="1097" t="s">
        <v>467</v>
      </c>
      <c r="CL120" s="1098"/>
      <c r="CM120" s="1098"/>
      <c r="CN120" s="1098"/>
      <c r="CO120" s="1099"/>
      <c r="CP120" s="1105" t="s">
        <v>468</v>
      </c>
      <c r="CQ120" s="1106"/>
      <c r="CR120" s="1106"/>
      <c r="CS120" s="1106"/>
      <c r="CT120" s="1106"/>
      <c r="CU120" s="1106"/>
      <c r="CV120" s="1106"/>
      <c r="CW120" s="1106"/>
      <c r="CX120" s="1106"/>
      <c r="CY120" s="1106"/>
      <c r="CZ120" s="1106"/>
      <c r="DA120" s="1106"/>
      <c r="DB120" s="1106"/>
      <c r="DC120" s="1106"/>
      <c r="DD120" s="1106"/>
      <c r="DE120" s="1106"/>
      <c r="DF120" s="1107"/>
      <c r="DG120" s="1016">
        <v>1280932</v>
      </c>
      <c r="DH120" s="1017"/>
      <c r="DI120" s="1017"/>
      <c r="DJ120" s="1017"/>
      <c r="DK120" s="1017"/>
      <c r="DL120" s="1017">
        <v>1206388</v>
      </c>
      <c r="DM120" s="1017"/>
      <c r="DN120" s="1017"/>
      <c r="DO120" s="1017"/>
      <c r="DP120" s="1017"/>
      <c r="DQ120" s="1017">
        <v>1046530</v>
      </c>
      <c r="DR120" s="1017"/>
      <c r="DS120" s="1017"/>
      <c r="DT120" s="1017"/>
      <c r="DU120" s="1017"/>
      <c r="DV120" s="1018">
        <v>41.4</v>
      </c>
      <c r="DW120" s="1018"/>
      <c r="DX120" s="1018"/>
      <c r="DY120" s="1018"/>
      <c r="DZ120" s="1019"/>
    </row>
    <row r="121" spans="1:130" s="246" customFormat="1" ht="26.25" customHeight="1">
      <c r="A121" s="1149"/>
      <c r="B121" s="1036"/>
      <c r="C121" s="1057" t="s">
        <v>469</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389</v>
      </c>
      <c r="AB121" s="1049"/>
      <c r="AC121" s="1049"/>
      <c r="AD121" s="1049"/>
      <c r="AE121" s="1050"/>
      <c r="AF121" s="1051" t="s">
        <v>389</v>
      </c>
      <c r="AG121" s="1049"/>
      <c r="AH121" s="1049"/>
      <c r="AI121" s="1049"/>
      <c r="AJ121" s="1050"/>
      <c r="AK121" s="1051" t="s">
        <v>389</v>
      </c>
      <c r="AL121" s="1049"/>
      <c r="AM121" s="1049"/>
      <c r="AN121" s="1049"/>
      <c r="AO121" s="1050"/>
      <c r="AP121" s="1052" t="s">
        <v>389</v>
      </c>
      <c r="AQ121" s="1053"/>
      <c r="AR121" s="1053"/>
      <c r="AS121" s="1053"/>
      <c r="AT121" s="1054"/>
      <c r="AU121" s="1082"/>
      <c r="AV121" s="1083"/>
      <c r="AW121" s="1083"/>
      <c r="AX121" s="1083"/>
      <c r="AY121" s="1084"/>
      <c r="AZ121" s="1039" t="s">
        <v>470</v>
      </c>
      <c r="BA121" s="1040"/>
      <c r="BB121" s="1040"/>
      <c r="BC121" s="1040"/>
      <c r="BD121" s="1040"/>
      <c r="BE121" s="1040"/>
      <c r="BF121" s="1040"/>
      <c r="BG121" s="1040"/>
      <c r="BH121" s="1040"/>
      <c r="BI121" s="1040"/>
      <c r="BJ121" s="1040"/>
      <c r="BK121" s="1040"/>
      <c r="BL121" s="1040"/>
      <c r="BM121" s="1040"/>
      <c r="BN121" s="1040"/>
      <c r="BO121" s="1040"/>
      <c r="BP121" s="1041"/>
      <c r="BQ121" s="1009" t="s">
        <v>389</v>
      </c>
      <c r="BR121" s="1010"/>
      <c r="BS121" s="1010"/>
      <c r="BT121" s="1010"/>
      <c r="BU121" s="1010"/>
      <c r="BV121" s="1010" t="s">
        <v>457</v>
      </c>
      <c r="BW121" s="1010"/>
      <c r="BX121" s="1010"/>
      <c r="BY121" s="1010"/>
      <c r="BZ121" s="1010"/>
      <c r="CA121" s="1010" t="s">
        <v>389</v>
      </c>
      <c r="CB121" s="1010"/>
      <c r="CC121" s="1010"/>
      <c r="CD121" s="1010"/>
      <c r="CE121" s="1010"/>
      <c r="CF121" s="1004" t="s">
        <v>389</v>
      </c>
      <c r="CG121" s="1005"/>
      <c r="CH121" s="1005"/>
      <c r="CI121" s="1005"/>
      <c r="CJ121" s="1005"/>
      <c r="CK121" s="1100"/>
      <c r="CL121" s="1101"/>
      <c r="CM121" s="1101"/>
      <c r="CN121" s="1101"/>
      <c r="CO121" s="1102"/>
      <c r="CP121" s="1110" t="s">
        <v>471</v>
      </c>
      <c r="CQ121" s="1111"/>
      <c r="CR121" s="1111"/>
      <c r="CS121" s="1111"/>
      <c r="CT121" s="1111"/>
      <c r="CU121" s="1111"/>
      <c r="CV121" s="1111"/>
      <c r="CW121" s="1111"/>
      <c r="CX121" s="1111"/>
      <c r="CY121" s="1111"/>
      <c r="CZ121" s="1111"/>
      <c r="DA121" s="1111"/>
      <c r="DB121" s="1111"/>
      <c r="DC121" s="1111"/>
      <c r="DD121" s="1111"/>
      <c r="DE121" s="1111"/>
      <c r="DF121" s="1112"/>
      <c r="DG121" s="1009">
        <v>714690</v>
      </c>
      <c r="DH121" s="1010"/>
      <c r="DI121" s="1010"/>
      <c r="DJ121" s="1010"/>
      <c r="DK121" s="1010"/>
      <c r="DL121" s="1010">
        <v>847835</v>
      </c>
      <c r="DM121" s="1010"/>
      <c r="DN121" s="1010"/>
      <c r="DO121" s="1010"/>
      <c r="DP121" s="1010"/>
      <c r="DQ121" s="1010">
        <v>1041609</v>
      </c>
      <c r="DR121" s="1010"/>
      <c r="DS121" s="1010"/>
      <c r="DT121" s="1010"/>
      <c r="DU121" s="1010"/>
      <c r="DV121" s="1011">
        <v>41.2</v>
      </c>
      <c r="DW121" s="1011"/>
      <c r="DX121" s="1011"/>
      <c r="DY121" s="1011"/>
      <c r="DZ121" s="1012"/>
    </row>
    <row r="122" spans="1:130" s="246" customFormat="1" ht="26.25" customHeight="1">
      <c r="A122" s="1149"/>
      <c r="B122" s="1036"/>
      <c r="C122" s="1006" t="s">
        <v>448</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389</v>
      </c>
      <c r="AB122" s="1049"/>
      <c r="AC122" s="1049"/>
      <c r="AD122" s="1049"/>
      <c r="AE122" s="1050"/>
      <c r="AF122" s="1051" t="s">
        <v>389</v>
      </c>
      <c r="AG122" s="1049"/>
      <c r="AH122" s="1049"/>
      <c r="AI122" s="1049"/>
      <c r="AJ122" s="1050"/>
      <c r="AK122" s="1051" t="s">
        <v>389</v>
      </c>
      <c r="AL122" s="1049"/>
      <c r="AM122" s="1049"/>
      <c r="AN122" s="1049"/>
      <c r="AO122" s="1050"/>
      <c r="AP122" s="1052" t="s">
        <v>389</v>
      </c>
      <c r="AQ122" s="1053"/>
      <c r="AR122" s="1053"/>
      <c r="AS122" s="1053"/>
      <c r="AT122" s="1054"/>
      <c r="AU122" s="1082"/>
      <c r="AV122" s="1083"/>
      <c r="AW122" s="1083"/>
      <c r="AX122" s="1083"/>
      <c r="AY122" s="1084"/>
      <c r="AZ122" s="1064" t="s">
        <v>472</v>
      </c>
      <c r="BA122" s="1055"/>
      <c r="BB122" s="1055"/>
      <c r="BC122" s="1055"/>
      <c r="BD122" s="1055"/>
      <c r="BE122" s="1055"/>
      <c r="BF122" s="1055"/>
      <c r="BG122" s="1055"/>
      <c r="BH122" s="1055"/>
      <c r="BI122" s="1055"/>
      <c r="BJ122" s="1055"/>
      <c r="BK122" s="1055"/>
      <c r="BL122" s="1055"/>
      <c r="BM122" s="1055"/>
      <c r="BN122" s="1055"/>
      <c r="BO122" s="1055"/>
      <c r="BP122" s="1056"/>
      <c r="BQ122" s="1087">
        <v>5242262</v>
      </c>
      <c r="BR122" s="1088"/>
      <c r="BS122" s="1088"/>
      <c r="BT122" s="1088"/>
      <c r="BU122" s="1088"/>
      <c r="BV122" s="1088">
        <v>5216471</v>
      </c>
      <c r="BW122" s="1088"/>
      <c r="BX122" s="1088"/>
      <c r="BY122" s="1088"/>
      <c r="BZ122" s="1088"/>
      <c r="CA122" s="1088">
        <v>5114259</v>
      </c>
      <c r="CB122" s="1088"/>
      <c r="CC122" s="1088"/>
      <c r="CD122" s="1088"/>
      <c r="CE122" s="1088"/>
      <c r="CF122" s="1108">
        <v>202.5</v>
      </c>
      <c r="CG122" s="1109"/>
      <c r="CH122" s="1109"/>
      <c r="CI122" s="1109"/>
      <c r="CJ122" s="1109"/>
      <c r="CK122" s="1100"/>
      <c r="CL122" s="1101"/>
      <c r="CM122" s="1101"/>
      <c r="CN122" s="1101"/>
      <c r="CO122" s="1102"/>
      <c r="CP122" s="1110" t="s">
        <v>473</v>
      </c>
      <c r="CQ122" s="1111"/>
      <c r="CR122" s="1111"/>
      <c r="CS122" s="1111"/>
      <c r="CT122" s="1111"/>
      <c r="CU122" s="1111"/>
      <c r="CV122" s="1111"/>
      <c r="CW122" s="1111"/>
      <c r="CX122" s="1111"/>
      <c r="CY122" s="1111"/>
      <c r="CZ122" s="1111"/>
      <c r="DA122" s="1111"/>
      <c r="DB122" s="1111"/>
      <c r="DC122" s="1111"/>
      <c r="DD122" s="1111"/>
      <c r="DE122" s="1111"/>
      <c r="DF122" s="1112"/>
      <c r="DG122" s="1009">
        <v>435934</v>
      </c>
      <c r="DH122" s="1010"/>
      <c r="DI122" s="1010"/>
      <c r="DJ122" s="1010"/>
      <c r="DK122" s="1010"/>
      <c r="DL122" s="1010">
        <v>415864</v>
      </c>
      <c r="DM122" s="1010"/>
      <c r="DN122" s="1010"/>
      <c r="DO122" s="1010"/>
      <c r="DP122" s="1010"/>
      <c r="DQ122" s="1010">
        <v>394590</v>
      </c>
      <c r="DR122" s="1010"/>
      <c r="DS122" s="1010"/>
      <c r="DT122" s="1010"/>
      <c r="DU122" s="1010"/>
      <c r="DV122" s="1011">
        <v>15.6</v>
      </c>
      <c r="DW122" s="1011"/>
      <c r="DX122" s="1011"/>
      <c r="DY122" s="1011"/>
      <c r="DZ122" s="1012"/>
    </row>
    <row r="123" spans="1:130" s="246" customFormat="1" ht="26.25" customHeight="1">
      <c r="A123" s="1149"/>
      <c r="B123" s="1036"/>
      <c r="C123" s="1006" t="s">
        <v>454</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474</v>
      </c>
      <c r="AB123" s="1049"/>
      <c r="AC123" s="1049"/>
      <c r="AD123" s="1049"/>
      <c r="AE123" s="1050"/>
      <c r="AF123" s="1051" t="s">
        <v>474</v>
      </c>
      <c r="AG123" s="1049"/>
      <c r="AH123" s="1049"/>
      <c r="AI123" s="1049"/>
      <c r="AJ123" s="1050"/>
      <c r="AK123" s="1051" t="s">
        <v>389</v>
      </c>
      <c r="AL123" s="1049"/>
      <c r="AM123" s="1049"/>
      <c r="AN123" s="1049"/>
      <c r="AO123" s="1050"/>
      <c r="AP123" s="1052" t="s">
        <v>389</v>
      </c>
      <c r="AQ123" s="1053"/>
      <c r="AR123" s="1053"/>
      <c r="AS123" s="1053"/>
      <c r="AT123" s="1054"/>
      <c r="AU123" s="1085"/>
      <c r="AV123" s="1086"/>
      <c r="AW123" s="1086"/>
      <c r="AX123" s="1086"/>
      <c r="AY123" s="1086"/>
      <c r="AZ123" s="277" t="s">
        <v>185</v>
      </c>
      <c r="BA123" s="277"/>
      <c r="BB123" s="277"/>
      <c r="BC123" s="277"/>
      <c r="BD123" s="277"/>
      <c r="BE123" s="277"/>
      <c r="BF123" s="277"/>
      <c r="BG123" s="277"/>
      <c r="BH123" s="277"/>
      <c r="BI123" s="277"/>
      <c r="BJ123" s="277"/>
      <c r="BK123" s="277"/>
      <c r="BL123" s="277"/>
      <c r="BM123" s="277"/>
      <c r="BN123" s="277"/>
      <c r="BO123" s="1065" t="s">
        <v>475</v>
      </c>
      <c r="BP123" s="1096"/>
      <c r="BQ123" s="1155">
        <v>7761136</v>
      </c>
      <c r="BR123" s="1156"/>
      <c r="BS123" s="1156"/>
      <c r="BT123" s="1156"/>
      <c r="BU123" s="1156"/>
      <c r="BV123" s="1156">
        <v>7321956</v>
      </c>
      <c r="BW123" s="1156"/>
      <c r="BX123" s="1156"/>
      <c r="BY123" s="1156"/>
      <c r="BZ123" s="1156"/>
      <c r="CA123" s="1156">
        <v>6746161</v>
      </c>
      <c r="CB123" s="1156"/>
      <c r="CC123" s="1156"/>
      <c r="CD123" s="1156"/>
      <c r="CE123" s="1156"/>
      <c r="CF123" s="1089"/>
      <c r="CG123" s="1090"/>
      <c r="CH123" s="1090"/>
      <c r="CI123" s="1090"/>
      <c r="CJ123" s="1091"/>
      <c r="CK123" s="1100"/>
      <c r="CL123" s="1101"/>
      <c r="CM123" s="1101"/>
      <c r="CN123" s="1101"/>
      <c r="CO123" s="1102"/>
      <c r="CP123" s="1110" t="s">
        <v>476</v>
      </c>
      <c r="CQ123" s="1111"/>
      <c r="CR123" s="1111"/>
      <c r="CS123" s="1111"/>
      <c r="CT123" s="1111"/>
      <c r="CU123" s="1111"/>
      <c r="CV123" s="1111"/>
      <c r="CW123" s="1111"/>
      <c r="CX123" s="1111"/>
      <c r="CY123" s="1111"/>
      <c r="CZ123" s="1111"/>
      <c r="DA123" s="1111"/>
      <c r="DB123" s="1111"/>
      <c r="DC123" s="1111"/>
      <c r="DD123" s="1111"/>
      <c r="DE123" s="1111"/>
      <c r="DF123" s="1112"/>
      <c r="DG123" s="1048" t="s">
        <v>389</v>
      </c>
      <c r="DH123" s="1049"/>
      <c r="DI123" s="1049"/>
      <c r="DJ123" s="1049"/>
      <c r="DK123" s="1050"/>
      <c r="DL123" s="1051" t="s">
        <v>389</v>
      </c>
      <c r="DM123" s="1049"/>
      <c r="DN123" s="1049"/>
      <c r="DO123" s="1049"/>
      <c r="DP123" s="1050"/>
      <c r="DQ123" s="1051" t="s">
        <v>457</v>
      </c>
      <c r="DR123" s="1049"/>
      <c r="DS123" s="1049"/>
      <c r="DT123" s="1049"/>
      <c r="DU123" s="1050"/>
      <c r="DV123" s="1052" t="s">
        <v>389</v>
      </c>
      <c r="DW123" s="1053"/>
      <c r="DX123" s="1053"/>
      <c r="DY123" s="1053"/>
      <c r="DZ123" s="1054"/>
    </row>
    <row r="124" spans="1:130" s="246" customFormat="1" ht="26.25" customHeight="1" thickBot="1">
      <c r="A124" s="1149"/>
      <c r="B124" s="1036"/>
      <c r="C124" s="1006" t="s">
        <v>458</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389</v>
      </c>
      <c r="AB124" s="1049"/>
      <c r="AC124" s="1049"/>
      <c r="AD124" s="1049"/>
      <c r="AE124" s="1050"/>
      <c r="AF124" s="1051" t="s">
        <v>389</v>
      </c>
      <c r="AG124" s="1049"/>
      <c r="AH124" s="1049"/>
      <c r="AI124" s="1049"/>
      <c r="AJ124" s="1050"/>
      <c r="AK124" s="1051" t="s">
        <v>389</v>
      </c>
      <c r="AL124" s="1049"/>
      <c r="AM124" s="1049"/>
      <c r="AN124" s="1049"/>
      <c r="AO124" s="1050"/>
      <c r="AP124" s="1052" t="s">
        <v>389</v>
      </c>
      <c r="AQ124" s="1053"/>
      <c r="AR124" s="1053"/>
      <c r="AS124" s="1053"/>
      <c r="AT124" s="1054"/>
      <c r="AU124" s="1151" t="s">
        <v>477</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30.2</v>
      </c>
      <c r="BR124" s="1118"/>
      <c r="BS124" s="1118"/>
      <c r="BT124" s="1118"/>
      <c r="BU124" s="1118"/>
      <c r="BV124" s="1118">
        <v>57.2</v>
      </c>
      <c r="BW124" s="1118"/>
      <c r="BX124" s="1118"/>
      <c r="BY124" s="1118"/>
      <c r="BZ124" s="1118"/>
      <c r="CA124" s="1118">
        <v>74.7</v>
      </c>
      <c r="CB124" s="1118"/>
      <c r="CC124" s="1118"/>
      <c r="CD124" s="1118"/>
      <c r="CE124" s="1118"/>
      <c r="CF124" s="1119"/>
      <c r="CG124" s="1120"/>
      <c r="CH124" s="1120"/>
      <c r="CI124" s="1120"/>
      <c r="CJ124" s="1121"/>
      <c r="CK124" s="1103"/>
      <c r="CL124" s="1103"/>
      <c r="CM124" s="1103"/>
      <c r="CN124" s="1103"/>
      <c r="CO124" s="1104"/>
      <c r="CP124" s="1110" t="s">
        <v>478</v>
      </c>
      <c r="CQ124" s="1111"/>
      <c r="CR124" s="1111"/>
      <c r="CS124" s="1111"/>
      <c r="CT124" s="1111"/>
      <c r="CU124" s="1111"/>
      <c r="CV124" s="1111"/>
      <c r="CW124" s="1111"/>
      <c r="CX124" s="1111"/>
      <c r="CY124" s="1111"/>
      <c r="CZ124" s="1111"/>
      <c r="DA124" s="1111"/>
      <c r="DB124" s="1111"/>
      <c r="DC124" s="1111"/>
      <c r="DD124" s="1111"/>
      <c r="DE124" s="1111"/>
      <c r="DF124" s="1112"/>
      <c r="DG124" s="1095" t="s">
        <v>389</v>
      </c>
      <c r="DH124" s="1074"/>
      <c r="DI124" s="1074"/>
      <c r="DJ124" s="1074"/>
      <c r="DK124" s="1075"/>
      <c r="DL124" s="1073" t="s">
        <v>389</v>
      </c>
      <c r="DM124" s="1074"/>
      <c r="DN124" s="1074"/>
      <c r="DO124" s="1074"/>
      <c r="DP124" s="1075"/>
      <c r="DQ124" s="1073" t="s">
        <v>389</v>
      </c>
      <c r="DR124" s="1074"/>
      <c r="DS124" s="1074"/>
      <c r="DT124" s="1074"/>
      <c r="DU124" s="1075"/>
      <c r="DV124" s="1076" t="s">
        <v>389</v>
      </c>
      <c r="DW124" s="1077"/>
      <c r="DX124" s="1077"/>
      <c r="DY124" s="1077"/>
      <c r="DZ124" s="1078"/>
    </row>
    <row r="125" spans="1:130" s="246" customFormat="1" ht="26.25" customHeight="1">
      <c r="A125" s="1149"/>
      <c r="B125" s="1036"/>
      <c r="C125" s="1006" t="s">
        <v>460</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389</v>
      </c>
      <c r="AB125" s="1049"/>
      <c r="AC125" s="1049"/>
      <c r="AD125" s="1049"/>
      <c r="AE125" s="1050"/>
      <c r="AF125" s="1051" t="s">
        <v>457</v>
      </c>
      <c r="AG125" s="1049"/>
      <c r="AH125" s="1049"/>
      <c r="AI125" s="1049"/>
      <c r="AJ125" s="1050"/>
      <c r="AK125" s="1051" t="s">
        <v>389</v>
      </c>
      <c r="AL125" s="1049"/>
      <c r="AM125" s="1049"/>
      <c r="AN125" s="1049"/>
      <c r="AO125" s="1050"/>
      <c r="AP125" s="1052" t="s">
        <v>389</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479</v>
      </c>
      <c r="CL125" s="1098"/>
      <c r="CM125" s="1098"/>
      <c r="CN125" s="1098"/>
      <c r="CO125" s="1099"/>
      <c r="CP125" s="1030" t="s">
        <v>480</v>
      </c>
      <c r="CQ125" s="979"/>
      <c r="CR125" s="979"/>
      <c r="CS125" s="979"/>
      <c r="CT125" s="979"/>
      <c r="CU125" s="979"/>
      <c r="CV125" s="979"/>
      <c r="CW125" s="979"/>
      <c r="CX125" s="979"/>
      <c r="CY125" s="979"/>
      <c r="CZ125" s="979"/>
      <c r="DA125" s="979"/>
      <c r="DB125" s="979"/>
      <c r="DC125" s="979"/>
      <c r="DD125" s="979"/>
      <c r="DE125" s="979"/>
      <c r="DF125" s="980"/>
      <c r="DG125" s="1016" t="s">
        <v>389</v>
      </c>
      <c r="DH125" s="1017"/>
      <c r="DI125" s="1017"/>
      <c r="DJ125" s="1017"/>
      <c r="DK125" s="1017"/>
      <c r="DL125" s="1017" t="s">
        <v>389</v>
      </c>
      <c r="DM125" s="1017"/>
      <c r="DN125" s="1017"/>
      <c r="DO125" s="1017"/>
      <c r="DP125" s="1017"/>
      <c r="DQ125" s="1017" t="s">
        <v>389</v>
      </c>
      <c r="DR125" s="1017"/>
      <c r="DS125" s="1017"/>
      <c r="DT125" s="1017"/>
      <c r="DU125" s="1017"/>
      <c r="DV125" s="1018" t="s">
        <v>389</v>
      </c>
      <c r="DW125" s="1018"/>
      <c r="DX125" s="1018"/>
      <c r="DY125" s="1018"/>
      <c r="DZ125" s="1019"/>
    </row>
    <row r="126" spans="1:130" s="246" customFormat="1" ht="26.25" customHeight="1" thickBot="1">
      <c r="A126" s="1149"/>
      <c r="B126" s="1036"/>
      <c r="C126" s="1006" t="s">
        <v>464</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v>4115</v>
      </c>
      <c r="AB126" s="1049"/>
      <c r="AC126" s="1049"/>
      <c r="AD126" s="1049"/>
      <c r="AE126" s="1050"/>
      <c r="AF126" s="1051">
        <v>4115</v>
      </c>
      <c r="AG126" s="1049"/>
      <c r="AH126" s="1049"/>
      <c r="AI126" s="1049"/>
      <c r="AJ126" s="1050"/>
      <c r="AK126" s="1051">
        <v>4115</v>
      </c>
      <c r="AL126" s="1049"/>
      <c r="AM126" s="1049"/>
      <c r="AN126" s="1049"/>
      <c r="AO126" s="1050"/>
      <c r="AP126" s="1052">
        <v>0.2</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481</v>
      </c>
      <c r="CQ126" s="1040"/>
      <c r="CR126" s="1040"/>
      <c r="CS126" s="1040"/>
      <c r="CT126" s="1040"/>
      <c r="CU126" s="1040"/>
      <c r="CV126" s="1040"/>
      <c r="CW126" s="1040"/>
      <c r="CX126" s="1040"/>
      <c r="CY126" s="1040"/>
      <c r="CZ126" s="1040"/>
      <c r="DA126" s="1040"/>
      <c r="DB126" s="1040"/>
      <c r="DC126" s="1040"/>
      <c r="DD126" s="1040"/>
      <c r="DE126" s="1040"/>
      <c r="DF126" s="1041"/>
      <c r="DG126" s="1009" t="s">
        <v>457</v>
      </c>
      <c r="DH126" s="1010"/>
      <c r="DI126" s="1010"/>
      <c r="DJ126" s="1010"/>
      <c r="DK126" s="1010"/>
      <c r="DL126" s="1010" t="s">
        <v>389</v>
      </c>
      <c r="DM126" s="1010"/>
      <c r="DN126" s="1010"/>
      <c r="DO126" s="1010"/>
      <c r="DP126" s="1010"/>
      <c r="DQ126" s="1010" t="s">
        <v>457</v>
      </c>
      <c r="DR126" s="1010"/>
      <c r="DS126" s="1010"/>
      <c r="DT126" s="1010"/>
      <c r="DU126" s="1010"/>
      <c r="DV126" s="1011" t="s">
        <v>389</v>
      </c>
      <c r="DW126" s="1011"/>
      <c r="DX126" s="1011"/>
      <c r="DY126" s="1011"/>
      <c r="DZ126" s="1012"/>
    </row>
    <row r="127" spans="1:130" s="246" customFormat="1" ht="26.25" customHeight="1">
      <c r="A127" s="1150"/>
      <c r="B127" s="1038"/>
      <c r="C127" s="1092" t="s">
        <v>482</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389</v>
      </c>
      <c r="AB127" s="1049"/>
      <c r="AC127" s="1049"/>
      <c r="AD127" s="1049"/>
      <c r="AE127" s="1050"/>
      <c r="AF127" s="1051" t="s">
        <v>389</v>
      </c>
      <c r="AG127" s="1049"/>
      <c r="AH127" s="1049"/>
      <c r="AI127" s="1049"/>
      <c r="AJ127" s="1050"/>
      <c r="AK127" s="1051" t="s">
        <v>474</v>
      </c>
      <c r="AL127" s="1049"/>
      <c r="AM127" s="1049"/>
      <c r="AN127" s="1049"/>
      <c r="AO127" s="1050"/>
      <c r="AP127" s="1052" t="s">
        <v>457</v>
      </c>
      <c r="AQ127" s="1053"/>
      <c r="AR127" s="1053"/>
      <c r="AS127" s="1053"/>
      <c r="AT127" s="1054"/>
      <c r="AU127" s="282"/>
      <c r="AV127" s="282"/>
      <c r="AW127" s="282"/>
      <c r="AX127" s="1122" t="s">
        <v>483</v>
      </c>
      <c r="AY127" s="1123"/>
      <c r="AZ127" s="1123"/>
      <c r="BA127" s="1123"/>
      <c r="BB127" s="1123"/>
      <c r="BC127" s="1123"/>
      <c r="BD127" s="1123"/>
      <c r="BE127" s="1124"/>
      <c r="BF127" s="1125" t="s">
        <v>484</v>
      </c>
      <c r="BG127" s="1123"/>
      <c r="BH127" s="1123"/>
      <c r="BI127" s="1123"/>
      <c r="BJ127" s="1123"/>
      <c r="BK127" s="1123"/>
      <c r="BL127" s="1124"/>
      <c r="BM127" s="1125" t="s">
        <v>485</v>
      </c>
      <c r="BN127" s="1123"/>
      <c r="BO127" s="1123"/>
      <c r="BP127" s="1123"/>
      <c r="BQ127" s="1123"/>
      <c r="BR127" s="1123"/>
      <c r="BS127" s="1124"/>
      <c r="BT127" s="1125" t="s">
        <v>486</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487</v>
      </c>
      <c r="CQ127" s="1040"/>
      <c r="CR127" s="1040"/>
      <c r="CS127" s="1040"/>
      <c r="CT127" s="1040"/>
      <c r="CU127" s="1040"/>
      <c r="CV127" s="1040"/>
      <c r="CW127" s="1040"/>
      <c r="CX127" s="1040"/>
      <c r="CY127" s="1040"/>
      <c r="CZ127" s="1040"/>
      <c r="DA127" s="1040"/>
      <c r="DB127" s="1040"/>
      <c r="DC127" s="1040"/>
      <c r="DD127" s="1040"/>
      <c r="DE127" s="1040"/>
      <c r="DF127" s="1041"/>
      <c r="DG127" s="1009" t="s">
        <v>389</v>
      </c>
      <c r="DH127" s="1010"/>
      <c r="DI127" s="1010"/>
      <c r="DJ127" s="1010"/>
      <c r="DK127" s="1010"/>
      <c r="DL127" s="1010" t="s">
        <v>389</v>
      </c>
      <c r="DM127" s="1010"/>
      <c r="DN127" s="1010"/>
      <c r="DO127" s="1010"/>
      <c r="DP127" s="1010"/>
      <c r="DQ127" s="1010" t="s">
        <v>389</v>
      </c>
      <c r="DR127" s="1010"/>
      <c r="DS127" s="1010"/>
      <c r="DT127" s="1010"/>
      <c r="DU127" s="1010"/>
      <c r="DV127" s="1011" t="s">
        <v>389</v>
      </c>
      <c r="DW127" s="1011"/>
      <c r="DX127" s="1011"/>
      <c r="DY127" s="1011"/>
      <c r="DZ127" s="1012"/>
    </row>
    <row r="128" spans="1:130" s="246" customFormat="1" ht="26.25" customHeight="1" thickBot="1">
      <c r="A128" s="1133" t="s">
        <v>488</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489</v>
      </c>
      <c r="X128" s="1135"/>
      <c r="Y128" s="1135"/>
      <c r="Z128" s="1136"/>
      <c r="AA128" s="1137" t="s">
        <v>389</v>
      </c>
      <c r="AB128" s="1138"/>
      <c r="AC128" s="1138"/>
      <c r="AD128" s="1138"/>
      <c r="AE128" s="1139"/>
      <c r="AF128" s="1140" t="s">
        <v>389</v>
      </c>
      <c r="AG128" s="1138"/>
      <c r="AH128" s="1138"/>
      <c r="AI128" s="1138"/>
      <c r="AJ128" s="1139"/>
      <c r="AK128" s="1140" t="s">
        <v>389</v>
      </c>
      <c r="AL128" s="1138"/>
      <c r="AM128" s="1138"/>
      <c r="AN128" s="1138"/>
      <c r="AO128" s="1139"/>
      <c r="AP128" s="1141"/>
      <c r="AQ128" s="1142"/>
      <c r="AR128" s="1142"/>
      <c r="AS128" s="1142"/>
      <c r="AT128" s="1143"/>
      <c r="AU128" s="282"/>
      <c r="AV128" s="282"/>
      <c r="AW128" s="282"/>
      <c r="AX128" s="978" t="s">
        <v>490</v>
      </c>
      <c r="AY128" s="979"/>
      <c r="AZ128" s="979"/>
      <c r="BA128" s="979"/>
      <c r="BB128" s="979"/>
      <c r="BC128" s="979"/>
      <c r="BD128" s="979"/>
      <c r="BE128" s="980"/>
      <c r="BF128" s="1144" t="s">
        <v>457</v>
      </c>
      <c r="BG128" s="1145"/>
      <c r="BH128" s="1145"/>
      <c r="BI128" s="1145"/>
      <c r="BJ128" s="1145"/>
      <c r="BK128" s="1145"/>
      <c r="BL128" s="1146"/>
      <c r="BM128" s="1144">
        <v>15</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491</v>
      </c>
      <c r="CQ128" s="1127"/>
      <c r="CR128" s="1127"/>
      <c r="CS128" s="1127"/>
      <c r="CT128" s="1127"/>
      <c r="CU128" s="1127"/>
      <c r="CV128" s="1127"/>
      <c r="CW128" s="1127"/>
      <c r="CX128" s="1127"/>
      <c r="CY128" s="1127"/>
      <c r="CZ128" s="1127"/>
      <c r="DA128" s="1127"/>
      <c r="DB128" s="1127"/>
      <c r="DC128" s="1127"/>
      <c r="DD128" s="1127"/>
      <c r="DE128" s="1127"/>
      <c r="DF128" s="1128"/>
      <c r="DG128" s="1129" t="s">
        <v>389</v>
      </c>
      <c r="DH128" s="1130"/>
      <c r="DI128" s="1130"/>
      <c r="DJ128" s="1130"/>
      <c r="DK128" s="1130"/>
      <c r="DL128" s="1130" t="s">
        <v>389</v>
      </c>
      <c r="DM128" s="1130"/>
      <c r="DN128" s="1130"/>
      <c r="DO128" s="1130"/>
      <c r="DP128" s="1130"/>
      <c r="DQ128" s="1130" t="s">
        <v>389</v>
      </c>
      <c r="DR128" s="1130"/>
      <c r="DS128" s="1130"/>
      <c r="DT128" s="1130"/>
      <c r="DU128" s="1130"/>
      <c r="DV128" s="1131" t="s">
        <v>389</v>
      </c>
      <c r="DW128" s="1131"/>
      <c r="DX128" s="1131"/>
      <c r="DY128" s="1131"/>
      <c r="DZ128" s="1132"/>
    </row>
    <row r="129" spans="1:131" s="246" customFormat="1" ht="26.25" customHeight="1">
      <c r="A129" s="1020" t="s">
        <v>106</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492</v>
      </c>
      <c r="X129" s="1164"/>
      <c r="Y129" s="1164"/>
      <c r="Z129" s="1165"/>
      <c r="AA129" s="1048">
        <v>2950714</v>
      </c>
      <c r="AB129" s="1049"/>
      <c r="AC129" s="1049"/>
      <c r="AD129" s="1049"/>
      <c r="AE129" s="1050"/>
      <c r="AF129" s="1051">
        <v>2949531</v>
      </c>
      <c r="AG129" s="1049"/>
      <c r="AH129" s="1049"/>
      <c r="AI129" s="1049"/>
      <c r="AJ129" s="1050"/>
      <c r="AK129" s="1051">
        <v>2961020</v>
      </c>
      <c r="AL129" s="1049"/>
      <c r="AM129" s="1049"/>
      <c r="AN129" s="1049"/>
      <c r="AO129" s="1050"/>
      <c r="AP129" s="1166"/>
      <c r="AQ129" s="1167"/>
      <c r="AR129" s="1167"/>
      <c r="AS129" s="1167"/>
      <c r="AT129" s="1168"/>
      <c r="AU129" s="284"/>
      <c r="AV129" s="284"/>
      <c r="AW129" s="284"/>
      <c r="AX129" s="1157" t="s">
        <v>493</v>
      </c>
      <c r="AY129" s="1040"/>
      <c r="AZ129" s="1040"/>
      <c r="BA129" s="1040"/>
      <c r="BB129" s="1040"/>
      <c r="BC129" s="1040"/>
      <c r="BD129" s="1040"/>
      <c r="BE129" s="1041"/>
      <c r="BF129" s="1158" t="s">
        <v>389</v>
      </c>
      <c r="BG129" s="1159"/>
      <c r="BH129" s="1159"/>
      <c r="BI129" s="1159"/>
      <c r="BJ129" s="1159"/>
      <c r="BK129" s="1159"/>
      <c r="BL129" s="1160"/>
      <c r="BM129" s="1158">
        <v>20</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1020" t="s">
        <v>494</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495</v>
      </c>
      <c r="X130" s="1164"/>
      <c r="Y130" s="1164"/>
      <c r="Z130" s="1165"/>
      <c r="AA130" s="1048">
        <v>433756</v>
      </c>
      <c r="AB130" s="1049"/>
      <c r="AC130" s="1049"/>
      <c r="AD130" s="1049"/>
      <c r="AE130" s="1050"/>
      <c r="AF130" s="1051">
        <v>437391</v>
      </c>
      <c r="AG130" s="1049"/>
      <c r="AH130" s="1049"/>
      <c r="AI130" s="1049"/>
      <c r="AJ130" s="1050"/>
      <c r="AK130" s="1051">
        <v>435338</v>
      </c>
      <c r="AL130" s="1049"/>
      <c r="AM130" s="1049"/>
      <c r="AN130" s="1049"/>
      <c r="AO130" s="1050"/>
      <c r="AP130" s="1166"/>
      <c r="AQ130" s="1167"/>
      <c r="AR130" s="1167"/>
      <c r="AS130" s="1167"/>
      <c r="AT130" s="1168"/>
      <c r="AU130" s="284"/>
      <c r="AV130" s="284"/>
      <c r="AW130" s="284"/>
      <c r="AX130" s="1157" t="s">
        <v>496</v>
      </c>
      <c r="AY130" s="1040"/>
      <c r="AZ130" s="1040"/>
      <c r="BA130" s="1040"/>
      <c r="BB130" s="1040"/>
      <c r="BC130" s="1040"/>
      <c r="BD130" s="1040"/>
      <c r="BE130" s="1041"/>
      <c r="BF130" s="1194">
        <v>7.2</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497</v>
      </c>
      <c r="X131" s="1202"/>
      <c r="Y131" s="1202"/>
      <c r="Z131" s="1203"/>
      <c r="AA131" s="1095">
        <v>2516958</v>
      </c>
      <c r="AB131" s="1074"/>
      <c r="AC131" s="1074"/>
      <c r="AD131" s="1074"/>
      <c r="AE131" s="1075"/>
      <c r="AF131" s="1073">
        <v>2512140</v>
      </c>
      <c r="AG131" s="1074"/>
      <c r="AH131" s="1074"/>
      <c r="AI131" s="1074"/>
      <c r="AJ131" s="1075"/>
      <c r="AK131" s="1073">
        <v>2525682</v>
      </c>
      <c r="AL131" s="1074"/>
      <c r="AM131" s="1074"/>
      <c r="AN131" s="1074"/>
      <c r="AO131" s="1075"/>
      <c r="AP131" s="1204"/>
      <c r="AQ131" s="1205"/>
      <c r="AR131" s="1205"/>
      <c r="AS131" s="1205"/>
      <c r="AT131" s="1206"/>
      <c r="AU131" s="284"/>
      <c r="AV131" s="284"/>
      <c r="AW131" s="284"/>
      <c r="AX131" s="1176" t="s">
        <v>498</v>
      </c>
      <c r="AY131" s="1127"/>
      <c r="AZ131" s="1127"/>
      <c r="BA131" s="1127"/>
      <c r="BB131" s="1127"/>
      <c r="BC131" s="1127"/>
      <c r="BD131" s="1127"/>
      <c r="BE131" s="1128"/>
      <c r="BF131" s="1177">
        <v>74.7</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1183" t="s">
        <v>499</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500</v>
      </c>
      <c r="W132" s="1187"/>
      <c r="X132" s="1187"/>
      <c r="Y132" s="1187"/>
      <c r="Z132" s="1188"/>
      <c r="AA132" s="1189">
        <v>6.3794072049999997</v>
      </c>
      <c r="AB132" s="1190"/>
      <c r="AC132" s="1190"/>
      <c r="AD132" s="1190"/>
      <c r="AE132" s="1191"/>
      <c r="AF132" s="1192">
        <v>7.9331963979999998</v>
      </c>
      <c r="AG132" s="1190"/>
      <c r="AH132" s="1190"/>
      <c r="AI132" s="1190"/>
      <c r="AJ132" s="1191"/>
      <c r="AK132" s="1192">
        <v>7.3493812759999999</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501</v>
      </c>
      <c r="W133" s="1170"/>
      <c r="X133" s="1170"/>
      <c r="Y133" s="1170"/>
      <c r="Z133" s="1171"/>
      <c r="AA133" s="1172">
        <v>5.4</v>
      </c>
      <c r="AB133" s="1173"/>
      <c r="AC133" s="1173"/>
      <c r="AD133" s="1173"/>
      <c r="AE133" s="1174"/>
      <c r="AF133" s="1172">
        <v>6.6</v>
      </c>
      <c r="AG133" s="1173"/>
      <c r="AH133" s="1173"/>
      <c r="AI133" s="1173"/>
      <c r="AJ133" s="1174"/>
      <c r="AK133" s="1172">
        <v>7.2</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a8dX+M/dwbo7gmHHbkAPYSZBAacWZJk83ffKbYYNcCsWKxcUy6/Ecq36d8nGoO8Kd+61/DhoRRwn7I4PRBvzYg==" saltValue="wB2VlnVhGKE6ELX7v3CbH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502</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0iP4H+UIBx4VA8oDZPd0eH8mazEZTyAW5r13qKT5s2S64fYYT2TN5h5fnVyyB3+0bTd8BHeAaEQuNga3OtCLg==" saltValue="T1XcJX5yroXbdZKCtm9id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7eF4iZRbECoZMg9Bim09611U7E0FqtYQUGBE4d+gkczrqwOx/wL7iwIhYj1x4bHZArE43ICx46v8BiVgdCD7bw==" saltValue="eZFsf/nrM7MYeDwgQWAG/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37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503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504</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505</v>
      </c>
      <c r="AP7" s="303"/>
      <c r="AQ7" s="304" t="s">
        <v>506</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507</v>
      </c>
      <c r="AQ8" s="310" t="s">
        <v>508</v>
      </c>
      <c r="AR8" s="311" t="s">
        <v>509</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510</v>
      </c>
      <c r="AL9" s="1213"/>
      <c r="AM9" s="1213"/>
      <c r="AN9" s="1214"/>
      <c r="AO9" s="312">
        <v>811118</v>
      </c>
      <c r="AP9" s="312">
        <v>107390</v>
      </c>
      <c r="AQ9" s="313">
        <v>107683</v>
      </c>
      <c r="AR9" s="314">
        <v>-0.3</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511</v>
      </c>
      <c r="AL10" s="1213"/>
      <c r="AM10" s="1213"/>
      <c r="AN10" s="1214"/>
      <c r="AO10" s="315">
        <v>189359</v>
      </c>
      <c r="AP10" s="315">
        <v>25071</v>
      </c>
      <c r="AQ10" s="316">
        <v>13084</v>
      </c>
      <c r="AR10" s="317">
        <v>91.6</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512</v>
      </c>
      <c r="AL11" s="1213"/>
      <c r="AM11" s="1213"/>
      <c r="AN11" s="1214"/>
      <c r="AO11" s="315">
        <v>34810</v>
      </c>
      <c r="AP11" s="315">
        <v>4609</v>
      </c>
      <c r="AQ11" s="316">
        <v>13980</v>
      </c>
      <c r="AR11" s="317">
        <v>-67</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513</v>
      </c>
      <c r="AL12" s="1213"/>
      <c r="AM12" s="1213"/>
      <c r="AN12" s="1214"/>
      <c r="AO12" s="315" t="s">
        <v>514</v>
      </c>
      <c r="AP12" s="315" t="s">
        <v>514</v>
      </c>
      <c r="AQ12" s="316">
        <v>1895</v>
      </c>
      <c r="AR12" s="317" t="s">
        <v>514</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515</v>
      </c>
      <c r="AL13" s="1213"/>
      <c r="AM13" s="1213"/>
      <c r="AN13" s="1214"/>
      <c r="AO13" s="315" t="s">
        <v>514</v>
      </c>
      <c r="AP13" s="315" t="s">
        <v>514</v>
      </c>
      <c r="AQ13" s="316" t="s">
        <v>514</v>
      </c>
      <c r="AR13" s="317" t="s">
        <v>514</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516</v>
      </c>
      <c r="AL14" s="1213"/>
      <c r="AM14" s="1213"/>
      <c r="AN14" s="1214"/>
      <c r="AO14" s="315">
        <v>16789</v>
      </c>
      <c r="AP14" s="315">
        <v>2223</v>
      </c>
      <c r="AQ14" s="316">
        <v>5185</v>
      </c>
      <c r="AR14" s="317">
        <v>-57.1</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517</v>
      </c>
      <c r="AL15" s="1213"/>
      <c r="AM15" s="1213"/>
      <c r="AN15" s="1214"/>
      <c r="AO15" s="315">
        <v>5950</v>
      </c>
      <c r="AP15" s="315">
        <v>788</v>
      </c>
      <c r="AQ15" s="316">
        <v>2748</v>
      </c>
      <c r="AR15" s="317">
        <v>-71.3</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518</v>
      </c>
      <c r="AL16" s="1216"/>
      <c r="AM16" s="1216"/>
      <c r="AN16" s="1217"/>
      <c r="AO16" s="315">
        <v>-61349</v>
      </c>
      <c r="AP16" s="315">
        <v>-8122</v>
      </c>
      <c r="AQ16" s="316">
        <v>-9965</v>
      </c>
      <c r="AR16" s="317">
        <v>-18.5</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185</v>
      </c>
      <c r="AL17" s="1216"/>
      <c r="AM17" s="1216"/>
      <c r="AN17" s="1217"/>
      <c r="AO17" s="315">
        <v>996677</v>
      </c>
      <c r="AP17" s="315">
        <v>131958</v>
      </c>
      <c r="AQ17" s="316">
        <v>134610</v>
      </c>
      <c r="AR17" s="317">
        <v>-2</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519</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520</v>
      </c>
      <c r="AP20" s="323" t="s">
        <v>521</v>
      </c>
      <c r="AQ20" s="324" t="s">
        <v>522</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523</v>
      </c>
      <c r="AL21" s="1208"/>
      <c r="AM21" s="1208"/>
      <c r="AN21" s="1209"/>
      <c r="AO21" s="327">
        <v>12.97</v>
      </c>
      <c r="AP21" s="328">
        <v>12.5</v>
      </c>
      <c r="AQ21" s="329">
        <v>0.47</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524</v>
      </c>
      <c r="AL22" s="1208"/>
      <c r="AM22" s="1208"/>
      <c r="AN22" s="1209"/>
      <c r="AO22" s="332">
        <v>96.6</v>
      </c>
      <c r="AP22" s="333">
        <v>95.7</v>
      </c>
      <c r="AQ22" s="334">
        <v>0.9</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526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527</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505</v>
      </c>
      <c r="AP30" s="303"/>
      <c r="AQ30" s="304" t="s">
        <v>506</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507</v>
      </c>
      <c r="AQ31" s="310" t="s">
        <v>508</v>
      </c>
      <c r="AR31" s="311" t="s">
        <v>509</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528</v>
      </c>
      <c r="AL32" s="1224"/>
      <c r="AM32" s="1224"/>
      <c r="AN32" s="1225"/>
      <c r="AO32" s="342">
        <v>443463</v>
      </c>
      <c r="AP32" s="342">
        <v>58713</v>
      </c>
      <c r="AQ32" s="343">
        <v>66752</v>
      </c>
      <c r="AR32" s="344">
        <v>-12</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529</v>
      </c>
      <c r="AL33" s="1224"/>
      <c r="AM33" s="1224"/>
      <c r="AN33" s="1225"/>
      <c r="AO33" s="342" t="s">
        <v>514</v>
      </c>
      <c r="AP33" s="342" t="s">
        <v>514</v>
      </c>
      <c r="AQ33" s="343" t="s">
        <v>514</v>
      </c>
      <c r="AR33" s="344" t="s">
        <v>514</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530</v>
      </c>
      <c r="AL34" s="1224"/>
      <c r="AM34" s="1224"/>
      <c r="AN34" s="1225"/>
      <c r="AO34" s="342" t="s">
        <v>514</v>
      </c>
      <c r="AP34" s="342" t="s">
        <v>514</v>
      </c>
      <c r="AQ34" s="343" t="s">
        <v>514</v>
      </c>
      <c r="AR34" s="344" t="s">
        <v>514</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531</v>
      </c>
      <c r="AL35" s="1224"/>
      <c r="AM35" s="1224"/>
      <c r="AN35" s="1225"/>
      <c r="AO35" s="342">
        <v>171039</v>
      </c>
      <c r="AP35" s="342">
        <v>22645</v>
      </c>
      <c r="AQ35" s="343">
        <v>23231</v>
      </c>
      <c r="AR35" s="344">
        <v>-2.5</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532</v>
      </c>
      <c r="AL36" s="1224"/>
      <c r="AM36" s="1224"/>
      <c r="AN36" s="1225"/>
      <c r="AO36" s="342">
        <v>2343</v>
      </c>
      <c r="AP36" s="342">
        <v>310</v>
      </c>
      <c r="AQ36" s="343">
        <v>3463</v>
      </c>
      <c r="AR36" s="344">
        <v>-91</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533</v>
      </c>
      <c r="AL37" s="1224"/>
      <c r="AM37" s="1224"/>
      <c r="AN37" s="1225"/>
      <c r="AO37" s="342">
        <v>4115</v>
      </c>
      <c r="AP37" s="342">
        <v>545</v>
      </c>
      <c r="AQ37" s="343">
        <v>751</v>
      </c>
      <c r="AR37" s="344">
        <v>-27.4</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534</v>
      </c>
      <c r="AL38" s="1227"/>
      <c r="AM38" s="1227"/>
      <c r="AN38" s="1228"/>
      <c r="AO38" s="345" t="s">
        <v>514</v>
      </c>
      <c r="AP38" s="345" t="s">
        <v>514</v>
      </c>
      <c r="AQ38" s="346">
        <v>11</v>
      </c>
      <c r="AR38" s="334" t="s">
        <v>514</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535</v>
      </c>
      <c r="AL39" s="1227"/>
      <c r="AM39" s="1227"/>
      <c r="AN39" s="1228"/>
      <c r="AO39" s="342" t="s">
        <v>514</v>
      </c>
      <c r="AP39" s="342" t="s">
        <v>514</v>
      </c>
      <c r="AQ39" s="343">
        <v>-2100</v>
      </c>
      <c r="AR39" s="344" t="s">
        <v>514</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536</v>
      </c>
      <c r="AL40" s="1224"/>
      <c r="AM40" s="1224"/>
      <c r="AN40" s="1225"/>
      <c r="AO40" s="342">
        <v>-435338</v>
      </c>
      <c r="AP40" s="342">
        <v>-57638</v>
      </c>
      <c r="AQ40" s="343">
        <v>-67233</v>
      </c>
      <c r="AR40" s="344">
        <v>-14.3</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298</v>
      </c>
      <c r="AL41" s="1230"/>
      <c r="AM41" s="1230"/>
      <c r="AN41" s="1231"/>
      <c r="AO41" s="342">
        <v>185622</v>
      </c>
      <c r="AP41" s="342">
        <v>24576</v>
      </c>
      <c r="AQ41" s="343">
        <v>24874</v>
      </c>
      <c r="AR41" s="344">
        <v>-1.2</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537</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538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539</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505</v>
      </c>
      <c r="AN49" s="1220" t="s">
        <v>540</v>
      </c>
      <c r="AO49" s="1221"/>
      <c r="AP49" s="1221"/>
      <c r="AQ49" s="1221"/>
      <c r="AR49" s="1222"/>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541</v>
      </c>
      <c r="AO50" s="359" t="s">
        <v>542</v>
      </c>
      <c r="AP50" s="360" t="s">
        <v>543</v>
      </c>
      <c r="AQ50" s="361" t="s">
        <v>544</v>
      </c>
      <c r="AR50" s="362" t="s">
        <v>545</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546</v>
      </c>
      <c r="AL51" s="355"/>
      <c r="AM51" s="363">
        <v>1001156</v>
      </c>
      <c r="AN51" s="364">
        <v>129801</v>
      </c>
      <c r="AO51" s="365">
        <v>-27.7</v>
      </c>
      <c r="AP51" s="366">
        <v>119685</v>
      </c>
      <c r="AQ51" s="367">
        <v>0</v>
      </c>
      <c r="AR51" s="368">
        <v>-27.7</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547</v>
      </c>
      <c r="AM52" s="371">
        <v>561846</v>
      </c>
      <c r="AN52" s="372">
        <v>72844</v>
      </c>
      <c r="AO52" s="373">
        <v>59.5</v>
      </c>
      <c r="AP52" s="374">
        <v>68464</v>
      </c>
      <c r="AQ52" s="375">
        <v>18.399999999999999</v>
      </c>
      <c r="AR52" s="376">
        <v>41.1</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548</v>
      </c>
      <c r="AL53" s="355"/>
      <c r="AM53" s="363">
        <v>664168</v>
      </c>
      <c r="AN53" s="364">
        <v>86446</v>
      </c>
      <c r="AO53" s="365">
        <v>-33.4</v>
      </c>
      <c r="AP53" s="366">
        <v>128611</v>
      </c>
      <c r="AQ53" s="367">
        <v>7.5</v>
      </c>
      <c r="AR53" s="368">
        <v>-40.9</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547</v>
      </c>
      <c r="AM54" s="371">
        <v>503346</v>
      </c>
      <c r="AN54" s="372">
        <v>65514</v>
      </c>
      <c r="AO54" s="373">
        <v>-10.1</v>
      </c>
      <c r="AP54" s="374">
        <v>61552</v>
      </c>
      <c r="AQ54" s="375">
        <v>-10.1</v>
      </c>
      <c r="AR54" s="376">
        <v>0</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549</v>
      </c>
      <c r="AL55" s="355"/>
      <c r="AM55" s="363">
        <v>763681</v>
      </c>
      <c r="AN55" s="364">
        <v>100431</v>
      </c>
      <c r="AO55" s="365">
        <v>16.2</v>
      </c>
      <c r="AP55" s="366">
        <v>138651</v>
      </c>
      <c r="AQ55" s="367">
        <v>7.8</v>
      </c>
      <c r="AR55" s="368">
        <v>8.4</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547</v>
      </c>
      <c r="AM56" s="371">
        <v>370996</v>
      </c>
      <c r="AN56" s="372">
        <v>48790</v>
      </c>
      <c r="AO56" s="373">
        <v>-25.5</v>
      </c>
      <c r="AP56" s="374">
        <v>71211</v>
      </c>
      <c r="AQ56" s="375">
        <v>15.7</v>
      </c>
      <c r="AR56" s="376">
        <v>-41.2</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550</v>
      </c>
      <c r="AL57" s="355"/>
      <c r="AM57" s="363">
        <v>1126353</v>
      </c>
      <c r="AN57" s="364">
        <v>149087</v>
      </c>
      <c r="AO57" s="365">
        <v>48.4</v>
      </c>
      <c r="AP57" s="366">
        <v>122882</v>
      </c>
      <c r="AQ57" s="367">
        <v>-11.4</v>
      </c>
      <c r="AR57" s="368">
        <v>59.8</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547</v>
      </c>
      <c r="AM58" s="371">
        <v>550466</v>
      </c>
      <c r="AN58" s="372">
        <v>72861</v>
      </c>
      <c r="AO58" s="373">
        <v>49.3</v>
      </c>
      <c r="AP58" s="374">
        <v>65785</v>
      </c>
      <c r="AQ58" s="375">
        <v>-7.6</v>
      </c>
      <c r="AR58" s="376">
        <v>56.9</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551</v>
      </c>
      <c r="AL59" s="355"/>
      <c r="AM59" s="363">
        <v>1350889</v>
      </c>
      <c r="AN59" s="364">
        <v>178855</v>
      </c>
      <c r="AO59" s="365">
        <v>20</v>
      </c>
      <c r="AP59" s="366">
        <v>114790</v>
      </c>
      <c r="AQ59" s="367">
        <v>-6.6</v>
      </c>
      <c r="AR59" s="368">
        <v>26.6</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547</v>
      </c>
      <c r="AM60" s="371">
        <v>193832</v>
      </c>
      <c r="AN60" s="372">
        <v>25663</v>
      </c>
      <c r="AO60" s="373">
        <v>-64.8</v>
      </c>
      <c r="AP60" s="374">
        <v>55601</v>
      </c>
      <c r="AQ60" s="375">
        <v>-15.5</v>
      </c>
      <c r="AR60" s="376">
        <v>-49.3</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552</v>
      </c>
      <c r="AL61" s="377"/>
      <c r="AM61" s="378">
        <v>981249</v>
      </c>
      <c r="AN61" s="379">
        <v>128924</v>
      </c>
      <c r="AO61" s="380">
        <v>4.7</v>
      </c>
      <c r="AP61" s="381">
        <v>124924</v>
      </c>
      <c r="AQ61" s="382">
        <v>-0.5</v>
      </c>
      <c r="AR61" s="368">
        <v>5.2</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547</v>
      </c>
      <c r="AM62" s="371">
        <v>436097</v>
      </c>
      <c r="AN62" s="372">
        <v>57134</v>
      </c>
      <c r="AO62" s="373">
        <v>1.7</v>
      </c>
      <c r="AP62" s="374">
        <v>64523</v>
      </c>
      <c r="AQ62" s="375">
        <v>0.2</v>
      </c>
      <c r="AR62" s="376">
        <v>1.5</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jgwRvlX+zSNqqjBr+6ij9jVNJ1kVSpjmElL62S+c1TKZsF20fZxkzYMf8qbKEYWEUfMpiogwKcwRK77LycFLFA==" saltValue="rFeZLt502XsS+/sWL2mb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37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554</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8Zszbb0XFh82il7q2kVN4X/AHS5drf0e/EIVkPClvwKw2vJQvCeffjBt+4G7194lFEaSXWrNeu9PkmKcMKBMPg==" saltValue="yBn9y0PCmpTcdocVgcAjM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cols>
    <col min="1" max="125" width="2.37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OPrYidNeaItk++s0N+RuZAXXAz9GKDGswYPWcLGTpf7Jf1ZDIj04GjF2SsmmENPC/hnprDGwXJyCtaDyCE+xrQ==" saltValue="9sTEX2acwrDUJtsIiq4m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556</v>
      </c>
      <c r="G46" s="8" t="s">
        <v>557</v>
      </c>
      <c r="H46" s="8" t="s">
        <v>558</v>
      </c>
      <c r="I46" s="8" t="s">
        <v>559</v>
      </c>
      <c r="J46" s="9" t="s">
        <v>560</v>
      </c>
    </row>
    <row r="47" spans="2:10" ht="57.75" customHeight="1">
      <c r="B47" s="10"/>
      <c r="C47" s="1232" t="s">
        <v>3</v>
      </c>
      <c r="D47" s="1232"/>
      <c r="E47" s="1233"/>
      <c r="F47" s="11">
        <v>29.33</v>
      </c>
      <c r="G47" s="12">
        <v>29.39</v>
      </c>
      <c r="H47" s="12">
        <v>33.130000000000003</v>
      </c>
      <c r="I47" s="12">
        <v>30.69</v>
      </c>
      <c r="J47" s="13">
        <v>32.590000000000003</v>
      </c>
    </row>
    <row r="48" spans="2:10" ht="57.75" customHeight="1">
      <c r="B48" s="14"/>
      <c r="C48" s="1234" t="s">
        <v>4</v>
      </c>
      <c r="D48" s="1234"/>
      <c r="E48" s="1235"/>
      <c r="F48" s="15">
        <v>8.7200000000000006</v>
      </c>
      <c r="G48" s="16">
        <v>7.88</v>
      </c>
      <c r="H48" s="16">
        <v>7.08</v>
      </c>
      <c r="I48" s="16">
        <v>6.14</v>
      </c>
      <c r="J48" s="17">
        <v>9.2799999999999994</v>
      </c>
    </row>
    <row r="49" spans="2:10" ht="57.75" customHeight="1" thickBot="1">
      <c r="B49" s="18"/>
      <c r="C49" s="1236" t="s">
        <v>5</v>
      </c>
      <c r="D49" s="1236"/>
      <c r="E49" s="1237"/>
      <c r="F49" s="19">
        <v>2.08</v>
      </c>
      <c r="G49" s="20" t="s">
        <v>561</v>
      </c>
      <c r="H49" s="20">
        <v>2.54</v>
      </c>
      <c r="I49" s="20">
        <v>2.98</v>
      </c>
      <c r="J49" s="21">
        <v>5.18</v>
      </c>
    </row>
    <row r="50" spans="2:10" ht="13.5" customHeight="1"/>
    <row r="51" spans="2:10" ht="13.5" hidden="1" customHeight="1"/>
    <row r="52" spans="2:10" ht="13.5" hidden="1" customHeight="1"/>
    <row r="53" spans="2:10" ht="13.5" hidden="1" customHeight="1"/>
  </sheetData>
  <sheetProtection algorithmName="SHA-512" hashValue="VV63f8J35KdbBgEkH+4Y/garhWVZ4UVqa8Ckf6L7ms5rXfBPWydt1JA/O+xj5hxyMmuo/R7EUgXdj9U8FMBoaQ==" saltValue="ocXPesSU6049OA0HFNuv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2020-03-09T07:25:58Z</cp:lastPrinted>
  <dcterms:created xsi:type="dcterms:W3CDTF">2020-02-10T04:35:22Z</dcterms:created>
  <dcterms:modified xsi:type="dcterms:W3CDTF">2020-10-01T05:01:59Z</dcterms:modified>
  <cp:category/>
</cp:coreProperties>
</file>