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2n01sv05\部署用フォルダ\総務部\総務部 財政課\04 決算関係\財政状況資料集\H30決算\08 県回答（追加分）\"/>
    </mc:Choice>
  </mc:AlternateContent>
  <xr:revisionPtr revIDLastSave="0" documentId="13_ncr:1_{8B52F300-79C3-4FBA-A463-69AE1005D8FC}" xr6:coauthVersionLast="36" xr6:coauthVersionMax="36" xr10:uidLastSave="{00000000-0000-0000-0000-000000000000}"/>
  <bookViews>
    <workbookView xWindow="0" yWindow="0" windowWidth="20490" windowHeight="7455" firstSheet="12" activeTab="13"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BW43" i="10" l="1"/>
  <c r="BE43" i="10"/>
  <c r="AM43" i="10"/>
  <c r="U43" i="10"/>
  <c r="C43" i="10"/>
  <c r="BW42" i="10"/>
  <c r="BE42" i="10"/>
  <c r="AM42" i="10"/>
  <c r="U42" i="10"/>
  <c r="C42" i="10"/>
  <c r="BW41" i="10"/>
  <c r="BE41" i="10"/>
  <c r="AM41" i="10"/>
  <c r="U41" i="10"/>
  <c r="C41" i="10"/>
  <c r="BE40" i="10"/>
  <c r="AM40" i="10"/>
  <c r="U40" i="10"/>
  <c r="C40" i="10"/>
  <c r="BE39" i="10"/>
  <c r="AM39" i="10"/>
  <c r="U39" i="10"/>
  <c r="C39" i="10"/>
  <c r="BW38" i="10"/>
  <c r="BW39" i="10" s="1"/>
  <c r="BW40" i="10" s="1"/>
  <c r="BE38" i="10"/>
  <c r="AM38" i="10"/>
  <c r="U38" i="10"/>
  <c r="C38" i="10"/>
  <c r="BW37" i="10"/>
  <c r="BE37" i="10"/>
  <c r="AM37" i="10"/>
  <c r="C37" i="10"/>
  <c r="BW36" i="10"/>
  <c r="BE36" i="10"/>
  <c r="C36" i="10"/>
  <c r="BW35" i="10"/>
  <c r="BE35" i="10"/>
  <c r="BW34" i="10"/>
  <c r="C34" i="10"/>
  <c r="CO34" i="10" l="1"/>
  <c r="CO35" i="10" s="1"/>
  <c r="CO36" i="10" s="1"/>
  <c r="CO37" i="10" s="1"/>
  <c r="CO38" i="10" s="1"/>
  <c r="CO39" i="10" s="1"/>
  <c r="CO40" i="10" s="1"/>
  <c r="CO41" i="10" s="1"/>
  <c r="CO42" i="10" s="1"/>
  <c r="CO43" i="10" s="1"/>
  <c r="C35" i="10"/>
  <c r="U34" i="10" s="1"/>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AM36" i="10" s="1"/>
  <c r="BE34" i="10" l="1"/>
</calcChain>
</file>

<file path=xl/sharedStrings.xml><?xml version="1.0" encoding="utf-8"?>
<sst xmlns="http://schemas.openxmlformats.org/spreadsheetml/2006/main" count="1135" uniqueCount="618">
  <si>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</si>
  <si>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</si>
  <si>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</si>
  <si>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</si>
  <si>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</si>
  <si>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</si>
  <si>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</si>
  <si>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</si>
  <si>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</si>
  <si>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</si>
  <si>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</si>
  <si>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</si>
  <si>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</si>
  <si>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</si>
  <si>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</si>
  <si>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</si>
  <si>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</si>
  <si>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</si>
  <si>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</si>
  <si>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</si>
  <si>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</si>
  <si>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</si>
  <si>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</si>
  <si>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</si>
  <si>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</si>
  <si>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</si>
  <si>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</si>
  <si>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</si>
  <si>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</si>
  <si>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</si>
  <si>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</si>
  <si>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</si>
  <si>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</si>
  <si>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</si>
  <si>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</si>
  <si>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</si>
  <si>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</si>
  <si>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</si>
  <si>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</si>
  <si>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</si>
  <si>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</si>
  <si>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</si>
  <si>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</si>
  <si>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</si>
  <si>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</si>
  <si>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</si>
  <si>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</si>
  <si>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</si>
  <si>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</si>
  <si>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</si>
  <si>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</si>
  <si>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</si>
  <si>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</si>
  <si>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</si>
  <si>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</si>
  <si>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</si>
  <si>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</si>
  <si>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</si>
  <si>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</si>
  <si>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</si>
  <si>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</si>
  <si>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</si>
  <si>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</si>
  <si>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</si>
  <si>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</si>
  <si>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</si>
  <si>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</si>
  <si>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</si>
  <si>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</si>
  <si>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</si>
  <si>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</si>
  <si>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</si>
  <si>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</si>
  <si>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</si>
  <si>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</si>
  <si>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</si>
  <si>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</si>
  <si>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</si>
  <si>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</si>
  <si>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</si>
  <si>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</si>
  <si>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</si>
  <si>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</si>
  <si>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</si>
  <si>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Ⅲ－２</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</si>
  <si>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</si>
  <si>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</si>
  <si>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</si>
  <si>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</si>
  <si>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</si>
  <si>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</si>
  <si>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</si>
  <si>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</si>
  <si>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</si>
  <si>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</si>
  <si>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</si>
  <si>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</si>
  <si>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長浜市</t>
    <phoneticPr fontId="5"/>
  </si>
  <si>
    <t>地方交付税種地</t>
    <rPh sb="0" eb="2">
      <t>チホウ</t>
    </rPh>
    <rPh sb="2" eb="5">
      <t>コウフゼイ</t>
    </rPh>
    <rPh sb="5" eb="6">
      <t>シュ</t>
    </rPh>
    <rPh sb="6" eb="7">
      <t>チ</t>
    </rPh>
    <phoneticPr fontId="5"/>
  </si>
  <si>
    <t>1-3</t>
    <phoneticPr fontId="5"/>
  </si>
  <si>
    <t>財源超過</t>
    <rPh sb="0" eb="2">
      <t>ザイゲン</t>
    </rPh>
    <rPh sb="2" eb="4">
      <t>チョウカ</t>
    </rPh>
    <phoneticPr fontId="5"/>
  </si>
  <si>
    <t>歳入歳出差引</t>
    <phoneticPr fontId="2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</si>
  <si>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</si>
  <si>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</si>
  <si>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</si>
  <si>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</si>
  <si>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</si>
  <si>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</si>
  <si>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</si>
  <si>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</si>
  <si>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</si>
  <si>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</si>
  <si>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</si>
  <si>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</si>
  <si>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</si>
  <si>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</si>
  <si>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</si>
  <si>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</si>
  <si>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</si>
  <si>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</si>
  <si>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</si>
  <si>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</si>
  <si>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</si>
  <si>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-4.8</t>
    <phoneticPr fontId="5"/>
  </si>
  <si>
    <t>山振</t>
    <rPh sb="0" eb="1">
      <t>ヤマ</t>
    </rPh>
    <rPh sb="1" eb="2">
      <t>フ</t>
    </rPh>
    <phoneticPr fontId="5"/>
  </si>
  <si>
    <t>繰上償還金</t>
    <phoneticPr fontId="2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</si>
  <si>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</si>
  <si>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</si>
  <si>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</si>
  <si>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</si>
  <si>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</si>
  <si>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</si>
  <si>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</si>
  <si>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</si>
  <si>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</si>
  <si>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</si>
  <si>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</si>
  <si>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</si>
  <si>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</si>
  <si>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</si>
  <si>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</si>
  <si>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</si>
  <si>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</si>
  <si>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</si>
  <si>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</si>
  <si>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</si>
  <si>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</si>
  <si>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</si>
  <si>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4"/>
  </si>
  <si>
    <t>うち日本人(％)</t>
    <phoneticPr fontId="5"/>
  </si>
  <si>
    <t>-0.8</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</si>
  <si>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</si>
  <si>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</si>
  <si>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</si>
  <si>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</si>
  <si>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</si>
  <si>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</si>
  <si>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</si>
  <si>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</si>
  <si>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</si>
  <si>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</si>
  <si>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</si>
  <si>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</si>
  <si>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</si>
  <si>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</si>
  <si>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</si>
  <si>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</si>
  <si>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</si>
  <si>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</si>
  <si>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</si>
  <si>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</si>
  <si>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</si>
  <si>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</si>
  <si>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</si>
  <si>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</si>
  <si>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</si>
  <si>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</si>
  <si>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</si>
  <si>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</si>
  <si>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</si>
  <si>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</si>
  <si>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</si>
  <si>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</si>
  <si>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</si>
  <si>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</si>
  <si>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</si>
  <si>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</si>
  <si>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</si>
  <si>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</si>
  <si>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</si>
  <si>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</si>
  <si>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</si>
  <si>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</si>
  <si>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</si>
  <si>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</si>
  <si>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</si>
  <si>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</si>
  <si>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</si>
  <si>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</si>
  <si>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</si>
  <si>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</si>
  <si>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</si>
  <si>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</si>
  <si>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</si>
  <si>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</si>
  <si>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</si>
  <si>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</si>
  <si>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</si>
  <si>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</si>
  <si>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滋賀県長浜市</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</si>
  <si>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</si>
  <si>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</si>
  <si>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</si>
  <si>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</si>
  <si>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</si>
  <si>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</si>
  <si>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</si>
  <si>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</si>
  <si>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</si>
  <si>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</si>
  <si>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</si>
  <si>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</si>
  <si>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</si>
  <si>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</si>
  <si>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</si>
  <si>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</si>
  <si>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</si>
  <si>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</si>
  <si>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</si>
  <si>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</si>
  <si>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</si>
  <si>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</si>
  <si>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</si>
  <si>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</si>
  <si>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</si>
  <si>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</si>
  <si>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</si>
  <si>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</si>
  <si>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</si>
  <si>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</si>
  <si>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</si>
  <si>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</si>
  <si>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</si>
  <si>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</si>
  <si>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</si>
  <si>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</si>
  <si>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</si>
  <si>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</si>
  <si>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</si>
  <si>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</si>
  <si>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</si>
  <si>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</si>
  <si>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</si>
  <si>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</si>
  <si>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</si>
  <si>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</si>
  <si>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</si>
  <si>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</si>
  <si>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</si>
  <si>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</si>
  <si>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</si>
  <si>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</si>
  <si>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</si>
  <si>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</si>
  <si>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</si>
  <si>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</si>
  <si>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</si>
  <si>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</si>
  <si>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</si>
  <si>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</si>
  <si>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</si>
  <si>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</si>
  <si>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</si>
  <si>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</si>
  <si>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</si>
  <si>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</si>
  <si>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</si>
  <si>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</si>
  <si>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</si>
  <si>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</si>
  <si>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</si>
  <si>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</si>
  <si>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</si>
  <si>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</si>
  <si>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</si>
  <si>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</si>
  <si>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</si>
  <si>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</si>
  <si>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</si>
  <si>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</si>
  <si>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</si>
  <si>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</si>
  <si>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</si>
  <si>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</si>
  <si>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</si>
  <si>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</si>
  <si>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</si>
  <si>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</si>
  <si>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</si>
  <si>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</si>
  <si>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</si>
  <si>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</si>
  <si>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</si>
  <si>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</si>
  <si>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</si>
  <si>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</si>
  <si>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</si>
  <si>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</si>
  <si>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</si>
  <si>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</si>
  <si>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</si>
  <si>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</si>
  <si>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</si>
  <si>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</si>
  <si>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</si>
  <si>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</si>
  <si>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</si>
  <si>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</si>
  <si>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</si>
  <si>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</si>
  <si>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</si>
  <si>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</si>
  <si>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</si>
  <si>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</si>
  <si>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</si>
  <si>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</si>
  <si>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</si>
  <si>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</si>
  <si>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病院</t>
    <phoneticPr fontId="5"/>
  </si>
  <si>
    <t>加入世帯数(世帯)</t>
  </si>
  <si>
    <t>　　うち一部事務組合負担金</t>
    <phoneticPr fontId="5"/>
  </si>
  <si>
    <t>歳入合計</t>
    <phoneticPr fontId="5"/>
  </si>
  <si>
    <t>上水道</t>
    <phoneticPr fontId="5"/>
  </si>
  <si>
    <t>被保険者数(人)</t>
  </si>
  <si>
    <t>　繰出金</t>
    <phoneticPr fontId="5"/>
  </si>
  <si>
    <t>介護サービス</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</si>
  <si>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</si>
  <si>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</si>
  <si>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</si>
  <si>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</si>
  <si>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</si>
  <si>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</si>
  <si>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</si>
  <si>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</si>
  <si>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</si>
  <si>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</si>
  <si>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</si>
  <si>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</si>
  <si>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</si>
  <si>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</si>
  <si>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</si>
  <si>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</si>
  <si>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</si>
  <si>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</si>
  <si>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</si>
  <si>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t>
    <phoneticPr fontId="5"/>
  </si>
  <si>
    <t>歳出合計</t>
    <phoneticPr fontId="5"/>
  </si>
  <si>
    <t>(2)各会計、関係団体の財政状況及び健全化判断比率（市町村）</t>
    <rPh sb="26" eb="29">
      <t>シチョウソン</t>
    </rPh>
    <phoneticPr fontId="5"/>
  </si>
  <si>
    <t>平成30年度</t>
  </si>
  <si>
    <t>滋賀県長浜市</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</si>
  <si>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</si>
  <si>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</si>
  <si>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</si>
  <si>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</si>
  <si>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</si>
  <si>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</si>
  <si>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</si>
  <si>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</si>
  <si>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</si>
  <si>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</si>
  <si>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</si>
  <si>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</si>
  <si>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</si>
  <si>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</si>
  <si>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</si>
  <si>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</si>
  <si>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</si>
  <si>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</si>
  <si>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</si>
  <si>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</si>
  <si>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休日急患診療所特別会計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</si>
  <si>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</si>
  <si>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</si>
  <si>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</si>
  <si>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</si>
  <si>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</si>
  <si>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</si>
  <si>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</si>
  <si>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</si>
  <si>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</si>
  <si>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</si>
  <si>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</si>
  <si>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</si>
  <si>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</si>
  <si>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</si>
  <si>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</si>
  <si>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国民健康保険特別会計（直診勘定）</t>
    <phoneticPr fontId="5"/>
  </si>
  <si>
    <t>後期高齢者医療保険特別会計</t>
    <phoneticPr fontId="5"/>
  </si>
  <si>
    <t>介護保険特別会計</t>
    <phoneticPr fontId="5"/>
  </si>
  <si>
    <t>公共下水道事業会計</t>
    <phoneticPr fontId="5"/>
  </si>
  <si>
    <t>法適用企業</t>
    <phoneticPr fontId="5"/>
  </si>
  <si>
    <t>病院事業会計</t>
    <phoneticPr fontId="5"/>
  </si>
  <si>
    <t>法適用企業</t>
    <phoneticPr fontId="5"/>
  </si>
  <si>
    <t>老人保健施設事業会計</t>
    <phoneticPr fontId="5"/>
  </si>
  <si>
    <t>農業集落排水事業特別会計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</si>
  <si>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</si>
  <si>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</si>
  <si>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</si>
  <si>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</si>
  <si>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</si>
  <si>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</si>
  <si>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</si>
  <si>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</si>
  <si>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</si>
  <si>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</si>
  <si>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</si>
  <si>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</si>
  <si>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</si>
  <si>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</si>
  <si>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</si>
  <si>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</si>
  <si>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</si>
  <si>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</si>
  <si>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</si>
  <si>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</si>
  <si>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</si>
  <si>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</si>
  <si>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</si>
  <si>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</si>
  <si>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</si>
  <si>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</si>
  <si>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</si>
  <si>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</si>
  <si>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</si>
  <si>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</si>
  <si>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</si>
  <si>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</si>
  <si>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</si>
  <si>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</si>
  <si>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</si>
  <si>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</si>
  <si>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</si>
  <si>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</si>
  <si>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</si>
  <si>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</si>
  <si>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</si>
  <si>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</si>
  <si>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</si>
  <si>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</si>
  <si>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</si>
  <si>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</si>
  <si>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</si>
  <si>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</si>
  <si>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0"/>
  </si>
  <si>
    <t>-</t>
    <phoneticPr fontId="5"/>
  </si>
  <si>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</si>
  <si>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</si>
  <si>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</si>
  <si>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</si>
  <si>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</si>
  <si>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</si>
  <si>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</si>
  <si>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</si>
  <si>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</si>
  <si>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</si>
  <si>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</si>
  <si>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</si>
  <si>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</si>
  <si>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長浜市公共下水道事業会計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</si>
  <si>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</si>
  <si>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</si>
  <si>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病院事業会計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</si>
  <si>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0"/>
  </si>
  <si>
    <t>長浜市農業集落排水事業特別会計</t>
    <phoneticPr fontId="5"/>
  </si>
  <si>
    <t>(Ｆ)</t>
    <phoneticPr fontId="5"/>
  </si>
  <si>
    <t>介護保険特別会計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</si>
  <si>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</si>
  <si>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</si>
  <si>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</si>
  <si>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</si>
  <si>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</si>
  <si>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</si>
  <si>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</si>
  <si>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</si>
  <si>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</si>
  <si>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</si>
  <si>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</si>
  <si>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</si>
  <si>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</si>
  <si>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</si>
  <si>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</si>
  <si>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</si>
  <si>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</si>
  <si>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</si>
  <si>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</si>
  <si>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</si>
  <si>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</si>
  <si>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</si>
  <si>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</si>
  <si>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</si>
  <si>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</si>
  <si>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</si>
  <si>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</si>
  <si>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</si>
  <si>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</si>
  <si>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</si>
  <si>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</si>
  <si>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</si>
  <si>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</si>
  <si>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</si>
  <si>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</si>
  <si>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</si>
  <si>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</si>
  <si>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</si>
  <si>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</si>
  <si>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</si>
  <si>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</si>
  <si>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</si>
  <si>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</si>
  <si>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</si>
  <si>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</si>
  <si>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</si>
  <si>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</si>
  <si>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</si>
  <si>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</si>
  <si>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</si>
  <si>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</si>
  <si>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</si>
  <si>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</si>
  <si>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</si>
  <si>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</si>
  <si>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</si>
  <si>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</si>
  <si>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</si>
  <si>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</si>
  <si>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</si>
  <si>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</si>
  <si>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</si>
  <si>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</si>
  <si>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</si>
  <si>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</si>
  <si>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</si>
  <si>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</si>
  <si>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</si>
  <si>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</si>
  <si>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</si>
  <si>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</si>
  <si>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</si>
  <si>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</si>
  <si>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</si>
  <si>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</si>
  <si>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</si>
  <si>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</si>
  <si>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</si>
  <si>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</si>
  <si>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</si>
  <si>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</si>
  <si>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</si>
  <si>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</si>
  <si>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</si>
  <si>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病院事業会計</t>
  </si>
  <si>
    <t>一般会計</t>
  </si>
  <si>
    <t>公共下水道事業会計</t>
  </si>
  <si>
    <t>介護保険特別会計</t>
  </si>
  <si>
    <t>老人保健施設事業会計</t>
  </si>
  <si>
    <t>国民健康保険特別会計</t>
  </si>
  <si>
    <t>休日急患診療所特別会計</t>
  </si>
  <si>
    <t>国民健康保険特別会計（直診勘定）</t>
  </si>
  <si>
    <t>その他会計（赤字）</t>
  </si>
  <si>
    <t>その他会計（黒字）</t>
  </si>
  <si>
    <t>H25末</t>
    <phoneticPr fontId="5"/>
  </si>
  <si>
    <t>H26末</t>
    <phoneticPr fontId="5"/>
  </si>
  <si>
    <t>H27末</t>
    <phoneticPr fontId="5"/>
  </si>
  <si>
    <t>H28末</t>
    <phoneticPr fontId="5"/>
  </si>
  <si>
    <t>H29末</t>
    <phoneticPr fontId="5"/>
  </si>
  <si>
    <t>長浜市土地開発公社</t>
    <rPh sb="0" eb="3">
      <t>ナガハマシ</t>
    </rPh>
    <rPh sb="3" eb="5">
      <t>トチ</t>
    </rPh>
    <rPh sb="5" eb="7">
      <t>カイハツ</t>
    </rPh>
    <rPh sb="7" eb="9">
      <t>コウシャ</t>
    </rPh>
    <phoneticPr fontId="2"/>
  </si>
  <si>
    <t>長浜文化スポーツ振興事業団</t>
    <rPh sb="0" eb="2">
      <t>ナガハマ</t>
    </rPh>
    <rPh sb="2" eb="4">
      <t>ブンカ</t>
    </rPh>
    <rPh sb="8" eb="10">
      <t>シンコウ</t>
    </rPh>
    <rPh sb="10" eb="13">
      <t>ジギョウダン</t>
    </rPh>
    <phoneticPr fontId="2"/>
  </si>
  <si>
    <t>長浜曳山文化協会</t>
    <rPh sb="0" eb="2">
      <t>ナガハマ</t>
    </rPh>
    <rPh sb="2" eb="4">
      <t>ヒキヤマ</t>
    </rPh>
    <rPh sb="4" eb="6">
      <t>ブンカ</t>
    </rPh>
    <rPh sb="6" eb="8">
      <t>キョウカイ</t>
    </rPh>
    <phoneticPr fontId="2"/>
  </si>
  <si>
    <t>まちづくり虎姫</t>
    <rPh sb="5" eb="7">
      <t>トラヒメ</t>
    </rPh>
    <phoneticPr fontId="2"/>
  </si>
  <si>
    <t>長浜地方卸売市場</t>
    <rPh sb="0" eb="2">
      <t>ナガハマ</t>
    </rPh>
    <rPh sb="2" eb="4">
      <t>チホウ</t>
    </rPh>
    <rPh sb="4" eb="6">
      <t>オロシウリ</t>
    </rPh>
    <rPh sb="6" eb="8">
      <t>イチバ</t>
    </rPh>
    <phoneticPr fontId="2"/>
  </si>
  <si>
    <t>黒壁</t>
    <rPh sb="0" eb="2">
      <t>クロカベ</t>
    </rPh>
    <phoneticPr fontId="2"/>
  </si>
  <si>
    <t>長浜まちづくり</t>
    <rPh sb="0" eb="2">
      <t>ナガハマ</t>
    </rPh>
    <phoneticPr fontId="2"/>
  </si>
  <si>
    <t>えきまち長浜</t>
    <rPh sb="4" eb="6">
      <t>ナガハマ</t>
    </rPh>
    <phoneticPr fontId="2"/>
  </si>
  <si>
    <t>湖北水鳥ステーション</t>
    <rPh sb="0" eb="2">
      <t>コホク</t>
    </rPh>
    <rPh sb="2" eb="4">
      <t>ミズドリ</t>
    </rPh>
    <phoneticPr fontId="2"/>
  </si>
  <si>
    <t>ふるさと夢公社きのもと</t>
    <rPh sb="4" eb="7">
      <t>ユメコウシャ</t>
    </rPh>
    <phoneticPr fontId="2"/>
  </si>
  <si>
    <t>西浅井総合サービス</t>
    <rPh sb="0" eb="5">
      <t>ニシアザイソウゴウ</t>
    </rPh>
    <phoneticPr fontId="2"/>
  </si>
  <si>
    <t>-</t>
    <phoneticPr fontId="2"/>
  </si>
  <si>
    <t>-</t>
    <phoneticPr fontId="2"/>
  </si>
  <si>
    <t>-</t>
    <phoneticPr fontId="2"/>
  </si>
  <si>
    <t>長浜水道企業団</t>
    <rPh sb="0" eb="2">
      <t>ナガハマ</t>
    </rPh>
    <rPh sb="2" eb="4">
      <t>スイドウ</t>
    </rPh>
    <rPh sb="4" eb="6">
      <t>キギョウ</t>
    </rPh>
    <rPh sb="6" eb="7">
      <t>ダン</t>
    </rPh>
    <phoneticPr fontId="2"/>
  </si>
  <si>
    <t>湖北広域行政事務センター</t>
    <rPh sb="0" eb="2">
      <t>コホク</t>
    </rPh>
    <rPh sb="2" eb="4">
      <t>コウイキ</t>
    </rPh>
    <rPh sb="4" eb="6">
      <t>ギョウセイ</t>
    </rPh>
    <rPh sb="6" eb="8">
      <t>ジム</t>
    </rPh>
    <phoneticPr fontId="2"/>
  </si>
  <si>
    <t>滋賀県市町村交通災害共済組合</t>
    <rPh sb="0" eb="3">
      <t>シガケン</t>
    </rPh>
    <rPh sb="3" eb="6">
      <t>シチョウソン</t>
    </rPh>
    <rPh sb="6" eb="8">
      <t>コウツウ</t>
    </rPh>
    <rPh sb="8" eb="10">
      <t>サイガイ</t>
    </rPh>
    <rPh sb="10" eb="12">
      <t>キョウサイ</t>
    </rPh>
    <rPh sb="12" eb="14">
      <t>クミアイ</t>
    </rPh>
    <phoneticPr fontId="2"/>
  </si>
  <si>
    <t>滋賀県市町村職員研修センター</t>
    <rPh sb="0" eb="3">
      <t>シガケン</t>
    </rPh>
    <rPh sb="3" eb="6">
      <t>シチョウソン</t>
    </rPh>
    <rPh sb="6" eb="8">
      <t>ショクイン</t>
    </rPh>
    <rPh sb="8" eb="10">
      <t>ケンシュウ</t>
    </rPh>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</si>
  <si>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</si>
  <si>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</si>
  <si>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法適用</t>
    <rPh sb="0" eb="1">
      <t>ホウ</t>
    </rPh>
    <rPh sb="1" eb="3">
      <t>テキヨウ</t>
    </rPh>
    <phoneticPr fontId="2"/>
  </si>
  <si>
    <t>公共施設等整備基金</t>
    <rPh sb="0" eb="2">
      <t>コウキョウ</t>
    </rPh>
    <rPh sb="2" eb="5">
      <t>シセツナド</t>
    </rPh>
    <rPh sb="5" eb="7">
      <t>セイビ</t>
    </rPh>
    <rPh sb="7" eb="9">
      <t>キキン</t>
    </rPh>
    <phoneticPr fontId="2"/>
  </si>
  <si>
    <t>協働でつくる長浜まちづくり基金</t>
    <rPh sb="0" eb="2">
      <t>キョウドウ</t>
    </rPh>
    <rPh sb="6" eb="8">
      <t>ナガハマ</t>
    </rPh>
    <rPh sb="13" eb="15">
      <t>キキン</t>
    </rPh>
    <phoneticPr fontId="2"/>
  </si>
  <si>
    <t>地域福祉基金</t>
    <rPh sb="0" eb="2">
      <t>チイキ</t>
    </rPh>
    <rPh sb="2" eb="4">
      <t>フクシ</t>
    </rPh>
    <rPh sb="4" eb="6">
      <t>キキン</t>
    </rPh>
    <phoneticPr fontId="2"/>
  </si>
  <si>
    <t>教育施設整備基金</t>
    <rPh sb="0" eb="2">
      <t>キョウイク</t>
    </rPh>
    <rPh sb="2" eb="4">
      <t>シセツ</t>
    </rPh>
    <rPh sb="4" eb="6">
      <t>セイビ</t>
    </rPh>
    <rPh sb="6" eb="8">
      <t>キキン</t>
    </rPh>
    <phoneticPr fontId="2"/>
  </si>
  <si>
    <t>公共施設等保全整備基金</t>
    <rPh sb="0" eb="2">
      <t>コウキョウ</t>
    </rPh>
    <rPh sb="2" eb="5">
      <t>シセツナド</t>
    </rPh>
    <rPh sb="5" eb="7">
      <t>ホゼン</t>
    </rPh>
    <rPh sb="7" eb="9">
      <t>セイビ</t>
    </rPh>
    <rPh sb="9" eb="11">
      <t>キキン</t>
    </rPh>
    <phoneticPr fontId="2"/>
  </si>
  <si>
    <t>湖北地域消防組合</t>
    <rPh sb="0" eb="2">
      <t>コホク</t>
    </rPh>
    <rPh sb="2" eb="4">
      <t>チイキ</t>
    </rPh>
    <rPh sb="4" eb="6">
      <t>ショウボウ</t>
    </rPh>
    <rPh sb="6" eb="8">
      <t>クミアイ</t>
    </rPh>
    <phoneticPr fontId="2"/>
  </si>
  <si>
    <t>-</t>
    <phoneticPr fontId="2"/>
  </si>
  <si>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</si>
  <si>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</si>
  <si>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</si>
  <si>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</si>
  <si>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</si>
  <si>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</si>
  <si>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算定数値はないものの、今後予定している大型事業に伴う市債借入額の増加や、将来負担比率算定の分母となる標準財政規模が普通交付税の合併算定替の縮減・終了により縮小することが予想されるため、楽観できない状況である。
　有形固定資産減価償却率についても、類似団体平均及び全国平均を下回っているが年々上昇する傾向にあるため、今後も公共施設等総合管理計画及び個別施設計画に基づき適正配置や老朽化対策等へ取り組んでいく必要がある。</t>
    <rPh sb="152" eb="154">
      <t>ネンネン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</si>
  <si>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</si>
  <si>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</si>
  <si>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</si>
  <si>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</si>
  <si>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</si>
  <si>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</si>
  <si>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</si>
  <si>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実質公債費比率は、計画的な繰上償還や市債借入によりH30年度は類似団体平均を大きく下回り、将来負担比率については算定数値なしを維持しているが、今後予定している大型事業による市債借入の増加や普通交付税の合併算定替の縮減・終了による標準財政規模の縮小の影響を考慮し、更なる公債費の適正化に取り組んでいく必要がある。</t>
    <rPh sb="19" eb="21">
      <t>シサイ</t>
    </rPh>
    <rPh sb="21" eb="23">
      <t>カリイレ</t>
    </rPh>
    <rPh sb="29" eb="31">
      <t>ネンド</t>
    </rPh>
    <rPh sb="32" eb="34">
      <t>ルイジ</t>
    </rPh>
    <rPh sb="34" eb="36">
      <t>ダンタイ</t>
    </rPh>
    <rPh sb="36" eb="38">
      <t>ヘイキン</t>
    </rPh>
    <rPh sb="39" eb="40">
      <t>オオ</t>
    </rPh>
    <rPh sb="42" eb="44">
      <t>シタマワ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</si>
</sst>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9">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2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5" fillId="6" borderId="0" xfId="6" applyFill="1" applyAlignment="1" applyProtection="1">
      <alignment vertical="center"/>
      <protection hidden="1"/>
    </xf>
    <xf numFmtId="0" fontId="1" fillId="0" borderId="0" xfId="16" applyFont="1">
      <alignment vertical="center"/>
    </xf>
    <xf numFmtId="0" fontId="15"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3"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37"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6" borderId="0" xfId="16" applyNumberFormat="1" applyFont="1" applyFill="1" applyAlignment="1">
      <alignment vertical="center" wrapText="1"/>
    </xf>
    <xf numFmtId="178" fontId="15" fillId="0" borderId="0" xfId="18" applyNumberFormat="1" applyAlignment="1">
      <alignment horizontal="center" vertical="center"/>
    </xf>
    <xf numFmtId="0" fontId="38" fillId="0" borderId="0" xfId="20" applyFont="1">
      <alignment vertical="center"/>
    </xf>
    <xf numFmtId="180" fontId="1" fillId="0" borderId="0" xfId="16" applyNumberFormat="1" applyFont="1">
      <alignment vertical="center"/>
    </xf>
    <xf numFmtId="0" fontId="25" fillId="0" borderId="0" xfId="8" applyNumberFormat="1" applyFont="1" applyFill="1" applyBorder="1" applyAlignment="1" applyProtection="1">
      <alignment horizontal="left" vertical="center" wrapText="1"/>
      <protection hidden="1"/>
    </xf>
    <xf numFmtId="186" fontId="19" fillId="0" borderId="0" xfId="8" applyNumberFormat="1" applyFont="1" applyFill="1" applyBorder="1" applyAlignment="1" applyProtection="1">
      <alignment horizontal="center" vertical="center" shrinkToFit="1"/>
      <protection hidden="1"/>
    </xf>
    <xf numFmtId="0" fontId="19" fillId="0" borderId="0" xfId="8" applyFont="1" applyFill="1" applyBorder="1" applyAlignment="1" applyProtection="1">
      <alignment horizontal="center" vertical="center" shrinkToFit="1"/>
      <protection hidden="1"/>
    </xf>
    <xf numFmtId="0" fontId="19" fillId="0" borderId="0" xfId="8" applyFont="1" applyFill="1" applyBorder="1" applyAlignment="1">
      <alignment horizontal="center" vertical="center" shrinkToFit="1"/>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0" fontId="19" fillId="0" borderId="39"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42"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19" fillId="0" borderId="41" xfId="8" applyFont="1" applyFill="1" applyBorder="1" applyAlignment="1">
      <alignment horizontal="center" vertical="center"/>
    </xf>
    <xf numFmtId="0" fontId="25" fillId="0" borderId="48"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78" xfId="8" applyFont="1" applyFill="1" applyBorder="1" applyAlignment="1">
      <alignment horizontal="center" vertical="center"/>
    </xf>
    <xf numFmtId="0" fontId="19" fillId="0" borderId="77"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0" fontId="19" fillId="0" borderId="30" xfId="8" applyFont="1" applyFill="1" applyBorder="1" applyAlignment="1">
      <alignment vertical="center"/>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19" fillId="0" borderId="11" xfId="8" applyFont="1" applyFill="1" applyBorder="1" applyAlignment="1">
      <alignment horizontal="center" vertical="center"/>
    </xf>
    <xf numFmtId="0" fontId="19" fillId="0" borderId="70" xfId="8" applyFont="1" applyFill="1" applyBorder="1" applyAlignment="1">
      <alignment horizontal="center" vertical="center"/>
    </xf>
    <xf numFmtId="0" fontId="23" fillId="0" borderId="41" xfId="8" applyFont="1" applyFill="1" applyBorder="1" applyAlignment="1">
      <alignment vertical="center"/>
    </xf>
    <xf numFmtId="0" fontId="23" fillId="0" borderId="12" xfId="8" applyFont="1" applyFill="1" applyBorder="1" applyAlignment="1">
      <alignment vertical="center"/>
    </xf>
    <xf numFmtId="0" fontId="23" fillId="0" borderId="48" xfId="8" applyFont="1" applyFill="1" applyBorder="1" applyAlignment="1">
      <alignment vertical="center"/>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0" fontId="19" fillId="0" borderId="24" xfId="8" applyFont="1" applyFill="1" applyBorder="1" applyAlignment="1">
      <alignment horizontal="center"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66" xfId="8" applyFont="1" applyFill="1" applyBorder="1" applyAlignment="1">
      <alignment horizontal="center"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0" fontId="19" fillId="0" borderId="14"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3" xfId="8" applyFont="1" applyFill="1" applyBorder="1" applyAlignment="1">
      <alignment horizontal="center" vertical="center"/>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178"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9" fillId="0" borderId="0" xfId="11" applyFont="1" applyFill="1" applyBorder="1">
      <alignment vertical="center"/>
    </xf>
    <xf numFmtId="0" fontId="19" fillId="0" borderId="38" xfId="11" applyFont="1" applyFill="1" applyBorder="1">
      <alignment vertical="center"/>
    </xf>
    <xf numFmtId="178" fontId="19" fillId="0" borderId="38"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54" xfId="11" applyFont="1" applyFill="1" applyBorder="1">
      <alignment vertical="center"/>
    </xf>
    <xf numFmtId="0" fontId="19" fillId="0" borderId="40" xfId="11" applyFont="1" applyFill="1" applyBorder="1">
      <alignment vertical="center"/>
    </xf>
    <xf numFmtId="178" fontId="19" fillId="0" borderId="40"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48" xfId="11" applyNumberFormat="1" applyFont="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181" fontId="19" fillId="0" borderId="37" xfId="11" applyNumberFormat="1" applyFont="1" applyFill="1" applyBorder="1" applyAlignment="1">
      <alignment horizontal="right" vertical="center" shrinkToFit="1"/>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9" fillId="0" borderId="87" xfId="11" applyNumberFormat="1" applyFont="1" applyFill="1" applyBorder="1" applyAlignment="1">
      <alignment horizontal="right" vertical="center" shrinkToFit="1"/>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64" xfId="11" applyFont="1" applyBorder="1" applyAlignment="1">
      <alignment vertical="center"/>
    </xf>
    <xf numFmtId="0" fontId="15" fillId="0" borderId="0" xfId="6" applyBorder="1" applyAlignment="1">
      <alignment vertical="center"/>
    </xf>
    <xf numFmtId="0" fontId="15" fillId="0" borderId="38" xfId="6" applyBorder="1" applyAlignment="1">
      <alignment vertical="center"/>
    </xf>
    <xf numFmtId="178" fontId="19" fillId="0" borderId="84"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5" fillId="0" borderId="0" xfId="6" applyAlignment="1">
      <alignment vertical="center"/>
    </xf>
    <xf numFmtId="181" fontId="19" fillId="0" borderId="82" xfId="11" applyNumberFormat="1" applyFont="1" applyFill="1" applyBorder="1" applyAlignment="1">
      <alignment horizontal="right" vertical="center" shrinkToFit="1"/>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7" xfId="11" applyFont="1" applyFill="1" applyBorder="1">
      <alignment vertical="center"/>
    </xf>
    <xf numFmtId="178" fontId="19" fillId="0" borderId="64"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178" fontId="19" fillId="0" borderId="88"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38" xfId="11" applyNumberFormat="1" applyFont="1" applyFill="1" applyBorder="1" applyAlignment="1">
      <alignment horizontal="right" vertical="center"/>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4" xfId="11" applyFont="1" applyBorder="1" applyAlignment="1">
      <alignment horizontal="center" vertical="center"/>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77" fontId="33" fillId="6" borderId="37"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2"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6" fontId="33" fillId="6" borderId="48" xfId="14" applyNumberFormat="1" applyFont="1" applyFill="1" applyBorder="1" applyAlignment="1" applyProtection="1">
      <alignment horizontal="right" vertical="center" shrinkToFit="1"/>
    </xf>
    <xf numFmtId="0" fontId="33" fillId="6" borderId="45"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26" xfId="12" applyFont="1" applyFill="1" applyBorder="1" applyAlignment="1" applyProtection="1">
      <alignment horizontal="center" vertical="center"/>
    </xf>
    <xf numFmtId="0" fontId="33" fillId="6" borderId="64" xfId="12" applyFont="1" applyFill="1" applyBorder="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87" fontId="33" fillId="6" borderId="129"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0" fontId="33" fillId="6" borderId="81" xfId="12" applyFont="1" applyFill="1" applyBorder="1" applyAlignment="1" applyProtection="1">
      <alignment horizontal="center" vertical="center"/>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0" fontId="33" fillId="6" borderId="41" xfId="12" applyFont="1" applyFill="1" applyBorder="1" applyProtection="1">
      <alignment vertical="center"/>
    </xf>
    <xf numFmtId="177" fontId="33" fillId="6" borderId="151"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31" xfId="12" applyFont="1" applyFill="1" applyBorder="1" applyAlignment="1" applyProtection="1">
      <alignment horizontal="center" vertical="center" wrapText="1"/>
    </xf>
    <xf numFmtId="0" fontId="35" fillId="6" borderId="42" xfId="12"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54" xfId="12" applyFont="1" applyFill="1" applyBorder="1" applyProtection="1">
      <alignment vertical="center"/>
    </xf>
    <xf numFmtId="0" fontId="33" fillId="6" borderId="40" xfId="12" applyFont="1" applyFill="1" applyBorder="1" applyProtection="1">
      <alignment vertical="center"/>
    </xf>
    <xf numFmtId="177" fontId="33" fillId="6" borderId="161"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30"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9" xfId="12" applyFont="1" applyFill="1" applyBorder="1" applyAlignment="1" applyProtection="1">
      <alignment horizontal="center"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0" fontId="33" fillId="6" borderId="0" xfId="12" applyFont="1" applyFill="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38" xfId="12" applyFont="1" applyFill="1" applyBorder="1" applyAlignment="1" applyProtection="1">
      <alignment horizontal="left" vertical="center"/>
    </xf>
    <xf numFmtId="0" fontId="33" fillId="6" borderId="41"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32" xfId="12" applyFont="1" applyFill="1" applyBorder="1" applyAlignment="1" applyProtection="1">
      <alignment horizontal="center" vertical="center"/>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0" borderId="116"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33" fillId="7" borderId="62"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87" fontId="33" fillId="8" borderId="134" xfId="12" applyNumberFormat="1" applyFont="1" applyFill="1" applyBorder="1" applyAlignment="1" applyProtection="1">
      <alignment horizontal="righ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0" fontId="33" fillId="0" borderId="81" xfId="12" applyFont="1" applyBorder="1" applyAlignment="1" applyProtection="1">
      <alignment horizontal="center"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0" fontId="33" fillId="6" borderId="75" xfId="12" applyFont="1" applyFill="1" applyBorder="1" applyAlignment="1" applyProtection="1">
      <alignment horizontal="left" vertical="center"/>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79" fontId="1" fillId="0" borderId="0" xfId="17" applyNumberFormat="1" applyFont="1" applyAlignment="1">
      <alignment horizontal="center" vertical="center" wrapText="1"/>
    </xf>
    <xf numFmtId="178" fontId="15"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6E54787B-8B6F-454F-AB12-EED0DA10C6ED}"/>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64287</c:v>
                </c:pt>
                <c:pt idx="1">
                  <c:v>46440</c:v>
                </c:pt>
                <c:pt idx="2">
                  <c:v>63257</c:v>
                </c:pt>
                <c:pt idx="3">
                  <c:v>52308</c:v>
                </c:pt>
                <c:pt idx="4">
                  <c:v>46402</c:v>
                </c:pt>
              </c:numCache>
            </c:numRef>
          </c:val>
          <c:smooth val="0"/>
          <c:extLst>
            <c:ext xmlns:c16="http://schemas.microsoft.com/office/drawing/2014/chart" uri="{C3380CC4-5D6E-409C-BE32-E72D297353CC}">
              <c16:uniqueId val="{00000000-3696-4469-82D8-25E30822490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70263</c:v>
                </c:pt>
                <c:pt idx="1">
                  <c:v>46719</c:v>
                </c:pt>
                <c:pt idx="2">
                  <c:v>44762</c:v>
                </c:pt>
                <c:pt idx="3">
                  <c:v>42404</c:v>
                </c:pt>
                <c:pt idx="4">
                  <c:v>59576</c:v>
                </c:pt>
              </c:numCache>
            </c:numRef>
          </c:val>
          <c:smooth val="0"/>
          <c:extLst>
            <c:ext xmlns:c16="http://schemas.microsoft.com/office/drawing/2014/chart" uri="{C3380CC4-5D6E-409C-BE32-E72D297353CC}">
              <c16:uniqueId val="{00000001-3696-4469-82D8-25E30822490C}"/>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3.83</c:v>
                </c:pt>
                <c:pt idx="1">
                  <c:v>4.6100000000000003</c:v>
                </c:pt>
                <c:pt idx="2">
                  <c:v>3.49</c:v>
                </c:pt>
                <c:pt idx="3">
                  <c:v>3.33</c:v>
                </c:pt>
                <c:pt idx="4">
                  <c:v>2.2400000000000002</c:v>
                </c:pt>
              </c:numCache>
            </c:numRef>
          </c:val>
          <c:extLst>
            <c:ext xmlns:c16="http://schemas.microsoft.com/office/drawing/2014/chart" uri="{C3380CC4-5D6E-409C-BE32-E72D297353CC}">
              <c16:uniqueId val="{00000000-31AF-4569-B92F-9137BFFF96D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16.23</c:v>
                </c:pt>
                <c:pt idx="1">
                  <c:v>16.62</c:v>
                </c:pt>
                <c:pt idx="2">
                  <c:v>16.989999999999998</c:v>
                </c:pt>
                <c:pt idx="3">
                  <c:v>17.21</c:v>
                </c:pt>
                <c:pt idx="4">
                  <c:v>16.84</c:v>
                </c:pt>
              </c:numCache>
            </c:numRef>
          </c:val>
          <c:extLst>
            <c:ext xmlns:c16="http://schemas.microsoft.com/office/drawing/2014/chart" uri="{C3380CC4-5D6E-409C-BE32-E72D297353CC}">
              <c16:uniqueId val="{00000001-31AF-4569-B92F-9137BFFF96D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7.67</c:v>
                </c:pt>
                <c:pt idx="1">
                  <c:v>1.88</c:v>
                </c:pt>
                <c:pt idx="2">
                  <c:v>3.4</c:v>
                </c:pt>
                <c:pt idx="3">
                  <c:v>4.63</c:v>
                </c:pt>
                <c:pt idx="4">
                  <c:v>1.57</c:v>
                </c:pt>
              </c:numCache>
            </c:numRef>
          </c:val>
          <c:smooth val="0"/>
          <c:extLst>
            <c:ext xmlns:c16="http://schemas.microsoft.com/office/drawing/2014/chart" uri="{C3380CC4-5D6E-409C-BE32-E72D297353CC}">
              <c16:uniqueId val="{00000002-31AF-4569-B92F-9137BFFF96D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#N/A</c:v>
                </c:pt>
                <c:pt idx="1">
                  <c:v>1.96</c:v>
                </c:pt>
                <c:pt idx="2">
                  <c:v>#N/A</c:v>
                </c:pt>
                <c:pt idx="3">
                  <c:v>0.38</c:v>
                </c:pt>
                <c:pt idx="4">
                  <c:v>#N/A</c:v>
                </c:pt>
                <c:pt idx="5">
                  <c:v>0.32</c:v>
                </c:pt>
                <c:pt idx="6">
                  <c:v>#N/A</c:v>
                </c:pt>
                <c:pt idx="7">
                  <c:v>1.34</c:v>
                </c:pt>
                <c:pt idx="8">
                  <c:v>#N/A</c:v>
                </c:pt>
                <c:pt idx="9">
                  <c:v>0.01</c:v>
                </c:pt>
              </c:numCache>
            </c:numRef>
          </c:val>
          <c:extLst>
            <c:ext xmlns:c16="http://schemas.microsoft.com/office/drawing/2014/chart" uri="{C3380CC4-5D6E-409C-BE32-E72D297353CC}">
              <c16:uniqueId val="{00000000-C30D-4515-A0EB-09E167F820F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30D-4515-A0EB-09E167F820FE}"/>
            </c:ext>
          </c:extLst>
        </c:ser>
        <c:ser>
          <c:idx val="2"/>
          <c:order val="2"/>
          <c:tx>
            <c:strRef>
              <c:f>データシート!$A$29</c:f>
              <c:strCache>
                <c:ptCount val="1"/>
                <c:pt idx="0">
                  <c:v>国民健康保険特別会計（直診勘定）</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#N/A</c:v>
                </c:pt>
                <c:pt idx="1">
                  <c:v>0</c:v>
                </c:pt>
                <c:pt idx="2">
                  <c:v>#N/A</c:v>
                </c:pt>
                <c:pt idx="3">
                  <c:v>0.04</c:v>
                </c:pt>
                <c:pt idx="4">
                  <c:v>#N/A</c:v>
                </c:pt>
                <c:pt idx="5">
                  <c:v>0.01</c:v>
                </c:pt>
                <c:pt idx="6">
                  <c:v>#N/A</c:v>
                </c:pt>
                <c:pt idx="7">
                  <c:v>0.02</c:v>
                </c:pt>
                <c:pt idx="8">
                  <c:v>#N/A</c:v>
                </c:pt>
                <c:pt idx="9">
                  <c:v>0.02</c:v>
                </c:pt>
              </c:numCache>
            </c:numRef>
          </c:val>
          <c:extLst>
            <c:ext xmlns:c16="http://schemas.microsoft.com/office/drawing/2014/chart" uri="{C3380CC4-5D6E-409C-BE32-E72D297353CC}">
              <c16:uniqueId val="{00000002-C30D-4515-A0EB-09E167F820FE}"/>
            </c:ext>
          </c:extLst>
        </c:ser>
        <c:ser>
          <c:idx val="3"/>
          <c:order val="3"/>
          <c:tx>
            <c:strRef>
              <c:f>データシート!$A$30</c:f>
              <c:strCache>
                <c:ptCount val="1"/>
                <c:pt idx="0">
                  <c:v>休日急患診療所特別会計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0</c:v>
                </c:pt>
                <c:pt idx="2">
                  <c:v>#N/A</c:v>
                </c:pt>
                <c:pt idx="3">
                  <c:v>0</c:v>
                </c:pt>
                <c:pt idx="4">
                  <c:v>#N/A</c:v>
                </c:pt>
                <c:pt idx="5">
                  <c:v>0.01</c:v>
                </c:pt>
                <c:pt idx="6">
                  <c:v>#N/A</c:v>
                </c:pt>
                <c:pt idx="7">
                  <c:v>0.02</c:v>
                </c:pt>
                <c:pt idx="8">
                  <c:v>#N/A</c:v>
                </c:pt>
                <c:pt idx="9">
                  <c:v>0.03</c:v>
                </c:pt>
              </c:numCache>
            </c:numRef>
          </c:val>
          <c:extLst>
            <c:ext xmlns:c16="http://schemas.microsoft.com/office/drawing/2014/chart" uri="{C3380CC4-5D6E-409C-BE32-E72D297353CC}">
              <c16:uniqueId val="{00000003-C30D-4515-A0EB-09E167F820FE}"/>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0.42</c:v>
                </c:pt>
                <c:pt idx="2">
                  <c:v>#N/A</c:v>
                </c:pt>
                <c:pt idx="3">
                  <c:v>0.25</c:v>
                </c:pt>
                <c:pt idx="4">
                  <c:v>#N/A</c:v>
                </c:pt>
                <c:pt idx="5">
                  <c:v>0.99</c:v>
                </c:pt>
                <c:pt idx="6">
                  <c:v>#N/A</c:v>
                </c:pt>
                <c:pt idx="7">
                  <c:v>1.69</c:v>
                </c:pt>
                <c:pt idx="8">
                  <c:v>#N/A</c:v>
                </c:pt>
                <c:pt idx="9">
                  <c:v>0.22</c:v>
                </c:pt>
              </c:numCache>
            </c:numRef>
          </c:val>
          <c:extLst>
            <c:ext xmlns:c16="http://schemas.microsoft.com/office/drawing/2014/chart" uri="{C3380CC4-5D6E-409C-BE32-E72D297353CC}">
              <c16:uniqueId val="{00000004-C30D-4515-A0EB-09E167F820FE}"/>
            </c:ext>
          </c:extLst>
        </c:ser>
        <c:ser>
          <c:idx val="5"/>
          <c:order val="5"/>
          <c:tx>
            <c:strRef>
              <c:f>データシート!$A$32</c:f>
              <c:strCache>
                <c:ptCount val="1"/>
                <c:pt idx="0">
                  <c:v>老人保健施設事業会計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0.62</c:v>
                </c:pt>
                <c:pt idx="2">
                  <c:v>#N/A</c:v>
                </c:pt>
                <c:pt idx="3">
                  <c:v>0.74</c:v>
                </c:pt>
                <c:pt idx="4">
                  <c:v>#N/A</c:v>
                </c:pt>
                <c:pt idx="5">
                  <c:v>0.73</c:v>
                </c:pt>
                <c:pt idx="6">
                  <c:v>#N/A</c:v>
                </c:pt>
                <c:pt idx="7">
                  <c:v>0.67</c:v>
                </c:pt>
                <c:pt idx="8">
                  <c:v>#N/A</c:v>
                </c:pt>
                <c:pt idx="9">
                  <c:v>0.49</c:v>
                </c:pt>
              </c:numCache>
            </c:numRef>
          </c:val>
          <c:extLst>
            <c:ext xmlns:c16="http://schemas.microsoft.com/office/drawing/2014/chart" uri="{C3380CC4-5D6E-409C-BE32-E72D297353CC}">
              <c16:uniqueId val="{00000005-C30D-4515-A0EB-09E167F820FE}"/>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0.23</c:v>
                </c:pt>
                <c:pt idx="2">
                  <c:v>#N/A</c:v>
                </c:pt>
                <c:pt idx="3">
                  <c:v>0.38</c:v>
                </c:pt>
                <c:pt idx="4">
                  <c:v>#N/A</c:v>
                </c:pt>
                <c:pt idx="5">
                  <c:v>1.21</c:v>
                </c:pt>
                <c:pt idx="6">
                  <c:v>#N/A</c:v>
                </c:pt>
                <c:pt idx="7">
                  <c:v>0.92</c:v>
                </c:pt>
                <c:pt idx="8">
                  <c:v>#N/A</c:v>
                </c:pt>
                <c:pt idx="9">
                  <c:v>1.25</c:v>
                </c:pt>
              </c:numCache>
            </c:numRef>
          </c:val>
          <c:extLst>
            <c:ext xmlns:c16="http://schemas.microsoft.com/office/drawing/2014/chart" uri="{C3380CC4-5D6E-409C-BE32-E72D297353CC}">
              <c16:uniqueId val="{00000006-C30D-4515-A0EB-09E167F820FE}"/>
            </c:ext>
          </c:extLst>
        </c:ser>
        <c:ser>
          <c:idx val="7"/>
          <c:order val="7"/>
          <c:tx>
            <c:strRef>
              <c:f>データシート!$A$34</c:f>
              <c:strCache>
                <c:ptCount val="1"/>
                <c:pt idx="0">
                  <c:v>公共下水道事業会計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0</c:v>
                </c:pt>
                <c:pt idx="1">
                  <c:v>0</c:v>
                </c:pt>
                <c:pt idx="2">
                  <c:v>0</c:v>
                </c:pt>
                <c:pt idx="3">
                  <c:v>0</c:v>
                </c:pt>
                <c:pt idx="4">
                  <c:v>0</c:v>
                </c:pt>
                <c:pt idx="5">
                  <c:v>0</c:v>
                </c:pt>
                <c:pt idx="6">
                  <c:v>0</c:v>
                </c:pt>
                <c:pt idx="7">
                  <c:v>0</c:v>
                </c:pt>
                <c:pt idx="8">
                  <c:v>#N/A</c:v>
                </c:pt>
                <c:pt idx="9">
                  <c:v>1.58</c:v>
                </c:pt>
              </c:numCache>
            </c:numRef>
          </c:val>
          <c:extLst>
            <c:ext xmlns:c16="http://schemas.microsoft.com/office/drawing/2014/chart" uri="{C3380CC4-5D6E-409C-BE32-E72D297353CC}">
              <c16:uniqueId val="{00000007-C30D-4515-A0EB-09E167F820FE}"/>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3.82</c:v>
                </c:pt>
                <c:pt idx="2">
                  <c:v>#N/A</c:v>
                </c:pt>
                <c:pt idx="3">
                  <c:v>4.59</c:v>
                </c:pt>
                <c:pt idx="4">
                  <c:v>#N/A</c:v>
                </c:pt>
                <c:pt idx="5">
                  <c:v>3.47</c:v>
                </c:pt>
                <c:pt idx="6">
                  <c:v>#N/A</c:v>
                </c:pt>
                <c:pt idx="7">
                  <c:v>3.3</c:v>
                </c:pt>
                <c:pt idx="8">
                  <c:v>#N/A</c:v>
                </c:pt>
                <c:pt idx="9">
                  <c:v>2.21</c:v>
                </c:pt>
              </c:numCache>
            </c:numRef>
          </c:val>
          <c:extLst>
            <c:ext xmlns:c16="http://schemas.microsoft.com/office/drawing/2014/chart" uri="{C3380CC4-5D6E-409C-BE32-E72D297353CC}">
              <c16:uniqueId val="{00000008-C30D-4515-A0EB-09E167F820FE}"/>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26.97</c:v>
                </c:pt>
                <c:pt idx="2">
                  <c:v>#N/A</c:v>
                </c:pt>
                <c:pt idx="3">
                  <c:v>22.79</c:v>
                </c:pt>
                <c:pt idx="4">
                  <c:v>#N/A</c:v>
                </c:pt>
                <c:pt idx="5">
                  <c:v>18.8</c:v>
                </c:pt>
                <c:pt idx="6">
                  <c:v>#N/A</c:v>
                </c:pt>
                <c:pt idx="7">
                  <c:v>14.3</c:v>
                </c:pt>
                <c:pt idx="8">
                  <c:v>#N/A</c:v>
                </c:pt>
                <c:pt idx="9">
                  <c:v>16.850000000000001</c:v>
                </c:pt>
              </c:numCache>
            </c:numRef>
          </c:val>
          <c:extLst>
            <c:ext xmlns:c16="http://schemas.microsoft.com/office/drawing/2014/chart" uri="{C3380CC4-5D6E-409C-BE32-E72D297353CC}">
              <c16:uniqueId val="{00000009-C30D-4515-A0EB-09E167F820FE}"/>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6404</c:v>
                </c:pt>
                <c:pt idx="5">
                  <c:v>5957</c:v>
                </c:pt>
                <c:pt idx="8">
                  <c:v>6593</c:v>
                </c:pt>
                <c:pt idx="11">
                  <c:v>6673</c:v>
                </c:pt>
                <c:pt idx="14">
                  <c:v>6630</c:v>
                </c:pt>
              </c:numCache>
            </c:numRef>
          </c:val>
          <c:extLst>
            <c:ext xmlns:c16="http://schemas.microsoft.com/office/drawing/2014/chart" uri="{C3380CC4-5D6E-409C-BE32-E72D297353CC}">
              <c16:uniqueId val="{00000000-7126-477F-83CC-4A2BCAA93F3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126-477F-83CC-4A2BCAA93F3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108</c:v>
                </c:pt>
                <c:pt idx="3">
                  <c:v>94</c:v>
                </c:pt>
                <c:pt idx="6">
                  <c:v>82</c:v>
                </c:pt>
                <c:pt idx="9">
                  <c:v>67</c:v>
                </c:pt>
                <c:pt idx="12">
                  <c:v>48</c:v>
                </c:pt>
              </c:numCache>
            </c:numRef>
          </c:val>
          <c:extLst>
            <c:ext xmlns:c16="http://schemas.microsoft.com/office/drawing/2014/chart" uri="{C3380CC4-5D6E-409C-BE32-E72D297353CC}">
              <c16:uniqueId val="{00000002-7126-477F-83CC-4A2BCAA93F3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578</c:v>
                </c:pt>
                <c:pt idx="3">
                  <c:v>160</c:v>
                </c:pt>
                <c:pt idx="6">
                  <c:v>161</c:v>
                </c:pt>
                <c:pt idx="9">
                  <c:v>202</c:v>
                </c:pt>
                <c:pt idx="12">
                  <c:v>220</c:v>
                </c:pt>
              </c:numCache>
            </c:numRef>
          </c:val>
          <c:extLst>
            <c:ext xmlns:c16="http://schemas.microsoft.com/office/drawing/2014/chart" uri="{C3380CC4-5D6E-409C-BE32-E72D297353CC}">
              <c16:uniqueId val="{00000003-7126-477F-83CC-4A2BCAA93F3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2759</c:v>
                </c:pt>
                <c:pt idx="3">
                  <c:v>2809</c:v>
                </c:pt>
                <c:pt idx="6">
                  <c:v>2776</c:v>
                </c:pt>
                <c:pt idx="9">
                  <c:v>3010</c:v>
                </c:pt>
                <c:pt idx="12">
                  <c:v>2740</c:v>
                </c:pt>
              </c:numCache>
            </c:numRef>
          </c:val>
          <c:extLst>
            <c:ext xmlns:c16="http://schemas.microsoft.com/office/drawing/2014/chart" uri="{C3380CC4-5D6E-409C-BE32-E72D297353CC}">
              <c16:uniqueId val="{00000004-7126-477F-83CC-4A2BCAA93F3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48</c:v>
                </c:pt>
                <c:pt idx="3">
                  <c:v>36</c:v>
                </c:pt>
                <c:pt idx="6">
                  <c:v>36</c:v>
                </c:pt>
                <c:pt idx="9">
                  <c:v>0</c:v>
                </c:pt>
                <c:pt idx="12">
                  <c:v>0</c:v>
                </c:pt>
              </c:numCache>
            </c:numRef>
          </c:val>
          <c:extLst>
            <c:ext xmlns:c16="http://schemas.microsoft.com/office/drawing/2014/chart" uri="{C3380CC4-5D6E-409C-BE32-E72D297353CC}">
              <c16:uniqueId val="{00000005-7126-477F-83CC-4A2BCAA93F3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126-477F-83CC-4A2BCAA93F3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5458</c:v>
                </c:pt>
                <c:pt idx="3">
                  <c:v>4789</c:v>
                </c:pt>
                <c:pt idx="6">
                  <c:v>4520</c:v>
                </c:pt>
                <c:pt idx="9">
                  <c:v>4354</c:v>
                </c:pt>
                <c:pt idx="12">
                  <c:v>4178</c:v>
                </c:pt>
              </c:numCache>
            </c:numRef>
          </c:val>
          <c:extLst>
            <c:ext xmlns:c16="http://schemas.microsoft.com/office/drawing/2014/chart" uri="{C3380CC4-5D6E-409C-BE32-E72D297353CC}">
              <c16:uniqueId val="{00000007-7126-477F-83CC-4A2BCAA93F3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2547</c:v>
                </c:pt>
                <c:pt idx="2">
                  <c:v>#N/A</c:v>
                </c:pt>
                <c:pt idx="3">
                  <c:v>#N/A</c:v>
                </c:pt>
                <c:pt idx="4">
                  <c:v>1931</c:v>
                </c:pt>
                <c:pt idx="5">
                  <c:v>#N/A</c:v>
                </c:pt>
                <c:pt idx="6">
                  <c:v>#N/A</c:v>
                </c:pt>
                <c:pt idx="7">
                  <c:v>982</c:v>
                </c:pt>
                <c:pt idx="8">
                  <c:v>#N/A</c:v>
                </c:pt>
                <c:pt idx="9">
                  <c:v>#N/A</c:v>
                </c:pt>
                <c:pt idx="10">
                  <c:v>960</c:v>
                </c:pt>
                <c:pt idx="11">
                  <c:v>#N/A</c:v>
                </c:pt>
                <c:pt idx="12">
                  <c:v>#N/A</c:v>
                </c:pt>
                <c:pt idx="13">
                  <c:v>556</c:v>
                </c:pt>
                <c:pt idx="14">
                  <c:v>#N/A</c:v>
                </c:pt>
              </c:numCache>
            </c:numRef>
          </c:val>
          <c:smooth val="0"/>
          <c:extLst>
            <c:ext xmlns:c16="http://schemas.microsoft.com/office/drawing/2014/chart" uri="{C3380CC4-5D6E-409C-BE32-E72D297353CC}">
              <c16:uniqueId val="{00000008-7126-477F-83CC-4A2BCAA93F3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76404</c:v>
                </c:pt>
                <c:pt idx="5">
                  <c:v>75798</c:v>
                </c:pt>
                <c:pt idx="8">
                  <c:v>73946</c:v>
                </c:pt>
                <c:pt idx="11">
                  <c:v>71568</c:v>
                </c:pt>
                <c:pt idx="14">
                  <c:v>70845</c:v>
                </c:pt>
              </c:numCache>
            </c:numRef>
          </c:val>
          <c:extLst>
            <c:ext xmlns:c16="http://schemas.microsoft.com/office/drawing/2014/chart" uri="{C3380CC4-5D6E-409C-BE32-E72D297353CC}">
              <c16:uniqueId val="{00000000-DEB1-452E-9EE4-3E9C00FEB52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10299</c:v>
                </c:pt>
                <c:pt idx="5">
                  <c:v>10896</c:v>
                </c:pt>
                <c:pt idx="8">
                  <c:v>8480</c:v>
                </c:pt>
                <c:pt idx="11">
                  <c:v>9615</c:v>
                </c:pt>
                <c:pt idx="14">
                  <c:v>6895</c:v>
                </c:pt>
              </c:numCache>
            </c:numRef>
          </c:val>
          <c:extLst>
            <c:ext xmlns:c16="http://schemas.microsoft.com/office/drawing/2014/chart" uri="{C3380CC4-5D6E-409C-BE32-E72D297353CC}">
              <c16:uniqueId val="{00000001-DEB1-452E-9EE4-3E9C00FEB52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28771</c:v>
                </c:pt>
                <c:pt idx="5">
                  <c:v>32541</c:v>
                </c:pt>
                <c:pt idx="8">
                  <c:v>34468</c:v>
                </c:pt>
                <c:pt idx="11">
                  <c:v>34116</c:v>
                </c:pt>
                <c:pt idx="14">
                  <c:v>34427</c:v>
                </c:pt>
              </c:numCache>
            </c:numRef>
          </c:val>
          <c:extLst>
            <c:ext xmlns:c16="http://schemas.microsoft.com/office/drawing/2014/chart" uri="{C3380CC4-5D6E-409C-BE32-E72D297353CC}">
              <c16:uniqueId val="{00000002-DEB1-452E-9EE4-3E9C00FEB52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EB1-452E-9EE4-3E9C00FEB52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EB1-452E-9EE4-3E9C00FEB52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9</c:v>
                </c:pt>
                <c:pt idx="3">
                  <c:v>7</c:v>
                </c:pt>
                <c:pt idx="6">
                  <c:v>6</c:v>
                </c:pt>
                <c:pt idx="9">
                  <c:v>5</c:v>
                </c:pt>
                <c:pt idx="12">
                  <c:v>3</c:v>
                </c:pt>
              </c:numCache>
            </c:numRef>
          </c:val>
          <c:extLst>
            <c:ext xmlns:c16="http://schemas.microsoft.com/office/drawing/2014/chart" uri="{C3380CC4-5D6E-409C-BE32-E72D297353CC}">
              <c16:uniqueId val="{00000005-DEB1-452E-9EE4-3E9C00FEB52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6874</c:v>
                </c:pt>
                <c:pt idx="3">
                  <c:v>6942</c:v>
                </c:pt>
                <c:pt idx="6">
                  <c:v>7080</c:v>
                </c:pt>
                <c:pt idx="9">
                  <c:v>7095</c:v>
                </c:pt>
                <c:pt idx="12">
                  <c:v>7125</c:v>
                </c:pt>
              </c:numCache>
            </c:numRef>
          </c:val>
          <c:extLst>
            <c:ext xmlns:c16="http://schemas.microsoft.com/office/drawing/2014/chart" uri="{C3380CC4-5D6E-409C-BE32-E72D297353CC}">
              <c16:uniqueId val="{00000006-DEB1-452E-9EE4-3E9C00FEB52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1820</c:v>
                </c:pt>
                <c:pt idx="3">
                  <c:v>1842</c:v>
                </c:pt>
                <c:pt idx="6">
                  <c:v>1950</c:v>
                </c:pt>
                <c:pt idx="9">
                  <c:v>2755</c:v>
                </c:pt>
                <c:pt idx="12">
                  <c:v>2670</c:v>
                </c:pt>
              </c:numCache>
            </c:numRef>
          </c:val>
          <c:extLst>
            <c:ext xmlns:c16="http://schemas.microsoft.com/office/drawing/2014/chart" uri="{C3380CC4-5D6E-409C-BE32-E72D297353CC}">
              <c16:uniqueId val="{00000007-DEB1-452E-9EE4-3E9C00FEB52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34183</c:v>
                </c:pt>
                <c:pt idx="3">
                  <c:v>38278</c:v>
                </c:pt>
                <c:pt idx="6">
                  <c:v>39046</c:v>
                </c:pt>
                <c:pt idx="9">
                  <c:v>40291</c:v>
                </c:pt>
                <c:pt idx="12">
                  <c:v>37524</c:v>
                </c:pt>
              </c:numCache>
            </c:numRef>
          </c:val>
          <c:extLst>
            <c:ext xmlns:c16="http://schemas.microsoft.com/office/drawing/2014/chart" uri="{C3380CC4-5D6E-409C-BE32-E72D297353CC}">
              <c16:uniqueId val="{00000008-DEB1-452E-9EE4-3E9C00FEB52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472</c:v>
                </c:pt>
                <c:pt idx="3">
                  <c:v>378</c:v>
                </c:pt>
                <c:pt idx="6">
                  <c:v>296</c:v>
                </c:pt>
                <c:pt idx="9">
                  <c:v>238</c:v>
                </c:pt>
                <c:pt idx="12">
                  <c:v>186</c:v>
                </c:pt>
              </c:numCache>
            </c:numRef>
          </c:val>
          <c:extLst>
            <c:ext xmlns:c16="http://schemas.microsoft.com/office/drawing/2014/chart" uri="{C3380CC4-5D6E-409C-BE32-E72D297353CC}">
              <c16:uniqueId val="{00000009-DEB1-452E-9EE4-3E9C00FEB52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50572</c:v>
                </c:pt>
                <c:pt idx="3">
                  <c:v>49890</c:v>
                </c:pt>
                <c:pt idx="6">
                  <c:v>46845</c:v>
                </c:pt>
                <c:pt idx="9">
                  <c:v>44917</c:v>
                </c:pt>
                <c:pt idx="12">
                  <c:v>45299</c:v>
                </c:pt>
              </c:numCache>
            </c:numRef>
          </c:val>
          <c:extLst>
            <c:ext xmlns:c16="http://schemas.microsoft.com/office/drawing/2014/chart" uri="{C3380CC4-5D6E-409C-BE32-E72D297353CC}">
              <c16:uniqueId val="{0000000A-DEB1-452E-9EE4-3E9C00FEB52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DEB1-452E-9EE4-3E9C00FEB52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5847</c:v>
                </c:pt>
                <c:pt idx="1">
                  <c:v>5861</c:v>
                </c:pt>
                <c:pt idx="2">
                  <c:v>5688</c:v>
                </c:pt>
              </c:numCache>
            </c:numRef>
          </c:val>
          <c:extLst>
            <c:ext xmlns:c16="http://schemas.microsoft.com/office/drawing/2014/chart" uri="{C3380CC4-5D6E-409C-BE32-E72D297353CC}">
              <c16:uniqueId val="{00000000-D075-4AA4-B6B2-9ECBE8DF034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11818</c:v>
                </c:pt>
                <c:pt idx="1">
                  <c:v>10206</c:v>
                </c:pt>
                <c:pt idx="2">
                  <c:v>9161</c:v>
                </c:pt>
              </c:numCache>
            </c:numRef>
          </c:val>
          <c:extLst>
            <c:ext xmlns:c16="http://schemas.microsoft.com/office/drawing/2014/chart" uri="{C3380CC4-5D6E-409C-BE32-E72D297353CC}">
              <c16:uniqueId val="{00000001-D075-4AA4-B6B2-9ECBE8DF034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19777</c:v>
                </c:pt>
                <c:pt idx="1">
                  <c:v>20701</c:v>
                </c:pt>
                <c:pt idx="2">
                  <c:v>22190</c:v>
                </c:pt>
              </c:numCache>
            </c:numRef>
          </c:val>
          <c:extLst>
            <c:ext xmlns:c16="http://schemas.microsoft.com/office/drawing/2014/chart" uri="{C3380CC4-5D6E-409C-BE32-E72D297353CC}">
              <c16:uniqueId val="{00000002-D075-4AA4-B6B2-9ECBE8DF0344}"/>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{346954D0-6B3D-46D3-8640-9A676AEEDBF9}</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0-F486-4772-AF1A-2350003906C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{E9F0E851-6D14-4830-928B-ABEEEBB7164C}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486-4772-AF1A-2350003906C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{BB105600-A653-4F7F-81CC-E3FB2A5E35CA}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486-4772-AF1A-2350003906C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{BC3FDB35-8F30-4212-84DF-D89DD6D33478}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486-4772-AF1A-2350003906C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{E21BD342-80FF-49D5-83AB-0FC785E475F8}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486-4772-AF1A-2350003906C3}"/>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{8DA721AA-F601-458C-91E9-C5EF4CB373DF}</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5-F486-4772-AF1A-2350003906C3}"/>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{F7ABEA86-5666-4382-8705-FDF18D732FF0}</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06-F486-4772-AF1A-2350003906C3}"/>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{33ACC324-0777-4D4B-849D-C56556DF8C65}</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07-F486-4772-AF1A-2350003906C3}"/>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{BE5AFB11-9924-4E1E-97B3-DA5E31E092CB}</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08-F486-4772-AF1A-2350003906C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53.2</c:v>
                </c:pt>
                <c:pt idx="16">
                  <c:v>54.7</c:v>
                </c:pt>
                <c:pt idx="24">
                  <c:v>56</c:v>
                </c:pt>
                <c:pt idx="32">
                  <c:v>56.4</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F486-4772-AF1A-2350003906C3}"/>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{C37F2993-E983-4D5F-ADE5-E9BD736A2520}</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A-F486-4772-AF1A-2350003906C3}"/>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{EE0EAEB6-9360-4081-B8B5-B57AD9A9BFCF}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486-4772-AF1A-2350003906C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{4426767F-5595-4D75-9E77-0C92E119B416}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486-4772-AF1A-2350003906C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{4D529BD5-EB2D-478F-A649-19858BC2E586}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486-4772-AF1A-2350003906C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{1C7DE200-E628-4BB1-AA29-1F640513A35C}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486-4772-AF1A-2350003906C3}"/>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{72094442-1D17-4BA0-BF62-2948CD4F7C15}</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F-F486-4772-AF1A-2350003906C3}"/>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{4B405E11-F177-4963-A4C3-BF56AFE7B9CF}</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10-F486-4772-AF1A-2350003906C3}"/>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{07E043E6-4C53-43C4-81A4-5D2ECFA61839}</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11-F486-4772-AF1A-2350003906C3}"/>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{A876C98C-07A8-47EA-AB54-80021E8E7118}</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12-F486-4772-AF1A-2350003906C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54.5</c:v>
                </c:pt>
                <c:pt idx="16">
                  <c:v>57.2</c:v>
                </c:pt>
                <c:pt idx="24">
                  <c:v>58.6</c:v>
                </c:pt>
                <c:pt idx="32">
                  <c:v>60.2</c:v>
                </c:pt>
              </c:numCache>
            </c:numRef>
          </c:xVal>
          <c:yVal>
            <c:numRef>
              <c:f>公会計指標分析・財政指標組合せ分析表!$BP$55:$DC$55</c:f>
              <c:numCache>
                <c:formatCode>#,##0.0;"▲ "#,##0.0</c:formatCode>
                <c:ptCount val="40"/>
                <c:pt idx="8">
                  <c:v>15.8</c:v>
                </c:pt>
                <c:pt idx="16">
                  <c:v>6.5</c:v>
                </c:pt>
                <c:pt idx="24">
                  <c:v>5.8</c:v>
                </c:pt>
                <c:pt idx="32">
                  <c:v>2.7</c:v>
                </c:pt>
              </c:numCache>
            </c:numRef>
          </c:yVal>
          <c:smooth val="0"/>
          <c:extLst>
            <c:ext xmlns:c16="http://schemas.microsoft.com/office/drawing/2014/chart" uri="{C3380CC4-5D6E-409C-BE32-E72D297353CC}">
              <c16:uniqueId val="{00000013-F486-4772-AF1A-2350003906C3}"/>
            </c:ext>
          </c:extLst>
        </c:ser>
        <c:dLbls>
          <c:showLegendKey val="0"/>
          <c:showVal val="1"/>
          <c:showCatName val="0"/>
          <c:showSerName val="0"/>
          <c:showPercent val="0"/>
          <c:showBubbleSize val="0"/>
        </c:dLbls>
        <c:axId val="46179840"/>
        <c:axId val="46181760"/>
      </c:scatterChart>
      <c:valAx>
        <c:axId val="46179840"/>
        <c:scaling>
          <c:orientation val="minMax"/>
          <c:max val="60.7"/>
          <c:min val="54.1"/>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18"/>
          <c:min val="1"/>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{26F12E84-862F-491F-B01A-04823AA8F6A2}</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0-AFBA-4355-85C6-CAE29370B02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{91C743BC-FA3F-4C33-932A-0BD087CCC2B4}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FBA-4355-85C6-CAE29370B02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{C64FC99F-76EF-4FDC-9646-CC5BF53F4D4A}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FBA-4355-85C6-CAE29370B02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{56EE2766-F079-4E9B-ABCD-E687CE1C0F34}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FBA-4355-85C6-CAE29370B02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{CF13243C-F70D-456F-8B4D-46A59E3CC8B1}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FBA-4355-85C6-CAE29370B024}"/>
                </c:ext>
              </c:extLst>
            </c:dLbl>
            <c:dLbl>
              <c:idx val="8"/>
              <c:tx>
                <c:strRef>
                  <c:f>公会計指標分析・財政指標組合せ分析表!$BX$72</c:f>
                  <c:strCache>
                    <c:ptCount val="1"/>
                    <c:pt idx="0">
                      <c:v>H27</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{6CB446C9-EA4E-4CC5-B9B9-B63D6A8FA177}</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5-AFBA-4355-85C6-CAE29370B024}"/>
                </c:ext>
              </c:extLst>
            </c:dLbl>
            <c:dLbl>
              <c:idx val="16"/>
              <c:tx>
                <c:strRef>
                  <c:f>公会計指標分析・財政指標組合せ分析表!$CF$72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{D89A8E89-6F0A-4CAA-898E-5ABCA762EDA2}</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06-AFBA-4355-85C6-CAE29370B024}"/>
                </c:ext>
              </c:extLst>
            </c:dLbl>
            <c:dLbl>
              <c:idx val="24"/>
              <c:tx>
                <c:strRef>
                  <c:f>公会計指標分析・財政指標組合せ分析表!$CN$72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{39B0AE6A-FDF8-46B6-ACFA-CEC1B51B04A7}</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07-AFBA-4355-85C6-CAE29370B024}"/>
                </c:ext>
              </c:extLst>
            </c:dLbl>
            <c:dLbl>
              <c:idx val="32"/>
              <c:tx>
                <c:strRef>
                  <c:f>公会計指標分析・財政指標組合せ分析表!$CV$72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{A283F43C-799A-4544-9119-163FDEBDC0CD}</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08-AFBA-4355-85C6-CAE29370B02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10</c:v>
                </c:pt>
                <c:pt idx="8">
                  <c:v>8.5</c:v>
                </c:pt>
                <c:pt idx="16">
                  <c:v>6.1</c:v>
                </c:pt>
                <c:pt idx="24">
                  <c:v>4.4000000000000004</c:v>
                </c:pt>
                <c:pt idx="32">
                  <c:v>2.9</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AFBA-4355-85C6-CAE29370B024}"/>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{72CF6B95-03F5-47A8-9F6B-43D97913A2B8}</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A-AFBA-4355-85C6-CAE29370B024}"/>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{3630AA40-0A13-45ED-B6E0-9C4E965BAFC6}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FBA-4355-85C6-CAE29370B02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{7A5B0021-D631-49D5-A45D-9D1A10C2F1AB}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FBA-4355-85C6-CAE29370B02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{5EA54682-53CF-4C7D-8EAB-FBC37E4DB7B8}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FBA-4355-85C6-CAE29370B02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{E3788302-F490-4906-B9ED-BFFFC9BE5E17}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FBA-4355-85C6-CAE29370B024}"/>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{9D9E7284-1596-48F4-B9EC-E8A5347F57CE}</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F-AFBA-4355-85C6-CAE29370B024}"/>
                </c:ext>
              </c:extLst>
            </c:dLbl>
            <c:dLbl>
              <c:idx val="16"/>
              <c:tx>
                <c:strRef>
                  <c:f>公会計指標分析・財政指標組合せ分析表!$CF$72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{C94E794C-A130-4823-9C91-59D23825C920}</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10-AFBA-4355-85C6-CAE29370B024}"/>
                </c:ext>
              </c:extLst>
            </c:dLbl>
            <c:dLbl>
              <c:idx val="24"/>
              <c:tx>
                <c:strRef>
                  <c:f>公会計指標分析・財政指標組合せ分析表!$CN$72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{733FCBB4-6ADB-467E-8E37-1696E760EE07}</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11-AFBA-4355-85C6-CAE29370B024}"/>
                </c:ext>
              </c:extLst>
            </c:dLbl>
            <c:dLbl>
              <c:idx val="32"/>
              <c:tx>
                <c:strRef>
                  <c:f>公会計指標分析・財政指標組合せ分析表!$CV$72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{CFCAE20A-648F-4AA3-BDD6-B426F504265B}</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12-AFBA-4355-85C6-CAE29370B02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9.3000000000000007</c:v>
                </c:pt>
                <c:pt idx="8">
                  <c:v>6.2</c:v>
                </c:pt>
                <c:pt idx="16">
                  <c:v>5.9</c:v>
                </c:pt>
                <c:pt idx="24">
                  <c:v>5.3</c:v>
                </c:pt>
                <c:pt idx="32">
                  <c:v>5</c:v>
                </c:pt>
              </c:numCache>
            </c:numRef>
          </c:xVal>
          <c:yVal>
            <c:numRef>
              <c:f>公会計指標分析・財政指標組合せ分析表!$BP$77:$DC$77</c:f>
              <c:numCache>
                <c:formatCode>#,##0.0;"▲ "#,##0.0</c:formatCode>
                <c:ptCount val="40"/>
                <c:pt idx="0">
                  <c:v>33.299999999999997</c:v>
                </c:pt>
                <c:pt idx="8">
                  <c:v>15.8</c:v>
                </c:pt>
                <c:pt idx="16">
                  <c:v>6.5</c:v>
                </c:pt>
                <c:pt idx="24">
                  <c:v>5.8</c:v>
                </c:pt>
                <c:pt idx="32">
                  <c:v>2.7</c:v>
                </c:pt>
              </c:numCache>
            </c:numRef>
          </c:yVal>
          <c:smooth val="0"/>
          <c:extLst>
            <c:ext xmlns:c16="http://schemas.microsoft.com/office/drawing/2014/chart" uri="{C3380CC4-5D6E-409C-BE32-E72D297353CC}">
              <c16:uniqueId val="{00000013-AFBA-4355-85C6-CAE29370B024}"/>
            </c:ext>
          </c:extLst>
        </c:ser>
        <c:dLbls>
          <c:showLegendKey val="0"/>
          <c:showVal val="1"/>
          <c:showCatName val="0"/>
          <c:showSerName val="0"/>
          <c:showPercent val="0"/>
          <c:showBubbleSize val="0"/>
        </c:dLbls>
        <c:axId val="84219776"/>
        <c:axId val="84234240"/>
      </c:scatterChart>
      <c:valAx>
        <c:axId val="84219776"/>
        <c:scaling>
          <c:orientation val="minMax"/>
          <c:max val="9.6999999999999993"/>
          <c:min val="4.7"/>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39"/>
          <c:min val="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majorUnit val="4.875"/>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滋賀県長浜市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一部事務組合への負担金は増加したものの、一般会計等の元利償還金や公営企業への繰出金が大きく減少したことで、実質公債費比率の分子となる数値は前年度から</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405</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百万円減少し、実質公債費比率は前年度の</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4.4</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％から</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ポイント改善した。</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一般会計等の公債費は、引き続き繰上償還や計画的な起債等によってさらに軽減を進めるが、今後償還のピークを迎える下水道事業債の推移や、病院事業における建物の大規模修繕等が予定されていることによる起債にも注意が必要である。</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なお、普通交付税や臨時財政対策債の合併算定替による割増分が、分母となる標準財政規模に上乗せされていることから、比率が低い水準であるが、安定したものではないことに留意が必要である。</a:t>
          </a:r>
          <a:endParaRPr lang="ja-JP" altLang="ja-JP" sz="12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満期一括償還地方債については、平成</a:t>
          </a:r>
          <a:r>
            <a:rPr kumimoji="1" lang="en-US" altLang="ja-JP" sz="1200">
              <a:latin typeface="ＭＳ ゴシック" pitchFamily="49" charset="-128"/>
              <a:ea typeface="ＭＳ ゴシック" pitchFamily="49" charset="-128"/>
            </a:rPr>
            <a:t>28</a:t>
          </a:r>
          <a:r>
            <a:rPr kumimoji="1" lang="ja-JP" altLang="en-US" sz="1200">
              <a:latin typeface="ＭＳ ゴシック" pitchFamily="49" charset="-128"/>
              <a:ea typeface="ＭＳ ゴシック" pitchFamily="49" charset="-128"/>
            </a:rPr>
            <a:t>年度に償還済みである。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滋賀県長浜市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将来負担すべき負債の額は、</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一般会計等の地方債現在高が増加した一方、公債費に準ずる債務負担行為や公営企業債等繰入見込額や</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一部事務</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組合等負担等見込額の減少により前年度から</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2,493</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百万円の減少となった。また、基金残高は増加したものの、都市計画税収充当見込額や地方債残高に係る基準財政需要額算入見込額が減少したことで、充当可能財源については前年度算定から</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3,132</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百万円の減少となった。このため、分子となる額は、前年度から</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639</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百万円の増加となった。</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　一方、分母</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が</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前年度から</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206</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百万円減少したことで、将来負担比率は悪化したものの算定なしという結果になった。</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　しかしながら、大型建設事業が集中することによる地方債残高の増加や公営企業等への公債費財源負担、職員の退職手当等が多額であることや、普通交付税の合併算定替の段階的な縮減が進むことから、引き続き、繰上償還による計画的な起債等により、持続可能な財政構造の転換に努める。</a:t>
          </a:r>
          <a:endParaRPr lang="ja-JP" altLang="ja-JP" sz="1200">
            <a:effectLst/>
            <a:latin typeface="ＭＳ ゴシック" panose="020B0609070205080204" pitchFamily="49" charset="-128"/>
            <a:ea typeface="ＭＳ ゴシック" panose="020B0609070205080204" pitchFamily="49" charset="-128"/>
          </a:endParaRPr>
        </a:p>
        <a:p>
          <a:endParaRPr kumimoji="1" lang="ja-JP" altLang="en-US" sz="1200">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滋賀県長浜市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・災害復旧を行うための財源として財政調整基金を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百万円、市債の繰上償還の財源として減債基金を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1,079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百万円、各種事業を推進するための財源としてまち・ひと・しごと創生総合戦略推進基金を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百万円、教育施設整備基金を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百万円取り崩すなど基金を活用する一方、今後の財政需要に備えて、地域福祉基金に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円、教育施設整備基金に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百万円、公共施設等保全整備基金に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571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百万円の積み立てを行ったこと等により、基金総額は前年度から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大規模な災害や不足の事態の財政需要に備えるため、財政調整基金を確保する。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・普通交付税の合併特例措置終了後における公債費の償還に支障が生じないよう、減債基金を活用する。</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今後、普通交付税の合併算定替の縮減や人口減少等に伴い経常的な財源が減少する中で、各種事業の円滑な実施のための貴重な財源となることから、引き続き、財政計画の基調に沿った積み立て及び取崩しを行っていく。特に、公共施設等整備基金については、今後、一部事務組合における老朽施設の更新や都市計画関連施設等の整備のための</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財源</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としての取崩しを予定していることから、使途や時期を見極めながら、適切かつ効果的に活用していく。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・公共施設等整備基金：公共施設の整備や公共用地の取得、一部事務組合の公共施設の整備や公共用地の取得に対する負担金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・協働でつくる長浜まちづくり基金：市民と協働でつくる輝きと風格のあるまちづくりを推進する事業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・地域福祉基金：市民の福祉の向上並びに健康の保持及び増進に資する事業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・教育施設整備基金：教育施設の整備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・公共施設等保全整備基金：公共施設、公用施設その他の本市が所有する建築物その他の工作物の改修、維持保全その他整備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・地域福祉基金：地域子育て支援センターの運営支援や病院事業会計への負担金等のために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百万円取り崩した一方、今後の地域医療の維持や地域共生社会の推進、各種子育て施策等を実施するために必要な財源を確保するため、行政改革や経費削減等により捻出した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832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・教育施設整備基金：小学校校舎の維持管理や小中一貫教育校の開設準備等のために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百万円取崩した一方、運用収益である基金利子や行政改革・経費削減等により捻出した額の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・公共施設等保全整備基金：市営住宅や市民文化ホールの整備等のために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一方、老朽化の進む公共施設の改修や、道路または河川などのインフラ施設を維持補修するために必要な財源を確保するため、運用収益である基金利子や行政改革・経費削減等により捻出した額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571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・公共施設等整備基金：長浜伊香ツインアリーナや産業文化交流拠点（文化福祉プラザ）等の大規模な普通建設事業への取崩しを予定している。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・中心市街地活性化基金：元浜町</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番街区整備事業等、中心市街地の活性化を図るための事業への取崩しを予定している。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・まち・ひと・しごと創生総合戦略推進基金：総合戦略で掲げる各種事業への取崩しを予定している。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・運用収益である基金利子を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百万円積み立てた一方、災害復旧事業に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百万円取</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り</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崩したことから、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・大規模な災害や不足の事態の財政需要に備えるため、引き続き、現在の残高を維持する。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・運用収益である基金利子を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百万円積み立てた一方、市債の繰上償還のため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1,079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百万円取り崩したことから、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1,045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普通交付税の合併特例措置終了後における公債費の償還に支障が生じないよう、引き続き、行政改革大綱アクションプランを達成するための繰上償還を実施する予定であることから、その財源としての取崩しを予定している。</a:t>
          </a: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810F1ACD-F2F7-4B95-989F-EF5965FEE8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2BFAF29B-6A19-4133-8CD9-870A83F6E7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0</xdr:colOff>
      <xdr:row>50</xdr:row>
      <xdr:rowOff>0</xdr:rowOff>
    </xdr:from>
    <xdr:to>
      <xdr:col>83</xdr:col>
      <xdr:colOff>0</xdr:colOff>
      <xdr:row>52</xdr:row>
      <xdr:rowOff>0</xdr:rowOff>
    </xdr:to>
    <xdr:sp macro="" textlink="">
      <xdr:nvSpPr>
        <xdr:cNvPr id="4" name="正方形/長方形 3">
          <a:extLst>
            <a:ext uri="{FF2B5EF4-FFF2-40B4-BE49-F238E27FC236}">
              <a16:creationId xmlns:a16="http://schemas.microsoft.com/office/drawing/2014/main" id="{DA332120-44A3-46DD-9E00-0C37D3D3983F}"/>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5" name="正方形/長方形 4">
          <a:extLst>
            <a:ext uri="{FF2B5EF4-FFF2-40B4-BE49-F238E27FC236}">
              <a16:creationId xmlns:a16="http://schemas.microsoft.com/office/drawing/2014/main" id="{FDEF374F-AC03-431F-9A3F-A8C0B1924AF7}"/>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a:extLst>
            <a:ext uri="{FF2B5EF4-FFF2-40B4-BE49-F238E27FC236}">
              <a16:creationId xmlns:a16="http://schemas.microsoft.com/office/drawing/2014/main" id="{B0AF770C-1F49-4DC8-B679-A65B2ABDEF43}"/>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a:extLst>
            <a:ext uri="{FF2B5EF4-FFF2-40B4-BE49-F238E27FC236}">
              <a16:creationId xmlns:a16="http://schemas.microsoft.com/office/drawing/2014/main" id="{11B1610D-A7DC-434A-9E92-BEE6C54A42F1}"/>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8" name="正方形/長方形 7">
          <a:extLst>
            <a:ext uri="{FF2B5EF4-FFF2-40B4-BE49-F238E27FC236}">
              <a16:creationId xmlns:a16="http://schemas.microsoft.com/office/drawing/2014/main" id="{7E615883-8208-4DA0-8569-8E57E71C7F1D}"/>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9" name="正方形/長方形 8">
          <a:extLst>
            <a:ext uri="{FF2B5EF4-FFF2-40B4-BE49-F238E27FC236}">
              <a16:creationId xmlns:a16="http://schemas.microsoft.com/office/drawing/2014/main" id="{C8FA6D94-E4B9-4508-9611-B0EA4A6AD160}"/>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0" name="正方形/長方形 9">
          <a:extLst>
            <a:ext uri="{FF2B5EF4-FFF2-40B4-BE49-F238E27FC236}">
              <a16:creationId xmlns:a16="http://schemas.microsoft.com/office/drawing/2014/main" id="{521F562C-AF42-46C5-8620-4B39E6FB5DE6}"/>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1" name="正方形/長方形 10">
          <a:extLst>
            <a:ext uri="{FF2B5EF4-FFF2-40B4-BE49-F238E27FC236}">
              <a16:creationId xmlns:a16="http://schemas.microsoft.com/office/drawing/2014/main" id="{621A943D-0359-4D1A-8753-7780B07FF060}"/>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2" name="正方形/長方形 11">
          <a:extLst>
            <a:ext uri="{FF2B5EF4-FFF2-40B4-BE49-F238E27FC236}">
              <a16:creationId xmlns:a16="http://schemas.microsoft.com/office/drawing/2014/main" id="{4FF57255-353C-4837-91CC-8F1F77F1E9C9}"/>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3" name="正方形/長方形 12">
          <a:extLst>
            <a:ext uri="{FF2B5EF4-FFF2-40B4-BE49-F238E27FC236}">
              <a16:creationId xmlns:a16="http://schemas.microsoft.com/office/drawing/2014/main" id="{C6AC0666-D471-45E3-9680-EB7E8DEFE0A5}"/>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4" name="正方形/長方形 13">
          <a:extLst>
            <a:ext uri="{FF2B5EF4-FFF2-40B4-BE49-F238E27FC236}">
              <a16:creationId xmlns:a16="http://schemas.microsoft.com/office/drawing/2014/main" id="{1C913D43-2212-468E-B4C6-AE993E4FA552}"/>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5" name="正方形/長方形 14">
          <a:extLst>
            <a:ext uri="{FF2B5EF4-FFF2-40B4-BE49-F238E27FC236}">
              <a16:creationId xmlns:a16="http://schemas.microsoft.com/office/drawing/2014/main" id="{EDD5F3F6-95F1-408C-8DB4-F6CAE2C9E749}"/>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6" name="正方形/長方形 15">
          <a:extLst>
            <a:ext uri="{FF2B5EF4-FFF2-40B4-BE49-F238E27FC236}">
              <a16:creationId xmlns:a16="http://schemas.microsoft.com/office/drawing/2014/main" id="{29D0D363-1066-4620-B919-0F41148007D9}"/>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滋賀県長浜市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7" name="正方形/長方形 16">
          <a:extLst>
            <a:ext uri="{FF2B5EF4-FFF2-40B4-BE49-F238E27FC236}">
              <a16:creationId xmlns:a16="http://schemas.microsoft.com/office/drawing/2014/main" id="{CB28EA69-754C-4F39-A33B-C6E64F527838}"/>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8" name="正方形/長方形 17">
          <a:extLst>
            <a:ext uri="{FF2B5EF4-FFF2-40B4-BE49-F238E27FC236}">
              <a16:creationId xmlns:a16="http://schemas.microsoft.com/office/drawing/2014/main" id="{7FE56E92-FEBE-43FB-9BBD-620F18B1E14D}"/>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9" name="正方形/長方形 18">
          <a:extLst>
            <a:ext uri="{FF2B5EF4-FFF2-40B4-BE49-F238E27FC236}">
              <a16:creationId xmlns:a16="http://schemas.microsoft.com/office/drawing/2014/main" id="{71466DA6-AD5D-4B07-927F-7A393B5EDCFC}"/>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0" name="正方形/長方形 19">
          <a:extLst>
            <a:ext uri="{FF2B5EF4-FFF2-40B4-BE49-F238E27FC236}">
              <a16:creationId xmlns:a16="http://schemas.microsoft.com/office/drawing/2014/main" id="{A7549DA3-8628-439F-8E24-4363912436AD}"/>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1" name="正方形/長方形 20">
          <a:extLst>
            <a:ext uri="{FF2B5EF4-FFF2-40B4-BE49-F238E27FC236}">
              <a16:creationId xmlns:a16="http://schemas.microsoft.com/office/drawing/2014/main" id="{14AECE9B-6EA4-40B5-A3FB-187C1AD3E62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2" name="正方形/長方形 21">
          <a:extLst>
            <a:ext uri="{FF2B5EF4-FFF2-40B4-BE49-F238E27FC236}">
              <a16:creationId xmlns:a16="http://schemas.microsoft.com/office/drawing/2014/main" id="{3275E217-9353-4149-9B55-4115DCC13DDF}"/>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118,498
115,129
681.02
59,006,168
57,158,852
758,223
33,774,455
45,299,256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3" name="正方形/長方形 22">
          <a:extLst>
            <a:ext uri="{FF2B5EF4-FFF2-40B4-BE49-F238E27FC236}">
              <a16:creationId xmlns:a16="http://schemas.microsoft.com/office/drawing/2014/main" id="{5C97EBB9-7034-4F27-A99A-BF73001E8E37}"/>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4" name="正方形/長方形 23">
          <a:extLst>
            <a:ext uri="{FF2B5EF4-FFF2-40B4-BE49-F238E27FC236}">
              <a16:creationId xmlns:a16="http://schemas.microsoft.com/office/drawing/2014/main" id="{2C499059-5350-4A93-AC1D-5EF842C88ED1}"/>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5" name="正方形/長方形 24">
          <a:extLst>
            <a:ext uri="{FF2B5EF4-FFF2-40B4-BE49-F238E27FC236}">
              <a16:creationId xmlns:a16="http://schemas.microsoft.com/office/drawing/2014/main" id="{6419BDC5-02B3-42FD-B547-159EBC27C3FD}"/>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6" name="正方形/長方形 25">
          <a:extLst>
            <a:ext uri="{FF2B5EF4-FFF2-40B4-BE49-F238E27FC236}">
              <a16:creationId xmlns:a16="http://schemas.microsoft.com/office/drawing/2014/main" id="{D1D1395A-59A0-4FC7-861F-A88D0CBF90DC}"/>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7" name="正方形/長方形 26">
          <a:extLst>
            <a:ext uri="{FF2B5EF4-FFF2-40B4-BE49-F238E27FC236}">
              <a16:creationId xmlns:a16="http://schemas.microsoft.com/office/drawing/2014/main" id="{4EBA5347-31D8-4103-9190-11DEF300BDEB}"/>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8" name="正方形/長方形 27">
          <a:extLst>
            <a:ext uri="{FF2B5EF4-FFF2-40B4-BE49-F238E27FC236}">
              <a16:creationId xmlns:a16="http://schemas.microsoft.com/office/drawing/2014/main" id="{3A843E75-B0F8-40A9-8FAA-76337771271D}"/>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9" name="角丸四角形 28">
          <a:extLst>
            <a:ext uri="{FF2B5EF4-FFF2-40B4-BE49-F238E27FC236}">
              <a16:creationId xmlns:a16="http://schemas.microsoft.com/office/drawing/2014/main" id="{8DBB8ACF-1786-4323-9792-CEE174D1FC5C}"/>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0" name="正方形/長方形 29">
          <a:extLst>
            <a:ext uri="{FF2B5EF4-FFF2-40B4-BE49-F238E27FC236}">
              <a16:creationId xmlns:a16="http://schemas.microsoft.com/office/drawing/2014/main" id="{90684639-9F47-46B9-96AE-4A59D3EDF396}"/>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1" name="正方形/長方形 30">
          <a:extLst>
            <a:ext uri="{FF2B5EF4-FFF2-40B4-BE49-F238E27FC236}">
              <a16:creationId xmlns:a16="http://schemas.microsoft.com/office/drawing/2014/main" id="{29C719B4-2811-4938-B1C9-506107EA30CA}"/>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2" name="正方形/長方形 31">
          <a:extLst>
            <a:ext uri="{FF2B5EF4-FFF2-40B4-BE49-F238E27FC236}">
              <a16:creationId xmlns:a16="http://schemas.microsoft.com/office/drawing/2014/main" id="{CC2E4F47-D32C-4643-9A23-A3264F4B4B01}"/>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3" name="直線コネクタ 32">
          <a:extLst>
            <a:ext uri="{FF2B5EF4-FFF2-40B4-BE49-F238E27FC236}">
              <a16:creationId xmlns:a16="http://schemas.microsoft.com/office/drawing/2014/main" id="{280E9BCA-802B-4B95-BC22-2B8D88C02069}"/>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4" name="楕円 33">
          <a:extLst>
            <a:ext uri="{FF2B5EF4-FFF2-40B4-BE49-F238E27FC236}">
              <a16:creationId xmlns:a16="http://schemas.microsoft.com/office/drawing/2014/main" id="{7E65E2D3-944A-4B06-B1B5-F31055F263C9}"/>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5" name="フローチャート: 判断 34">
          <a:extLst>
            <a:ext uri="{FF2B5EF4-FFF2-40B4-BE49-F238E27FC236}">
              <a16:creationId xmlns:a16="http://schemas.microsoft.com/office/drawing/2014/main" id="{764913CC-E118-46EE-B569-C778BAE8A632}"/>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6" name="直線コネクタ 35">
          <a:extLst>
            <a:ext uri="{FF2B5EF4-FFF2-40B4-BE49-F238E27FC236}">
              <a16:creationId xmlns:a16="http://schemas.microsoft.com/office/drawing/2014/main" id="{0730DE85-7919-41F1-AC1B-A82DCB4C41B9}"/>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7" name="直線コネクタ 36">
          <a:extLst>
            <a:ext uri="{FF2B5EF4-FFF2-40B4-BE49-F238E27FC236}">
              <a16:creationId xmlns:a16="http://schemas.microsoft.com/office/drawing/2014/main" id="{2DB1F950-2571-420F-81CE-BE408119CDD9}"/>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8" name="直線コネクタ 37">
          <a:extLst>
            <a:ext uri="{FF2B5EF4-FFF2-40B4-BE49-F238E27FC236}">
              <a16:creationId xmlns:a16="http://schemas.microsoft.com/office/drawing/2014/main" id="{150828C8-ECD4-42A9-8D49-A9456A616CAF}"/>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9" name="直線コネクタ 38">
          <a:extLst>
            <a:ext uri="{FF2B5EF4-FFF2-40B4-BE49-F238E27FC236}">
              <a16:creationId xmlns:a16="http://schemas.microsoft.com/office/drawing/2014/main" id="{A4E0FB3C-E847-408F-BC28-ED4AF832A6B2}"/>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40" name="テキスト ボックス 39">
          <a:extLst>
            <a:ext uri="{FF2B5EF4-FFF2-40B4-BE49-F238E27FC236}">
              <a16:creationId xmlns:a16="http://schemas.microsoft.com/office/drawing/2014/main" id="{FF37A5F8-F857-4B6B-9E79-7EF3020E4EF7}"/>
            </a:ext>
          </a:extLst>
        </xdr:cNvPr>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41" name="テキスト ボックス 40">
          <a:extLst>
            <a:ext uri="{FF2B5EF4-FFF2-40B4-BE49-F238E27FC236}">
              <a16:creationId xmlns:a16="http://schemas.microsoft.com/office/drawing/2014/main" id="{D2BC6840-FCFC-4F36-B6DE-747204573AEE}"/>
            </a:ext>
          </a:extLst>
        </xdr:cNvPr>
        <xdr:cNvSpPr txBox="1"/>
      </xdr:nvSpPr>
      <xdr:spPr>
        <a:xfrm>
          <a:off x="419100" y="30734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42" name="テキスト ボックス 41">
          <a:extLst>
            <a:ext uri="{FF2B5EF4-FFF2-40B4-BE49-F238E27FC236}">
              <a16:creationId xmlns:a16="http://schemas.microsoft.com/office/drawing/2014/main" id="{F5F7749F-B09F-4DD7-80E3-93ED705A9911}"/>
            </a:ext>
          </a:extLst>
        </xdr:cNvPr>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43" name="テキスト ボックス 42">
          <a:extLst>
            <a:ext uri="{FF2B5EF4-FFF2-40B4-BE49-F238E27FC236}">
              <a16:creationId xmlns:a16="http://schemas.microsoft.com/office/drawing/2014/main" id="{8621527F-EC7F-40B8-A930-A98E1248D947}"/>
            </a:ext>
          </a:extLst>
        </xdr:cNvPr>
        <xdr:cNvSpPr txBox="1"/>
      </xdr:nvSpPr>
      <xdr:spPr>
        <a:xfrm>
          <a:off x="419100" y="3657600"/>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4" name="正方形/長方形 43">
          <a:extLst>
            <a:ext uri="{FF2B5EF4-FFF2-40B4-BE49-F238E27FC236}">
              <a16:creationId xmlns:a16="http://schemas.microsoft.com/office/drawing/2014/main" id="{5CA43F48-ECB8-4335-B5E6-C5B414BCE6A9}"/>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5" name="正方形/長方形 44">
          <a:extLst>
            <a:ext uri="{FF2B5EF4-FFF2-40B4-BE49-F238E27FC236}">
              <a16:creationId xmlns:a16="http://schemas.microsoft.com/office/drawing/2014/main" id="{DF79C4E3-96D0-4429-9177-2B17FF228F63}"/>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6" name="正方形/長方形 45">
          <a:extLst>
            <a:ext uri="{FF2B5EF4-FFF2-40B4-BE49-F238E27FC236}">
              <a16:creationId xmlns:a16="http://schemas.microsoft.com/office/drawing/2014/main" id="{EB0D6E5E-6A32-443D-AF4C-7D85079EEECE}"/>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[ 56.4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7" name="正方形/長方形 46">
          <a:extLst>
            <a:ext uri="{FF2B5EF4-FFF2-40B4-BE49-F238E27FC236}">
              <a16:creationId xmlns:a16="http://schemas.microsoft.com/office/drawing/2014/main" id="{7372DCB1-799F-43CB-BFC9-B7053842170D}"/>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8" name="正方形/長方形 47">
          <a:extLst>
            <a:ext uri="{FF2B5EF4-FFF2-40B4-BE49-F238E27FC236}">
              <a16:creationId xmlns:a16="http://schemas.microsoft.com/office/drawing/2014/main" id="{6C8C1AD9-1FB4-413F-AF3B-752F6D05BA2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9" name="正方形/長方形 48">
          <a:extLst>
            <a:ext uri="{FF2B5EF4-FFF2-40B4-BE49-F238E27FC236}">
              <a16:creationId xmlns:a16="http://schemas.microsoft.com/office/drawing/2014/main" id="{AB82306F-AF4E-4012-A3E0-974ED397EC72}"/>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0" name="正方形/長方形 49">
          <a:extLst>
            <a:ext uri="{FF2B5EF4-FFF2-40B4-BE49-F238E27FC236}">
              <a16:creationId xmlns:a16="http://schemas.microsoft.com/office/drawing/2014/main" id="{E2F980D8-59A5-4443-800B-974972EB5E0F}"/>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1" name="正方形/長方形 50">
          <a:extLst>
            <a:ext uri="{FF2B5EF4-FFF2-40B4-BE49-F238E27FC236}">
              <a16:creationId xmlns:a16="http://schemas.microsoft.com/office/drawing/2014/main" id="{2E94087B-ACBB-4DAD-8D5E-2C6AEA979687}"/>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2" name="正方形/長方形 51">
          <a:extLst>
            <a:ext uri="{FF2B5EF4-FFF2-40B4-BE49-F238E27FC236}">
              <a16:creationId xmlns:a16="http://schemas.microsoft.com/office/drawing/2014/main" id="{9B27F198-49DB-4634-A4DB-EB4A351458F6}"/>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3" name="正方形/長方形 52">
          <a:extLst>
            <a:ext uri="{FF2B5EF4-FFF2-40B4-BE49-F238E27FC236}">
              <a16:creationId xmlns:a16="http://schemas.microsoft.com/office/drawing/2014/main" id="{5C0A6037-969A-48BC-BBFE-E7AE8E7D4F4A}"/>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4" name="正方形/長方形 53">
          <a:extLst>
            <a:ext uri="{FF2B5EF4-FFF2-40B4-BE49-F238E27FC236}">
              <a16:creationId xmlns:a16="http://schemas.microsoft.com/office/drawing/2014/main" id="{A3ABA968-DF77-4E8C-B43B-7BC95A0FED4F}"/>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5" name="正方形/長方形 54">
          <a:extLst>
            <a:ext uri="{FF2B5EF4-FFF2-40B4-BE49-F238E27FC236}">
              <a16:creationId xmlns:a16="http://schemas.microsoft.com/office/drawing/2014/main" id="{7EFB5C49-5992-454D-B3DD-E64D5A363BB3}"/>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6" name="テキスト ボックス 55">
          <a:extLst>
            <a:ext uri="{FF2B5EF4-FFF2-40B4-BE49-F238E27FC236}">
              <a16:creationId xmlns:a16="http://schemas.microsoft.com/office/drawing/2014/main" id="{D0EEC711-6E6A-4F92-B27D-7F6F96378E07}"/>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当市は、</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市</a:t>
          </a:r>
          <a:r>
            <a:rPr kumimoji="1" lang="en-US" altLang="ja-JP" sz="1100">
              <a:latin typeface="ＭＳ Ｐゴシック" panose="020B0600070205080204" pitchFamily="50" charset="-128"/>
              <a:ea typeface="ＭＳ Ｐゴシック" panose="020B0600070205080204" pitchFamily="50" charset="-128"/>
            </a:rPr>
            <a:t>8</a:t>
          </a:r>
          <a:r>
            <a:rPr kumimoji="1" lang="ja-JP" altLang="en-US" sz="1100">
              <a:latin typeface="ＭＳ Ｐゴシック" panose="020B0600070205080204" pitchFamily="50" charset="-128"/>
              <a:ea typeface="ＭＳ Ｐゴシック" panose="020B0600070205080204" pitchFamily="50" charset="-128"/>
            </a:rPr>
            <a:t>町の合併により類似団体と比較して多くの公共施設を保有していることから、平成</a:t>
          </a:r>
          <a:r>
            <a:rPr kumimoji="1" lang="en-US" altLang="ja-JP" sz="1100">
              <a:latin typeface="ＭＳ Ｐゴシック" panose="020B0600070205080204" pitchFamily="50" charset="-128"/>
              <a:ea typeface="ＭＳ Ｐゴシック" panose="020B0600070205080204" pitchFamily="50" charset="-128"/>
            </a:rPr>
            <a:t>27</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月に策定した公共施設等総合管理計画に基づき、これまでから老朽化施設の複合化や多機能化、除却を進めている。</a:t>
          </a:r>
        </a:p>
        <a:p>
          <a:r>
            <a:rPr kumimoji="1" lang="ja-JP" altLang="en-US" sz="1100">
              <a:latin typeface="ＭＳ Ｐゴシック" panose="020B0600070205080204" pitchFamily="50" charset="-128"/>
              <a:ea typeface="ＭＳ Ｐゴシック" panose="020B0600070205080204" pitchFamily="50" charset="-128"/>
            </a:rPr>
            <a:t>　このような取組の中、有形固定資産減価償却率は、類似団体平均及び全国平均を下回っているが上昇傾向にあり、将来の公共施設等の大量更新に備えて、公共施設等の適正配置等の公共施設マネジメントを更に進めていく必要がある。</a:t>
          </a:r>
        </a:p>
      </xdr:txBody>
    </xdr:sp>
    <xdr:clientData/>
  </xdr:twoCellAnchor>
  <xdr:oneCellAnchor>
    <xdr:from>
      <xdr:col>4</xdr:col>
      <xdr:colOff>174625</xdr:colOff>
      <xdr:row>23</xdr:row>
      <xdr:rowOff>47625</xdr:rowOff>
    </xdr:from>
    <xdr:ext cx="349839" cy="225703"/>
    <xdr:sp macro="" textlink="">
      <xdr:nvSpPr>
        <xdr:cNvPr id="57" name="テキスト ボックス 56">
          <a:extLst>
            <a:ext uri="{FF2B5EF4-FFF2-40B4-BE49-F238E27FC236}">
              <a16:creationId xmlns:a16="http://schemas.microsoft.com/office/drawing/2014/main" id="{D50AF128-6127-42BA-AFA1-CE1A8E4BB831}"/>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8" name="直線コネクタ 57">
          <a:extLst>
            <a:ext uri="{FF2B5EF4-FFF2-40B4-BE49-F238E27FC236}">
              <a16:creationId xmlns:a16="http://schemas.microsoft.com/office/drawing/2014/main" id="{1C261A2B-D362-4D9C-A1BA-1C46D450C422}"/>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9" name="テキスト ボックス 58">
          <a:extLst>
            <a:ext uri="{FF2B5EF4-FFF2-40B4-BE49-F238E27FC236}">
              <a16:creationId xmlns:a16="http://schemas.microsoft.com/office/drawing/2014/main" id="{A6B5872F-07A8-469D-98C1-31B0A7033443}"/>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60" name="直線コネクタ 59">
          <a:extLst>
            <a:ext uri="{FF2B5EF4-FFF2-40B4-BE49-F238E27FC236}">
              <a16:creationId xmlns:a16="http://schemas.microsoft.com/office/drawing/2014/main" id="{4D2B8E52-E1AC-46A0-B786-7D677947A686}"/>
            </a:ext>
          </a:extLst>
        </xdr:cNvPr>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61" name="テキスト ボックス 60">
          <a:extLst>
            <a:ext uri="{FF2B5EF4-FFF2-40B4-BE49-F238E27FC236}">
              <a16:creationId xmlns:a16="http://schemas.microsoft.com/office/drawing/2014/main" id="{BF1D70D9-1933-4F67-91C8-E309C29D9867}"/>
            </a:ext>
          </a:extLst>
        </xdr:cNvPr>
        <xdr:cNvSpPr txBox="1"/>
      </xdr:nvSpPr>
      <xdr:spPr>
        <a:xfrm>
          <a:off x="847106" y="65863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62" name="直線コネクタ 61">
          <a:extLst>
            <a:ext uri="{FF2B5EF4-FFF2-40B4-BE49-F238E27FC236}">
              <a16:creationId xmlns:a16="http://schemas.microsoft.com/office/drawing/2014/main" id="{08FE5D0B-75A3-4506-9420-83C90CF49F02}"/>
            </a:ext>
          </a:extLst>
        </xdr:cNvPr>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63" name="テキスト ボックス 62">
          <a:extLst>
            <a:ext uri="{FF2B5EF4-FFF2-40B4-BE49-F238E27FC236}">
              <a16:creationId xmlns:a16="http://schemas.microsoft.com/office/drawing/2014/main" id="{3503A371-0876-4CD5-8EB2-9030211EBDAE}"/>
            </a:ext>
          </a:extLst>
        </xdr:cNvPr>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4" name="直線コネクタ 63">
          <a:extLst>
            <a:ext uri="{FF2B5EF4-FFF2-40B4-BE49-F238E27FC236}">
              <a16:creationId xmlns:a16="http://schemas.microsoft.com/office/drawing/2014/main" id="{A2259B50-662A-476A-90AA-33FB6A6C27D3}"/>
            </a:ext>
          </a:extLst>
        </xdr:cNvPr>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5" name="テキスト ボックス 64">
          <a:extLst>
            <a:ext uri="{FF2B5EF4-FFF2-40B4-BE49-F238E27FC236}">
              <a16:creationId xmlns:a16="http://schemas.microsoft.com/office/drawing/2014/main" id="{4A3412FA-5BCA-4AD2-8EE6-90DDE0C99C0A}"/>
            </a:ext>
          </a:extLst>
        </xdr:cNvPr>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6" name="直線コネクタ 65">
          <a:extLst>
            <a:ext uri="{FF2B5EF4-FFF2-40B4-BE49-F238E27FC236}">
              <a16:creationId xmlns:a16="http://schemas.microsoft.com/office/drawing/2014/main" id="{04215ABE-1529-4F9F-BE38-6C1F090549BA}"/>
            </a:ext>
          </a:extLst>
        </xdr:cNvPr>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7" name="テキスト ボックス 66">
          <a:extLst>
            <a:ext uri="{FF2B5EF4-FFF2-40B4-BE49-F238E27FC236}">
              <a16:creationId xmlns:a16="http://schemas.microsoft.com/office/drawing/2014/main" id="{DD2D4742-ACF7-4792-AE9D-3A5ED2DC8DC5}"/>
            </a:ext>
          </a:extLst>
        </xdr:cNvPr>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8" name="直線コネクタ 67">
          <a:extLst>
            <a:ext uri="{FF2B5EF4-FFF2-40B4-BE49-F238E27FC236}">
              <a16:creationId xmlns:a16="http://schemas.microsoft.com/office/drawing/2014/main" id="{F523869F-31BB-4C95-A306-B1FEB8A9282A}"/>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9" name="テキスト ボックス 68">
          <a:extLst>
            <a:ext uri="{FF2B5EF4-FFF2-40B4-BE49-F238E27FC236}">
              <a16:creationId xmlns:a16="http://schemas.microsoft.com/office/drawing/2014/main" id="{4990E32C-E6A0-406C-AB13-2E40473B4294}"/>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0" name="有形固定資産減価償却率グラフ枠">
          <a:extLst>
            <a:ext uri="{FF2B5EF4-FFF2-40B4-BE49-F238E27FC236}">
              <a16:creationId xmlns:a16="http://schemas.microsoft.com/office/drawing/2014/main" id="{C4D1A8B2-29D2-4DAD-A603-48DADA8D8FD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100711</xdr:rowOff>
    </xdr:from>
    <xdr:to>
      <xdr:col>23</xdr:col>
      <xdr:colOff>85090</xdr:colOff>
      <xdr:row>32</xdr:row>
      <xdr:rowOff>107061</xdr:rowOff>
    </xdr:to>
    <xdr:cxnSp macro="">
      <xdr:nvCxnSpPr>
        <xdr:cNvPr id="71" name="直線コネクタ 70">
          <a:extLst>
            <a:ext uri="{FF2B5EF4-FFF2-40B4-BE49-F238E27FC236}">
              <a16:creationId xmlns:a16="http://schemas.microsoft.com/office/drawing/2014/main" id="{8D29F35C-A02D-41D5-8C31-169426FD3454}"/>
            </a:ext>
          </a:extLst>
        </xdr:cNvPr>
        <xdr:cNvCxnSpPr/>
      </xdr:nvCxnSpPr>
      <xdr:spPr>
        <a:xfrm flipV="1">
          <a:off x="4760595" y="5501386"/>
          <a:ext cx="1270" cy="863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32</xdr:row>
      <xdr:rowOff>110888</xdr:rowOff>
    </xdr:from>
    <xdr:ext cx="405111" cy="259045"/>
    <xdr:sp macro="" textlink="">
      <xdr:nvSpPr>
        <xdr:cNvPr id="72" name="有形固定資産減価償却率最小値テキスト">
          <a:extLst>
            <a:ext uri="{FF2B5EF4-FFF2-40B4-BE49-F238E27FC236}">
              <a16:creationId xmlns:a16="http://schemas.microsoft.com/office/drawing/2014/main" id="{76992148-7367-488B-910E-61AD006C195F}"/>
            </a:ext>
          </a:extLst>
        </xdr:cNvPr>
        <xdr:cNvSpPr txBox="1"/>
      </xdr:nvSpPr>
      <xdr:spPr>
        <a:xfrm>
          <a:off x="4813300" y="6368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32</xdr:row>
      <xdr:rowOff>107061</xdr:rowOff>
    </xdr:from>
    <xdr:to>
      <xdr:col>23</xdr:col>
      <xdr:colOff>174625</xdr:colOff>
      <xdr:row>32</xdr:row>
      <xdr:rowOff>107061</xdr:rowOff>
    </xdr:to>
    <xdr:cxnSp macro="">
      <xdr:nvCxnSpPr>
        <xdr:cNvPr id="73" name="直線コネクタ 72">
          <a:extLst>
            <a:ext uri="{FF2B5EF4-FFF2-40B4-BE49-F238E27FC236}">
              <a16:creationId xmlns:a16="http://schemas.microsoft.com/office/drawing/2014/main" id="{35A79786-A41C-446B-8C3A-2501CBF49CF8}"/>
            </a:ext>
          </a:extLst>
        </xdr:cNvPr>
        <xdr:cNvCxnSpPr/>
      </xdr:nvCxnSpPr>
      <xdr:spPr>
        <a:xfrm>
          <a:off x="4673600" y="6364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47388</xdr:rowOff>
    </xdr:from>
    <xdr:ext cx="405111" cy="259045"/>
    <xdr:sp macro="" textlink="">
      <xdr:nvSpPr>
        <xdr:cNvPr id="74" name="有形固定資産減価償却率最大値テキスト">
          <a:extLst>
            <a:ext uri="{FF2B5EF4-FFF2-40B4-BE49-F238E27FC236}">
              <a16:creationId xmlns:a16="http://schemas.microsoft.com/office/drawing/2014/main" id="{35BB0F4B-43A4-4E76-8696-206BE8E2152D}"/>
            </a:ext>
          </a:extLst>
        </xdr:cNvPr>
        <xdr:cNvSpPr txBox="1"/>
      </xdr:nvSpPr>
      <xdr:spPr>
        <a:xfrm>
          <a:off x="4813300" y="5276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100711</xdr:rowOff>
    </xdr:from>
    <xdr:to>
      <xdr:col>23</xdr:col>
      <xdr:colOff>174625</xdr:colOff>
      <xdr:row>27</xdr:row>
      <xdr:rowOff>100711</xdr:rowOff>
    </xdr:to>
    <xdr:cxnSp macro="">
      <xdr:nvCxnSpPr>
        <xdr:cNvPr id="75" name="直線コネクタ 74">
          <a:extLst>
            <a:ext uri="{FF2B5EF4-FFF2-40B4-BE49-F238E27FC236}">
              <a16:creationId xmlns:a16="http://schemas.microsoft.com/office/drawing/2014/main" id="{FF275F93-6E02-421E-B3D7-91380AC0DC48}"/>
            </a:ext>
          </a:extLst>
        </xdr:cNvPr>
        <xdr:cNvCxnSpPr/>
      </xdr:nvCxnSpPr>
      <xdr:spPr>
        <a:xfrm>
          <a:off x="4673600" y="5501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36466</xdr:rowOff>
    </xdr:from>
    <xdr:ext cx="405111" cy="259045"/>
    <xdr:sp macro="" textlink="">
      <xdr:nvSpPr>
        <xdr:cNvPr id="76" name="有形固定資産減価償却率平均値テキスト">
          <a:extLst>
            <a:ext uri="{FF2B5EF4-FFF2-40B4-BE49-F238E27FC236}">
              <a16:creationId xmlns:a16="http://schemas.microsoft.com/office/drawing/2014/main" id="{F80FA5AA-53C7-4758-8A33-9970F5954F8A}"/>
            </a:ext>
          </a:extLst>
        </xdr:cNvPr>
        <xdr:cNvSpPr txBox="1"/>
      </xdr:nvSpPr>
      <xdr:spPr>
        <a:xfrm>
          <a:off x="4813300" y="56085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13589</xdr:rowOff>
    </xdr:from>
    <xdr:to>
      <xdr:col>23</xdr:col>
      <xdr:colOff>136525</xdr:colOff>
      <xdr:row>29</xdr:row>
      <xdr:rowOff>115189</xdr:rowOff>
    </xdr:to>
    <xdr:sp macro="" textlink="">
      <xdr:nvSpPr>
        <xdr:cNvPr id="77" name="フローチャート: 判断 76">
          <a:extLst>
            <a:ext uri="{FF2B5EF4-FFF2-40B4-BE49-F238E27FC236}">
              <a16:creationId xmlns:a16="http://schemas.microsoft.com/office/drawing/2014/main" id="{A518C998-C227-4038-B151-C0A7DA328C7F}"/>
            </a:ext>
          </a:extLst>
        </xdr:cNvPr>
        <xdr:cNvSpPr/>
      </xdr:nvSpPr>
      <xdr:spPr>
        <a:xfrm>
          <a:off x="4711700" y="575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82677</xdr:rowOff>
    </xdr:from>
    <xdr:to>
      <xdr:col>19</xdr:col>
      <xdr:colOff>187325</xdr:colOff>
      <xdr:row>30</xdr:row>
      <xdr:rowOff>12827</xdr:rowOff>
    </xdr:to>
    <xdr:sp macro="" textlink="">
      <xdr:nvSpPr>
        <xdr:cNvPr id="78" name="フローチャート: 判断 77">
          <a:extLst>
            <a:ext uri="{FF2B5EF4-FFF2-40B4-BE49-F238E27FC236}">
              <a16:creationId xmlns:a16="http://schemas.microsoft.com/office/drawing/2014/main" id="{EA8F9796-93BF-4F0D-BCA9-1FD9B520C034}"/>
            </a:ext>
          </a:extLst>
        </xdr:cNvPr>
        <xdr:cNvSpPr/>
      </xdr:nvSpPr>
      <xdr:spPr>
        <a:xfrm>
          <a:off x="4000500" y="5826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143129</xdr:rowOff>
    </xdr:from>
    <xdr:to>
      <xdr:col>15</xdr:col>
      <xdr:colOff>187325</xdr:colOff>
      <xdr:row>30</xdr:row>
      <xdr:rowOff>73279</xdr:rowOff>
    </xdr:to>
    <xdr:sp macro="" textlink="">
      <xdr:nvSpPr>
        <xdr:cNvPr id="79" name="フローチャート: 判断 78">
          <a:extLst>
            <a:ext uri="{FF2B5EF4-FFF2-40B4-BE49-F238E27FC236}">
              <a16:creationId xmlns:a16="http://schemas.microsoft.com/office/drawing/2014/main" id="{F81E1DC2-C007-42CE-BA59-A716B100AF16}"/>
            </a:ext>
          </a:extLst>
        </xdr:cNvPr>
        <xdr:cNvSpPr/>
      </xdr:nvSpPr>
      <xdr:spPr>
        <a:xfrm>
          <a:off x="3238500" y="5886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88265</xdr:rowOff>
    </xdr:from>
    <xdr:to>
      <xdr:col>11</xdr:col>
      <xdr:colOff>187325</xdr:colOff>
      <xdr:row>31</xdr:row>
      <xdr:rowOff>18415</xdr:rowOff>
    </xdr:to>
    <xdr:sp macro="" textlink="">
      <xdr:nvSpPr>
        <xdr:cNvPr id="80" name="フローチャート: 判断 79">
          <a:extLst>
            <a:ext uri="{FF2B5EF4-FFF2-40B4-BE49-F238E27FC236}">
              <a16:creationId xmlns:a16="http://schemas.microsoft.com/office/drawing/2014/main" id="{9B8EE63D-44D6-4659-A41D-262AD0857F7C}"/>
            </a:ext>
          </a:extLst>
        </xdr:cNvPr>
        <xdr:cNvSpPr/>
      </xdr:nvSpPr>
      <xdr:spPr>
        <a:xfrm>
          <a:off x="2476500" y="600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2445EF0D-0EED-4C0B-9B4C-0ED4F986767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6692A350-A7A2-4E98-8A45-D0065990B4D6}"/>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892F20D5-E656-4775-A47C-632863BF33E4}"/>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FFCC5F88-3A69-4544-A953-3229D2D6C71D}"/>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37109160-791C-4913-9F27-8C540FB8C284}"/>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6223</xdr:rowOff>
    </xdr:from>
    <xdr:to>
      <xdr:col>23</xdr:col>
      <xdr:colOff>136525</xdr:colOff>
      <xdr:row>30</xdr:row>
      <xdr:rowOff>107823</xdr:rowOff>
    </xdr:to>
    <xdr:sp macro="" textlink="">
      <xdr:nvSpPr>
        <xdr:cNvPr id="86" name="楕円 85">
          <a:extLst>
            <a:ext uri="{FF2B5EF4-FFF2-40B4-BE49-F238E27FC236}">
              <a16:creationId xmlns:a16="http://schemas.microsoft.com/office/drawing/2014/main" id="{8798A0E5-BFE4-4AF7-A5B5-B11CF4A1A321}"/>
            </a:ext>
          </a:extLst>
        </xdr:cNvPr>
        <xdr:cNvSpPr/>
      </xdr:nvSpPr>
      <xdr:spPr>
        <a:xfrm>
          <a:off x="4711700" y="5921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156100</xdr:rowOff>
    </xdr:from>
    <xdr:ext cx="405111" cy="259045"/>
    <xdr:sp macro="" textlink="">
      <xdr:nvSpPr>
        <xdr:cNvPr id="87" name="有形固定資産減価償却率該当値テキスト">
          <a:extLst>
            <a:ext uri="{FF2B5EF4-FFF2-40B4-BE49-F238E27FC236}">
              <a16:creationId xmlns:a16="http://schemas.microsoft.com/office/drawing/2014/main" id="{9B6FE842-8011-4D67-B9CF-949C3275B925}"/>
            </a:ext>
          </a:extLst>
        </xdr:cNvPr>
        <xdr:cNvSpPr txBox="1"/>
      </xdr:nvSpPr>
      <xdr:spPr>
        <a:xfrm>
          <a:off x="4813300" y="5899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23495</xdr:rowOff>
    </xdr:from>
    <xdr:to>
      <xdr:col>19</xdr:col>
      <xdr:colOff>187325</xdr:colOff>
      <xdr:row>30</xdr:row>
      <xdr:rowOff>125095</xdr:rowOff>
    </xdr:to>
    <xdr:sp macro="" textlink="">
      <xdr:nvSpPr>
        <xdr:cNvPr id="88" name="楕円 87">
          <a:extLst>
            <a:ext uri="{FF2B5EF4-FFF2-40B4-BE49-F238E27FC236}">
              <a16:creationId xmlns:a16="http://schemas.microsoft.com/office/drawing/2014/main" id="{C28F795B-0D6C-4A6F-B5CA-D0AC0212EBAB}"/>
            </a:ext>
          </a:extLst>
        </xdr:cNvPr>
        <xdr:cNvSpPr/>
      </xdr:nvSpPr>
      <xdr:spPr>
        <a:xfrm>
          <a:off x="4000500" y="5938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57023</xdr:rowOff>
    </xdr:from>
    <xdr:to>
      <xdr:col>23</xdr:col>
      <xdr:colOff>85725</xdr:colOff>
      <xdr:row>30</xdr:row>
      <xdr:rowOff>74295</xdr:rowOff>
    </xdr:to>
    <xdr:cxnSp macro="">
      <xdr:nvCxnSpPr>
        <xdr:cNvPr id="89" name="直線コネクタ 88">
          <a:extLst>
            <a:ext uri="{FF2B5EF4-FFF2-40B4-BE49-F238E27FC236}">
              <a16:creationId xmlns:a16="http://schemas.microsoft.com/office/drawing/2014/main" id="{BD9B1679-E8DF-45F6-A278-FE15C78CC3CB}"/>
            </a:ext>
          </a:extLst>
        </xdr:cNvPr>
        <xdr:cNvCxnSpPr/>
      </xdr:nvCxnSpPr>
      <xdr:spPr>
        <a:xfrm flipV="1">
          <a:off x="4051300" y="5972048"/>
          <a:ext cx="711200" cy="17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79629</xdr:rowOff>
    </xdr:from>
    <xdr:to>
      <xdr:col>15</xdr:col>
      <xdr:colOff>187325</xdr:colOff>
      <xdr:row>31</xdr:row>
      <xdr:rowOff>9779</xdr:rowOff>
    </xdr:to>
    <xdr:sp macro="" textlink="">
      <xdr:nvSpPr>
        <xdr:cNvPr id="90" name="楕円 89">
          <a:extLst>
            <a:ext uri="{FF2B5EF4-FFF2-40B4-BE49-F238E27FC236}">
              <a16:creationId xmlns:a16="http://schemas.microsoft.com/office/drawing/2014/main" id="{12230874-793E-4786-B993-8CF3263CAAEB}"/>
            </a:ext>
          </a:extLst>
        </xdr:cNvPr>
        <xdr:cNvSpPr/>
      </xdr:nvSpPr>
      <xdr:spPr>
        <a:xfrm>
          <a:off x="3238500" y="5994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74295</xdr:rowOff>
    </xdr:from>
    <xdr:to>
      <xdr:col>19</xdr:col>
      <xdr:colOff>136525</xdr:colOff>
      <xdr:row>30</xdr:row>
      <xdr:rowOff>130429</xdr:rowOff>
    </xdr:to>
    <xdr:cxnSp macro="">
      <xdr:nvCxnSpPr>
        <xdr:cNvPr id="91" name="直線コネクタ 90">
          <a:extLst>
            <a:ext uri="{FF2B5EF4-FFF2-40B4-BE49-F238E27FC236}">
              <a16:creationId xmlns:a16="http://schemas.microsoft.com/office/drawing/2014/main" id="{105B9AF8-9EF3-40C0-A6F3-4F1D1F054F67}"/>
            </a:ext>
          </a:extLst>
        </xdr:cNvPr>
        <xdr:cNvCxnSpPr/>
      </xdr:nvCxnSpPr>
      <xdr:spPr>
        <a:xfrm flipV="1">
          <a:off x="3289300" y="5989320"/>
          <a:ext cx="762000" cy="56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144399</xdr:rowOff>
    </xdr:from>
    <xdr:to>
      <xdr:col>11</xdr:col>
      <xdr:colOff>187325</xdr:colOff>
      <xdr:row>31</xdr:row>
      <xdr:rowOff>74549</xdr:rowOff>
    </xdr:to>
    <xdr:sp macro="" textlink="">
      <xdr:nvSpPr>
        <xdr:cNvPr id="92" name="楕円 91">
          <a:extLst>
            <a:ext uri="{FF2B5EF4-FFF2-40B4-BE49-F238E27FC236}">
              <a16:creationId xmlns:a16="http://schemas.microsoft.com/office/drawing/2014/main" id="{1F633DBF-7F22-4449-818D-EA23A3BE710A}"/>
            </a:ext>
          </a:extLst>
        </xdr:cNvPr>
        <xdr:cNvSpPr/>
      </xdr:nvSpPr>
      <xdr:spPr>
        <a:xfrm>
          <a:off x="2476500" y="6059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130429</xdr:rowOff>
    </xdr:from>
    <xdr:to>
      <xdr:col>15</xdr:col>
      <xdr:colOff>136525</xdr:colOff>
      <xdr:row>31</xdr:row>
      <xdr:rowOff>23749</xdr:rowOff>
    </xdr:to>
    <xdr:cxnSp macro="">
      <xdr:nvCxnSpPr>
        <xdr:cNvPr id="93" name="直線コネクタ 92">
          <a:extLst>
            <a:ext uri="{FF2B5EF4-FFF2-40B4-BE49-F238E27FC236}">
              <a16:creationId xmlns:a16="http://schemas.microsoft.com/office/drawing/2014/main" id="{71E50C5C-256B-443B-81D2-4F966EF66603}"/>
            </a:ext>
          </a:extLst>
        </xdr:cNvPr>
        <xdr:cNvCxnSpPr/>
      </xdr:nvCxnSpPr>
      <xdr:spPr>
        <a:xfrm flipV="1">
          <a:off x="2527300" y="6045454"/>
          <a:ext cx="762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29354</xdr:rowOff>
    </xdr:from>
    <xdr:ext cx="405111" cy="259045"/>
    <xdr:sp macro="" textlink="">
      <xdr:nvSpPr>
        <xdr:cNvPr id="94" name="n_1aveValue有形固定資産減価償却率">
          <a:extLst>
            <a:ext uri="{FF2B5EF4-FFF2-40B4-BE49-F238E27FC236}">
              <a16:creationId xmlns:a16="http://schemas.microsoft.com/office/drawing/2014/main" id="{77E5177B-19C6-4C30-8E08-650B747F2516}"/>
            </a:ext>
          </a:extLst>
        </xdr:cNvPr>
        <xdr:cNvSpPr txBox="1"/>
      </xdr:nvSpPr>
      <xdr:spPr>
        <a:xfrm>
          <a:off x="3836044" y="5601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89806</xdr:rowOff>
    </xdr:from>
    <xdr:ext cx="405111" cy="259045"/>
    <xdr:sp macro="" textlink="">
      <xdr:nvSpPr>
        <xdr:cNvPr id="95" name="n_2aveValue有形固定資産減価償却率">
          <a:extLst>
            <a:ext uri="{FF2B5EF4-FFF2-40B4-BE49-F238E27FC236}">
              <a16:creationId xmlns:a16="http://schemas.microsoft.com/office/drawing/2014/main" id="{042B25B8-9A8C-4B43-BC9F-C35FBEEE0AB3}"/>
            </a:ext>
          </a:extLst>
        </xdr:cNvPr>
        <xdr:cNvSpPr txBox="1"/>
      </xdr:nvSpPr>
      <xdr:spPr>
        <a:xfrm>
          <a:off x="3086744" y="5661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34942</xdr:rowOff>
    </xdr:from>
    <xdr:ext cx="405111" cy="259045"/>
    <xdr:sp macro="" textlink="">
      <xdr:nvSpPr>
        <xdr:cNvPr id="96" name="n_3aveValue有形固定資産減価償却率">
          <a:extLst>
            <a:ext uri="{FF2B5EF4-FFF2-40B4-BE49-F238E27FC236}">
              <a16:creationId xmlns:a16="http://schemas.microsoft.com/office/drawing/2014/main" id="{1B41A29B-EE37-42BD-B09E-DE4A167F2D53}"/>
            </a:ext>
          </a:extLst>
        </xdr:cNvPr>
        <xdr:cNvSpPr txBox="1"/>
      </xdr:nvSpPr>
      <xdr:spPr>
        <a:xfrm>
          <a:off x="2324744" y="577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30</xdr:row>
      <xdr:rowOff>116222</xdr:rowOff>
    </xdr:from>
    <xdr:ext cx="405111" cy="259045"/>
    <xdr:sp macro="" textlink="">
      <xdr:nvSpPr>
        <xdr:cNvPr id="97" name="n_1mainValue有形固定資産減価償却率">
          <a:extLst>
            <a:ext uri="{FF2B5EF4-FFF2-40B4-BE49-F238E27FC236}">
              <a16:creationId xmlns:a16="http://schemas.microsoft.com/office/drawing/2014/main" id="{3734A1F2-E031-4317-ABC6-BFD7BDBC7D47}"/>
            </a:ext>
          </a:extLst>
        </xdr:cNvPr>
        <xdr:cNvSpPr txBox="1"/>
      </xdr:nvSpPr>
      <xdr:spPr>
        <a:xfrm>
          <a:off x="3836044" y="6031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906</xdr:rowOff>
    </xdr:from>
    <xdr:ext cx="405111" cy="259045"/>
    <xdr:sp macro="" textlink="">
      <xdr:nvSpPr>
        <xdr:cNvPr id="98" name="n_2mainValue有形固定資産減価償却率">
          <a:extLst>
            <a:ext uri="{FF2B5EF4-FFF2-40B4-BE49-F238E27FC236}">
              <a16:creationId xmlns:a16="http://schemas.microsoft.com/office/drawing/2014/main" id="{C2AF3468-D570-4361-A855-0AD50BF6F721}"/>
            </a:ext>
          </a:extLst>
        </xdr:cNvPr>
        <xdr:cNvSpPr txBox="1"/>
      </xdr:nvSpPr>
      <xdr:spPr>
        <a:xfrm>
          <a:off x="3086744" y="6087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65676</xdr:rowOff>
    </xdr:from>
    <xdr:ext cx="405111" cy="259045"/>
    <xdr:sp macro="" textlink="">
      <xdr:nvSpPr>
        <xdr:cNvPr id="99" name="n_3mainValue有形固定資産減価償却率">
          <a:extLst>
            <a:ext uri="{FF2B5EF4-FFF2-40B4-BE49-F238E27FC236}">
              <a16:creationId xmlns:a16="http://schemas.microsoft.com/office/drawing/2014/main" id="{1649DFBF-4F67-4318-80B9-50D63118AEB7}"/>
            </a:ext>
          </a:extLst>
        </xdr:cNvPr>
        <xdr:cNvSpPr txBox="1"/>
      </xdr:nvSpPr>
      <xdr:spPr>
        <a:xfrm>
          <a:off x="2324744" y="6152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0" name="正方形/長方形 99">
          <a:extLst>
            <a:ext uri="{FF2B5EF4-FFF2-40B4-BE49-F238E27FC236}">
              <a16:creationId xmlns:a16="http://schemas.microsoft.com/office/drawing/2014/main" id="{3FDF3464-433A-452C-9D84-EA794F9BB88F}"/>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1" name="正方形/長方形 100">
          <a:extLst>
            <a:ext uri="{FF2B5EF4-FFF2-40B4-BE49-F238E27FC236}">
              <a16:creationId xmlns:a16="http://schemas.microsoft.com/office/drawing/2014/main" id="{FA1A9288-DB39-40EE-A629-EFD33F04F8E7}"/>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2" name="正方形/長方形 101">
          <a:extLst>
            <a:ext uri="{FF2B5EF4-FFF2-40B4-BE49-F238E27FC236}">
              <a16:creationId xmlns:a16="http://schemas.microsoft.com/office/drawing/2014/main" id="{C682B94E-5EA0-4E13-807B-CD1A2EA9F859}"/>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[ 525.0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3" name="正方形/長方形 102">
          <a:extLst>
            <a:ext uri="{FF2B5EF4-FFF2-40B4-BE49-F238E27FC236}">
              <a16:creationId xmlns:a16="http://schemas.microsoft.com/office/drawing/2014/main" id="{270010AF-E7B3-4F46-8D70-A9E5569B8A4E}"/>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4" name="正方形/長方形 103">
          <a:extLst>
            <a:ext uri="{FF2B5EF4-FFF2-40B4-BE49-F238E27FC236}">
              <a16:creationId xmlns:a16="http://schemas.microsoft.com/office/drawing/2014/main" id="{72F582C9-1011-4BEF-92A1-57B09E03EC6B}"/>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5" name="正方形/長方形 104">
          <a:extLst>
            <a:ext uri="{FF2B5EF4-FFF2-40B4-BE49-F238E27FC236}">
              <a16:creationId xmlns:a16="http://schemas.microsoft.com/office/drawing/2014/main" id="{C5F2CA34-78B6-43E1-A96D-5CE2A81933FA}"/>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6" name="正方形/長方形 105">
          <a:extLst>
            <a:ext uri="{FF2B5EF4-FFF2-40B4-BE49-F238E27FC236}">
              <a16:creationId xmlns:a16="http://schemas.microsoft.com/office/drawing/2014/main" id="{91F899A7-8791-4C45-ABB0-1DCB18CE2974}"/>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7" name="正方形/長方形 106">
          <a:extLst>
            <a:ext uri="{FF2B5EF4-FFF2-40B4-BE49-F238E27FC236}">
              <a16:creationId xmlns:a16="http://schemas.microsoft.com/office/drawing/2014/main" id="{0A346877-94EE-4EE3-B5B9-E392AFC63D1B}"/>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8" name="正方形/長方形 107">
          <a:extLst>
            <a:ext uri="{FF2B5EF4-FFF2-40B4-BE49-F238E27FC236}">
              <a16:creationId xmlns:a16="http://schemas.microsoft.com/office/drawing/2014/main" id="{9F327101-73D7-41BD-93E7-A494C54B28A7}"/>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9" name="正方形/長方形 108">
          <a:extLst>
            <a:ext uri="{FF2B5EF4-FFF2-40B4-BE49-F238E27FC236}">
              <a16:creationId xmlns:a16="http://schemas.microsoft.com/office/drawing/2014/main" id="{AA82AEE6-CFA5-414E-8ABD-AB444CFE75A5}"/>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0" name="正方形/長方形 109">
          <a:extLst>
            <a:ext uri="{FF2B5EF4-FFF2-40B4-BE49-F238E27FC236}">
              <a16:creationId xmlns:a16="http://schemas.microsoft.com/office/drawing/2014/main" id="{7C1187C6-31DD-4C06-BEE7-CF752C56D899}"/>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1" name="正方形/長方形 110">
          <a:extLst>
            <a:ext uri="{FF2B5EF4-FFF2-40B4-BE49-F238E27FC236}">
              <a16:creationId xmlns:a16="http://schemas.microsoft.com/office/drawing/2014/main" id="{8F5B2EEF-DC24-41CE-827C-EE2DF343FA1F}"/>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2" name="テキスト ボックス 111">
          <a:extLst>
            <a:ext uri="{FF2B5EF4-FFF2-40B4-BE49-F238E27FC236}">
              <a16:creationId xmlns:a16="http://schemas.microsoft.com/office/drawing/2014/main" id="{C7BAD854-1168-483E-A3FE-32B5CE4ADBD7}"/>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債務償還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比率</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は、計画的な繰上償還や市債借入による市債残高の減少により全国平均を下回っているが、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大型事業</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を実施したことから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市債残高</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したため、類似団体平均を上回った。今後も大型事業が続くことから、市債残高の増加が続くと想定されるため、計画的な繰上償還を実施する等、公債費負担の軽減や地方債残高の縮小に努める等、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これまで以上に適切な市債管理を行う必要がある。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3" name="テキスト ボックス 112">
          <a:extLst>
            <a:ext uri="{FF2B5EF4-FFF2-40B4-BE49-F238E27FC236}">
              <a16:creationId xmlns:a16="http://schemas.microsoft.com/office/drawing/2014/main" id="{FEDAF742-656D-41B5-BA03-3549653CFA44}"/>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4" name="直線コネクタ 113">
          <a:extLst>
            <a:ext uri="{FF2B5EF4-FFF2-40B4-BE49-F238E27FC236}">
              <a16:creationId xmlns:a16="http://schemas.microsoft.com/office/drawing/2014/main" id="{89697482-41B1-4CE2-81F0-9319F698282A}"/>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a:extLst>
            <a:ext uri="{FF2B5EF4-FFF2-40B4-BE49-F238E27FC236}">
              <a16:creationId xmlns:a16="http://schemas.microsoft.com/office/drawing/2014/main" id="{855CA8BA-1415-4C68-884A-BBAC52BBF9C9}"/>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16" name="テキスト ボックス 115">
          <a:extLst>
            <a:ext uri="{FF2B5EF4-FFF2-40B4-BE49-F238E27FC236}">
              <a16:creationId xmlns:a16="http://schemas.microsoft.com/office/drawing/2014/main" id="{5E40505B-5EB3-43BC-BAAD-8378F432444C}"/>
            </a:ext>
          </a:extLst>
        </xdr:cNvPr>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a:extLst>
            <a:ext uri="{FF2B5EF4-FFF2-40B4-BE49-F238E27FC236}">
              <a16:creationId xmlns:a16="http://schemas.microsoft.com/office/drawing/2014/main" id="{A06C4A39-E17D-4E8E-9A16-717549AC107E}"/>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a:extLst>
            <a:ext uri="{FF2B5EF4-FFF2-40B4-BE49-F238E27FC236}">
              <a16:creationId xmlns:a16="http://schemas.microsoft.com/office/drawing/2014/main" id="{53E0E274-8C81-4089-81F7-2BBC21554A6F}"/>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a:extLst>
            <a:ext uri="{FF2B5EF4-FFF2-40B4-BE49-F238E27FC236}">
              <a16:creationId xmlns:a16="http://schemas.microsoft.com/office/drawing/2014/main" id="{F5D7C15C-4906-4E65-8DE4-1B36F8DDB29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a:extLst>
            <a:ext uri="{FF2B5EF4-FFF2-40B4-BE49-F238E27FC236}">
              <a16:creationId xmlns:a16="http://schemas.microsoft.com/office/drawing/2014/main" id="{0DA556DD-D5DD-4F93-AE1D-DCBD8402E6FE}"/>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a:extLst>
            <a:ext uri="{FF2B5EF4-FFF2-40B4-BE49-F238E27FC236}">
              <a16:creationId xmlns:a16="http://schemas.microsoft.com/office/drawing/2014/main" id="{A4899A23-D459-4DEF-9213-5B7F01E81929}"/>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a:extLst>
            <a:ext uri="{FF2B5EF4-FFF2-40B4-BE49-F238E27FC236}">
              <a16:creationId xmlns:a16="http://schemas.microsoft.com/office/drawing/2014/main" id="{836E8059-8127-47D2-958E-81C18C3DB52B}"/>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a:extLst>
            <a:ext uri="{FF2B5EF4-FFF2-40B4-BE49-F238E27FC236}">
              <a16:creationId xmlns:a16="http://schemas.microsoft.com/office/drawing/2014/main" id="{3F827040-4FA9-4D86-A72A-716A021CD9ED}"/>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161257</xdr:rowOff>
    </xdr:from>
    <xdr:ext cx="482824" cy="225703"/>
    <xdr:sp macro="" textlink="">
      <xdr:nvSpPr>
        <xdr:cNvPr id="124" name="テキスト ボックス 123">
          <a:extLst>
            <a:ext uri="{FF2B5EF4-FFF2-40B4-BE49-F238E27FC236}">
              <a16:creationId xmlns:a16="http://schemas.microsoft.com/office/drawing/2014/main" id="{41850652-0F01-47D7-85DE-E2D96104DC0B}"/>
            </a:ext>
          </a:extLst>
        </xdr:cNvPr>
        <xdr:cNvSpPr txBox="1"/>
      </xdr:nvSpPr>
      <xdr:spPr>
        <a:xfrm>
          <a:off x="10756676" y="52190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EA6AB737-436F-4F63-B12D-5E327EEAB9E4}"/>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26" name="テキスト ボックス 125">
          <a:extLst>
            <a:ext uri="{FF2B5EF4-FFF2-40B4-BE49-F238E27FC236}">
              <a16:creationId xmlns:a16="http://schemas.microsoft.com/office/drawing/2014/main" id="{08A9124D-470C-43BD-9FAF-1A38913C8687}"/>
            </a:ext>
          </a:extLst>
        </xdr:cNvPr>
        <xdr:cNvSpPr txBox="1"/>
      </xdr:nvSpPr>
      <xdr:spPr>
        <a:xfrm>
          <a:off x="10756676" y="4859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7" name="債務償還比率グラフ枠">
          <a:extLst>
            <a:ext uri="{FF2B5EF4-FFF2-40B4-BE49-F238E27FC236}">
              <a16:creationId xmlns:a16="http://schemas.microsoft.com/office/drawing/2014/main" id="{C4552D93-5ED7-4658-82A9-070FD0489B72}"/>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94114</xdr:rowOff>
    </xdr:from>
    <xdr:to>
      <xdr:col>76</xdr:col>
      <xdr:colOff>21589</xdr:colOff>
      <xdr:row>34</xdr:row>
      <xdr:rowOff>151342</xdr:rowOff>
    </xdr:to>
    <xdr:cxnSp macro="">
      <xdr:nvCxnSpPr>
        <xdr:cNvPr id="128" name="直線コネクタ 127">
          <a:extLst>
            <a:ext uri="{FF2B5EF4-FFF2-40B4-BE49-F238E27FC236}">
              <a16:creationId xmlns:a16="http://schemas.microsoft.com/office/drawing/2014/main" id="{ED8C9BC2-7834-4DB1-8A62-66C3018982AA}"/>
            </a:ext>
          </a:extLst>
        </xdr:cNvPr>
        <xdr:cNvCxnSpPr/>
      </xdr:nvCxnSpPr>
      <xdr:spPr>
        <a:xfrm flipV="1">
          <a:off x="14793595" y="5494789"/>
          <a:ext cx="1269" cy="12573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29" name="債務償還比率最小値テキスト">
          <a:extLst>
            <a:ext uri="{FF2B5EF4-FFF2-40B4-BE49-F238E27FC236}">
              <a16:creationId xmlns:a16="http://schemas.microsoft.com/office/drawing/2014/main" id="{976D686B-F0F4-4AC0-AECE-79CA06FAE81E}"/>
            </a:ext>
          </a:extLst>
        </xdr:cNvPr>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30" name="直線コネクタ 129">
          <a:extLst>
            <a:ext uri="{FF2B5EF4-FFF2-40B4-BE49-F238E27FC236}">
              <a16:creationId xmlns:a16="http://schemas.microsoft.com/office/drawing/2014/main" id="{127C0CA0-6F76-42C7-AC3E-A89C132DB45D}"/>
            </a:ext>
          </a:extLst>
        </xdr:cNvPr>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40791</xdr:rowOff>
    </xdr:from>
    <xdr:ext cx="560923" cy="259045"/>
    <xdr:sp macro="" textlink="">
      <xdr:nvSpPr>
        <xdr:cNvPr id="131" name="債務償還比率最大値テキスト">
          <a:extLst>
            <a:ext uri="{FF2B5EF4-FFF2-40B4-BE49-F238E27FC236}">
              <a16:creationId xmlns:a16="http://schemas.microsoft.com/office/drawing/2014/main" id="{703E6067-AF0C-4611-9018-6C03327C4B64}"/>
            </a:ext>
          </a:extLst>
        </xdr:cNvPr>
        <xdr:cNvSpPr txBox="1"/>
      </xdr:nvSpPr>
      <xdr:spPr>
        <a:xfrm>
          <a:off x="14846300" y="5270016"/>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94114</xdr:rowOff>
    </xdr:from>
    <xdr:to>
      <xdr:col>76</xdr:col>
      <xdr:colOff>111125</xdr:colOff>
      <xdr:row>27</xdr:row>
      <xdr:rowOff>94114</xdr:rowOff>
    </xdr:to>
    <xdr:cxnSp macro="">
      <xdr:nvCxnSpPr>
        <xdr:cNvPr id="132" name="直線コネクタ 131">
          <a:extLst>
            <a:ext uri="{FF2B5EF4-FFF2-40B4-BE49-F238E27FC236}">
              <a16:creationId xmlns:a16="http://schemas.microsoft.com/office/drawing/2014/main" id="{054E8918-D565-4C72-8E67-23E360F0BB4A}"/>
            </a:ext>
          </a:extLst>
        </xdr:cNvPr>
        <xdr:cNvCxnSpPr/>
      </xdr:nvCxnSpPr>
      <xdr:spPr>
        <a:xfrm>
          <a:off x="14706600" y="5494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143456</xdr:rowOff>
    </xdr:from>
    <xdr:ext cx="469744" cy="259045"/>
    <xdr:sp macro="" textlink="">
      <xdr:nvSpPr>
        <xdr:cNvPr id="133" name="債務償還比率平均値テキスト">
          <a:extLst>
            <a:ext uri="{FF2B5EF4-FFF2-40B4-BE49-F238E27FC236}">
              <a16:creationId xmlns:a16="http://schemas.microsoft.com/office/drawing/2014/main" id="{F386A616-A732-449B-A0D9-AC8BA7068075}"/>
            </a:ext>
          </a:extLst>
        </xdr:cNvPr>
        <xdr:cNvSpPr txBox="1"/>
      </xdr:nvSpPr>
      <xdr:spPr>
        <a:xfrm>
          <a:off x="14846300" y="60584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165029</xdr:rowOff>
    </xdr:from>
    <xdr:to>
      <xdr:col>76</xdr:col>
      <xdr:colOff>73025</xdr:colOff>
      <xdr:row>31</xdr:row>
      <xdr:rowOff>95179</xdr:rowOff>
    </xdr:to>
    <xdr:sp macro="" textlink="">
      <xdr:nvSpPr>
        <xdr:cNvPr id="134" name="フローチャート: 判断 133">
          <a:extLst>
            <a:ext uri="{FF2B5EF4-FFF2-40B4-BE49-F238E27FC236}">
              <a16:creationId xmlns:a16="http://schemas.microsoft.com/office/drawing/2014/main" id="{358AC096-5317-4109-8352-4D253AEBE636}"/>
            </a:ext>
          </a:extLst>
        </xdr:cNvPr>
        <xdr:cNvSpPr/>
      </xdr:nvSpPr>
      <xdr:spPr>
        <a:xfrm>
          <a:off x="14744700" y="6080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140801</xdr:rowOff>
    </xdr:from>
    <xdr:to>
      <xdr:col>72</xdr:col>
      <xdr:colOff>123825</xdr:colOff>
      <xdr:row>31</xdr:row>
      <xdr:rowOff>70951</xdr:rowOff>
    </xdr:to>
    <xdr:sp macro="" textlink="">
      <xdr:nvSpPr>
        <xdr:cNvPr id="135" name="フローチャート: 判断 134">
          <a:extLst>
            <a:ext uri="{FF2B5EF4-FFF2-40B4-BE49-F238E27FC236}">
              <a16:creationId xmlns:a16="http://schemas.microsoft.com/office/drawing/2014/main" id="{A8A613B6-615D-4A75-9F0C-DB14B390D273}"/>
            </a:ext>
          </a:extLst>
        </xdr:cNvPr>
        <xdr:cNvSpPr/>
      </xdr:nvSpPr>
      <xdr:spPr>
        <a:xfrm>
          <a:off x="14033500" y="6055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6" name="テキスト ボックス 135">
          <a:extLst>
            <a:ext uri="{FF2B5EF4-FFF2-40B4-BE49-F238E27FC236}">
              <a16:creationId xmlns:a16="http://schemas.microsoft.com/office/drawing/2014/main" id="{CD227868-D3EE-44A6-866F-3D4008FA9B6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7" name="テキスト ボックス 136">
          <a:extLst>
            <a:ext uri="{FF2B5EF4-FFF2-40B4-BE49-F238E27FC236}">
              <a16:creationId xmlns:a16="http://schemas.microsoft.com/office/drawing/2014/main" id="{2FABAC1C-F246-4150-8C4D-6989BD603674}"/>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4827B0E9-239E-49B3-8F57-D63A4878B444}"/>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BCDAE558-BF71-47C6-BCBF-BAA0251C4BF8}"/>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EA1658FB-D18F-4CD2-9E94-3D03C477A4E2}"/>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156633</xdr:rowOff>
    </xdr:from>
    <xdr:to>
      <xdr:col>76</xdr:col>
      <xdr:colOff>73025</xdr:colOff>
      <xdr:row>31</xdr:row>
      <xdr:rowOff>86783</xdr:rowOff>
    </xdr:to>
    <xdr:sp macro="" textlink="">
      <xdr:nvSpPr>
        <xdr:cNvPr id="141" name="楕円 140">
          <a:extLst>
            <a:ext uri="{FF2B5EF4-FFF2-40B4-BE49-F238E27FC236}">
              <a16:creationId xmlns:a16="http://schemas.microsoft.com/office/drawing/2014/main" id="{16C063A6-6530-4C93-8C44-6045B94EC65A}"/>
            </a:ext>
          </a:extLst>
        </xdr:cNvPr>
        <xdr:cNvSpPr/>
      </xdr:nvSpPr>
      <xdr:spPr>
        <a:xfrm>
          <a:off x="14744700" y="6071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8060</xdr:rowOff>
    </xdr:from>
    <xdr:ext cx="469744" cy="259045"/>
    <xdr:sp macro="" textlink="">
      <xdr:nvSpPr>
        <xdr:cNvPr id="142" name="債務償還比率該当値テキスト">
          <a:extLst>
            <a:ext uri="{FF2B5EF4-FFF2-40B4-BE49-F238E27FC236}">
              <a16:creationId xmlns:a16="http://schemas.microsoft.com/office/drawing/2014/main" id="{F338154E-B767-45AF-969F-04493BD971EE}"/>
            </a:ext>
          </a:extLst>
        </xdr:cNvPr>
        <xdr:cNvSpPr txBox="1"/>
      </xdr:nvSpPr>
      <xdr:spPr>
        <a:xfrm>
          <a:off x="14846300" y="5923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14330</xdr:rowOff>
    </xdr:from>
    <xdr:to>
      <xdr:col>72</xdr:col>
      <xdr:colOff>123825</xdr:colOff>
      <xdr:row>31</xdr:row>
      <xdr:rowOff>115930</xdr:rowOff>
    </xdr:to>
    <xdr:sp macro="" textlink="">
      <xdr:nvSpPr>
        <xdr:cNvPr id="143" name="楕円 142">
          <a:extLst>
            <a:ext uri="{FF2B5EF4-FFF2-40B4-BE49-F238E27FC236}">
              <a16:creationId xmlns:a16="http://schemas.microsoft.com/office/drawing/2014/main" id="{17F276D8-09B0-4A95-864E-B0401F94F2F8}"/>
            </a:ext>
          </a:extLst>
        </xdr:cNvPr>
        <xdr:cNvSpPr/>
      </xdr:nvSpPr>
      <xdr:spPr>
        <a:xfrm>
          <a:off x="14033500" y="6100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35983</xdr:rowOff>
    </xdr:from>
    <xdr:to>
      <xdr:col>76</xdr:col>
      <xdr:colOff>22225</xdr:colOff>
      <xdr:row>31</xdr:row>
      <xdr:rowOff>65130</xdr:rowOff>
    </xdr:to>
    <xdr:cxnSp macro="">
      <xdr:nvCxnSpPr>
        <xdr:cNvPr id="144" name="直線コネクタ 143">
          <a:extLst>
            <a:ext uri="{FF2B5EF4-FFF2-40B4-BE49-F238E27FC236}">
              <a16:creationId xmlns:a16="http://schemas.microsoft.com/office/drawing/2014/main" id="{3FA37EA5-24D8-4DAE-93E0-9EF33734CDA8}"/>
            </a:ext>
          </a:extLst>
        </xdr:cNvPr>
        <xdr:cNvCxnSpPr/>
      </xdr:nvCxnSpPr>
      <xdr:spPr>
        <a:xfrm flipV="1">
          <a:off x="14084300" y="6122458"/>
          <a:ext cx="711200" cy="29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87478</xdr:rowOff>
    </xdr:from>
    <xdr:ext cx="469744" cy="259045"/>
    <xdr:sp macro="" textlink="">
      <xdr:nvSpPr>
        <xdr:cNvPr id="145" name="n_1aveValue債務償還比率">
          <a:extLst>
            <a:ext uri="{FF2B5EF4-FFF2-40B4-BE49-F238E27FC236}">
              <a16:creationId xmlns:a16="http://schemas.microsoft.com/office/drawing/2014/main" id="{2C7361ED-A427-4ABA-A5AD-8711414EB8CC}"/>
            </a:ext>
          </a:extLst>
        </xdr:cNvPr>
        <xdr:cNvSpPr txBox="1"/>
      </xdr:nvSpPr>
      <xdr:spPr>
        <a:xfrm>
          <a:off x="13836727" y="5831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107057</xdr:rowOff>
    </xdr:from>
    <xdr:ext cx="469744" cy="259045"/>
    <xdr:sp macro="" textlink="">
      <xdr:nvSpPr>
        <xdr:cNvPr id="146" name="n_1mainValue債務償還比率">
          <a:extLst>
            <a:ext uri="{FF2B5EF4-FFF2-40B4-BE49-F238E27FC236}">
              <a16:creationId xmlns:a16="http://schemas.microsoft.com/office/drawing/2014/main" id="{472F11C8-A357-43B7-B6A0-C2CCAFF06C9D}"/>
            </a:ext>
          </a:extLst>
        </xdr:cNvPr>
        <xdr:cNvSpPr txBox="1"/>
      </xdr:nvSpPr>
      <xdr:spPr>
        <a:xfrm>
          <a:off x="13836727" y="6193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7" name="正方形/長方形 146">
          <a:extLst>
            <a:ext uri="{FF2B5EF4-FFF2-40B4-BE49-F238E27FC236}">
              <a16:creationId xmlns:a16="http://schemas.microsoft.com/office/drawing/2014/main" id="{C4527EF3-969B-456D-AD09-94CFC3A8BE37}"/>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48" name="正方形/長方形 147">
          <a:extLst>
            <a:ext uri="{FF2B5EF4-FFF2-40B4-BE49-F238E27FC236}">
              <a16:creationId xmlns:a16="http://schemas.microsoft.com/office/drawing/2014/main" id="{9EE12860-3E31-4080-9311-591E063CE959}"/>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9" name="テキスト ボックス 148">
          <a:extLst>
            <a:ext uri="{FF2B5EF4-FFF2-40B4-BE49-F238E27FC236}">
              <a16:creationId xmlns:a16="http://schemas.microsoft.com/office/drawing/2014/main" id="{B8574225-F441-4A6F-807C-F1529A4091FF}"/>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0" name="テキスト ボックス 149">
          <a:extLst>
            <a:ext uri="{FF2B5EF4-FFF2-40B4-BE49-F238E27FC236}">
              <a16:creationId xmlns:a16="http://schemas.microsoft.com/office/drawing/2014/main" id="{63503034-AF5B-465B-ACE4-B2D6B891F3E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1" name="テキスト ボックス 150">
          <a:extLst>
            <a:ext uri="{FF2B5EF4-FFF2-40B4-BE49-F238E27FC236}">
              <a16:creationId xmlns:a16="http://schemas.microsoft.com/office/drawing/2014/main" id="{654C6B0E-3557-4C96-9F10-144116434DE4}"/>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2" name="テキスト ボックス 151">
          <a:extLst>
            <a:ext uri="{FF2B5EF4-FFF2-40B4-BE49-F238E27FC236}">
              <a16:creationId xmlns:a16="http://schemas.microsoft.com/office/drawing/2014/main" id="{E410C758-7D7C-44A9-B877-3B09ED788B72}"/>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5432BA98-4D8F-46F5-AE16-F52464BB55E2}"/>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8BB1F3A6-E971-4AB3-82A9-FA5B01BFB19E}"/>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6ED31E53-061A-43A5-BEDD-A2CF05AFC564}"/>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90435DA-669B-489B-8FE5-38FE62288929}"/>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滋賀県長浜市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55D18036-5AF5-4C4B-A7A4-306DC8F9B41C}"/>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66AF56D-9D93-4636-82EA-C31CCE19ED23}"/>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F28485A6-AF0C-4ED1-A88A-D2D7A8E1E0E6}"/>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DFA3EA64-E8DB-4A02-AB20-1A9CC26D073A}"/>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F5E43BEB-D9AE-4A66-BB21-A04BE1948758}"/>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3A7FEF4F-C0C7-454C-8C1D-B4152A66208D}"/>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118,498
115,129
681.02
59,006,168
57,158,852
758,223
33,774,455
45,299,256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3DFB7C0C-4ABC-468B-89F8-52312314CC56}"/>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DEFA44CA-FF51-4389-8A2B-9933F68748AD}"/>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7DA61C2E-EA84-452B-8E28-D79096F7A255}"/>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45056F76-922D-416B-950D-768ADA66ECA6}"/>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444050C5-1E29-4DB3-A474-F84EF8E76581}"/>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9AB5161E-06FA-411A-95C1-A4E5C903B34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A1FC71FB-EE97-4513-AE2C-5B890904B871}"/>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A2CF4D4C-785E-4D8B-8F86-C3569F70FFB1}"/>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5553E51A-5230-44B1-AE90-1769C7C09C9F}"/>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D04343E8-0A80-40E7-A8FA-A91093881C72}"/>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DE26D28F-903F-4A72-863C-616E427CE27E}"/>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9EC379DC-2492-443F-AB4A-D5637EE0777C}"/>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4A685D36-1A8A-4884-91D1-22D7633D2296}"/>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6C173097-2B87-48D8-9FB3-0033D02A89CB}"/>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7BAA2343-D455-4427-9137-58EAC273E2ED}"/>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2931D80A-ADEC-4F96-8FE3-9F9467C7D94F}"/>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8FCD9DD6-359E-42D6-A02F-051B8BF322FB}"/>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9A95A18B-B534-4D61-97F4-82DEFB8539E7}"/>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2A5E121-77D8-4431-B199-4B50D7F3A1F5}"/>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27E610CC-DB15-4207-8427-F1C88E33B3AC}"/>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a:extLst>
            <a:ext uri="{FF2B5EF4-FFF2-40B4-BE49-F238E27FC236}">
              <a16:creationId xmlns:a16="http://schemas.microsoft.com/office/drawing/2014/main" id="{EFE2DC6D-71E3-4EF2-B598-75E47BCAFA1D}"/>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a:extLst>
            <a:ext uri="{FF2B5EF4-FFF2-40B4-BE49-F238E27FC236}">
              <a16:creationId xmlns:a16="http://schemas.microsoft.com/office/drawing/2014/main" id="{818FA8E6-EDF2-4273-960E-D4CE76E5E7B4}"/>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a:extLst>
            <a:ext uri="{FF2B5EF4-FFF2-40B4-BE49-F238E27FC236}">
              <a16:creationId xmlns:a16="http://schemas.microsoft.com/office/drawing/2014/main" id="{5475AA37-725C-42CF-9366-C801E10E55A6}"/>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a:extLst>
            <a:ext uri="{FF2B5EF4-FFF2-40B4-BE49-F238E27FC236}">
              <a16:creationId xmlns:a16="http://schemas.microsoft.com/office/drawing/2014/main" id="{5DFB0EB2-5727-46FF-879B-64B822641844}"/>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a:extLst>
            <a:ext uri="{FF2B5EF4-FFF2-40B4-BE49-F238E27FC236}">
              <a16:creationId xmlns:a16="http://schemas.microsoft.com/office/drawing/2014/main" id="{CE4CEE8D-C97E-4127-BBAE-1F67A0E8812A}"/>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a:extLst>
            <a:ext uri="{FF2B5EF4-FFF2-40B4-BE49-F238E27FC236}">
              <a16:creationId xmlns:a16="http://schemas.microsoft.com/office/drawing/2014/main" id="{494DCAAF-9E7C-4650-8679-1D3D80EDF581}"/>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a:extLst>
            <a:ext uri="{FF2B5EF4-FFF2-40B4-BE49-F238E27FC236}">
              <a16:creationId xmlns:a16="http://schemas.microsoft.com/office/drawing/2014/main" id="{97243DEF-0A1C-4D28-A29E-0BE70E4F0D6E}"/>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a:extLst>
            <a:ext uri="{FF2B5EF4-FFF2-40B4-BE49-F238E27FC236}">
              <a16:creationId xmlns:a16="http://schemas.microsoft.com/office/drawing/2014/main" id="{87CDCD03-CA72-41ED-88DB-7584F2A35A88}"/>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a:extLst>
            <a:ext uri="{FF2B5EF4-FFF2-40B4-BE49-F238E27FC236}">
              <a16:creationId xmlns:a16="http://schemas.microsoft.com/office/drawing/2014/main" id="{147193D6-9C49-47F4-8305-1FE7520F8736}"/>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a:extLst>
            <a:ext uri="{FF2B5EF4-FFF2-40B4-BE49-F238E27FC236}">
              <a16:creationId xmlns:a16="http://schemas.microsoft.com/office/drawing/2014/main" id="{440CF3F0-F09D-4096-A2D6-2F0B876785D3}"/>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2" name="テキスト ボックス 41">
          <a:extLst>
            <a:ext uri="{FF2B5EF4-FFF2-40B4-BE49-F238E27FC236}">
              <a16:creationId xmlns:a16="http://schemas.microsoft.com/office/drawing/2014/main" id="{5A6BF1A3-26BC-4AB7-939A-8916FD7DCB4E}"/>
            </a:ext>
          </a:extLst>
        </xdr:cNvPr>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3" name="直線コネクタ 42">
          <a:extLst>
            <a:ext uri="{FF2B5EF4-FFF2-40B4-BE49-F238E27FC236}">
              <a16:creationId xmlns:a16="http://schemas.microsoft.com/office/drawing/2014/main" id="{374BCA03-46DC-41CE-8EA4-0B9A77EB589A}"/>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4" name="テキスト ボックス 43">
          <a:extLst>
            <a:ext uri="{FF2B5EF4-FFF2-40B4-BE49-F238E27FC236}">
              <a16:creationId xmlns:a16="http://schemas.microsoft.com/office/drawing/2014/main" id="{3FD4E34F-7E5D-40BA-B7A8-6E971D1D9E65}"/>
            </a:ext>
          </a:extLst>
        </xdr:cNvPr>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5" name="直線コネクタ 44">
          <a:extLst>
            <a:ext uri="{FF2B5EF4-FFF2-40B4-BE49-F238E27FC236}">
              <a16:creationId xmlns:a16="http://schemas.microsoft.com/office/drawing/2014/main" id="{5D24CC08-5933-4AB5-BCDC-ECBEBE3990E9}"/>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6" name="テキスト ボックス 45">
          <a:extLst>
            <a:ext uri="{FF2B5EF4-FFF2-40B4-BE49-F238E27FC236}">
              <a16:creationId xmlns:a16="http://schemas.microsoft.com/office/drawing/2014/main" id="{09EE1FE2-BF1C-4A64-8F4D-E16E3F2F6272}"/>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7" name="直線コネクタ 46">
          <a:extLst>
            <a:ext uri="{FF2B5EF4-FFF2-40B4-BE49-F238E27FC236}">
              <a16:creationId xmlns:a16="http://schemas.microsoft.com/office/drawing/2014/main" id="{4C6C52E1-E250-4007-81A6-74726764DCDC}"/>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8" name="テキスト ボックス 47">
          <a:extLst>
            <a:ext uri="{FF2B5EF4-FFF2-40B4-BE49-F238E27FC236}">
              <a16:creationId xmlns:a16="http://schemas.microsoft.com/office/drawing/2014/main" id="{72A2D5CB-BE75-4FD7-A5E4-5FDFC6591259}"/>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49" name="直線コネクタ 48">
          <a:extLst>
            <a:ext uri="{FF2B5EF4-FFF2-40B4-BE49-F238E27FC236}">
              <a16:creationId xmlns:a16="http://schemas.microsoft.com/office/drawing/2014/main" id="{C21D251D-9E5D-487C-8234-C0AB580E8CA8}"/>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162577</xdr:rowOff>
    </xdr:from>
    <xdr:ext cx="467179" cy="259045"/>
    <xdr:sp macro="" textlink="">
      <xdr:nvSpPr>
        <xdr:cNvPr id="50" name="テキスト ボックス 49">
          <a:extLst>
            <a:ext uri="{FF2B5EF4-FFF2-40B4-BE49-F238E27FC236}">
              <a16:creationId xmlns:a16="http://schemas.microsoft.com/office/drawing/2014/main" id="{9B188088-31AC-4E41-9E85-90036C8E0818}"/>
            </a:ext>
          </a:extLst>
        </xdr:cNvPr>
        <xdr:cNvSpPr txBox="1"/>
      </xdr:nvSpPr>
      <xdr:spPr>
        <a:xfrm>
          <a:off x="294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1" name="直線コネクタ 50">
          <a:extLst>
            <a:ext uri="{FF2B5EF4-FFF2-40B4-BE49-F238E27FC236}">
              <a16:creationId xmlns:a16="http://schemas.microsoft.com/office/drawing/2014/main" id="{45B94C08-C30A-4391-8B3E-998033302C23}"/>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2" name="テキスト ボックス 51">
          <a:extLst>
            <a:ext uri="{FF2B5EF4-FFF2-40B4-BE49-F238E27FC236}">
              <a16:creationId xmlns:a16="http://schemas.microsoft.com/office/drawing/2014/main" id="{AB4D8F4F-024B-4256-94C1-93724FD8445D}"/>
            </a:ext>
          </a:extLst>
        </xdr:cNvPr>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3" name="【道路】&#10;有形固定資産減価償却率グラフ枠">
          <a:extLst>
            <a:ext uri="{FF2B5EF4-FFF2-40B4-BE49-F238E27FC236}">
              <a16:creationId xmlns:a16="http://schemas.microsoft.com/office/drawing/2014/main" id="{54D4F027-FDF6-4111-B51C-F45CAD7AF49D}"/>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117348</xdr:rowOff>
    </xdr:from>
    <xdr:to>
      <xdr:col>24</xdr:col>
      <xdr:colOff>62865</xdr:colOff>
      <xdr:row>41</xdr:row>
      <xdr:rowOff>156210</xdr:rowOff>
    </xdr:to>
    <xdr:cxnSp macro="">
      <xdr:nvCxnSpPr>
        <xdr:cNvPr id="54" name="直線コネクタ 53">
          <a:extLst>
            <a:ext uri="{FF2B5EF4-FFF2-40B4-BE49-F238E27FC236}">
              <a16:creationId xmlns:a16="http://schemas.microsoft.com/office/drawing/2014/main" id="{41A8F78D-439C-4043-8157-0ABC634977E4}"/>
            </a:ext>
          </a:extLst>
        </xdr:cNvPr>
        <xdr:cNvCxnSpPr/>
      </xdr:nvCxnSpPr>
      <xdr:spPr>
        <a:xfrm flipV="1">
          <a:off x="4634865" y="5946648"/>
          <a:ext cx="0" cy="1239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160037</xdr:rowOff>
    </xdr:from>
    <xdr:ext cx="405111" cy="259045"/>
    <xdr:sp macro="" textlink="">
      <xdr:nvSpPr>
        <xdr:cNvPr id="55" name="【道路】&#10;有形固定資産減価償却率最小値テキスト">
          <a:extLst>
            <a:ext uri="{FF2B5EF4-FFF2-40B4-BE49-F238E27FC236}">
              <a16:creationId xmlns:a16="http://schemas.microsoft.com/office/drawing/2014/main" id="{37546A4A-57EC-48E5-B171-B209E32CE44B}"/>
            </a:ext>
          </a:extLst>
        </xdr:cNvPr>
        <xdr:cNvSpPr txBox="1"/>
      </xdr:nvSpPr>
      <xdr:spPr>
        <a:xfrm>
          <a:off x="4673600" y="718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156210</xdr:rowOff>
    </xdr:from>
    <xdr:to>
      <xdr:col>24</xdr:col>
      <xdr:colOff>152400</xdr:colOff>
      <xdr:row>41</xdr:row>
      <xdr:rowOff>156210</xdr:rowOff>
    </xdr:to>
    <xdr:cxnSp macro="">
      <xdr:nvCxnSpPr>
        <xdr:cNvPr id="56" name="直線コネクタ 55">
          <a:extLst>
            <a:ext uri="{FF2B5EF4-FFF2-40B4-BE49-F238E27FC236}">
              <a16:creationId xmlns:a16="http://schemas.microsoft.com/office/drawing/2014/main" id="{B513E4AE-CAC9-4E22-941E-7F14E8EBF23E}"/>
            </a:ext>
          </a:extLst>
        </xdr:cNvPr>
        <xdr:cNvCxnSpPr/>
      </xdr:nvCxnSpPr>
      <xdr:spPr>
        <a:xfrm>
          <a:off x="4546600" y="7185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64025</xdr:rowOff>
    </xdr:from>
    <xdr:ext cx="405111" cy="259045"/>
    <xdr:sp macro="" textlink="">
      <xdr:nvSpPr>
        <xdr:cNvPr id="57" name="【道路】&#10;有形固定資産減価償却率最大値テキスト">
          <a:extLst>
            <a:ext uri="{FF2B5EF4-FFF2-40B4-BE49-F238E27FC236}">
              <a16:creationId xmlns:a16="http://schemas.microsoft.com/office/drawing/2014/main" id="{84CFD3EE-0437-46A5-93DD-13554209D425}"/>
            </a:ext>
          </a:extLst>
        </xdr:cNvPr>
        <xdr:cNvSpPr txBox="1"/>
      </xdr:nvSpPr>
      <xdr:spPr>
        <a:xfrm>
          <a:off x="4673600" y="5721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117348</xdr:rowOff>
    </xdr:from>
    <xdr:to>
      <xdr:col>24</xdr:col>
      <xdr:colOff>152400</xdr:colOff>
      <xdr:row>34</xdr:row>
      <xdr:rowOff>117348</xdr:rowOff>
    </xdr:to>
    <xdr:cxnSp macro="">
      <xdr:nvCxnSpPr>
        <xdr:cNvPr id="58" name="直線コネクタ 57">
          <a:extLst>
            <a:ext uri="{FF2B5EF4-FFF2-40B4-BE49-F238E27FC236}">
              <a16:creationId xmlns:a16="http://schemas.microsoft.com/office/drawing/2014/main" id="{358B6C79-64E1-4047-B5B3-91FCBC35F066}"/>
            </a:ext>
          </a:extLst>
        </xdr:cNvPr>
        <xdr:cNvCxnSpPr/>
      </xdr:nvCxnSpPr>
      <xdr:spPr>
        <a:xfrm>
          <a:off x="4546600" y="5946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132859</xdr:rowOff>
    </xdr:from>
    <xdr:ext cx="405111" cy="259045"/>
    <xdr:sp macro="" textlink="">
      <xdr:nvSpPr>
        <xdr:cNvPr id="59" name="【道路】&#10;有形固定資産減価償却率平均値テキスト">
          <a:extLst>
            <a:ext uri="{FF2B5EF4-FFF2-40B4-BE49-F238E27FC236}">
              <a16:creationId xmlns:a16="http://schemas.microsoft.com/office/drawing/2014/main" id="{9023214D-8683-489C-9655-F3AD9CED1DD5}"/>
            </a:ext>
          </a:extLst>
        </xdr:cNvPr>
        <xdr:cNvSpPr txBox="1"/>
      </xdr:nvSpPr>
      <xdr:spPr>
        <a:xfrm>
          <a:off x="4673600" y="64765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109982</xdr:rowOff>
    </xdr:from>
    <xdr:to>
      <xdr:col>24</xdr:col>
      <xdr:colOff>114300</xdr:colOff>
      <xdr:row>39</xdr:row>
      <xdr:rowOff>40132</xdr:rowOff>
    </xdr:to>
    <xdr:sp macro="" textlink="">
      <xdr:nvSpPr>
        <xdr:cNvPr id="60" name="フローチャート: 判断 59">
          <a:extLst>
            <a:ext uri="{FF2B5EF4-FFF2-40B4-BE49-F238E27FC236}">
              <a16:creationId xmlns:a16="http://schemas.microsoft.com/office/drawing/2014/main" id="{B756BB39-429F-40E9-B846-366E05D4F43E}"/>
            </a:ext>
          </a:extLst>
        </xdr:cNvPr>
        <xdr:cNvSpPr/>
      </xdr:nvSpPr>
      <xdr:spPr>
        <a:xfrm>
          <a:off x="4584700" y="662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157988</xdr:rowOff>
    </xdr:from>
    <xdr:to>
      <xdr:col>20</xdr:col>
      <xdr:colOff>38100</xdr:colOff>
      <xdr:row>39</xdr:row>
      <xdr:rowOff>88138</xdr:rowOff>
    </xdr:to>
    <xdr:sp macro="" textlink="">
      <xdr:nvSpPr>
        <xdr:cNvPr id="61" name="フローチャート: 判断 60">
          <a:extLst>
            <a:ext uri="{FF2B5EF4-FFF2-40B4-BE49-F238E27FC236}">
              <a16:creationId xmlns:a16="http://schemas.microsoft.com/office/drawing/2014/main" id="{F87D2C0E-F4D1-4954-89B1-8B01A05C4A85}"/>
            </a:ext>
          </a:extLst>
        </xdr:cNvPr>
        <xdr:cNvSpPr/>
      </xdr:nvSpPr>
      <xdr:spPr>
        <a:xfrm>
          <a:off x="3746500" y="667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39</xdr:row>
      <xdr:rowOff>27686</xdr:rowOff>
    </xdr:from>
    <xdr:to>
      <xdr:col>15</xdr:col>
      <xdr:colOff>101600</xdr:colOff>
      <xdr:row>39</xdr:row>
      <xdr:rowOff>129286</xdr:rowOff>
    </xdr:to>
    <xdr:sp macro="" textlink="">
      <xdr:nvSpPr>
        <xdr:cNvPr id="62" name="フローチャート: 判断 61">
          <a:extLst>
            <a:ext uri="{FF2B5EF4-FFF2-40B4-BE49-F238E27FC236}">
              <a16:creationId xmlns:a16="http://schemas.microsoft.com/office/drawing/2014/main" id="{6E5C78B9-6344-4B42-8BA9-0AD0673C8A15}"/>
            </a:ext>
          </a:extLst>
        </xdr:cNvPr>
        <xdr:cNvSpPr/>
      </xdr:nvSpPr>
      <xdr:spPr>
        <a:xfrm>
          <a:off x="2857500" y="6714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39</xdr:row>
      <xdr:rowOff>59690</xdr:rowOff>
    </xdr:from>
    <xdr:to>
      <xdr:col>10</xdr:col>
      <xdr:colOff>165100</xdr:colOff>
      <xdr:row>39</xdr:row>
      <xdr:rowOff>161290</xdr:rowOff>
    </xdr:to>
    <xdr:sp macro="" textlink="">
      <xdr:nvSpPr>
        <xdr:cNvPr id="63" name="フローチャート: 判断 62">
          <a:extLst>
            <a:ext uri="{FF2B5EF4-FFF2-40B4-BE49-F238E27FC236}">
              <a16:creationId xmlns:a16="http://schemas.microsoft.com/office/drawing/2014/main" id="{5721218B-16BF-43F0-9255-7D362487C7A0}"/>
            </a:ext>
          </a:extLst>
        </xdr:cNvPr>
        <xdr:cNvSpPr/>
      </xdr:nvSpPr>
      <xdr:spPr>
        <a:xfrm>
          <a:off x="1968500" y="674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4" name="テキスト ボックス 63">
          <a:extLst>
            <a:ext uri="{FF2B5EF4-FFF2-40B4-BE49-F238E27FC236}">
              <a16:creationId xmlns:a16="http://schemas.microsoft.com/office/drawing/2014/main" id="{12E84236-C4FA-408D-BD29-A7E420E9AA25}"/>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5" name="テキスト ボックス 64">
          <a:extLst>
            <a:ext uri="{FF2B5EF4-FFF2-40B4-BE49-F238E27FC236}">
              <a16:creationId xmlns:a16="http://schemas.microsoft.com/office/drawing/2014/main" id="{07E32C23-C199-440E-8213-C662EA1B63FB}"/>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250121C8-F894-4BE2-B4DE-87FAA98F678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9C1DCD98-15D3-475C-ABED-798B6038872B}"/>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C5582083-D922-49EF-B43F-C88C27951AD2}"/>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146558</xdr:rowOff>
    </xdr:from>
    <xdr:to>
      <xdr:col>24</xdr:col>
      <xdr:colOff>114300</xdr:colOff>
      <xdr:row>39</xdr:row>
      <xdr:rowOff>76708</xdr:rowOff>
    </xdr:to>
    <xdr:sp macro="" textlink="">
      <xdr:nvSpPr>
        <xdr:cNvPr id="69" name="楕円 68">
          <a:extLst>
            <a:ext uri="{FF2B5EF4-FFF2-40B4-BE49-F238E27FC236}">
              <a16:creationId xmlns:a16="http://schemas.microsoft.com/office/drawing/2014/main" id="{7714876A-DA59-4326-AAF0-7AA8125D3733}"/>
            </a:ext>
          </a:extLst>
        </xdr:cNvPr>
        <xdr:cNvSpPr/>
      </xdr:nvSpPr>
      <xdr:spPr>
        <a:xfrm>
          <a:off x="4584700" y="6661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124985</xdr:rowOff>
    </xdr:from>
    <xdr:ext cx="405111" cy="259045"/>
    <xdr:sp macro="" textlink="">
      <xdr:nvSpPr>
        <xdr:cNvPr id="70" name="【道路】&#10;有形固定資産減価償却率該当値テキスト">
          <a:extLst>
            <a:ext uri="{FF2B5EF4-FFF2-40B4-BE49-F238E27FC236}">
              <a16:creationId xmlns:a16="http://schemas.microsoft.com/office/drawing/2014/main" id="{E5BDF220-8642-4B89-A22E-86B59C78188A}"/>
            </a:ext>
          </a:extLst>
        </xdr:cNvPr>
        <xdr:cNvSpPr txBox="1"/>
      </xdr:nvSpPr>
      <xdr:spPr>
        <a:xfrm>
          <a:off x="4673600" y="6640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18542</xdr:rowOff>
    </xdr:from>
    <xdr:to>
      <xdr:col>20</xdr:col>
      <xdr:colOff>38100</xdr:colOff>
      <xdr:row>39</xdr:row>
      <xdr:rowOff>120142</xdr:rowOff>
    </xdr:to>
    <xdr:sp macro="" textlink="">
      <xdr:nvSpPr>
        <xdr:cNvPr id="71" name="楕円 70">
          <a:extLst>
            <a:ext uri="{FF2B5EF4-FFF2-40B4-BE49-F238E27FC236}">
              <a16:creationId xmlns:a16="http://schemas.microsoft.com/office/drawing/2014/main" id="{9C719C4E-13B8-4D0B-AC75-900194DCD0F7}"/>
            </a:ext>
          </a:extLst>
        </xdr:cNvPr>
        <xdr:cNvSpPr/>
      </xdr:nvSpPr>
      <xdr:spPr>
        <a:xfrm>
          <a:off x="3746500" y="6705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25908</xdr:rowOff>
    </xdr:from>
    <xdr:to>
      <xdr:col>24</xdr:col>
      <xdr:colOff>63500</xdr:colOff>
      <xdr:row>39</xdr:row>
      <xdr:rowOff>69342</xdr:rowOff>
    </xdr:to>
    <xdr:cxnSp macro="">
      <xdr:nvCxnSpPr>
        <xdr:cNvPr id="72" name="直線コネクタ 71">
          <a:extLst>
            <a:ext uri="{FF2B5EF4-FFF2-40B4-BE49-F238E27FC236}">
              <a16:creationId xmlns:a16="http://schemas.microsoft.com/office/drawing/2014/main" id="{FAFDBA4D-5A71-4C26-A979-EF6D6E39AF24}"/>
            </a:ext>
          </a:extLst>
        </xdr:cNvPr>
        <xdr:cNvCxnSpPr/>
      </xdr:nvCxnSpPr>
      <xdr:spPr>
        <a:xfrm flipV="1">
          <a:off x="3797300" y="6712458"/>
          <a:ext cx="8382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45974</xdr:rowOff>
    </xdr:from>
    <xdr:to>
      <xdr:col>15</xdr:col>
      <xdr:colOff>101600</xdr:colOff>
      <xdr:row>39</xdr:row>
      <xdr:rowOff>147574</xdr:rowOff>
    </xdr:to>
    <xdr:sp macro="" textlink="">
      <xdr:nvSpPr>
        <xdr:cNvPr id="73" name="楕円 72">
          <a:extLst>
            <a:ext uri="{FF2B5EF4-FFF2-40B4-BE49-F238E27FC236}">
              <a16:creationId xmlns:a16="http://schemas.microsoft.com/office/drawing/2014/main" id="{8898380A-B931-4F72-A1E1-D919D6D4C7ED}"/>
            </a:ext>
          </a:extLst>
        </xdr:cNvPr>
        <xdr:cNvSpPr/>
      </xdr:nvSpPr>
      <xdr:spPr>
        <a:xfrm>
          <a:off x="2857500" y="6732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69342</xdr:rowOff>
    </xdr:from>
    <xdr:to>
      <xdr:col>19</xdr:col>
      <xdr:colOff>177800</xdr:colOff>
      <xdr:row>39</xdr:row>
      <xdr:rowOff>96774</xdr:rowOff>
    </xdr:to>
    <xdr:cxnSp macro="">
      <xdr:nvCxnSpPr>
        <xdr:cNvPr id="74" name="直線コネクタ 73">
          <a:extLst>
            <a:ext uri="{FF2B5EF4-FFF2-40B4-BE49-F238E27FC236}">
              <a16:creationId xmlns:a16="http://schemas.microsoft.com/office/drawing/2014/main" id="{164625C1-2F4D-4B85-B927-EAA91DC9ACFA}"/>
            </a:ext>
          </a:extLst>
        </xdr:cNvPr>
        <xdr:cNvCxnSpPr/>
      </xdr:nvCxnSpPr>
      <xdr:spPr>
        <a:xfrm flipV="1">
          <a:off x="2908300" y="675589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87122</xdr:rowOff>
    </xdr:from>
    <xdr:to>
      <xdr:col>10</xdr:col>
      <xdr:colOff>165100</xdr:colOff>
      <xdr:row>40</xdr:row>
      <xdr:rowOff>17272</xdr:rowOff>
    </xdr:to>
    <xdr:sp macro="" textlink="">
      <xdr:nvSpPr>
        <xdr:cNvPr id="75" name="楕円 74">
          <a:extLst>
            <a:ext uri="{FF2B5EF4-FFF2-40B4-BE49-F238E27FC236}">
              <a16:creationId xmlns:a16="http://schemas.microsoft.com/office/drawing/2014/main" id="{6F86E146-DB71-4260-AE47-5CE433325892}"/>
            </a:ext>
          </a:extLst>
        </xdr:cNvPr>
        <xdr:cNvSpPr/>
      </xdr:nvSpPr>
      <xdr:spPr>
        <a:xfrm>
          <a:off x="1968500" y="677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96774</xdr:rowOff>
    </xdr:from>
    <xdr:to>
      <xdr:col>15</xdr:col>
      <xdr:colOff>50800</xdr:colOff>
      <xdr:row>39</xdr:row>
      <xdr:rowOff>137922</xdr:rowOff>
    </xdr:to>
    <xdr:cxnSp macro="">
      <xdr:nvCxnSpPr>
        <xdr:cNvPr id="76" name="直線コネクタ 75">
          <a:extLst>
            <a:ext uri="{FF2B5EF4-FFF2-40B4-BE49-F238E27FC236}">
              <a16:creationId xmlns:a16="http://schemas.microsoft.com/office/drawing/2014/main" id="{9733E91C-5408-412A-B5D8-27D1D1D2F5B5}"/>
            </a:ext>
          </a:extLst>
        </xdr:cNvPr>
        <xdr:cNvCxnSpPr/>
      </xdr:nvCxnSpPr>
      <xdr:spPr>
        <a:xfrm flipV="1">
          <a:off x="2019300" y="678332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104665</xdr:rowOff>
    </xdr:from>
    <xdr:ext cx="405111" cy="259045"/>
    <xdr:sp macro="" textlink="">
      <xdr:nvSpPr>
        <xdr:cNvPr id="77" name="n_1aveValue【道路】&#10;有形固定資産減価償却率">
          <a:extLst>
            <a:ext uri="{FF2B5EF4-FFF2-40B4-BE49-F238E27FC236}">
              <a16:creationId xmlns:a16="http://schemas.microsoft.com/office/drawing/2014/main" id="{81DBC5EE-D1FC-4AFF-9E80-0D02412070FE}"/>
            </a:ext>
          </a:extLst>
        </xdr:cNvPr>
        <xdr:cNvSpPr txBox="1"/>
      </xdr:nvSpPr>
      <xdr:spPr>
        <a:xfrm>
          <a:off x="3582044" y="6448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145813</xdr:rowOff>
    </xdr:from>
    <xdr:ext cx="405111" cy="259045"/>
    <xdr:sp macro="" textlink="">
      <xdr:nvSpPr>
        <xdr:cNvPr id="78" name="n_2aveValue【道路】&#10;有形固定資産減価償却率">
          <a:extLst>
            <a:ext uri="{FF2B5EF4-FFF2-40B4-BE49-F238E27FC236}">
              <a16:creationId xmlns:a16="http://schemas.microsoft.com/office/drawing/2014/main" id="{19EDAC24-7705-4DD4-92F5-FC896DD152C0}"/>
            </a:ext>
          </a:extLst>
        </xdr:cNvPr>
        <xdr:cNvSpPr txBox="1"/>
      </xdr:nvSpPr>
      <xdr:spPr>
        <a:xfrm>
          <a:off x="2705744" y="6489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6367</xdr:rowOff>
    </xdr:from>
    <xdr:ext cx="405111" cy="259045"/>
    <xdr:sp macro="" textlink="">
      <xdr:nvSpPr>
        <xdr:cNvPr id="79" name="n_3aveValue【道路】&#10;有形固定資産減価償却率">
          <a:extLst>
            <a:ext uri="{FF2B5EF4-FFF2-40B4-BE49-F238E27FC236}">
              <a16:creationId xmlns:a16="http://schemas.microsoft.com/office/drawing/2014/main" id="{389C4E90-AE40-4A22-9D57-DF1C5918FA37}"/>
            </a:ext>
          </a:extLst>
        </xdr:cNvPr>
        <xdr:cNvSpPr txBox="1"/>
      </xdr:nvSpPr>
      <xdr:spPr>
        <a:xfrm>
          <a:off x="1816744" y="6521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111269</xdr:rowOff>
    </xdr:from>
    <xdr:ext cx="405111" cy="259045"/>
    <xdr:sp macro="" textlink="">
      <xdr:nvSpPr>
        <xdr:cNvPr id="80" name="n_1mainValue【道路】&#10;有形固定資産減価償却率">
          <a:extLst>
            <a:ext uri="{FF2B5EF4-FFF2-40B4-BE49-F238E27FC236}">
              <a16:creationId xmlns:a16="http://schemas.microsoft.com/office/drawing/2014/main" id="{7046E4BA-A895-4544-BD59-DA7B047CC094}"/>
            </a:ext>
          </a:extLst>
        </xdr:cNvPr>
        <xdr:cNvSpPr txBox="1"/>
      </xdr:nvSpPr>
      <xdr:spPr>
        <a:xfrm>
          <a:off x="3582044" y="6797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138701</xdr:rowOff>
    </xdr:from>
    <xdr:ext cx="405111" cy="259045"/>
    <xdr:sp macro="" textlink="">
      <xdr:nvSpPr>
        <xdr:cNvPr id="81" name="n_2mainValue【道路】&#10;有形固定資産減価償却率">
          <a:extLst>
            <a:ext uri="{FF2B5EF4-FFF2-40B4-BE49-F238E27FC236}">
              <a16:creationId xmlns:a16="http://schemas.microsoft.com/office/drawing/2014/main" id="{65BB8A43-1390-44AE-AE92-4F9CF57FB59C}"/>
            </a:ext>
          </a:extLst>
        </xdr:cNvPr>
        <xdr:cNvSpPr txBox="1"/>
      </xdr:nvSpPr>
      <xdr:spPr>
        <a:xfrm>
          <a:off x="2705744" y="6825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8399</xdr:rowOff>
    </xdr:from>
    <xdr:ext cx="405111" cy="259045"/>
    <xdr:sp macro="" textlink="">
      <xdr:nvSpPr>
        <xdr:cNvPr id="82" name="n_3mainValue【道路】&#10;有形固定資産減価償却率">
          <a:extLst>
            <a:ext uri="{FF2B5EF4-FFF2-40B4-BE49-F238E27FC236}">
              <a16:creationId xmlns:a16="http://schemas.microsoft.com/office/drawing/2014/main" id="{DCD95CEB-2D55-4B74-8DD7-C9CB2926DDAD}"/>
            </a:ext>
          </a:extLst>
        </xdr:cNvPr>
        <xdr:cNvSpPr txBox="1"/>
      </xdr:nvSpPr>
      <xdr:spPr>
        <a:xfrm>
          <a:off x="1816744" y="6866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3" name="正方形/長方形 82">
          <a:extLst>
            <a:ext uri="{FF2B5EF4-FFF2-40B4-BE49-F238E27FC236}">
              <a16:creationId xmlns:a16="http://schemas.microsoft.com/office/drawing/2014/main" id="{0EAED19D-C577-48F2-8A2F-0AA3592D6895}"/>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4" name="正方形/長方形 83">
          <a:extLst>
            <a:ext uri="{FF2B5EF4-FFF2-40B4-BE49-F238E27FC236}">
              <a16:creationId xmlns:a16="http://schemas.microsoft.com/office/drawing/2014/main" id="{685E10FD-8843-4011-9036-1A33C1CBDD93}"/>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5" name="正方形/長方形 84">
          <a:extLst>
            <a:ext uri="{FF2B5EF4-FFF2-40B4-BE49-F238E27FC236}">
              <a16:creationId xmlns:a16="http://schemas.microsoft.com/office/drawing/2014/main" id="{88066E55-5831-4708-9551-72F846135473}"/>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6" name="正方形/長方形 85">
          <a:extLst>
            <a:ext uri="{FF2B5EF4-FFF2-40B4-BE49-F238E27FC236}">
              <a16:creationId xmlns:a16="http://schemas.microsoft.com/office/drawing/2014/main" id="{19B7F65A-58C4-4E88-8D47-12F324143BFC}"/>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7" name="正方形/長方形 86">
          <a:extLst>
            <a:ext uri="{FF2B5EF4-FFF2-40B4-BE49-F238E27FC236}">
              <a16:creationId xmlns:a16="http://schemas.microsoft.com/office/drawing/2014/main" id="{DA81DE68-2989-4B6E-8EB3-7A4D7785A1B7}"/>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8" name="正方形/長方形 87">
          <a:extLst>
            <a:ext uri="{FF2B5EF4-FFF2-40B4-BE49-F238E27FC236}">
              <a16:creationId xmlns:a16="http://schemas.microsoft.com/office/drawing/2014/main" id="{639D3059-3935-4EC7-91BF-FFD0554095E5}"/>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9" name="正方形/長方形 88">
          <a:extLst>
            <a:ext uri="{FF2B5EF4-FFF2-40B4-BE49-F238E27FC236}">
              <a16:creationId xmlns:a16="http://schemas.microsoft.com/office/drawing/2014/main" id="{80CE8C1D-D68D-4B6B-B90C-C0212CE053B5}"/>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0" name="正方形/長方形 89">
          <a:extLst>
            <a:ext uri="{FF2B5EF4-FFF2-40B4-BE49-F238E27FC236}">
              <a16:creationId xmlns:a16="http://schemas.microsoft.com/office/drawing/2014/main" id="{8D0978A3-6FA6-41CA-BAB3-AA85C01B3DB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1" name="テキスト ボックス 90">
          <a:extLst>
            <a:ext uri="{FF2B5EF4-FFF2-40B4-BE49-F238E27FC236}">
              <a16:creationId xmlns:a16="http://schemas.microsoft.com/office/drawing/2014/main" id="{78DEB026-B629-4EE7-9162-A05A712CD148}"/>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2" name="直線コネクタ 91">
          <a:extLst>
            <a:ext uri="{FF2B5EF4-FFF2-40B4-BE49-F238E27FC236}">
              <a16:creationId xmlns:a16="http://schemas.microsoft.com/office/drawing/2014/main" id="{260B158B-C4CA-41DB-BA14-5CBE470B10D9}"/>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3" name="直線コネクタ 92">
          <a:extLst>
            <a:ext uri="{FF2B5EF4-FFF2-40B4-BE49-F238E27FC236}">
              <a16:creationId xmlns:a16="http://schemas.microsoft.com/office/drawing/2014/main" id="{D823574A-141A-48D2-9654-9289EDB142AA}"/>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4" name="テキスト ボックス 93">
          <a:extLst>
            <a:ext uri="{FF2B5EF4-FFF2-40B4-BE49-F238E27FC236}">
              <a16:creationId xmlns:a16="http://schemas.microsoft.com/office/drawing/2014/main" id="{15905647-B715-4CD8-AE40-498F2599B974}"/>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5" name="直線コネクタ 94">
          <a:extLst>
            <a:ext uri="{FF2B5EF4-FFF2-40B4-BE49-F238E27FC236}">
              <a16:creationId xmlns:a16="http://schemas.microsoft.com/office/drawing/2014/main" id="{60C7E6D5-F2E9-4275-A3C3-9CEB652A2AFD}"/>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6" name="テキスト ボックス 95">
          <a:extLst>
            <a:ext uri="{FF2B5EF4-FFF2-40B4-BE49-F238E27FC236}">
              <a16:creationId xmlns:a16="http://schemas.microsoft.com/office/drawing/2014/main" id="{F6567717-A764-44E1-A8DD-5588DA6A2662}"/>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7" name="直線コネクタ 96">
          <a:extLst>
            <a:ext uri="{FF2B5EF4-FFF2-40B4-BE49-F238E27FC236}">
              <a16:creationId xmlns:a16="http://schemas.microsoft.com/office/drawing/2014/main" id="{4BBFD3E5-CA87-4D98-B4FA-0550F639F1AE}"/>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98" name="テキスト ボックス 97">
          <a:extLst>
            <a:ext uri="{FF2B5EF4-FFF2-40B4-BE49-F238E27FC236}">
              <a16:creationId xmlns:a16="http://schemas.microsoft.com/office/drawing/2014/main" id="{C8E2BF52-53EE-4432-8A36-ED45ACC3C6A6}"/>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9" name="直線コネクタ 98">
          <a:extLst>
            <a:ext uri="{FF2B5EF4-FFF2-40B4-BE49-F238E27FC236}">
              <a16:creationId xmlns:a16="http://schemas.microsoft.com/office/drawing/2014/main" id="{4B24781A-7AC0-4CE2-989B-DD4B5916B02D}"/>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0" name="テキスト ボックス 99">
          <a:extLst>
            <a:ext uri="{FF2B5EF4-FFF2-40B4-BE49-F238E27FC236}">
              <a16:creationId xmlns:a16="http://schemas.microsoft.com/office/drawing/2014/main" id="{A1E40711-1A2F-441B-BB39-F1864FA16C97}"/>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1" name="直線コネクタ 100">
          <a:extLst>
            <a:ext uri="{FF2B5EF4-FFF2-40B4-BE49-F238E27FC236}">
              <a16:creationId xmlns:a16="http://schemas.microsoft.com/office/drawing/2014/main" id="{6E598E87-394B-4D5A-9AF7-85A5169B6F38}"/>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2" name="テキスト ボックス 101">
          <a:extLst>
            <a:ext uri="{FF2B5EF4-FFF2-40B4-BE49-F238E27FC236}">
              <a16:creationId xmlns:a16="http://schemas.microsoft.com/office/drawing/2014/main" id="{D621AF10-5F07-4EBA-8046-FE326AC698FB}"/>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3" name="直線コネクタ 102">
          <a:extLst>
            <a:ext uri="{FF2B5EF4-FFF2-40B4-BE49-F238E27FC236}">
              <a16:creationId xmlns:a16="http://schemas.microsoft.com/office/drawing/2014/main" id="{48C3DEB7-35BC-4AA6-BB71-86B0C4BDB6E3}"/>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4" name="テキスト ボックス 103">
          <a:extLst>
            <a:ext uri="{FF2B5EF4-FFF2-40B4-BE49-F238E27FC236}">
              <a16:creationId xmlns:a16="http://schemas.microsoft.com/office/drawing/2014/main" id="{300D544E-777D-45FE-9D89-4422504A4918}"/>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5" name="【道路】&#10;一人当たり延長グラフ枠">
          <a:extLst>
            <a:ext uri="{FF2B5EF4-FFF2-40B4-BE49-F238E27FC236}">
              <a16:creationId xmlns:a16="http://schemas.microsoft.com/office/drawing/2014/main" id="{A20EC998-0EE9-48B1-BD3D-3DC497B27E63}"/>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79401</xdr:rowOff>
    </xdr:from>
    <xdr:to>
      <xdr:col>54</xdr:col>
      <xdr:colOff>189865</xdr:colOff>
      <xdr:row>41</xdr:row>
      <xdr:rowOff>77419</xdr:rowOff>
    </xdr:to>
    <xdr:cxnSp macro="">
      <xdr:nvCxnSpPr>
        <xdr:cNvPr id="106" name="直線コネクタ 105">
          <a:extLst>
            <a:ext uri="{FF2B5EF4-FFF2-40B4-BE49-F238E27FC236}">
              <a16:creationId xmlns:a16="http://schemas.microsoft.com/office/drawing/2014/main" id="{01B089DE-899B-46D1-8EBA-3B1DE18D4329}"/>
            </a:ext>
          </a:extLst>
        </xdr:cNvPr>
        <xdr:cNvCxnSpPr/>
      </xdr:nvCxnSpPr>
      <xdr:spPr>
        <a:xfrm flipV="1">
          <a:off x="10476865" y="5908701"/>
          <a:ext cx="0" cy="11981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81246</xdr:rowOff>
    </xdr:from>
    <xdr:ext cx="469744" cy="259045"/>
    <xdr:sp macro="" textlink="">
      <xdr:nvSpPr>
        <xdr:cNvPr id="107" name="【道路】&#10;一人当たり延長最小値テキスト">
          <a:extLst>
            <a:ext uri="{FF2B5EF4-FFF2-40B4-BE49-F238E27FC236}">
              <a16:creationId xmlns:a16="http://schemas.microsoft.com/office/drawing/2014/main" id="{B275E85D-2087-43D6-B930-E5B442E6F3A8}"/>
            </a:ext>
          </a:extLst>
        </xdr:cNvPr>
        <xdr:cNvSpPr txBox="1"/>
      </xdr:nvSpPr>
      <xdr:spPr>
        <a:xfrm>
          <a:off x="10515600" y="7110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77419</xdr:rowOff>
    </xdr:from>
    <xdr:to>
      <xdr:col>55</xdr:col>
      <xdr:colOff>88900</xdr:colOff>
      <xdr:row>41</xdr:row>
      <xdr:rowOff>77419</xdr:rowOff>
    </xdr:to>
    <xdr:cxnSp macro="">
      <xdr:nvCxnSpPr>
        <xdr:cNvPr id="108" name="直線コネクタ 107">
          <a:extLst>
            <a:ext uri="{FF2B5EF4-FFF2-40B4-BE49-F238E27FC236}">
              <a16:creationId xmlns:a16="http://schemas.microsoft.com/office/drawing/2014/main" id="{75FAD309-2329-4555-AD38-B80B80D1AF22}"/>
            </a:ext>
          </a:extLst>
        </xdr:cNvPr>
        <xdr:cNvCxnSpPr/>
      </xdr:nvCxnSpPr>
      <xdr:spPr>
        <a:xfrm>
          <a:off x="10388600" y="7106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26078</xdr:rowOff>
    </xdr:from>
    <xdr:ext cx="534377" cy="259045"/>
    <xdr:sp macro="" textlink="">
      <xdr:nvSpPr>
        <xdr:cNvPr id="109" name="【道路】&#10;一人当たり延長最大値テキスト">
          <a:extLst>
            <a:ext uri="{FF2B5EF4-FFF2-40B4-BE49-F238E27FC236}">
              <a16:creationId xmlns:a16="http://schemas.microsoft.com/office/drawing/2014/main" id="{5D860C27-DC3D-4D41-94F1-83F5D4D4DD1A}"/>
            </a:ext>
          </a:extLst>
        </xdr:cNvPr>
        <xdr:cNvSpPr txBox="1"/>
      </xdr:nvSpPr>
      <xdr:spPr>
        <a:xfrm>
          <a:off x="10515600" y="5683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79401</xdr:rowOff>
    </xdr:from>
    <xdr:to>
      <xdr:col>55</xdr:col>
      <xdr:colOff>88900</xdr:colOff>
      <xdr:row>34</xdr:row>
      <xdr:rowOff>79401</xdr:rowOff>
    </xdr:to>
    <xdr:cxnSp macro="">
      <xdr:nvCxnSpPr>
        <xdr:cNvPr id="110" name="直線コネクタ 109">
          <a:extLst>
            <a:ext uri="{FF2B5EF4-FFF2-40B4-BE49-F238E27FC236}">
              <a16:creationId xmlns:a16="http://schemas.microsoft.com/office/drawing/2014/main" id="{BDF3FDD9-ED02-44BE-9FE9-00DBDFBAB34F}"/>
            </a:ext>
          </a:extLst>
        </xdr:cNvPr>
        <xdr:cNvCxnSpPr/>
      </xdr:nvCxnSpPr>
      <xdr:spPr>
        <a:xfrm>
          <a:off x="10388600" y="5908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145635</xdr:rowOff>
    </xdr:from>
    <xdr:ext cx="469744" cy="259045"/>
    <xdr:sp macro="" textlink="">
      <xdr:nvSpPr>
        <xdr:cNvPr id="111" name="【道路】&#10;一人当たり延長平均値テキスト">
          <a:extLst>
            <a:ext uri="{FF2B5EF4-FFF2-40B4-BE49-F238E27FC236}">
              <a16:creationId xmlns:a16="http://schemas.microsoft.com/office/drawing/2014/main" id="{730BDFAB-C7A2-4263-AB49-0FD0D24716D6}"/>
            </a:ext>
          </a:extLst>
        </xdr:cNvPr>
        <xdr:cNvSpPr txBox="1"/>
      </xdr:nvSpPr>
      <xdr:spPr>
        <a:xfrm>
          <a:off x="10515600" y="64892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167208</xdr:rowOff>
    </xdr:from>
    <xdr:to>
      <xdr:col>55</xdr:col>
      <xdr:colOff>50800</xdr:colOff>
      <xdr:row>38</xdr:row>
      <xdr:rowOff>97358</xdr:rowOff>
    </xdr:to>
    <xdr:sp macro="" textlink="">
      <xdr:nvSpPr>
        <xdr:cNvPr id="112" name="フローチャート: 判断 111">
          <a:extLst>
            <a:ext uri="{FF2B5EF4-FFF2-40B4-BE49-F238E27FC236}">
              <a16:creationId xmlns:a16="http://schemas.microsoft.com/office/drawing/2014/main" id="{15E0F428-7152-41BF-856D-570C6CF68100}"/>
            </a:ext>
          </a:extLst>
        </xdr:cNvPr>
        <xdr:cNvSpPr/>
      </xdr:nvSpPr>
      <xdr:spPr>
        <a:xfrm>
          <a:off x="10426700" y="6510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11761</xdr:rowOff>
    </xdr:from>
    <xdr:to>
      <xdr:col>50</xdr:col>
      <xdr:colOff>165100</xdr:colOff>
      <xdr:row>38</xdr:row>
      <xdr:rowOff>113361</xdr:rowOff>
    </xdr:to>
    <xdr:sp macro="" textlink="">
      <xdr:nvSpPr>
        <xdr:cNvPr id="113" name="フローチャート: 判断 112">
          <a:extLst>
            <a:ext uri="{FF2B5EF4-FFF2-40B4-BE49-F238E27FC236}">
              <a16:creationId xmlns:a16="http://schemas.microsoft.com/office/drawing/2014/main" id="{D1E711BD-BB13-4604-98C3-1D46E09252A9}"/>
            </a:ext>
          </a:extLst>
        </xdr:cNvPr>
        <xdr:cNvSpPr/>
      </xdr:nvSpPr>
      <xdr:spPr>
        <a:xfrm>
          <a:off x="9588500" y="6526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125450</xdr:rowOff>
    </xdr:from>
    <xdr:to>
      <xdr:col>46</xdr:col>
      <xdr:colOff>38100</xdr:colOff>
      <xdr:row>38</xdr:row>
      <xdr:rowOff>55600</xdr:rowOff>
    </xdr:to>
    <xdr:sp macro="" textlink="">
      <xdr:nvSpPr>
        <xdr:cNvPr id="114" name="フローチャート: 判断 113">
          <a:extLst>
            <a:ext uri="{FF2B5EF4-FFF2-40B4-BE49-F238E27FC236}">
              <a16:creationId xmlns:a16="http://schemas.microsoft.com/office/drawing/2014/main" id="{7A531AB6-1AC2-40DF-8F6C-85A8F36C162D}"/>
            </a:ext>
          </a:extLst>
        </xdr:cNvPr>
        <xdr:cNvSpPr/>
      </xdr:nvSpPr>
      <xdr:spPr>
        <a:xfrm>
          <a:off x="8699500" y="646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5055</xdr:rowOff>
    </xdr:from>
    <xdr:to>
      <xdr:col>41</xdr:col>
      <xdr:colOff>101600</xdr:colOff>
      <xdr:row>38</xdr:row>
      <xdr:rowOff>106655</xdr:rowOff>
    </xdr:to>
    <xdr:sp macro="" textlink="">
      <xdr:nvSpPr>
        <xdr:cNvPr id="115" name="フローチャート: 判断 114">
          <a:extLst>
            <a:ext uri="{FF2B5EF4-FFF2-40B4-BE49-F238E27FC236}">
              <a16:creationId xmlns:a16="http://schemas.microsoft.com/office/drawing/2014/main" id="{BD8FF032-9A7F-449E-B801-5C76553FD385}"/>
            </a:ext>
          </a:extLst>
        </xdr:cNvPr>
        <xdr:cNvSpPr/>
      </xdr:nvSpPr>
      <xdr:spPr>
        <a:xfrm>
          <a:off x="7810500" y="6520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6" name="テキスト ボックス 115">
          <a:extLst>
            <a:ext uri="{FF2B5EF4-FFF2-40B4-BE49-F238E27FC236}">
              <a16:creationId xmlns:a16="http://schemas.microsoft.com/office/drawing/2014/main" id="{36C8464C-45A4-44C2-8C09-24428897777D}"/>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7" name="テキスト ボックス 116">
          <a:extLst>
            <a:ext uri="{FF2B5EF4-FFF2-40B4-BE49-F238E27FC236}">
              <a16:creationId xmlns:a16="http://schemas.microsoft.com/office/drawing/2014/main" id="{A9608E57-0201-4C77-8785-90E5D8AFD651}"/>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8" name="テキスト ボックス 117">
          <a:extLst>
            <a:ext uri="{FF2B5EF4-FFF2-40B4-BE49-F238E27FC236}">
              <a16:creationId xmlns:a16="http://schemas.microsoft.com/office/drawing/2014/main" id="{618286EA-4DFE-4111-9281-5DAAEE45B17B}"/>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9" name="テキスト ボックス 118">
          <a:extLst>
            <a:ext uri="{FF2B5EF4-FFF2-40B4-BE49-F238E27FC236}">
              <a16:creationId xmlns:a16="http://schemas.microsoft.com/office/drawing/2014/main" id="{17DD645A-6791-42CB-BCAA-FD88053E621B}"/>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395B0266-D735-44B5-A6B7-93EE871FB81D}"/>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126289</xdr:rowOff>
    </xdr:from>
    <xdr:to>
      <xdr:col>55</xdr:col>
      <xdr:colOff>50800</xdr:colOff>
      <xdr:row>35</xdr:row>
      <xdr:rowOff>56439</xdr:rowOff>
    </xdr:to>
    <xdr:sp macro="" textlink="">
      <xdr:nvSpPr>
        <xdr:cNvPr id="121" name="楕円 120">
          <a:extLst>
            <a:ext uri="{FF2B5EF4-FFF2-40B4-BE49-F238E27FC236}">
              <a16:creationId xmlns:a16="http://schemas.microsoft.com/office/drawing/2014/main" id="{B801C7E3-F08F-404F-B923-40AF893785A7}"/>
            </a:ext>
          </a:extLst>
        </xdr:cNvPr>
        <xdr:cNvSpPr/>
      </xdr:nvSpPr>
      <xdr:spPr>
        <a:xfrm>
          <a:off x="10426700" y="5955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34</xdr:row>
      <xdr:rowOff>41216</xdr:rowOff>
    </xdr:from>
    <xdr:ext cx="534377" cy="259045"/>
    <xdr:sp macro="" textlink="">
      <xdr:nvSpPr>
        <xdr:cNvPr id="122" name="【道路】&#10;一人当たり延長該当値テキスト">
          <a:extLst>
            <a:ext uri="{FF2B5EF4-FFF2-40B4-BE49-F238E27FC236}">
              <a16:creationId xmlns:a16="http://schemas.microsoft.com/office/drawing/2014/main" id="{5FA31F03-4069-4030-B190-9934B9D637E4}"/>
            </a:ext>
          </a:extLst>
        </xdr:cNvPr>
        <xdr:cNvSpPr txBox="1"/>
      </xdr:nvSpPr>
      <xdr:spPr>
        <a:xfrm>
          <a:off x="10515600" y="5870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160045</xdr:rowOff>
    </xdr:from>
    <xdr:to>
      <xdr:col>50</xdr:col>
      <xdr:colOff>165100</xdr:colOff>
      <xdr:row>35</xdr:row>
      <xdr:rowOff>90195</xdr:rowOff>
    </xdr:to>
    <xdr:sp macro="" textlink="">
      <xdr:nvSpPr>
        <xdr:cNvPr id="123" name="楕円 122">
          <a:extLst>
            <a:ext uri="{FF2B5EF4-FFF2-40B4-BE49-F238E27FC236}">
              <a16:creationId xmlns:a16="http://schemas.microsoft.com/office/drawing/2014/main" id="{1643F200-9D9A-4356-832A-36EFC2678D22}"/>
            </a:ext>
          </a:extLst>
        </xdr:cNvPr>
        <xdr:cNvSpPr/>
      </xdr:nvSpPr>
      <xdr:spPr>
        <a:xfrm>
          <a:off x="9588500" y="5989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35</xdr:row>
      <xdr:rowOff>5639</xdr:rowOff>
    </xdr:from>
    <xdr:to>
      <xdr:col>55</xdr:col>
      <xdr:colOff>0</xdr:colOff>
      <xdr:row>35</xdr:row>
      <xdr:rowOff>39395</xdr:rowOff>
    </xdr:to>
    <xdr:cxnSp macro="">
      <xdr:nvCxnSpPr>
        <xdr:cNvPr id="124" name="直線コネクタ 123">
          <a:extLst>
            <a:ext uri="{FF2B5EF4-FFF2-40B4-BE49-F238E27FC236}">
              <a16:creationId xmlns:a16="http://schemas.microsoft.com/office/drawing/2014/main" id="{FFC59E6C-724A-4CA6-980E-3853E616B912}"/>
            </a:ext>
          </a:extLst>
        </xdr:cNvPr>
        <xdr:cNvCxnSpPr/>
      </xdr:nvCxnSpPr>
      <xdr:spPr>
        <a:xfrm flipV="1">
          <a:off x="9639300" y="6006389"/>
          <a:ext cx="838200" cy="33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1016</xdr:rowOff>
    </xdr:from>
    <xdr:to>
      <xdr:col>46</xdr:col>
      <xdr:colOff>38100</xdr:colOff>
      <xdr:row>35</xdr:row>
      <xdr:rowOff>102616</xdr:rowOff>
    </xdr:to>
    <xdr:sp macro="" textlink="">
      <xdr:nvSpPr>
        <xdr:cNvPr id="125" name="楕円 124">
          <a:extLst>
            <a:ext uri="{FF2B5EF4-FFF2-40B4-BE49-F238E27FC236}">
              <a16:creationId xmlns:a16="http://schemas.microsoft.com/office/drawing/2014/main" id="{7576DD07-5B6E-4B92-8DFD-DBAC27EAE22D}"/>
            </a:ext>
          </a:extLst>
        </xdr:cNvPr>
        <xdr:cNvSpPr/>
      </xdr:nvSpPr>
      <xdr:spPr>
        <a:xfrm>
          <a:off x="8699500" y="6001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39395</xdr:rowOff>
    </xdr:from>
    <xdr:to>
      <xdr:col>50</xdr:col>
      <xdr:colOff>114300</xdr:colOff>
      <xdr:row>35</xdr:row>
      <xdr:rowOff>51816</xdr:rowOff>
    </xdr:to>
    <xdr:cxnSp macro="">
      <xdr:nvCxnSpPr>
        <xdr:cNvPr id="126" name="直線コネクタ 125">
          <a:extLst>
            <a:ext uri="{FF2B5EF4-FFF2-40B4-BE49-F238E27FC236}">
              <a16:creationId xmlns:a16="http://schemas.microsoft.com/office/drawing/2014/main" id="{FCDB1AF5-05FC-4AD6-AA2F-BEBE429219C8}"/>
            </a:ext>
          </a:extLst>
        </xdr:cNvPr>
        <xdr:cNvCxnSpPr/>
      </xdr:nvCxnSpPr>
      <xdr:spPr>
        <a:xfrm flipV="1">
          <a:off x="8750300" y="6040145"/>
          <a:ext cx="889000" cy="12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9855</xdr:rowOff>
    </xdr:from>
    <xdr:to>
      <xdr:col>41</xdr:col>
      <xdr:colOff>101600</xdr:colOff>
      <xdr:row>35</xdr:row>
      <xdr:rowOff>111455</xdr:rowOff>
    </xdr:to>
    <xdr:sp macro="" textlink="">
      <xdr:nvSpPr>
        <xdr:cNvPr id="127" name="楕円 126">
          <a:extLst>
            <a:ext uri="{FF2B5EF4-FFF2-40B4-BE49-F238E27FC236}">
              <a16:creationId xmlns:a16="http://schemas.microsoft.com/office/drawing/2014/main" id="{492ACC53-B7C3-40DB-846F-5F3236F75F53}"/>
            </a:ext>
          </a:extLst>
        </xdr:cNvPr>
        <xdr:cNvSpPr/>
      </xdr:nvSpPr>
      <xdr:spPr>
        <a:xfrm>
          <a:off x="7810500" y="6010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35</xdr:row>
      <xdr:rowOff>51816</xdr:rowOff>
    </xdr:from>
    <xdr:to>
      <xdr:col>45</xdr:col>
      <xdr:colOff>177800</xdr:colOff>
      <xdr:row>35</xdr:row>
      <xdr:rowOff>60655</xdr:rowOff>
    </xdr:to>
    <xdr:cxnSp macro="">
      <xdr:nvCxnSpPr>
        <xdr:cNvPr id="128" name="直線コネクタ 127">
          <a:extLst>
            <a:ext uri="{FF2B5EF4-FFF2-40B4-BE49-F238E27FC236}">
              <a16:creationId xmlns:a16="http://schemas.microsoft.com/office/drawing/2014/main" id="{F03457DD-583B-4C8A-8676-06521B442707}"/>
            </a:ext>
          </a:extLst>
        </xdr:cNvPr>
        <xdr:cNvCxnSpPr/>
      </xdr:nvCxnSpPr>
      <xdr:spPr>
        <a:xfrm flipV="1">
          <a:off x="7861300" y="6052566"/>
          <a:ext cx="889000" cy="8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104488</xdr:rowOff>
    </xdr:from>
    <xdr:ext cx="469744" cy="259045"/>
    <xdr:sp macro="" textlink="">
      <xdr:nvSpPr>
        <xdr:cNvPr id="129" name="n_1aveValue【道路】&#10;一人当たり延長">
          <a:extLst>
            <a:ext uri="{FF2B5EF4-FFF2-40B4-BE49-F238E27FC236}">
              <a16:creationId xmlns:a16="http://schemas.microsoft.com/office/drawing/2014/main" id="{A8C10FD3-A4BE-4EA6-8E2A-DFD569CE44FC}"/>
            </a:ext>
          </a:extLst>
        </xdr:cNvPr>
        <xdr:cNvSpPr txBox="1"/>
      </xdr:nvSpPr>
      <xdr:spPr>
        <a:xfrm>
          <a:off x="9391727" y="6619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46727</xdr:rowOff>
    </xdr:from>
    <xdr:ext cx="469744" cy="259045"/>
    <xdr:sp macro="" textlink="">
      <xdr:nvSpPr>
        <xdr:cNvPr id="130" name="n_2aveValue【道路】&#10;一人当たり延長">
          <a:extLst>
            <a:ext uri="{FF2B5EF4-FFF2-40B4-BE49-F238E27FC236}">
              <a16:creationId xmlns:a16="http://schemas.microsoft.com/office/drawing/2014/main" id="{8E27F112-1442-4E76-A90E-D54D1AB54E1B}"/>
            </a:ext>
          </a:extLst>
        </xdr:cNvPr>
        <xdr:cNvSpPr txBox="1"/>
      </xdr:nvSpPr>
      <xdr:spPr>
        <a:xfrm>
          <a:off x="8515427" y="656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97782</xdr:rowOff>
    </xdr:from>
    <xdr:ext cx="469744" cy="259045"/>
    <xdr:sp macro="" textlink="">
      <xdr:nvSpPr>
        <xdr:cNvPr id="131" name="n_3aveValue【道路】&#10;一人当たり延長">
          <a:extLst>
            <a:ext uri="{FF2B5EF4-FFF2-40B4-BE49-F238E27FC236}">
              <a16:creationId xmlns:a16="http://schemas.microsoft.com/office/drawing/2014/main" id="{0588BED6-8B03-4D04-9A68-8A905D9AAC7B}"/>
            </a:ext>
          </a:extLst>
        </xdr:cNvPr>
        <xdr:cNvSpPr txBox="1"/>
      </xdr:nvSpPr>
      <xdr:spPr>
        <a:xfrm>
          <a:off x="7626427" y="6612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33</xdr:row>
      <xdr:rowOff>106722</xdr:rowOff>
    </xdr:from>
    <xdr:ext cx="534377" cy="259045"/>
    <xdr:sp macro="" textlink="">
      <xdr:nvSpPr>
        <xdr:cNvPr id="132" name="n_1mainValue【道路】&#10;一人当たり延長">
          <a:extLst>
            <a:ext uri="{FF2B5EF4-FFF2-40B4-BE49-F238E27FC236}">
              <a16:creationId xmlns:a16="http://schemas.microsoft.com/office/drawing/2014/main" id="{63C67EF9-36AA-4130-9C80-B25B7C4D4E44}"/>
            </a:ext>
          </a:extLst>
        </xdr:cNvPr>
        <xdr:cNvSpPr txBox="1"/>
      </xdr:nvSpPr>
      <xdr:spPr>
        <a:xfrm>
          <a:off x="9359411" y="5764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33</xdr:row>
      <xdr:rowOff>119143</xdr:rowOff>
    </xdr:from>
    <xdr:ext cx="534377" cy="259045"/>
    <xdr:sp macro="" textlink="">
      <xdr:nvSpPr>
        <xdr:cNvPr id="133" name="n_2mainValue【道路】&#10;一人当たり延長">
          <a:extLst>
            <a:ext uri="{FF2B5EF4-FFF2-40B4-BE49-F238E27FC236}">
              <a16:creationId xmlns:a16="http://schemas.microsoft.com/office/drawing/2014/main" id="{D4E48917-68E5-4377-A23C-0250942F63CB}"/>
            </a:ext>
          </a:extLst>
        </xdr:cNvPr>
        <xdr:cNvSpPr txBox="1"/>
      </xdr:nvSpPr>
      <xdr:spPr>
        <a:xfrm>
          <a:off x="8483111" y="5776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33</xdr:row>
      <xdr:rowOff>127982</xdr:rowOff>
    </xdr:from>
    <xdr:ext cx="534377" cy="259045"/>
    <xdr:sp macro="" textlink="">
      <xdr:nvSpPr>
        <xdr:cNvPr id="134" name="n_3mainValue【道路】&#10;一人当たり延長">
          <a:extLst>
            <a:ext uri="{FF2B5EF4-FFF2-40B4-BE49-F238E27FC236}">
              <a16:creationId xmlns:a16="http://schemas.microsoft.com/office/drawing/2014/main" id="{C1F657A2-EB0E-479E-9F88-357B0E359FF8}"/>
            </a:ext>
          </a:extLst>
        </xdr:cNvPr>
        <xdr:cNvSpPr txBox="1"/>
      </xdr:nvSpPr>
      <xdr:spPr>
        <a:xfrm>
          <a:off x="7594111" y="5785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5" name="正方形/長方形 134">
          <a:extLst>
            <a:ext uri="{FF2B5EF4-FFF2-40B4-BE49-F238E27FC236}">
              <a16:creationId xmlns:a16="http://schemas.microsoft.com/office/drawing/2014/main" id="{C936D3FC-4DCE-4E21-B81E-AC268F136A96}"/>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6" name="正方形/長方形 135">
          <a:extLst>
            <a:ext uri="{FF2B5EF4-FFF2-40B4-BE49-F238E27FC236}">
              <a16:creationId xmlns:a16="http://schemas.microsoft.com/office/drawing/2014/main" id="{32BE2CBD-3862-47C0-990D-105AC0172DE6}"/>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7" name="正方形/長方形 136">
          <a:extLst>
            <a:ext uri="{FF2B5EF4-FFF2-40B4-BE49-F238E27FC236}">
              <a16:creationId xmlns:a16="http://schemas.microsoft.com/office/drawing/2014/main" id="{1192ADAD-DEB1-476B-8908-2A7051237104}"/>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8" name="正方形/長方形 137">
          <a:extLst>
            <a:ext uri="{FF2B5EF4-FFF2-40B4-BE49-F238E27FC236}">
              <a16:creationId xmlns:a16="http://schemas.microsoft.com/office/drawing/2014/main" id="{995E7270-B8B0-4F28-A5FF-C9130CDD2B98}"/>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9" name="正方形/長方形 138">
          <a:extLst>
            <a:ext uri="{FF2B5EF4-FFF2-40B4-BE49-F238E27FC236}">
              <a16:creationId xmlns:a16="http://schemas.microsoft.com/office/drawing/2014/main" id="{577E27F5-6356-4800-8D1C-C4797261A0E3}"/>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0" name="正方形/長方形 139">
          <a:extLst>
            <a:ext uri="{FF2B5EF4-FFF2-40B4-BE49-F238E27FC236}">
              <a16:creationId xmlns:a16="http://schemas.microsoft.com/office/drawing/2014/main" id="{3D2C7C51-5660-4DA0-ACF0-6828CEEE5C05}"/>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1" name="正方形/長方形 140">
          <a:extLst>
            <a:ext uri="{FF2B5EF4-FFF2-40B4-BE49-F238E27FC236}">
              <a16:creationId xmlns:a16="http://schemas.microsoft.com/office/drawing/2014/main" id="{9F859197-9AF2-40B0-89AB-89C809F7FCB1}"/>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2" name="正方形/長方形 141">
          <a:extLst>
            <a:ext uri="{FF2B5EF4-FFF2-40B4-BE49-F238E27FC236}">
              <a16:creationId xmlns:a16="http://schemas.microsoft.com/office/drawing/2014/main" id="{ACD93B9D-11A1-49C1-9903-5E7A20F4F641}"/>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3" name="テキスト ボックス 142">
          <a:extLst>
            <a:ext uri="{FF2B5EF4-FFF2-40B4-BE49-F238E27FC236}">
              <a16:creationId xmlns:a16="http://schemas.microsoft.com/office/drawing/2014/main" id="{5C239B5F-ECB1-4541-9F35-BE8D54712454}"/>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4" name="直線コネクタ 143">
          <a:extLst>
            <a:ext uri="{FF2B5EF4-FFF2-40B4-BE49-F238E27FC236}">
              <a16:creationId xmlns:a16="http://schemas.microsoft.com/office/drawing/2014/main" id="{57428F19-1853-4250-9B50-EDCCB1E6B29C}"/>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45" name="テキスト ボックス 144">
          <a:extLst>
            <a:ext uri="{FF2B5EF4-FFF2-40B4-BE49-F238E27FC236}">
              <a16:creationId xmlns:a16="http://schemas.microsoft.com/office/drawing/2014/main" id="{50EA7837-3120-4CAC-9644-2A0CCB2D700F}"/>
            </a:ext>
          </a:extLst>
        </xdr:cNvPr>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46" name="直線コネクタ 145">
          <a:extLst>
            <a:ext uri="{FF2B5EF4-FFF2-40B4-BE49-F238E27FC236}">
              <a16:creationId xmlns:a16="http://schemas.microsoft.com/office/drawing/2014/main" id="{DD9544AB-EDCC-42AE-81F9-06556D01FD79}"/>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47" name="テキスト ボックス 146">
          <a:extLst>
            <a:ext uri="{FF2B5EF4-FFF2-40B4-BE49-F238E27FC236}">
              <a16:creationId xmlns:a16="http://schemas.microsoft.com/office/drawing/2014/main" id="{6E9FB03E-6146-4B0C-838D-799348186832}"/>
            </a:ext>
          </a:extLst>
        </xdr:cNvPr>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8" name="直線コネクタ 147">
          <a:extLst>
            <a:ext uri="{FF2B5EF4-FFF2-40B4-BE49-F238E27FC236}">
              <a16:creationId xmlns:a16="http://schemas.microsoft.com/office/drawing/2014/main" id="{3513BECA-0281-4700-9244-851AE758955C}"/>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9" name="テキスト ボックス 148">
          <a:extLst>
            <a:ext uri="{FF2B5EF4-FFF2-40B4-BE49-F238E27FC236}">
              <a16:creationId xmlns:a16="http://schemas.microsoft.com/office/drawing/2014/main" id="{5823D7F9-F1C4-429D-AF7F-8757B2A9D04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0" name="直線コネクタ 149">
          <a:extLst>
            <a:ext uri="{FF2B5EF4-FFF2-40B4-BE49-F238E27FC236}">
              <a16:creationId xmlns:a16="http://schemas.microsoft.com/office/drawing/2014/main" id="{F4571B90-A0C9-412A-A33B-BE92C5009A6A}"/>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1" name="テキスト ボックス 150">
          <a:extLst>
            <a:ext uri="{FF2B5EF4-FFF2-40B4-BE49-F238E27FC236}">
              <a16:creationId xmlns:a16="http://schemas.microsoft.com/office/drawing/2014/main" id="{3E7279BA-51F3-4579-A821-EDE2BD06A4A7}"/>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2" name="直線コネクタ 151">
          <a:extLst>
            <a:ext uri="{FF2B5EF4-FFF2-40B4-BE49-F238E27FC236}">
              <a16:creationId xmlns:a16="http://schemas.microsoft.com/office/drawing/2014/main" id="{94D7AF40-0A93-468C-9AA3-EA14BA4B993B}"/>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3" name="テキスト ボックス 152">
          <a:extLst>
            <a:ext uri="{FF2B5EF4-FFF2-40B4-BE49-F238E27FC236}">
              <a16:creationId xmlns:a16="http://schemas.microsoft.com/office/drawing/2014/main" id="{CCF7799D-4317-45C3-8981-8FB56D80751D}"/>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4" name="直線コネクタ 153">
          <a:extLst>
            <a:ext uri="{FF2B5EF4-FFF2-40B4-BE49-F238E27FC236}">
              <a16:creationId xmlns:a16="http://schemas.microsoft.com/office/drawing/2014/main" id="{C396F4E7-BABD-4F5C-8AD3-C1139E9D367B}"/>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55" name="テキスト ボックス 154">
          <a:extLst>
            <a:ext uri="{FF2B5EF4-FFF2-40B4-BE49-F238E27FC236}">
              <a16:creationId xmlns:a16="http://schemas.microsoft.com/office/drawing/2014/main" id="{AB637209-1D93-4271-9962-60039647DCDC}"/>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6" name="直線コネクタ 155">
          <a:extLst>
            <a:ext uri="{FF2B5EF4-FFF2-40B4-BE49-F238E27FC236}">
              <a16:creationId xmlns:a16="http://schemas.microsoft.com/office/drawing/2014/main" id="{B690B37E-6BFD-4C10-A18A-B52CE539DE43}"/>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57" name="テキスト ボックス 156">
          <a:extLst>
            <a:ext uri="{FF2B5EF4-FFF2-40B4-BE49-F238E27FC236}">
              <a16:creationId xmlns:a16="http://schemas.microsoft.com/office/drawing/2014/main" id="{B1A69F6B-8650-4281-8FEB-97601B00FA99}"/>
            </a:ext>
          </a:extLst>
        </xdr:cNvPr>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8" name="【橋りょう・トンネル】&#10;有形固定資産減価償却率グラフ枠">
          <a:extLst>
            <a:ext uri="{FF2B5EF4-FFF2-40B4-BE49-F238E27FC236}">
              <a16:creationId xmlns:a16="http://schemas.microsoft.com/office/drawing/2014/main" id="{A031C66F-7D23-4616-9148-F73A2909AE37}"/>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53340</xdr:rowOff>
    </xdr:from>
    <xdr:to>
      <xdr:col>24</xdr:col>
      <xdr:colOff>62865</xdr:colOff>
      <xdr:row>64</xdr:row>
      <xdr:rowOff>110490</xdr:rowOff>
    </xdr:to>
    <xdr:cxnSp macro="">
      <xdr:nvCxnSpPr>
        <xdr:cNvPr id="159" name="直線コネクタ 158">
          <a:extLst>
            <a:ext uri="{FF2B5EF4-FFF2-40B4-BE49-F238E27FC236}">
              <a16:creationId xmlns:a16="http://schemas.microsoft.com/office/drawing/2014/main" id="{E02C5D39-A2DF-4A35-BC46-21F83E4E5D55}"/>
            </a:ext>
          </a:extLst>
        </xdr:cNvPr>
        <xdr:cNvCxnSpPr/>
      </xdr:nvCxnSpPr>
      <xdr:spPr>
        <a:xfrm flipV="1">
          <a:off x="4634865" y="948309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114317</xdr:rowOff>
    </xdr:from>
    <xdr:ext cx="405111" cy="259045"/>
    <xdr:sp macro="" textlink="">
      <xdr:nvSpPr>
        <xdr:cNvPr id="160" name="【橋りょう・トンネル】&#10;有形固定資産減価償却率最小値テキスト">
          <a:extLst>
            <a:ext uri="{FF2B5EF4-FFF2-40B4-BE49-F238E27FC236}">
              <a16:creationId xmlns:a16="http://schemas.microsoft.com/office/drawing/2014/main" id="{82057077-D58D-486E-B411-C524303AC063}"/>
            </a:ext>
          </a:extLst>
        </xdr:cNvPr>
        <xdr:cNvSpPr txBox="1"/>
      </xdr:nvSpPr>
      <xdr:spPr>
        <a:xfrm>
          <a:off x="4673600" y="11087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110490</xdr:rowOff>
    </xdr:from>
    <xdr:to>
      <xdr:col>24</xdr:col>
      <xdr:colOff>152400</xdr:colOff>
      <xdr:row>64</xdr:row>
      <xdr:rowOff>110490</xdr:rowOff>
    </xdr:to>
    <xdr:cxnSp macro="">
      <xdr:nvCxnSpPr>
        <xdr:cNvPr id="161" name="直線コネクタ 160">
          <a:extLst>
            <a:ext uri="{FF2B5EF4-FFF2-40B4-BE49-F238E27FC236}">
              <a16:creationId xmlns:a16="http://schemas.microsoft.com/office/drawing/2014/main" id="{F2F791C0-0616-48C9-810A-6D83379B3752}"/>
            </a:ext>
          </a:extLst>
        </xdr:cNvPr>
        <xdr:cNvCxnSpPr/>
      </xdr:nvCxnSpPr>
      <xdr:spPr>
        <a:xfrm>
          <a:off x="4546600" y="11083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17</xdr:rowOff>
    </xdr:from>
    <xdr:ext cx="405111" cy="259045"/>
    <xdr:sp macro="" textlink="">
      <xdr:nvSpPr>
        <xdr:cNvPr id="162" name="【橋りょう・トンネル】&#10;有形固定資産減価償却率最大値テキスト">
          <a:extLst>
            <a:ext uri="{FF2B5EF4-FFF2-40B4-BE49-F238E27FC236}">
              <a16:creationId xmlns:a16="http://schemas.microsoft.com/office/drawing/2014/main" id="{53FB79DF-5486-4136-AF08-389CA98E73F5}"/>
            </a:ext>
          </a:extLst>
        </xdr:cNvPr>
        <xdr:cNvSpPr txBox="1"/>
      </xdr:nvSpPr>
      <xdr:spPr>
        <a:xfrm>
          <a:off x="4673600" y="9258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53340</xdr:rowOff>
    </xdr:from>
    <xdr:to>
      <xdr:col>24</xdr:col>
      <xdr:colOff>152400</xdr:colOff>
      <xdr:row>55</xdr:row>
      <xdr:rowOff>53340</xdr:rowOff>
    </xdr:to>
    <xdr:cxnSp macro="">
      <xdr:nvCxnSpPr>
        <xdr:cNvPr id="163" name="直線コネクタ 162">
          <a:extLst>
            <a:ext uri="{FF2B5EF4-FFF2-40B4-BE49-F238E27FC236}">
              <a16:creationId xmlns:a16="http://schemas.microsoft.com/office/drawing/2014/main" id="{84FACC70-EFF5-4233-978A-A324E3CB7F5D}"/>
            </a:ext>
          </a:extLst>
        </xdr:cNvPr>
        <xdr:cNvCxnSpPr/>
      </xdr:nvCxnSpPr>
      <xdr:spPr>
        <a:xfrm>
          <a:off x="4546600" y="9483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143527</xdr:rowOff>
    </xdr:from>
    <xdr:ext cx="405111" cy="259045"/>
    <xdr:sp macro="" textlink="">
      <xdr:nvSpPr>
        <xdr:cNvPr id="164" name="【橋りょう・トンネル】&#10;有形固定資産減価償却率平均値テキスト">
          <a:extLst>
            <a:ext uri="{FF2B5EF4-FFF2-40B4-BE49-F238E27FC236}">
              <a16:creationId xmlns:a16="http://schemas.microsoft.com/office/drawing/2014/main" id="{73B8692B-165E-4D17-BCD4-C38298ABB082}"/>
            </a:ext>
          </a:extLst>
        </xdr:cNvPr>
        <xdr:cNvSpPr txBox="1"/>
      </xdr:nvSpPr>
      <xdr:spPr>
        <a:xfrm>
          <a:off x="4673600" y="100876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120650</xdr:rowOff>
    </xdr:from>
    <xdr:to>
      <xdr:col>24</xdr:col>
      <xdr:colOff>114300</xdr:colOff>
      <xdr:row>60</xdr:row>
      <xdr:rowOff>50800</xdr:rowOff>
    </xdr:to>
    <xdr:sp macro="" textlink="">
      <xdr:nvSpPr>
        <xdr:cNvPr id="165" name="フローチャート: 判断 164">
          <a:extLst>
            <a:ext uri="{FF2B5EF4-FFF2-40B4-BE49-F238E27FC236}">
              <a16:creationId xmlns:a16="http://schemas.microsoft.com/office/drawing/2014/main" id="{F3FF1062-BED4-4F43-A683-307320393CC9}"/>
            </a:ext>
          </a:extLst>
        </xdr:cNvPr>
        <xdr:cNvSpPr/>
      </xdr:nvSpPr>
      <xdr:spPr>
        <a:xfrm>
          <a:off x="45847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10160</xdr:rowOff>
    </xdr:from>
    <xdr:to>
      <xdr:col>20</xdr:col>
      <xdr:colOff>38100</xdr:colOff>
      <xdr:row>60</xdr:row>
      <xdr:rowOff>111760</xdr:rowOff>
    </xdr:to>
    <xdr:sp macro="" textlink="">
      <xdr:nvSpPr>
        <xdr:cNvPr id="166" name="フローチャート: 判断 165">
          <a:extLst>
            <a:ext uri="{FF2B5EF4-FFF2-40B4-BE49-F238E27FC236}">
              <a16:creationId xmlns:a16="http://schemas.microsoft.com/office/drawing/2014/main" id="{0A8E3F5E-7F61-40CC-9BE8-9A12711F73BB}"/>
            </a:ext>
          </a:extLst>
        </xdr:cNvPr>
        <xdr:cNvSpPr/>
      </xdr:nvSpPr>
      <xdr:spPr>
        <a:xfrm>
          <a:off x="37465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6350</xdr:rowOff>
    </xdr:from>
    <xdr:to>
      <xdr:col>15</xdr:col>
      <xdr:colOff>101600</xdr:colOff>
      <xdr:row>60</xdr:row>
      <xdr:rowOff>107950</xdr:rowOff>
    </xdr:to>
    <xdr:sp macro="" textlink="">
      <xdr:nvSpPr>
        <xdr:cNvPr id="167" name="フローチャート: 判断 166">
          <a:extLst>
            <a:ext uri="{FF2B5EF4-FFF2-40B4-BE49-F238E27FC236}">
              <a16:creationId xmlns:a16="http://schemas.microsoft.com/office/drawing/2014/main" id="{C66F6375-ED3C-46A0-8DC4-2BC653CBE5D0}"/>
            </a:ext>
          </a:extLst>
        </xdr:cNvPr>
        <xdr:cNvSpPr/>
      </xdr:nvSpPr>
      <xdr:spPr>
        <a:xfrm>
          <a:off x="2857500" y="1029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55880</xdr:rowOff>
    </xdr:from>
    <xdr:to>
      <xdr:col>10</xdr:col>
      <xdr:colOff>165100</xdr:colOff>
      <xdr:row>61</xdr:row>
      <xdr:rowOff>157480</xdr:rowOff>
    </xdr:to>
    <xdr:sp macro="" textlink="">
      <xdr:nvSpPr>
        <xdr:cNvPr id="168" name="フローチャート: 判断 167">
          <a:extLst>
            <a:ext uri="{FF2B5EF4-FFF2-40B4-BE49-F238E27FC236}">
              <a16:creationId xmlns:a16="http://schemas.microsoft.com/office/drawing/2014/main" id="{A057D094-C3E3-4494-8C8B-401FB51C7FF5}"/>
            </a:ext>
          </a:extLst>
        </xdr:cNvPr>
        <xdr:cNvSpPr/>
      </xdr:nvSpPr>
      <xdr:spPr>
        <a:xfrm>
          <a:off x="1968500" y="1051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9" name="テキスト ボックス 168">
          <a:extLst>
            <a:ext uri="{FF2B5EF4-FFF2-40B4-BE49-F238E27FC236}">
              <a16:creationId xmlns:a16="http://schemas.microsoft.com/office/drawing/2014/main" id="{C66A245F-27B2-4F7C-AED6-787718DB7C36}"/>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0" name="テキスト ボックス 169">
          <a:extLst>
            <a:ext uri="{FF2B5EF4-FFF2-40B4-BE49-F238E27FC236}">
              <a16:creationId xmlns:a16="http://schemas.microsoft.com/office/drawing/2014/main" id="{D7118B8A-41C2-46E1-A8DB-5A1A11A5F18B}"/>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1" name="テキスト ボックス 170">
          <a:extLst>
            <a:ext uri="{FF2B5EF4-FFF2-40B4-BE49-F238E27FC236}">
              <a16:creationId xmlns:a16="http://schemas.microsoft.com/office/drawing/2014/main" id="{7BDF8B47-AF92-4C4B-B1F7-21537A3EB366}"/>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2" name="テキスト ボックス 171">
          <a:extLst>
            <a:ext uri="{FF2B5EF4-FFF2-40B4-BE49-F238E27FC236}">
              <a16:creationId xmlns:a16="http://schemas.microsoft.com/office/drawing/2014/main" id="{86D2619F-729E-4B94-BF3C-40F04EDCB66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3" name="テキスト ボックス 172">
          <a:extLst>
            <a:ext uri="{FF2B5EF4-FFF2-40B4-BE49-F238E27FC236}">
              <a16:creationId xmlns:a16="http://schemas.microsoft.com/office/drawing/2014/main" id="{8410DA1A-E654-47D2-A366-A6FB202455A3}"/>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55880</xdr:rowOff>
    </xdr:from>
    <xdr:to>
      <xdr:col>24</xdr:col>
      <xdr:colOff>114300</xdr:colOff>
      <xdr:row>61</xdr:row>
      <xdr:rowOff>157480</xdr:rowOff>
    </xdr:to>
    <xdr:sp macro="" textlink="">
      <xdr:nvSpPr>
        <xdr:cNvPr id="174" name="楕円 173">
          <a:extLst>
            <a:ext uri="{FF2B5EF4-FFF2-40B4-BE49-F238E27FC236}">
              <a16:creationId xmlns:a16="http://schemas.microsoft.com/office/drawing/2014/main" id="{9C88C96A-875A-4EAD-BF8E-A3BF2DEE3772}"/>
            </a:ext>
          </a:extLst>
        </xdr:cNvPr>
        <xdr:cNvSpPr/>
      </xdr:nvSpPr>
      <xdr:spPr>
        <a:xfrm>
          <a:off x="4584700" y="1051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34307</xdr:rowOff>
    </xdr:from>
    <xdr:ext cx="405111" cy="259045"/>
    <xdr:sp macro="" textlink="">
      <xdr:nvSpPr>
        <xdr:cNvPr id="175" name="【橋りょう・トンネル】&#10;有形固定資産減価償却率該当値テキスト">
          <a:extLst>
            <a:ext uri="{FF2B5EF4-FFF2-40B4-BE49-F238E27FC236}">
              <a16:creationId xmlns:a16="http://schemas.microsoft.com/office/drawing/2014/main" id="{9CBE3B3C-B522-4703-ADB4-035625C94F66}"/>
            </a:ext>
          </a:extLst>
        </xdr:cNvPr>
        <xdr:cNvSpPr txBox="1"/>
      </xdr:nvSpPr>
      <xdr:spPr>
        <a:xfrm>
          <a:off x="4673600" y="10492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116840</xdr:rowOff>
    </xdr:from>
    <xdr:to>
      <xdr:col>20</xdr:col>
      <xdr:colOff>38100</xdr:colOff>
      <xdr:row>62</xdr:row>
      <xdr:rowOff>46990</xdr:rowOff>
    </xdr:to>
    <xdr:sp macro="" textlink="">
      <xdr:nvSpPr>
        <xdr:cNvPr id="176" name="楕円 175">
          <a:extLst>
            <a:ext uri="{FF2B5EF4-FFF2-40B4-BE49-F238E27FC236}">
              <a16:creationId xmlns:a16="http://schemas.microsoft.com/office/drawing/2014/main" id="{D3080627-DA30-4198-BC36-29E7AA5E4335}"/>
            </a:ext>
          </a:extLst>
        </xdr:cNvPr>
        <xdr:cNvSpPr/>
      </xdr:nvSpPr>
      <xdr:spPr>
        <a:xfrm>
          <a:off x="3746500" y="1057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106680</xdr:rowOff>
    </xdr:from>
    <xdr:to>
      <xdr:col>24</xdr:col>
      <xdr:colOff>63500</xdr:colOff>
      <xdr:row>61</xdr:row>
      <xdr:rowOff>167640</xdr:rowOff>
    </xdr:to>
    <xdr:cxnSp macro="">
      <xdr:nvCxnSpPr>
        <xdr:cNvPr id="177" name="直線コネクタ 176">
          <a:extLst>
            <a:ext uri="{FF2B5EF4-FFF2-40B4-BE49-F238E27FC236}">
              <a16:creationId xmlns:a16="http://schemas.microsoft.com/office/drawing/2014/main" id="{9FCB723B-873C-477A-B9C2-54DA92D23709}"/>
            </a:ext>
          </a:extLst>
        </xdr:cNvPr>
        <xdr:cNvCxnSpPr/>
      </xdr:nvCxnSpPr>
      <xdr:spPr>
        <a:xfrm flipV="1">
          <a:off x="3797300" y="1056513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162560</xdr:rowOff>
    </xdr:from>
    <xdr:to>
      <xdr:col>15</xdr:col>
      <xdr:colOff>101600</xdr:colOff>
      <xdr:row>62</xdr:row>
      <xdr:rowOff>92710</xdr:rowOff>
    </xdr:to>
    <xdr:sp macro="" textlink="">
      <xdr:nvSpPr>
        <xdr:cNvPr id="178" name="楕円 177">
          <a:extLst>
            <a:ext uri="{FF2B5EF4-FFF2-40B4-BE49-F238E27FC236}">
              <a16:creationId xmlns:a16="http://schemas.microsoft.com/office/drawing/2014/main" id="{63E71713-8BFC-4CE2-B737-8292379BF1CE}"/>
            </a:ext>
          </a:extLst>
        </xdr:cNvPr>
        <xdr:cNvSpPr/>
      </xdr:nvSpPr>
      <xdr:spPr>
        <a:xfrm>
          <a:off x="2857500" y="10621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167640</xdr:rowOff>
    </xdr:from>
    <xdr:to>
      <xdr:col>19</xdr:col>
      <xdr:colOff>177800</xdr:colOff>
      <xdr:row>62</xdr:row>
      <xdr:rowOff>41910</xdr:rowOff>
    </xdr:to>
    <xdr:cxnSp macro="">
      <xdr:nvCxnSpPr>
        <xdr:cNvPr id="179" name="直線コネクタ 178">
          <a:extLst>
            <a:ext uri="{FF2B5EF4-FFF2-40B4-BE49-F238E27FC236}">
              <a16:creationId xmlns:a16="http://schemas.microsoft.com/office/drawing/2014/main" id="{ED3002D2-8B2B-4D0F-97C7-564EF072A6CA}"/>
            </a:ext>
          </a:extLst>
        </xdr:cNvPr>
        <xdr:cNvCxnSpPr/>
      </xdr:nvCxnSpPr>
      <xdr:spPr>
        <a:xfrm flipV="1">
          <a:off x="2908300" y="1062609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52070</xdr:rowOff>
    </xdr:from>
    <xdr:to>
      <xdr:col>10</xdr:col>
      <xdr:colOff>165100</xdr:colOff>
      <xdr:row>62</xdr:row>
      <xdr:rowOff>153670</xdr:rowOff>
    </xdr:to>
    <xdr:sp macro="" textlink="">
      <xdr:nvSpPr>
        <xdr:cNvPr id="180" name="楕円 179">
          <a:extLst>
            <a:ext uri="{FF2B5EF4-FFF2-40B4-BE49-F238E27FC236}">
              <a16:creationId xmlns:a16="http://schemas.microsoft.com/office/drawing/2014/main" id="{FE726AC2-AF9B-49AD-B512-D315ECD8A478}"/>
            </a:ext>
          </a:extLst>
        </xdr:cNvPr>
        <xdr:cNvSpPr/>
      </xdr:nvSpPr>
      <xdr:spPr>
        <a:xfrm>
          <a:off x="1968500" y="1068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41910</xdr:rowOff>
    </xdr:from>
    <xdr:to>
      <xdr:col>15</xdr:col>
      <xdr:colOff>50800</xdr:colOff>
      <xdr:row>62</xdr:row>
      <xdr:rowOff>102870</xdr:rowOff>
    </xdr:to>
    <xdr:cxnSp macro="">
      <xdr:nvCxnSpPr>
        <xdr:cNvPr id="181" name="直線コネクタ 180">
          <a:extLst>
            <a:ext uri="{FF2B5EF4-FFF2-40B4-BE49-F238E27FC236}">
              <a16:creationId xmlns:a16="http://schemas.microsoft.com/office/drawing/2014/main" id="{A0CA6B67-17D7-44A4-AE3A-2B079621636F}"/>
            </a:ext>
          </a:extLst>
        </xdr:cNvPr>
        <xdr:cNvCxnSpPr/>
      </xdr:nvCxnSpPr>
      <xdr:spPr>
        <a:xfrm flipV="1">
          <a:off x="2019300" y="1067181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128287</xdr:rowOff>
    </xdr:from>
    <xdr:ext cx="405111" cy="259045"/>
    <xdr:sp macro="" textlink="">
      <xdr:nvSpPr>
        <xdr:cNvPr id="182" name="n_1aveValue【橋りょう・トンネル】&#10;有形固定資産減価償却率">
          <a:extLst>
            <a:ext uri="{FF2B5EF4-FFF2-40B4-BE49-F238E27FC236}">
              <a16:creationId xmlns:a16="http://schemas.microsoft.com/office/drawing/2014/main" id="{FC5A36DE-F6B2-47BD-B6DC-DEE3C1116647}"/>
            </a:ext>
          </a:extLst>
        </xdr:cNvPr>
        <xdr:cNvSpPr txBox="1"/>
      </xdr:nvSpPr>
      <xdr:spPr>
        <a:xfrm>
          <a:off x="3582044" y="10072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124477</xdr:rowOff>
    </xdr:from>
    <xdr:ext cx="405111" cy="259045"/>
    <xdr:sp macro="" textlink="">
      <xdr:nvSpPr>
        <xdr:cNvPr id="183" name="n_2aveValue【橋りょう・トンネル】&#10;有形固定資産減価償却率">
          <a:extLst>
            <a:ext uri="{FF2B5EF4-FFF2-40B4-BE49-F238E27FC236}">
              <a16:creationId xmlns:a16="http://schemas.microsoft.com/office/drawing/2014/main" id="{57E877F1-BC9D-4C7F-B7C0-C61D579FB93C}"/>
            </a:ext>
          </a:extLst>
        </xdr:cNvPr>
        <xdr:cNvSpPr txBox="1"/>
      </xdr:nvSpPr>
      <xdr:spPr>
        <a:xfrm>
          <a:off x="2705744" y="1006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2557</xdr:rowOff>
    </xdr:from>
    <xdr:ext cx="405111" cy="259045"/>
    <xdr:sp macro="" textlink="">
      <xdr:nvSpPr>
        <xdr:cNvPr id="184" name="n_3aveValue【橋りょう・トンネル】&#10;有形固定資産減価償却率">
          <a:extLst>
            <a:ext uri="{FF2B5EF4-FFF2-40B4-BE49-F238E27FC236}">
              <a16:creationId xmlns:a16="http://schemas.microsoft.com/office/drawing/2014/main" id="{BE13B4D4-46F6-469A-861C-CE1093C2342F}"/>
            </a:ext>
          </a:extLst>
        </xdr:cNvPr>
        <xdr:cNvSpPr txBox="1"/>
      </xdr:nvSpPr>
      <xdr:spPr>
        <a:xfrm>
          <a:off x="1816744" y="10289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38117</xdr:rowOff>
    </xdr:from>
    <xdr:ext cx="405111" cy="259045"/>
    <xdr:sp macro="" textlink="">
      <xdr:nvSpPr>
        <xdr:cNvPr id="185" name="n_1mainValue【橋りょう・トンネル】&#10;有形固定資産減価償却率">
          <a:extLst>
            <a:ext uri="{FF2B5EF4-FFF2-40B4-BE49-F238E27FC236}">
              <a16:creationId xmlns:a16="http://schemas.microsoft.com/office/drawing/2014/main" id="{3BA7A2A2-6E59-41FA-BC99-CFC763021D1E}"/>
            </a:ext>
          </a:extLst>
        </xdr:cNvPr>
        <xdr:cNvSpPr txBox="1"/>
      </xdr:nvSpPr>
      <xdr:spPr>
        <a:xfrm>
          <a:off x="3582044" y="10668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83837</xdr:rowOff>
    </xdr:from>
    <xdr:ext cx="405111" cy="259045"/>
    <xdr:sp macro="" textlink="">
      <xdr:nvSpPr>
        <xdr:cNvPr id="186" name="n_2mainValue【橋りょう・トンネル】&#10;有形固定資産減価償却率">
          <a:extLst>
            <a:ext uri="{FF2B5EF4-FFF2-40B4-BE49-F238E27FC236}">
              <a16:creationId xmlns:a16="http://schemas.microsoft.com/office/drawing/2014/main" id="{5E95DF93-B1D7-4766-9D7F-FAED8AA3B441}"/>
            </a:ext>
          </a:extLst>
        </xdr:cNvPr>
        <xdr:cNvSpPr txBox="1"/>
      </xdr:nvSpPr>
      <xdr:spPr>
        <a:xfrm>
          <a:off x="2705744" y="10713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144797</xdr:rowOff>
    </xdr:from>
    <xdr:ext cx="405111" cy="259045"/>
    <xdr:sp macro="" textlink="">
      <xdr:nvSpPr>
        <xdr:cNvPr id="187" name="n_3mainValue【橋りょう・トンネル】&#10;有形固定資産減価償却率">
          <a:extLst>
            <a:ext uri="{FF2B5EF4-FFF2-40B4-BE49-F238E27FC236}">
              <a16:creationId xmlns:a16="http://schemas.microsoft.com/office/drawing/2014/main" id="{35D5B40B-ACD6-4FCD-A4E4-B5513C9284D9}"/>
            </a:ext>
          </a:extLst>
        </xdr:cNvPr>
        <xdr:cNvSpPr txBox="1"/>
      </xdr:nvSpPr>
      <xdr:spPr>
        <a:xfrm>
          <a:off x="1816744" y="1077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8" name="正方形/長方形 187">
          <a:extLst>
            <a:ext uri="{FF2B5EF4-FFF2-40B4-BE49-F238E27FC236}">
              <a16:creationId xmlns:a16="http://schemas.microsoft.com/office/drawing/2014/main" id="{F58017DB-5EB8-4886-8A88-2B75E351EF13}"/>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9" name="正方形/長方形 188">
          <a:extLst>
            <a:ext uri="{FF2B5EF4-FFF2-40B4-BE49-F238E27FC236}">
              <a16:creationId xmlns:a16="http://schemas.microsoft.com/office/drawing/2014/main" id="{19B72B5E-8412-4BDA-B380-165A1F2BE366}"/>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0" name="正方形/長方形 189">
          <a:extLst>
            <a:ext uri="{FF2B5EF4-FFF2-40B4-BE49-F238E27FC236}">
              <a16:creationId xmlns:a16="http://schemas.microsoft.com/office/drawing/2014/main" id="{F21E7282-D432-47BA-BEB3-E52C7C791FF5}"/>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1" name="正方形/長方形 190">
          <a:extLst>
            <a:ext uri="{FF2B5EF4-FFF2-40B4-BE49-F238E27FC236}">
              <a16:creationId xmlns:a16="http://schemas.microsoft.com/office/drawing/2014/main" id="{0FDE19FE-3BE6-43D7-B99C-01EBCBD653D4}"/>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2" name="正方形/長方形 191">
          <a:extLst>
            <a:ext uri="{FF2B5EF4-FFF2-40B4-BE49-F238E27FC236}">
              <a16:creationId xmlns:a16="http://schemas.microsoft.com/office/drawing/2014/main" id="{D0C57427-67CE-4B61-9CBD-52EBD8B5C033}"/>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3" name="正方形/長方形 192">
          <a:extLst>
            <a:ext uri="{FF2B5EF4-FFF2-40B4-BE49-F238E27FC236}">
              <a16:creationId xmlns:a16="http://schemas.microsoft.com/office/drawing/2014/main" id="{408C207C-D0F8-4E86-B13D-C178248BBCEC}"/>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4" name="正方形/長方形 193">
          <a:extLst>
            <a:ext uri="{FF2B5EF4-FFF2-40B4-BE49-F238E27FC236}">
              <a16:creationId xmlns:a16="http://schemas.microsoft.com/office/drawing/2014/main" id="{CB617242-2157-43A7-8292-4BF4C85FBF79}"/>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5" name="正方形/長方形 194">
          <a:extLst>
            <a:ext uri="{FF2B5EF4-FFF2-40B4-BE49-F238E27FC236}">
              <a16:creationId xmlns:a16="http://schemas.microsoft.com/office/drawing/2014/main" id="{9BFFFC2B-00BF-4D88-A486-C9C02591A52E}"/>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6" name="テキスト ボックス 195">
          <a:extLst>
            <a:ext uri="{FF2B5EF4-FFF2-40B4-BE49-F238E27FC236}">
              <a16:creationId xmlns:a16="http://schemas.microsoft.com/office/drawing/2014/main" id="{12D776BF-95A9-40EF-9CEF-63CEAE3ED8EC}"/>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7" name="直線コネクタ 196">
          <a:extLst>
            <a:ext uri="{FF2B5EF4-FFF2-40B4-BE49-F238E27FC236}">
              <a16:creationId xmlns:a16="http://schemas.microsoft.com/office/drawing/2014/main" id="{0A6B60EB-B5B7-4514-8B21-C55D8A75D776}"/>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198" name="直線コネクタ 197">
          <a:extLst>
            <a:ext uri="{FF2B5EF4-FFF2-40B4-BE49-F238E27FC236}">
              <a16:creationId xmlns:a16="http://schemas.microsoft.com/office/drawing/2014/main" id="{7C69ED16-0DA9-4FE0-8DAC-903FDB5DD8D8}"/>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199" name="テキスト ボックス 198">
          <a:extLst>
            <a:ext uri="{FF2B5EF4-FFF2-40B4-BE49-F238E27FC236}">
              <a16:creationId xmlns:a16="http://schemas.microsoft.com/office/drawing/2014/main" id="{18380683-6E3F-4EB3-806D-FD2C3E8CDBCD}"/>
            </a:ext>
          </a:extLst>
        </xdr:cNvPr>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00" name="直線コネクタ 199">
          <a:extLst>
            <a:ext uri="{FF2B5EF4-FFF2-40B4-BE49-F238E27FC236}">
              <a16:creationId xmlns:a16="http://schemas.microsoft.com/office/drawing/2014/main" id="{63B76AD3-2B3B-4BFE-B619-4D0F6B985BA8}"/>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01" name="テキスト ボックス 200">
          <a:extLst>
            <a:ext uri="{FF2B5EF4-FFF2-40B4-BE49-F238E27FC236}">
              <a16:creationId xmlns:a16="http://schemas.microsoft.com/office/drawing/2014/main" id="{96600C72-C579-4432-967D-D9D008CEAAF2}"/>
            </a:ext>
          </a:extLst>
        </xdr:cNvPr>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02" name="直線コネクタ 201">
          <a:extLst>
            <a:ext uri="{FF2B5EF4-FFF2-40B4-BE49-F238E27FC236}">
              <a16:creationId xmlns:a16="http://schemas.microsoft.com/office/drawing/2014/main" id="{602FF050-AB6F-47E8-BB44-7CBE9FD7CA65}"/>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03" name="テキスト ボックス 202">
          <a:extLst>
            <a:ext uri="{FF2B5EF4-FFF2-40B4-BE49-F238E27FC236}">
              <a16:creationId xmlns:a16="http://schemas.microsoft.com/office/drawing/2014/main" id="{5CEBF656-3D56-4750-955E-A69666207F8E}"/>
            </a:ext>
          </a:extLst>
        </xdr:cNvPr>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04" name="直線コネクタ 203">
          <a:extLst>
            <a:ext uri="{FF2B5EF4-FFF2-40B4-BE49-F238E27FC236}">
              <a16:creationId xmlns:a16="http://schemas.microsoft.com/office/drawing/2014/main" id="{7CFE4580-731C-49E4-AECA-0A46E93D2534}"/>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05" name="テキスト ボックス 204">
          <a:extLst>
            <a:ext uri="{FF2B5EF4-FFF2-40B4-BE49-F238E27FC236}">
              <a16:creationId xmlns:a16="http://schemas.microsoft.com/office/drawing/2014/main" id="{0611358A-E265-4F97-9BDF-35BEFA2A618A}"/>
            </a:ext>
          </a:extLst>
        </xdr:cNvPr>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06" name="直線コネクタ 205">
          <a:extLst>
            <a:ext uri="{FF2B5EF4-FFF2-40B4-BE49-F238E27FC236}">
              <a16:creationId xmlns:a16="http://schemas.microsoft.com/office/drawing/2014/main" id="{D1954F5B-8C1A-4E7B-A63C-A58D5221CA1A}"/>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07" name="テキスト ボックス 206">
          <a:extLst>
            <a:ext uri="{FF2B5EF4-FFF2-40B4-BE49-F238E27FC236}">
              <a16:creationId xmlns:a16="http://schemas.microsoft.com/office/drawing/2014/main" id="{7734D3D2-3826-4F62-9FC0-95249B66CCB8}"/>
            </a:ext>
          </a:extLst>
        </xdr:cNvPr>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08" name="直線コネクタ 207">
          <a:extLst>
            <a:ext uri="{FF2B5EF4-FFF2-40B4-BE49-F238E27FC236}">
              <a16:creationId xmlns:a16="http://schemas.microsoft.com/office/drawing/2014/main" id="{2F125B80-93BB-4D3F-A0C1-68E5DA045AC6}"/>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70049</xdr:rowOff>
    </xdr:from>
    <xdr:ext cx="595419" cy="259045"/>
    <xdr:sp macro="" textlink="">
      <xdr:nvSpPr>
        <xdr:cNvPr id="209" name="テキスト ボックス 208">
          <a:extLst>
            <a:ext uri="{FF2B5EF4-FFF2-40B4-BE49-F238E27FC236}">
              <a16:creationId xmlns:a16="http://schemas.microsoft.com/office/drawing/2014/main" id="{461DDD79-C89D-42F9-9C5F-1F0D54A839E4}"/>
            </a:ext>
          </a:extLst>
        </xdr:cNvPr>
        <xdr:cNvSpPr txBox="1"/>
      </xdr:nvSpPr>
      <xdr:spPr>
        <a:xfrm>
          <a:off x="6008581" y="932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0" name="直線コネクタ 209">
          <a:extLst>
            <a:ext uri="{FF2B5EF4-FFF2-40B4-BE49-F238E27FC236}">
              <a16:creationId xmlns:a16="http://schemas.microsoft.com/office/drawing/2014/main" id="{4752A4B4-A97C-4887-8205-47DAC0C17EFF}"/>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11" name="テキスト ボックス 210">
          <a:extLst>
            <a:ext uri="{FF2B5EF4-FFF2-40B4-BE49-F238E27FC236}">
              <a16:creationId xmlns:a16="http://schemas.microsoft.com/office/drawing/2014/main" id="{96E6DB0F-8941-4F18-976F-B09BC8D5515B}"/>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2" name="【橋りょう・トンネル】&#10;一人当たり有形固定資産（償却資産）額グラフ枠">
          <a:extLst>
            <a:ext uri="{FF2B5EF4-FFF2-40B4-BE49-F238E27FC236}">
              <a16:creationId xmlns:a16="http://schemas.microsoft.com/office/drawing/2014/main" id="{43425796-B053-411E-B7BA-F849AC3FB105}"/>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113353</xdr:rowOff>
    </xdr:from>
    <xdr:to>
      <xdr:col>54</xdr:col>
      <xdr:colOff>189865</xdr:colOff>
      <xdr:row>64</xdr:row>
      <xdr:rowOff>68642</xdr:rowOff>
    </xdr:to>
    <xdr:cxnSp macro="">
      <xdr:nvCxnSpPr>
        <xdr:cNvPr id="213" name="直線コネクタ 212">
          <a:extLst>
            <a:ext uri="{FF2B5EF4-FFF2-40B4-BE49-F238E27FC236}">
              <a16:creationId xmlns:a16="http://schemas.microsoft.com/office/drawing/2014/main" id="{CD3D6186-0320-47E8-9CF5-F71930956E0D}"/>
            </a:ext>
          </a:extLst>
        </xdr:cNvPr>
        <xdr:cNvCxnSpPr/>
      </xdr:nvCxnSpPr>
      <xdr:spPr>
        <a:xfrm flipV="1">
          <a:off x="10476865" y="9543103"/>
          <a:ext cx="0" cy="1498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72469</xdr:rowOff>
    </xdr:from>
    <xdr:ext cx="534377" cy="259045"/>
    <xdr:sp macro="" textlink="">
      <xdr:nvSpPr>
        <xdr:cNvPr id="214" name="【橋りょう・トンネル】&#10;一人当たり有形固定資産（償却資産）額最小値テキスト">
          <a:extLst>
            <a:ext uri="{FF2B5EF4-FFF2-40B4-BE49-F238E27FC236}">
              <a16:creationId xmlns:a16="http://schemas.microsoft.com/office/drawing/2014/main" id="{AB12E748-C369-4A14-98A0-A8FE9BD0089D}"/>
            </a:ext>
          </a:extLst>
        </xdr:cNvPr>
        <xdr:cNvSpPr txBox="1"/>
      </xdr:nvSpPr>
      <xdr:spPr>
        <a:xfrm>
          <a:off x="10515600" y="11045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68642</xdr:rowOff>
    </xdr:from>
    <xdr:to>
      <xdr:col>55</xdr:col>
      <xdr:colOff>88900</xdr:colOff>
      <xdr:row>64</xdr:row>
      <xdr:rowOff>68642</xdr:rowOff>
    </xdr:to>
    <xdr:cxnSp macro="">
      <xdr:nvCxnSpPr>
        <xdr:cNvPr id="215" name="直線コネクタ 214">
          <a:extLst>
            <a:ext uri="{FF2B5EF4-FFF2-40B4-BE49-F238E27FC236}">
              <a16:creationId xmlns:a16="http://schemas.microsoft.com/office/drawing/2014/main" id="{C3083481-152F-4822-AF99-077E34A23557}"/>
            </a:ext>
          </a:extLst>
        </xdr:cNvPr>
        <xdr:cNvCxnSpPr/>
      </xdr:nvCxnSpPr>
      <xdr:spPr>
        <a:xfrm>
          <a:off x="10388600" y="11041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60030</xdr:rowOff>
    </xdr:from>
    <xdr:ext cx="599010" cy="259045"/>
    <xdr:sp macro="" textlink="">
      <xdr:nvSpPr>
        <xdr:cNvPr id="216" name="【橋りょう・トンネル】&#10;一人当たり有形固定資産（償却資産）額最大値テキスト">
          <a:extLst>
            <a:ext uri="{FF2B5EF4-FFF2-40B4-BE49-F238E27FC236}">
              <a16:creationId xmlns:a16="http://schemas.microsoft.com/office/drawing/2014/main" id="{879C1486-0E69-4E67-B301-A8DBC081034E}"/>
            </a:ext>
          </a:extLst>
        </xdr:cNvPr>
        <xdr:cNvSpPr txBox="1"/>
      </xdr:nvSpPr>
      <xdr:spPr>
        <a:xfrm>
          <a:off x="10515600" y="9318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113353</xdr:rowOff>
    </xdr:from>
    <xdr:to>
      <xdr:col>55</xdr:col>
      <xdr:colOff>88900</xdr:colOff>
      <xdr:row>55</xdr:row>
      <xdr:rowOff>113353</xdr:rowOff>
    </xdr:to>
    <xdr:cxnSp macro="">
      <xdr:nvCxnSpPr>
        <xdr:cNvPr id="217" name="直線コネクタ 216">
          <a:extLst>
            <a:ext uri="{FF2B5EF4-FFF2-40B4-BE49-F238E27FC236}">
              <a16:creationId xmlns:a16="http://schemas.microsoft.com/office/drawing/2014/main" id="{FA49A511-6D0B-4432-8182-2362347665FB}"/>
            </a:ext>
          </a:extLst>
        </xdr:cNvPr>
        <xdr:cNvCxnSpPr/>
      </xdr:nvCxnSpPr>
      <xdr:spPr>
        <a:xfrm>
          <a:off x="10388600" y="9543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108796</xdr:rowOff>
    </xdr:from>
    <xdr:ext cx="599010" cy="259045"/>
    <xdr:sp macro="" textlink="">
      <xdr:nvSpPr>
        <xdr:cNvPr id="218" name="【橋りょう・トンネル】&#10;一人当たり有形固定資産（償却資産）額平均値テキスト">
          <a:extLst>
            <a:ext uri="{FF2B5EF4-FFF2-40B4-BE49-F238E27FC236}">
              <a16:creationId xmlns:a16="http://schemas.microsoft.com/office/drawing/2014/main" id="{67E500DC-CAE4-420F-A8EB-C0A06FAA3F03}"/>
            </a:ext>
          </a:extLst>
        </xdr:cNvPr>
        <xdr:cNvSpPr txBox="1"/>
      </xdr:nvSpPr>
      <xdr:spPr>
        <a:xfrm>
          <a:off x="10515600" y="105672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130369</xdr:rowOff>
    </xdr:from>
    <xdr:to>
      <xdr:col>55</xdr:col>
      <xdr:colOff>50800</xdr:colOff>
      <xdr:row>62</xdr:row>
      <xdr:rowOff>60519</xdr:rowOff>
    </xdr:to>
    <xdr:sp macro="" textlink="">
      <xdr:nvSpPr>
        <xdr:cNvPr id="219" name="フローチャート: 判断 218">
          <a:extLst>
            <a:ext uri="{FF2B5EF4-FFF2-40B4-BE49-F238E27FC236}">
              <a16:creationId xmlns:a16="http://schemas.microsoft.com/office/drawing/2014/main" id="{573D5535-C38C-470A-92EC-BC2E28BE3D16}"/>
            </a:ext>
          </a:extLst>
        </xdr:cNvPr>
        <xdr:cNvSpPr/>
      </xdr:nvSpPr>
      <xdr:spPr>
        <a:xfrm>
          <a:off x="10426700" y="10588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147955</xdr:rowOff>
    </xdr:from>
    <xdr:to>
      <xdr:col>50</xdr:col>
      <xdr:colOff>165100</xdr:colOff>
      <xdr:row>62</xdr:row>
      <xdr:rowOff>78105</xdr:rowOff>
    </xdr:to>
    <xdr:sp macro="" textlink="">
      <xdr:nvSpPr>
        <xdr:cNvPr id="220" name="フローチャート: 判断 219">
          <a:extLst>
            <a:ext uri="{FF2B5EF4-FFF2-40B4-BE49-F238E27FC236}">
              <a16:creationId xmlns:a16="http://schemas.microsoft.com/office/drawing/2014/main" id="{944D7584-2DD5-441D-989A-B999C71B3CD0}"/>
            </a:ext>
          </a:extLst>
        </xdr:cNvPr>
        <xdr:cNvSpPr/>
      </xdr:nvSpPr>
      <xdr:spPr>
        <a:xfrm>
          <a:off x="9588500" y="10606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164319</xdr:rowOff>
    </xdr:from>
    <xdr:to>
      <xdr:col>46</xdr:col>
      <xdr:colOff>38100</xdr:colOff>
      <xdr:row>62</xdr:row>
      <xdr:rowOff>94469</xdr:rowOff>
    </xdr:to>
    <xdr:sp macro="" textlink="">
      <xdr:nvSpPr>
        <xdr:cNvPr id="221" name="フローチャート: 判断 220">
          <a:extLst>
            <a:ext uri="{FF2B5EF4-FFF2-40B4-BE49-F238E27FC236}">
              <a16:creationId xmlns:a16="http://schemas.microsoft.com/office/drawing/2014/main" id="{FE0A439C-022F-4853-8455-5AA149FD4239}"/>
            </a:ext>
          </a:extLst>
        </xdr:cNvPr>
        <xdr:cNvSpPr/>
      </xdr:nvSpPr>
      <xdr:spPr>
        <a:xfrm>
          <a:off x="8699500" y="10622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20269</xdr:rowOff>
    </xdr:from>
    <xdr:to>
      <xdr:col>41</xdr:col>
      <xdr:colOff>101600</xdr:colOff>
      <xdr:row>62</xdr:row>
      <xdr:rowOff>121869</xdr:rowOff>
    </xdr:to>
    <xdr:sp macro="" textlink="">
      <xdr:nvSpPr>
        <xdr:cNvPr id="222" name="フローチャート: 判断 221">
          <a:extLst>
            <a:ext uri="{FF2B5EF4-FFF2-40B4-BE49-F238E27FC236}">
              <a16:creationId xmlns:a16="http://schemas.microsoft.com/office/drawing/2014/main" id="{AA53CB1B-308C-4E35-B248-0AC806B15E00}"/>
            </a:ext>
          </a:extLst>
        </xdr:cNvPr>
        <xdr:cNvSpPr/>
      </xdr:nvSpPr>
      <xdr:spPr>
        <a:xfrm>
          <a:off x="7810500" y="10650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3" name="テキスト ボックス 222">
          <a:extLst>
            <a:ext uri="{FF2B5EF4-FFF2-40B4-BE49-F238E27FC236}">
              <a16:creationId xmlns:a16="http://schemas.microsoft.com/office/drawing/2014/main" id="{E2864156-F438-472F-8C82-FC09CE1888BB}"/>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4" name="テキスト ボックス 223">
          <a:extLst>
            <a:ext uri="{FF2B5EF4-FFF2-40B4-BE49-F238E27FC236}">
              <a16:creationId xmlns:a16="http://schemas.microsoft.com/office/drawing/2014/main" id="{3378A919-C3C8-44EC-A243-21C44BC123B2}"/>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5" name="テキスト ボックス 224">
          <a:extLst>
            <a:ext uri="{FF2B5EF4-FFF2-40B4-BE49-F238E27FC236}">
              <a16:creationId xmlns:a16="http://schemas.microsoft.com/office/drawing/2014/main" id="{47395E08-7A6C-45DA-AE4E-3D40B1792CF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6" name="テキスト ボックス 225">
          <a:extLst>
            <a:ext uri="{FF2B5EF4-FFF2-40B4-BE49-F238E27FC236}">
              <a16:creationId xmlns:a16="http://schemas.microsoft.com/office/drawing/2014/main" id="{D0317EB2-EC60-4B55-A809-BD72258E80AB}"/>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7" name="テキスト ボックス 226">
          <a:extLst>
            <a:ext uri="{FF2B5EF4-FFF2-40B4-BE49-F238E27FC236}">
              <a16:creationId xmlns:a16="http://schemas.microsoft.com/office/drawing/2014/main" id="{425A2978-9A3F-4016-AF54-6AB84B48B1BA}"/>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7183</xdr:rowOff>
    </xdr:from>
    <xdr:to>
      <xdr:col>55</xdr:col>
      <xdr:colOff>50800</xdr:colOff>
      <xdr:row>60</xdr:row>
      <xdr:rowOff>108783</xdr:rowOff>
    </xdr:to>
    <xdr:sp macro="" textlink="">
      <xdr:nvSpPr>
        <xdr:cNvPr id="228" name="楕円 227">
          <a:extLst>
            <a:ext uri="{FF2B5EF4-FFF2-40B4-BE49-F238E27FC236}">
              <a16:creationId xmlns:a16="http://schemas.microsoft.com/office/drawing/2014/main" id="{F45377B7-E437-4F90-A65F-BECDF1F65137}"/>
            </a:ext>
          </a:extLst>
        </xdr:cNvPr>
        <xdr:cNvSpPr/>
      </xdr:nvSpPr>
      <xdr:spPr>
        <a:xfrm>
          <a:off x="10426700" y="10294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30060</xdr:rowOff>
    </xdr:from>
    <xdr:ext cx="599010" cy="259045"/>
    <xdr:sp macro="" textlink="">
      <xdr:nvSpPr>
        <xdr:cNvPr id="229" name="【橋りょう・トンネル】&#10;一人当たり有形固定資産（償却資産）額該当値テキスト">
          <a:extLst>
            <a:ext uri="{FF2B5EF4-FFF2-40B4-BE49-F238E27FC236}">
              <a16:creationId xmlns:a16="http://schemas.microsoft.com/office/drawing/2014/main" id="{03C9E00B-A056-4EBA-93F5-E9454C749034}"/>
            </a:ext>
          </a:extLst>
        </xdr:cNvPr>
        <xdr:cNvSpPr txBox="1"/>
      </xdr:nvSpPr>
      <xdr:spPr>
        <a:xfrm>
          <a:off x="10515600" y="10145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12715</xdr:rowOff>
    </xdr:from>
    <xdr:to>
      <xdr:col>50</xdr:col>
      <xdr:colOff>165100</xdr:colOff>
      <xdr:row>60</xdr:row>
      <xdr:rowOff>114315</xdr:rowOff>
    </xdr:to>
    <xdr:sp macro="" textlink="">
      <xdr:nvSpPr>
        <xdr:cNvPr id="230" name="楕円 229">
          <a:extLst>
            <a:ext uri="{FF2B5EF4-FFF2-40B4-BE49-F238E27FC236}">
              <a16:creationId xmlns:a16="http://schemas.microsoft.com/office/drawing/2014/main" id="{4950DE49-5E5F-4931-A845-27EE300EB072}"/>
            </a:ext>
          </a:extLst>
        </xdr:cNvPr>
        <xdr:cNvSpPr/>
      </xdr:nvSpPr>
      <xdr:spPr>
        <a:xfrm>
          <a:off x="9588500" y="10299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57983</xdr:rowOff>
    </xdr:from>
    <xdr:to>
      <xdr:col>55</xdr:col>
      <xdr:colOff>0</xdr:colOff>
      <xdr:row>60</xdr:row>
      <xdr:rowOff>63515</xdr:rowOff>
    </xdr:to>
    <xdr:cxnSp macro="">
      <xdr:nvCxnSpPr>
        <xdr:cNvPr id="231" name="直線コネクタ 230">
          <a:extLst>
            <a:ext uri="{FF2B5EF4-FFF2-40B4-BE49-F238E27FC236}">
              <a16:creationId xmlns:a16="http://schemas.microsoft.com/office/drawing/2014/main" id="{45ABD2E1-5958-4B94-A111-F5FE7E39E112}"/>
            </a:ext>
          </a:extLst>
        </xdr:cNvPr>
        <xdr:cNvCxnSpPr/>
      </xdr:nvCxnSpPr>
      <xdr:spPr>
        <a:xfrm flipV="1">
          <a:off x="9639300" y="10344983"/>
          <a:ext cx="838200" cy="5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25836</xdr:rowOff>
    </xdr:from>
    <xdr:to>
      <xdr:col>46</xdr:col>
      <xdr:colOff>38100</xdr:colOff>
      <xdr:row>60</xdr:row>
      <xdr:rowOff>127436</xdr:rowOff>
    </xdr:to>
    <xdr:sp macro="" textlink="">
      <xdr:nvSpPr>
        <xdr:cNvPr id="232" name="楕円 231">
          <a:extLst>
            <a:ext uri="{FF2B5EF4-FFF2-40B4-BE49-F238E27FC236}">
              <a16:creationId xmlns:a16="http://schemas.microsoft.com/office/drawing/2014/main" id="{31261535-03F8-4E44-801F-AA3F24E8DB92}"/>
            </a:ext>
          </a:extLst>
        </xdr:cNvPr>
        <xdr:cNvSpPr/>
      </xdr:nvSpPr>
      <xdr:spPr>
        <a:xfrm>
          <a:off x="8699500" y="10312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63515</xdr:rowOff>
    </xdr:from>
    <xdr:to>
      <xdr:col>50</xdr:col>
      <xdr:colOff>114300</xdr:colOff>
      <xdr:row>60</xdr:row>
      <xdr:rowOff>76636</xdr:rowOff>
    </xdr:to>
    <xdr:cxnSp macro="">
      <xdr:nvCxnSpPr>
        <xdr:cNvPr id="233" name="直線コネクタ 232">
          <a:extLst>
            <a:ext uri="{FF2B5EF4-FFF2-40B4-BE49-F238E27FC236}">
              <a16:creationId xmlns:a16="http://schemas.microsoft.com/office/drawing/2014/main" id="{C1FEEC65-AE22-4721-871A-91C937A164AA}"/>
            </a:ext>
          </a:extLst>
        </xdr:cNvPr>
        <xdr:cNvCxnSpPr/>
      </xdr:nvCxnSpPr>
      <xdr:spPr>
        <a:xfrm flipV="1">
          <a:off x="8750300" y="10350515"/>
          <a:ext cx="889000" cy="13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32838</xdr:rowOff>
    </xdr:from>
    <xdr:to>
      <xdr:col>41</xdr:col>
      <xdr:colOff>101600</xdr:colOff>
      <xdr:row>60</xdr:row>
      <xdr:rowOff>134438</xdr:rowOff>
    </xdr:to>
    <xdr:sp macro="" textlink="">
      <xdr:nvSpPr>
        <xdr:cNvPr id="234" name="楕円 233">
          <a:extLst>
            <a:ext uri="{FF2B5EF4-FFF2-40B4-BE49-F238E27FC236}">
              <a16:creationId xmlns:a16="http://schemas.microsoft.com/office/drawing/2014/main" id="{3249AE04-4938-4D37-BFF4-0C11926BACD1}"/>
            </a:ext>
          </a:extLst>
        </xdr:cNvPr>
        <xdr:cNvSpPr/>
      </xdr:nvSpPr>
      <xdr:spPr>
        <a:xfrm>
          <a:off x="7810500" y="10319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76636</xdr:rowOff>
    </xdr:from>
    <xdr:to>
      <xdr:col>45</xdr:col>
      <xdr:colOff>177800</xdr:colOff>
      <xdr:row>60</xdr:row>
      <xdr:rowOff>83638</xdr:rowOff>
    </xdr:to>
    <xdr:cxnSp macro="">
      <xdr:nvCxnSpPr>
        <xdr:cNvPr id="235" name="直線コネクタ 234">
          <a:extLst>
            <a:ext uri="{FF2B5EF4-FFF2-40B4-BE49-F238E27FC236}">
              <a16:creationId xmlns:a16="http://schemas.microsoft.com/office/drawing/2014/main" id="{3CB0F4E6-2586-4FA2-A49F-7C683A4D0C3E}"/>
            </a:ext>
          </a:extLst>
        </xdr:cNvPr>
        <xdr:cNvCxnSpPr/>
      </xdr:nvCxnSpPr>
      <xdr:spPr>
        <a:xfrm flipV="1">
          <a:off x="7861300" y="10363636"/>
          <a:ext cx="889000" cy="7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69232</xdr:rowOff>
    </xdr:from>
    <xdr:ext cx="599010" cy="259045"/>
    <xdr:sp macro="" textlink="">
      <xdr:nvSpPr>
        <xdr:cNvPr id="236" name="n_1aveValue【橋りょう・トンネル】&#10;一人当たり有形固定資産（償却資産）額">
          <a:extLst>
            <a:ext uri="{FF2B5EF4-FFF2-40B4-BE49-F238E27FC236}">
              <a16:creationId xmlns:a16="http://schemas.microsoft.com/office/drawing/2014/main" id="{CD11DA97-1D8F-49E1-B43B-340EB885C4A8}"/>
            </a:ext>
          </a:extLst>
        </xdr:cNvPr>
        <xdr:cNvSpPr txBox="1"/>
      </xdr:nvSpPr>
      <xdr:spPr>
        <a:xfrm>
          <a:off x="9327095" y="10699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85596</xdr:rowOff>
    </xdr:from>
    <xdr:ext cx="599010" cy="259045"/>
    <xdr:sp macro="" textlink="">
      <xdr:nvSpPr>
        <xdr:cNvPr id="237" name="n_2aveValue【橋りょう・トンネル】&#10;一人当たり有形固定資産（償却資産）額">
          <a:extLst>
            <a:ext uri="{FF2B5EF4-FFF2-40B4-BE49-F238E27FC236}">
              <a16:creationId xmlns:a16="http://schemas.microsoft.com/office/drawing/2014/main" id="{40E9858E-D72E-4918-96BD-129171B7B7EF}"/>
            </a:ext>
          </a:extLst>
        </xdr:cNvPr>
        <xdr:cNvSpPr txBox="1"/>
      </xdr:nvSpPr>
      <xdr:spPr>
        <a:xfrm>
          <a:off x="8450795" y="10715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112996</xdr:rowOff>
    </xdr:from>
    <xdr:ext cx="599010" cy="259045"/>
    <xdr:sp macro="" textlink="">
      <xdr:nvSpPr>
        <xdr:cNvPr id="238" name="n_3aveValue【橋りょう・トンネル】&#10;一人当たり有形固定資産（償却資産）額">
          <a:extLst>
            <a:ext uri="{FF2B5EF4-FFF2-40B4-BE49-F238E27FC236}">
              <a16:creationId xmlns:a16="http://schemas.microsoft.com/office/drawing/2014/main" id="{483729C8-5938-4DBE-8B86-C4223C10FD82}"/>
            </a:ext>
          </a:extLst>
        </xdr:cNvPr>
        <xdr:cNvSpPr txBox="1"/>
      </xdr:nvSpPr>
      <xdr:spPr>
        <a:xfrm>
          <a:off x="7561795" y="10742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58</xdr:row>
      <xdr:rowOff>130842</xdr:rowOff>
    </xdr:from>
    <xdr:ext cx="599010" cy="259045"/>
    <xdr:sp macro="" textlink="">
      <xdr:nvSpPr>
        <xdr:cNvPr id="239" name="n_1mainValue【橋りょう・トンネル】&#10;一人当たり有形固定資産（償却資産）額">
          <a:extLst>
            <a:ext uri="{FF2B5EF4-FFF2-40B4-BE49-F238E27FC236}">
              <a16:creationId xmlns:a16="http://schemas.microsoft.com/office/drawing/2014/main" id="{3BE4D0D5-ADB7-4025-A3A4-FB14832A821A}"/>
            </a:ext>
          </a:extLst>
        </xdr:cNvPr>
        <xdr:cNvSpPr txBox="1"/>
      </xdr:nvSpPr>
      <xdr:spPr>
        <a:xfrm>
          <a:off x="9327095" y="10074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58</xdr:row>
      <xdr:rowOff>143963</xdr:rowOff>
    </xdr:from>
    <xdr:ext cx="599010" cy="259045"/>
    <xdr:sp macro="" textlink="">
      <xdr:nvSpPr>
        <xdr:cNvPr id="240" name="n_2mainValue【橋りょう・トンネル】&#10;一人当たり有形固定資産（償却資産）額">
          <a:extLst>
            <a:ext uri="{FF2B5EF4-FFF2-40B4-BE49-F238E27FC236}">
              <a16:creationId xmlns:a16="http://schemas.microsoft.com/office/drawing/2014/main" id="{04C8B203-256A-482D-B26E-6057A46E4594}"/>
            </a:ext>
          </a:extLst>
        </xdr:cNvPr>
        <xdr:cNvSpPr txBox="1"/>
      </xdr:nvSpPr>
      <xdr:spPr>
        <a:xfrm>
          <a:off x="8450795" y="100880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58</xdr:row>
      <xdr:rowOff>150965</xdr:rowOff>
    </xdr:from>
    <xdr:ext cx="599010" cy="259045"/>
    <xdr:sp macro="" textlink="">
      <xdr:nvSpPr>
        <xdr:cNvPr id="241" name="n_3mainValue【橋りょう・トンネル】&#10;一人当たり有形固定資産（償却資産）額">
          <a:extLst>
            <a:ext uri="{FF2B5EF4-FFF2-40B4-BE49-F238E27FC236}">
              <a16:creationId xmlns:a16="http://schemas.microsoft.com/office/drawing/2014/main" id="{9DAD089A-FB93-4E85-8B30-A3F4E8E3C0AD}"/>
            </a:ext>
          </a:extLst>
        </xdr:cNvPr>
        <xdr:cNvSpPr txBox="1"/>
      </xdr:nvSpPr>
      <xdr:spPr>
        <a:xfrm>
          <a:off x="7561795" y="100950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2" name="正方形/長方形 241">
          <a:extLst>
            <a:ext uri="{FF2B5EF4-FFF2-40B4-BE49-F238E27FC236}">
              <a16:creationId xmlns:a16="http://schemas.microsoft.com/office/drawing/2014/main" id="{8A897D13-49DF-45B7-88B2-03F48717D1FC}"/>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3" name="正方形/長方形 242">
          <a:extLst>
            <a:ext uri="{FF2B5EF4-FFF2-40B4-BE49-F238E27FC236}">
              <a16:creationId xmlns:a16="http://schemas.microsoft.com/office/drawing/2014/main" id="{1071A0A6-4563-448E-87D7-40F706CF3F9D}"/>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4" name="正方形/長方形 243">
          <a:extLst>
            <a:ext uri="{FF2B5EF4-FFF2-40B4-BE49-F238E27FC236}">
              <a16:creationId xmlns:a16="http://schemas.microsoft.com/office/drawing/2014/main" id="{EB8D6BB7-A81C-47D3-A49D-4673DB1B2BA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5" name="正方形/長方形 244">
          <a:extLst>
            <a:ext uri="{FF2B5EF4-FFF2-40B4-BE49-F238E27FC236}">
              <a16:creationId xmlns:a16="http://schemas.microsoft.com/office/drawing/2014/main" id="{8B16BAA1-B4D4-4C92-83D8-3776C55CB5F9}"/>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6" name="正方形/長方形 245">
          <a:extLst>
            <a:ext uri="{FF2B5EF4-FFF2-40B4-BE49-F238E27FC236}">
              <a16:creationId xmlns:a16="http://schemas.microsoft.com/office/drawing/2014/main" id="{2A7CC164-140C-40E1-9DBD-F833B3EFD083}"/>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7" name="正方形/長方形 246">
          <a:extLst>
            <a:ext uri="{FF2B5EF4-FFF2-40B4-BE49-F238E27FC236}">
              <a16:creationId xmlns:a16="http://schemas.microsoft.com/office/drawing/2014/main" id="{608EA925-53A5-4802-8C8D-4A4B2384DDE8}"/>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8" name="正方形/長方形 247">
          <a:extLst>
            <a:ext uri="{FF2B5EF4-FFF2-40B4-BE49-F238E27FC236}">
              <a16:creationId xmlns:a16="http://schemas.microsoft.com/office/drawing/2014/main" id="{D027F743-65C8-4634-A66A-FE94C9158862}"/>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9" name="正方形/長方形 248">
          <a:extLst>
            <a:ext uri="{FF2B5EF4-FFF2-40B4-BE49-F238E27FC236}">
              <a16:creationId xmlns:a16="http://schemas.microsoft.com/office/drawing/2014/main" id="{819993AF-588B-427F-8381-0141E253B0BA}"/>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0" name="テキスト ボックス 249">
          <a:extLst>
            <a:ext uri="{FF2B5EF4-FFF2-40B4-BE49-F238E27FC236}">
              <a16:creationId xmlns:a16="http://schemas.microsoft.com/office/drawing/2014/main" id="{BF860FDE-83B3-4479-B8D6-DF980A64F841}"/>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1" name="直線コネクタ 250">
          <a:extLst>
            <a:ext uri="{FF2B5EF4-FFF2-40B4-BE49-F238E27FC236}">
              <a16:creationId xmlns:a16="http://schemas.microsoft.com/office/drawing/2014/main" id="{01965012-58E1-4538-83C4-2075D05163B6}"/>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52" name="テキスト ボックス 251">
          <a:extLst>
            <a:ext uri="{FF2B5EF4-FFF2-40B4-BE49-F238E27FC236}">
              <a16:creationId xmlns:a16="http://schemas.microsoft.com/office/drawing/2014/main" id="{E1E0315D-670C-4C41-95DD-A9A79A1075E0}"/>
            </a:ext>
          </a:extLst>
        </xdr:cNvPr>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3" name="直線コネクタ 252">
          <a:extLst>
            <a:ext uri="{FF2B5EF4-FFF2-40B4-BE49-F238E27FC236}">
              <a16:creationId xmlns:a16="http://schemas.microsoft.com/office/drawing/2014/main" id="{A7FD07FD-DC98-4E22-BB12-E60C23837B45}"/>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54" name="テキスト ボックス 253">
          <a:extLst>
            <a:ext uri="{FF2B5EF4-FFF2-40B4-BE49-F238E27FC236}">
              <a16:creationId xmlns:a16="http://schemas.microsoft.com/office/drawing/2014/main" id="{4770CE03-49B4-4326-9D17-D274BEA8A25E}"/>
            </a:ext>
          </a:extLst>
        </xdr:cNvPr>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55" name="直線コネクタ 254">
          <a:extLst>
            <a:ext uri="{FF2B5EF4-FFF2-40B4-BE49-F238E27FC236}">
              <a16:creationId xmlns:a16="http://schemas.microsoft.com/office/drawing/2014/main" id="{1DA09000-5A1F-498C-BDC8-CA18B712606A}"/>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56" name="テキスト ボックス 255">
          <a:extLst>
            <a:ext uri="{FF2B5EF4-FFF2-40B4-BE49-F238E27FC236}">
              <a16:creationId xmlns:a16="http://schemas.microsoft.com/office/drawing/2014/main" id="{F8978CB5-B612-4296-9633-AE9233DDA87B}"/>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57" name="直線コネクタ 256">
          <a:extLst>
            <a:ext uri="{FF2B5EF4-FFF2-40B4-BE49-F238E27FC236}">
              <a16:creationId xmlns:a16="http://schemas.microsoft.com/office/drawing/2014/main" id="{975C0C55-83D1-43DA-B829-14A637ED93E3}"/>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58" name="テキスト ボックス 257">
          <a:extLst>
            <a:ext uri="{FF2B5EF4-FFF2-40B4-BE49-F238E27FC236}">
              <a16:creationId xmlns:a16="http://schemas.microsoft.com/office/drawing/2014/main" id="{A25C7044-F4CB-4C07-8931-B18127CC70FB}"/>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59" name="直線コネクタ 258">
          <a:extLst>
            <a:ext uri="{FF2B5EF4-FFF2-40B4-BE49-F238E27FC236}">
              <a16:creationId xmlns:a16="http://schemas.microsoft.com/office/drawing/2014/main" id="{F14E4A2B-B31B-4315-8714-228CEE7CA3F7}"/>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0" name="テキスト ボックス 259">
          <a:extLst>
            <a:ext uri="{FF2B5EF4-FFF2-40B4-BE49-F238E27FC236}">
              <a16:creationId xmlns:a16="http://schemas.microsoft.com/office/drawing/2014/main" id="{C001AD13-FC27-40A1-AF28-2C6607033186}"/>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1" name="直線コネクタ 260">
          <a:extLst>
            <a:ext uri="{FF2B5EF4-FFF2-40B4-BE49-F238E27FC236}">
              <a16:creationId xmlns:a16="http://schemas.microsoft.com/office/drawing/2014/main" id="{C7117C71-F8BC-47CE-9B69-AA8686F512DF}"/>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62" name="テキスト ボックス 261">
          <a:extLst>
            <a:ext uri="{FF2B5EF4-FFF2-40B4-BE49-F238E27FC236}">
              <a16:creationId xmlns:a16="http://schemas.microsoft.com/office/drawing/2014/main" id="{D26A68A1-086E-4454-AAF1-0835BEDB5AD1}"/>
            </a:ext>
          </a:extLst>
        </xdr:cNvPr>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3" name="直線コネクタ 262">
          <a:extLst>
            <a:ext uri="{FF2B5EF4-FFF2-40B4-BE49-F238E27FC236}">
              <a16:creationId xmlns:a16="http://schemas.microsoft.com/office/drawing/2014/main" id="{03D3187D-4E69-4111-95D8-9A213C5668F6}"/>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64" name="テキスト ボックス 263">
          <a:extLst>
            <a:ext uri="{FF2B5EF4-FFF2-40B4-BE49-F238E27FC236}">
              <a16:creationId xmlns:a16="http://schemas.microsoft.com/office/drawing/2014/main" id="{968FC65D-E375-4BA6-A28D-05D54A414DB4}"/>
            </a:ext>
          </a:extLst>
        </xdr:cNvPr>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5" name="【公営住宅】&#10;有形固定資産減価償却率グラフ枠">
          <a:extLst>
            <a:ext uri="{FF2B5EF4-FFF2-40B4-BE49-F238E27FC236}">
              <a16:creationId xmlns:a16="http://schemas.microsoft.com/office/drawing/2014/main" id="{A5DB918C-0044-4E1E-A4B5-B5AA3715409F}"/>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169545</xdr:rowOff>
    </xdr:from>
    <xdr:to>
      <xdr:col>24</xdr:col>
      <xdr:colOff>62865</xdr:colOff>
      <xdr:row>87</xdr:row>
      <xdr:rowOff>9525</xdr:rowOff>
    </xdr:to>
    <xdr:cxnSp macro="">
      <xdr:nvCxnSpPr>
        <xdr:cNvPr id="266" name="直線コネクタ 265">
          <a:extLst>
            <a:ext uri="{FF2B5EF4-FFF2-40B4-BE49-F238E27FC236}">
              <a16:creationId xmlns:a16="http://schemas.microsoft.com/office/drawing/2014/main" id="{BFFF5BEC-627E-4599-99F2-4AB8ABEF245E}"/>
            </a:ext>
          </a:extLst>
        </xdr:cNvPr>
        <xdr:cNvCxnSpPr/>
      </xdr:nvCxnSpPr>
      <xdr:spPr>
        <a:xfrm flipV="1">
          <a:off x="4634865" y="13542645"/>
          <a:ext cx="0" cy="1383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13352</xdr:rowOff>
    </xdr:from>
    <xdr:ext cx="405111" cy="259045"/>
    <xdr:sp macro="" textlink="">
      <xdr:nvSpPr>
        <xdr:cNvPr id="267" name="【公営住宅】&#10;有形固定資産減価償却率最小値テキスト">
          <a:extLst>
            <a:ext uri="{FF2B5EF4-FFF2-40B4-BE49-F238E27FC236}">
              <a16:creationId xmlns:a16="http://schemas.microsoft.com/office/drawing/2014/main" id="{0ED3645C-7147-4F77-8437-63388C308027}"/>
            </a:ext>
          </a:extLst>
        </xdr:cNvPr>
        <xdr:cNvSpPr txBox="1"/>
      </xdr:nvSpPr>
      <xdr:spPr>
        <a:xfrm>
          <a:off x="4673600" y="1492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87</xdr:row>
      <xdr:rowOff>9525</xdr:rowOff>
    </xdr:from>
    <xdr:to>
      <xdr:col>24</xdr:col>
      <xdr:colOff>152400</xdr:colOff>
      <xdr:row>87</xdr:row>
      <xdr:rowOff>9525</xdr:rowOff>
    </xdr:to>
    <xdr:cxnSp macro="">
      <xdr:nvCxnSpPr>
        <xdr:cNvPr id="268" name="直線コネクタ 267">
          <a:extLst>
            <a:ext uri="{FF2B5EF4-FFF2-40B4-BE49-F238E27FC236}">
              <a16:creationId xmlns:a16="http://schemas.microsoft.com/office/drawing/2014/main" id="{10F9DE98-B5CA-4FF1-85E6-932F03257C1B}"/>
            </a:ext>
          </a:extLst>
        </xdr:cNvPr>
        <xdr:cNvCxnSpPr/>
      </xdr:nvCxnSpPr>
      <xdr:spPr>
        <a:xfrm>
          <a:off x="4546600" y="14925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116222</xdr:rowOff>
    </xdr:from>
    <xdr:ext cx="405111" cy="259045"/>
    <xdr:sp macro="" textlink="">
      <xdr:nvSpPr>
        <xdr:cNvPr id="269" name="【公営住宅】&#10;有形固定資産減価償却率最大値テキスト">
          <a:extLst>
            <a:ext uri="{FF2B5EF4-FFF2-40B4-BE49-F238E27FC236}">
              <a16:creationId xmlns:a16="http://schemas.microsoft.com/office/drawing/2014/main" id="{FB06E34F-5F9B-4B0A-AFD4-A26B3475A91C}"/>
            </a:ext>
          </a:extLst>
        </xdr:cNvPr>
        <xdr:cNvSpPr txBox="1"/>
      </xdr:nvSpPr>
      <xdr:spPr>
        <a:xfrm>
          <a:off x="4673600" y="13317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169545</xdr:rowOff>
    </xdr:from>
    <xdr:to>
      <xdr:col>24</xdr:col>
      <xdr:colOff>152400</xdr:colOff>
      <xdr:row>78</xdr:row>
      <xdr:rowOff>169545</xdr:rowOff>
    </xdr:to>
    <xdr:cxnSp macro="">
      <xdr:nvCxnSpPr>
        <xdr:cNvPr id="270" name="直線コネクタ 269">
          <a:extLst>
            <a:ext uri="{FF2B5EF4-FFF2-40B4-BE49-F238E27FC236}">
              <a16:creationId xmlns:a16="http://schemas.microsoft.com/office/drawing/2014/main" id="{883A270F-0501-4670-BFF9-DE88C0FE2DBB}"/>
            </a:ext>
          </a:extLst>
        </xdr:cNvPr>
        <xdr:cNvCxnSpPr/>
      </xdr:nvCxnSpPr>
      <xdr:spPr>
        <a:xfrm>
          <a:off x="4546600" y="13542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81932</xdr:rowOff>
    </xdr:from>
    <xdr:ext cx="405111" cy="259045"/>
    <xdr:sp macro="" textlink="">
      <xdr:nvSpPr>
        <xdr:cNvPr id="271" name="【公営住宅】&#10;有形固定資産減価償却率平均値テキスト">
          <a:extLst>
            <a:ext uri="{FF2B5EF4-FFF2-40B4-BE49-F238E27FC236}">
              <a16:creationId xmlns:a16="http://schemas.microsoft.com/office/drawing/2014/main" id="{C66AE24A-4089-4AD8-8170-E8CF7D6B42AC}"/>
            </a:ext>
          </a:extLst>
        </xdr:cNvPr>
        <xdr:cNvSpPr txBox="1"/>
      </xdr:nvSpPr>
      <xdr:spPr>
        <a:xfrm>
          <a:off x="4673600" y="137979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103505</xdr:rowOff>
    </xdr:from>
    <xdr:to>
      <xdr:col>24</xdr:col>
      <xdr:colOff>114300</xdr:colOff>
      <xdr:row>81</xdr:row>
      <xdr:rowOff>33655</xdr:rowOff>
    </xdr:to>
    <xdr:sp macro="" textlink="">
      <xdr:nvSpPr>
        <xdr:cNvPr id="272" name="フローチャート: 判断 271">
          <a:extLst>
            <a:ext uri="{FF2B5EF4-FFF2-40B4-BE49-F238E27FC236}">
              <a16:creationId xmlns:a16="http://schemas.microsoft.com/office/drawing/2014/main" id="{DD9C8AE8-2B67-4F0C-8E48-DAC792F791CC}"/>
            </a:ext>
          </a:extLst>
        </xdr:cNvPr>
        <xdr:cNvSpPr/>
      </xdr:nvSpPr>
      <xdr:spPr>
        <a:xfrm>
          <a:off x="4584700" y="13819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107314</xdr:rowOff>
    </xdr:from>
    <xdr:to>
      <xdr:col>20</xdr:col>
      <xdr:colOff>38100</xdr:colOff>
      <xdr:row>81</xdr:row>
      <xdr:rowOff>37464</xdr:rowOff>
    </xdr:to>
    <xdr:sp macro="" textlink="">
      <xdr:nvSpPr>
        <xdr:cNvPr id="273" name="フローチャート: 判断 272">
          <a:extLst>
            <a:ext uri="{FF2B5EF4-FFF2-40B4-BE49-F238E27FC236}">
              <a16:creationId xmlns:a16="http://schemas.microsoft.com/office/drawing/2014/main" id="{E20B459F-90F9-4C38-94BA-FD5653D6767B}"/>
            </a:ext>
          </a:extLst>
        </xdr:cNvPr>
        <xdr:cNvSpPr/>
      </xdr:nvSpPr>
      <xdr:spPr>
        <a:xfrm>
          <a:off x="3746500" y="1382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10161</xdr:rowOff>
    </xdr:from>
    <xdr:to>
      <xdr:col>15</xdr:col>
      <xdr:colOff>101600</xdr:colOff>
      <xdr:row>82</xdr:row>
      <xdr:rowOff>111761</xdr:rowOff>
    </xdr:to>
    <xdr:sp macro="" textlink="">
      <xdr:nvSpPr>
        <xdr:cNvPr id="274" name="フローチャート: 判断 273">
          <a:extLst>
            <a:ext uri="{FF2B5EF4-FFF2-40B4-BE49-F238E27FC236}">
              <a16:creationId xmlns:a16="http://schemas.microsoft.com/office/drawing/2014/main" id="{17249C91-14B1-4FF2-B08E-B33447BF47D9}"/>
            </a:ext>
          </a:extLst>
        </xdr:cNvPr>
        <xdr:cNvSpPr/>
      </xdr:nvSpPr>
      <xdr:spPr>
        <a:xfrm>
          <a:off x="28575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132080</xdr:rowOff>
    </xdr:from>
    <xdr:to>
      <xdr:col>10</xdr:col>
      <xdr:colOff>165100</xdr:colOff>
      <xdr:row>81</xdr:row>
      <xdr:rowOff>62230</xdr:rowOff>
    </xdr:to>
    <xdr:sp macro="" textlink="">
      <xdr:nvSpPr>
        <xdr:cNvPr id="275" name="フローチャート: 判断 274">
          <a:extLst>
            <a:ext uri="{FF2B5EF4-FFF2-40B4-BE49-F238E27FC236}">
              <a16:creationId xmlns:a16="http://schemas.microsoft.com/office/drawing/2014/main" id="{C898935B-964C-44D5-A215-1AB2D8EAAF96}"/>
            </a:ext>
          </a:extLst>
        </xdr:cNvPr>
        <xdr:cNvSpPr/>
      </xdr:nvSpPr>
      <xdr:spPr>
        <a:xfrm>
          <a:off x="1968500" y="1384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6" name="テキスト ボックス 275">
          <a:extLst>
            <a:ext uri="{FF2B5EF4-FFF2-40B4-BE49-F238E27FC236}">
              <a16:creationId xmlns:a16="http://schemas.microsoft.com/office/drawing/2014/main" id="{40C13C12-DE8E-4808-84B0-33C12696347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7" name="テキスト ボックス 276">
          <a:extLst>
            <a:ext uri="{FF2B5EF4-FFF2-40B4-BE49-F238E27FC236}">
              <a16:creationId xmlns:a16="http://schemas.microsoft.com/office/drawing/2014/main" id="{C3132C25-0010-4CB7-AEE0-B7F2DDAA57F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8" name="テキスト ボックス 277">
          <a:extLst>
            <a:ext uri="{FF2B5EF4-FFF2-40B4-BE49-F238E27FC236}">
              <a16:creationId xmlns:a16="http://schemas.microsoft.com/office/drawing/2014/main" id="{E43CA853-3BF7-4BA4-B653-DAE45DC6CE5C}"/>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9" name="テキスト ボックス 278">
          <a:extLst>
            <a:ext uri="{FF2B5EF4-FFF2-40B4-BE49-F238E27FC236}">
              <a16:creationId xmlns:a16="http://schemas.microsoft.com/office/drawing/2014/main" id="{3023CDE0-1E67-4BB0-A944-A968AB6052DD}"/>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0" name="テキスト ボックス 279">
          <a:extLst>
            <a:ext uri="{FF2B5EF4-FFF2-40B4-BE49-F238E27FC236}">
              <a16:creationId xmlns:a16="http://schemas.microsoft.com/office/drawing/2014/main" id="{3F484F6D-DD40-4115-86A8-665CE1C35341}"/>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27305</xdr:rowOff>
    </xdr:from>
    <xdr:to>
      <xdr:col>24</xdr:col>
      <xdr:colOff>114300</xdr:colOff>
      <xdr:row>79</xdr:row>
      <xdr:rowOff>128905</xdr:rowOff>
    </xdr:to>
    <xdr:sp macro="" textlink="">
      <xdr:nvSpPr>
        <xdr:cNvPr id="281" name="楕円 280">
          <a:extLst>
            <a:ext uri="{FF2B5EF4-FFF2-40B4-BE49-F238E27FC236}">
              <a16:creationId xmlns:a16="http://schemas.microsoft.com/office/drawing/2014/main" id="{4B23C447-F82D-4F28-ADAB-D8C915BE5E60}"/>
            </a:ext>
          </a:extLst>
        </xdr:cNvPr>
        <xdr:cNvSpPr/>
      </xdr:nvSpPr>
      <xdr:spPr>
        <a:xfrm>
          <a:off x="4584700" y="13571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113682</xdr:rowOff>
    </xdr:from>
    <xdr:ext cx="405111" cy="259045"/>
    <xdr:sp macro="" textlink="">
      <xdr:nvSpPr>
        <xdr:cNvPr id="282" name="【公営住宅】&#10;有形固定資産減価償却率該当値テキスト">
          <a:extLst>
            <a:ext uri="{FF2B5EF4-FFF2-40B4-BE49-F238E27FC236}">
              <a16:creationId xmlns:a16="http://schemas.microsoft.com/office/drawing/2014/main" id="{137F157C-403F-4697-9301-B149C583318C}"/>
            </a:ext>
          </a:extLst>
        </xdr:cNvPr>
        <xdr:cNvSpPr txBox="1"/>
      </xdr:nvSpPr>
      <xdr:spPr>
        <a:xfrm>
          <a:off x="4673600" y="13486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46355</xdr:rowOff>
    </xdr:from>
    <xdr:to>
      <xdr:col>20</xdr:col>
      <xdr:colOff>38100</xdr:colOff>
      <xdr:row>79</xdr:row>
      <xdr:rowOff>147955</xdr:rowOff>
    </xdr:to>
    <xdr:sp macro="" textlink="">
      <xdr:nvSpPr>
        <xdr:cNvPr id="283" name="楕円 282">
          <a:extLst>
            <a:ext uri="{FF2B5EF4-FFF2-40B4-BE49-F238E27FC236}">
              <a16:creationId xmlns:a16="http://schemas.microsoft.com/office/drawing/2014/main" id="{24652E4B-AE1F-4EAB-95E4-19245082169D}"/>
            </a:ext>
          </a:extLst>
        </xdr:cNvPr>
        <xdr:cNvSpPr/>
      </xdr:nvSpPr>
      <xdr:spPr>
        <a:xfrm>
          <a:off x="3746500" y="13590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78105</xdr:rowOff>
    </xdr:from>
    <xdr:to>
      <xdr:col>24</xdr:col>
      <xdr:colOff>63500</xdr:colOff>
      <xdr:row>79</xdr:row>
      <xdr:rowOff>97155</xdr:rowOff>
    </xdr:to>
    <xdr:cxnSp macro="">
      <xdr:nvCxnSpPr>
        <xdr:cNvPr id="284" name="直線コネクタ 283">
          <a:extLst>
            <a:ext uri="{FF2B5EF4-FFF2-40B4-BE49-F238E27FC236}">
              <a16:creationId xmlns:a16="http://schemas.microsoft.com/office/drawing/2014/main" id="{45C13E70-0ABC-46BB-9706-51D92C734F4A}"/>
            </a:ext>
          </a:extLst>
        </xdr:cNvPr>
        <xdr:cNvCxnSpPr/>
      </xdr:nvCxnSpPr>
      <xdr:spPr>
        <a:xfrm flipV="1">
          <a:off x="3797300" y="13622655"/>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74930</xdr:rowOff>
    </xdr:from>
    <xdr:to>
      <xdr:col>15</xdr:col>
      <xdr:colOff>101600</xdr:colOff>
      <xdr:row>80</xdr:row>
      <xdr:rowOff>5080</xdr:rowOff>
    </xdr:to>
    <xdr:sp macro="" textlink="">
      <xdr:nvSpPr>
        <xdr:cNvPr id="285" name="楕円 284">
          <a:extLst>
            <a:ext uri="{FF2B5EF4-FFF2-40B4-BE49-F238E27FC236}">
              <a16:creationId xmlns:a16="http://schemas.microsoft.com/office/drawing/2014/main" id="{0CD588C9-DC85-4237-A90F-135381CC1369}"/>
            </a:ext>
          </a:extLst>
        </xdr:cNvPr>
        <xdr:cNvSpPr/>
      </xdr:nvSpPr>
      <xdr:spPr>
        <a:xfrm>
          <a:off x="2857500" y="1361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97155</xdr:rowOff>
    </xdr:from>
    <xdr:to>
      <xdr:col>19</xdr:col>
      <xdr:colOff>177800</xdr:colOff>
      <xdr:row>79</xdr:row>
      <xdr:rowOff>125730</xdr:rowOff>
    </xdr:to>
    <xdr:cxnSp macro="">
      <xdr:nvCxnSpPr>
        <xdr:cNvPr id="286" name="直線コネクタ 285">
          <a:extLst>
            <a:ext uri="{FF2B5EF4-FFF2-40B4-BE49-F238E27FC236}">
              <a16:creationId xmlns:a16="http://schemas.microsoft.com/office/drawing/2014/main" id="{9FE62F7A-742F-4A60-9ADA-BB442FD45B17}"/>
            </a:ext>
          </a:extLst>
        </xdr:cNvPr>
        <xdr:cNvCxnSpPr/>
      </xdr:nvCxnSpPr>
      <xdr:spPr>
        <a:xfrm flipV="1">
          <a:off x="2908300" y="1364170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109220</xdr:rowOff>
    </xdr:from>
    <xdr:to>
      <xdr:col>10</xdr:col>
      <xdr:colOff>165100</xdr:colOff>
      <xdr:row>80</xdr:row>
      <xdr:rowOff>39370</xdr:rowOff>
    </xdr:to>
    <xdr:sp macro="" textlink="">
      <xdr:nvSpPr>
        <xdr:cNvPr id="287" name="楕円 286">
          <a:extLst>
            <a:ext uri="{FF2B5EF4-FFF2-40B4-BE49-F238E27FC236}">
              <a16:creationId xmlns:a16="http://schemas.microsoft.com/office/drawing/2014/main" id="{AB4E0E8C-AF24-4A8B-AEA8-72FF766661A0}"/>
            </a:ext>
          </a:extLst>
        </xdr:cNvPr>
        <xdr:cNvSpPr/>
      </xdr:nvSpPr>
      <xdr:spPr>
        <a:xfrm>
          <a:off x="1968500" y="13653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125730</xdr:rowOff>
    </xdr:from>
    <xdr:to>
      <xdr:col>15</xdr:col>
      <xdr:colOff>50800</xdr:colOff>
      <xdr:row>79</xdr:row>
      <xdr:rowOff>160020</xdr:rowOff>
    </xdr:to>
    <xdr:cxnSp macro="">
      <xdr:nvCxnSpPr>
        <xdr:cNvPr id="288" name="直線コネクタ 287">
          <a:extLst>
            <a:ext uri="{FF2B5EF4-FFF2-40B4-BE49-F238E27FC236}">
              <a16:creationId xmlns:a16="http://schemas.microsoft.com/office/drawing/2014/main" id="{A1E3142F-411F-4EA2-B2B5-EC1BF4A8905A}"/>
            </a:ext>
          </a:extLst>
        </xdr:cNvPr>
        <xdr:cNvCxnSpPr/>
      </xdr:nvCxnSpPr>
      <xdr:spPr>
        <a:xfrm flipV="1">
          <a:off x="2019300" y="1367028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28591</xdr:rowOff>
    </xdr:from>
    <xdr:ext cx="405111" cy="259045"/>
    <xdr:sp macro="" textlink="">
      <xdr:nvSpPr>
        <xdr:cNvPr id="289" name="n_1aveValue【公営住宅】&#10;有形固定資産減価償却率">
          <a:extLst>
            <a:ext uri="{FF2B5EF4-FFF2-40B4-BE49-F238E27FC236}">
              <a16:creationId xmlns:a16="http://schemas.microsoft.com/office/drawing/2014/main" id="{B9F12A9C-95A1-4850-B8A2-37F41C4A8E3E}"/>
            </a:ext>
          </a:extLst>
        </xdr:cNvPr>
        <xdr:cNvSpPr txBox="1"/>
      </xdr:nvSpPr>
      <xdr:spPr>
        <a:xfrm>
          <a:off x="3582044" y="13916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102888</xdr:rowOff>
    </xdr:from>
    <xdr:ext cx="405111" cy="259045"/>
    <xdr:sp macro="" textlink="">
      <xdr:nvSpPr>
        <xdr:cNvPr id="290" name="n_2aveValue【公営住宅】&#10;有形固定資産減価償却率">
          <a:extLst>
            <a:ext uri="{FF2B5EF4-FFF2-40B4-BE49-F238E27FC236}">
              <a16:creationId xmlns:a16="http://schemas.microsoft.com/office/drawing/2014/main" id="{B3204BC9-8EBF-4A53-AF9F-CB4574640CD7}"/>
            </a:ext>
          </a:extLst>
        </xdr:cNvPr>
        <xdr:cNvSpPr txBox="1"/>
      </xdr:nvSpPr>
      <xdr:spPr>
        <a:xfrm>
          <a:off x="2705744" y="14161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53357</xdr:rowOff>
    </xdr:from>
    <xdr:ext cx="405111" cy="259045"/>
    <xdr:sp macro="" textlink="">
      <xdr:nvSpPr>
        <xdr:cNvPr id="291" name="n_3aveValue【公営住宅】&#10;有形固定資産減価償却率">
          <a:extLst>
            <a:ext uri="{FF2B5EF4-FFF2-40B4-BE49-F238E27FC236}">
              <a16:creationId xmlns:a16="http://schemas.microsoft.com/office/drawing/2014/main" id="{DA0100CE-4093-4496-95E0-94FF9DEC4B4B}"/>
            </a:ext>
          </a:extLst>
        </xdr:cNvPr>
        <xdr:cNvSpPr txBox="1"/>
      </xdr:nvSpPr>
      <xdr:spPr>
        <a:xfrm>
          <a:off x="1816744" y="13940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164482</xdr:rowOff>
    </xdr:from>
    <xdr:ext cx="405111" cy="259045"/>
    <xdr:sp macro="" textlink="">
      <xdr:nvSpPr>
        <xdr:cNvPr id="292" name="n_1mainValue【公営住宅】&#10;有形固定資産減価償却率">
          <a:extLst>
            <a:ext uri="{FF2B5EF4-FFF2-40B4-BE49-F238E27FC236}">
              <a16:creationId xmlns:a16="http://schemas.microsoft.com/office/drawing/2014/main" id="{31822D82-4430-4081-A58A-AB730B9BBA53}"/>
            </a:ext>
          </a:extLst>
        </xdr:cNvPr>
        <xdr:cNvSpPr txBox="1"/>
      </xdr:nvSpPr>
      <xdr:spPr>
        <a:xfrm>
          <a:off x="3582044" y="13366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21607</xdr:rowOff>
    </xdr:from>
    <xdr:ext cx="405111" cy="259045"/>
    <xdr:sp macro="" textlink="">
      <xdr:nvSpPr>
        <xdr:cNvPr id="293" name="n_2mainValue【公営住宅】&#10;有形固定資産減価償却率">
          <a:extLst>
            <a:ext uri="{FF2B5EF4-FFF2-40B4-BE49-F238E27FC236}">
              <a16:creationId xmlns:a16="http://schemas.microsoft.com/office/drawing/2014/main" id="{AA910C02-9CBF-4C0D-8E0B-700758C78208}"/>
            </a:ext>
          </a:extLst>
        </xdr:cNvPr>
        <xdr:cNvSpPr txBox="1"/>
      </xdr:nvSpPr>
      <xdr:spPr>
        <a:xfrm>
          <a:off x="2705744" y="1339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55897</xdr:rowOff>
    </xdr:from>
    <xdr:ext cx="405111" cy="259045"/>
    <xdr:sp macro="" textlink="">
      <xdr:nvSpPr>
        <xdr:cNvPr id="294" name="n_3mainValue【公営住宅】&#10;有形固定資産減価償却率">
          <a:extLst>
            <a:ext uri="{FF2B5EF4-FFF2-40B4-BE49-F238E27FC236}">
              <a16:creationId xmlns:a16="http://schemas.microsoft.com/office/drawing/2014/main" id="{AF9E1C6A-45FC-4B9F-B7B2-86BBB6A4CC79}"/>
            </a:ext>
          </a:extLst>
        </xdr:cNvPr>
        <xdr:cNvSpPr txBox="1"/>
      </xdr:nvSpPr>
      <xdr:spPr>
        <a:xfrm>
          <a:off x="1816744" y="1342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5" name="正方形/長方形 294">
          <a:extLst>
            <a:ext uri="{FF2B5EF4-FFF2-40B4-BE49-F238E27FC236}">
              <a16:creationId xmlns:a16="http://schemas.microsoft.com/office/drawing/2014/main" id="{BA3597E1-6A9F-4F73-9097-0F6F53AB4D49}"/>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6" name="正方形/長方形 295">
          <a:extLst>
            <a:ext uri="{FF2B5EF4-FFF2-40B4-BE49-F238E27FC236}">
              <a16:creationId xmlns:a16="http://schemas.microsoft.com/office/drawing/2014/main" id="{6CD9E5BE-749F-4CBE-BD90-53B2748C6D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7" name="正方形/長方形 296">
          <a:extLst>
            <a:ext uri="{FF2B5EF4-FFF2-40B4-BE49-F238E27FC236}">
              <a16:creationId xmlns:a16="http://schemas.microsoft.com/office/drawing/2014/main" id="{FEC2F933-87AC-490B-B961-D563D38DCFB2}"/>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8" name="正方形/長方形 297">
          <a:extLst>
            <a:ext uri="{FF2B5EF4-FFF2-40B4-BE49-F238E27FC236}">
              <a16:creationId xmlns:a16="http://schemas.microsoft.com/office/drawing/2014/main" id="{8353FBA9-5D36-41F4-981E-D35AF729EDD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99" name="正方形/長方形 298">
          <a:extLst>
            <a:ext uri="{FF2B5EF4-FFF2-40B4-BE49-F238E27FC236}">
              <a16:creationId xmlns:a16="http://schemas.microsoft.com/office/drawing/2014/main" id="{4B412E90-7C42-45E1-BDD7-A3A91A4A21C2}"/>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0" name="正方形/長方形 299">
          <a:extLst>
            <a:ext uri="{FF2B5EF4-FFF2-40B4-BE49-F238E27FC236}">
              <a16:creationId xmlns:a16="http://schemas.microsoft.com/office/drawing/2014/main" id="{97F795AC-BDF1-49AA-802A-408202A629DD}"/>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1" name="正方形/長方形 300">
          <a:extLst>
            <a:ext uri="{FF2B5EF4-FFF2-40B4-BE49-F238E27FC236}">
              <a16:creationId xmlns:a16="http://schemas.microsoft.com/office/drawing/2014/main" id="{1EA05D4A-AB38-419F-A0D8-A4BF5022961C}"/>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2" name="正方形/長方形 301">
          <a:extLst>
            <a:ext uri="{FF2B5EF4-FFF2-40B4-BE49-F238E27FC236}">
              <a16:creationId xmlns:a16="http://schemas.microsoft.com/office/drawing/2014/main" id="{C241093D-5C0A-4543-9995-2AB4A4F181E4}"/>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3" name="テキスト ボックス 302">
          <a:extLst>
            <a:ext uri="{FF2B5EF4-FFF2-40B4-BE49-F238E27FC236}">
              <a16:creationId xmlns:a16="http://schemas.microsoft.com/office/drawing/2014/main" id="{CF43A30C-8587-4E5E-A66D-C11CDFD7B9C9}"/>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4" name="直線コネクタ 303">
          <a:extLst>
            <a:ext uri="{FF2B5EF4-FFF2-40B4-BE49-F238E27FC236}">
              <a16:creationId xmlns:a16="http://schemas.microsoft.com/office/drawing/2014/main" id="{F6DF9F64-E0C1-414D-9195-40C5EB2AE86D}"/>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05" name="直線コネクタ 304">
          <a:extLst>
            <a:ext uri="{FF2B5EF4-FFF2-40B4-BE49-F238E27FC236}">
              <a16:creationId xmlns:a16="http://schemas.microsoft.com/office/drawing/2014/main" id="{581874C4-4DC6-4D81-AE58-4A8527A25448}"/>
            </a:ext>
          </a:extLst>
        </xdr:cNvPr>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06" name="テキスト ボックス 305">
          <a:extLst>
            <a:ext uri="{FF2B5EF4-FFF2-40B4-BE49-F238E27FC236}">
              <a16:creationId xmlns:a16="http://schemas.microsoft.com/office/drawing/2014/main" id="{6968A93C-3FBE-43B0-A047-89C712E6AD58}"/>
            </a:ext>
          </a:extLst>
        </xdr:cNvPr>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07" name="直線コネクタ 306">
          <a:extLst>
            <a:ext uri="{FF2B5EF4-FFF2-40B4-BE49-F238E27FC236}">
              <a16:creationId xmlns:a16="http://schemas.microsoft.com/office/drawing/2014/main" id="{78EF67D4-8272-4D8C-BCD2-4970D9E2C982}"/>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08" name="テキスト ボックス 307">
          <a:extLst>
            <a:ext uri="{FF2B5EF4-FFF2-40B4-BE49-F238E27FC236}">
              <a16:creationId xmlns:a16="http://schemas.microsoft.com/office/drawing/2014/main" id="{D52366C9-9C30-41E4-B209-39C49B38D661}"/>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09" name="直線コネクタ 308">
          <a:extLst>
            <a:ext uri="{FF2B5EF4-FFF2-40B4-BE49-F238E27FC236}">
              <a16:creationId xmlns:a16="http://schemas.microsoft.com/office/drawing/2014/main" id="{5DB5EC83-6879-4A98-A22C-DD553EC0BA7B}"/>
            </a:ext>
          </a:extLst>
        </xdr:cNvPr>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10" name="テキスト ボックス 309">
          <a:extLst>
            <a:ext uri="{FF2B5EF4-FFF2-40B4-BE49-F238E27FC236}">
              <a16:creationId xmlns:a16="http://schemas.microsoft.com/office/drawing/2014/main" id="{DC364633-075A-492B-A3B7-4BCC19BC2B43}"/>
            </a:ext>
          </a:extLst>
        </xdr:cNvPr>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1" name="直線コネクタ 310">
          <a:extLst>
            <a:ext uri="{FF2B5EF4-FFF2-40B4-BE49-F238E27FC236}">
              <a16:creationId xmlns:a16="http://schemas.microsoft.com/office/drawing/2014/main" id="{8B820750-72C3-456E-B95E-F5F89365FEE9}"/>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12" name="テキスト ボックス 311">
          <a:extLst>
            <a:ext uri="{FF2B5EF4-FFF2-40B4-BE49-F238E27FC236}">
              <a16:creationId xmlns:a16="http://schemas.microsoft.com/office/drawing/2014/main" id="{48F0B633-9999-4B62-BEF6-D093C3586645}"/>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3" name="【公営住宅】&#10;一人当たり面積グラフ枠">
          <a:extLst>
            <a:ext uri="{FF2B5EF4-FFF2-40B4-BE49-F238E27FC236}">
              <a16:creationId xmlns:a16="http://schemas.microsoft.com/office/drawing/2014/main" id="{EF84B08C-9964-479B-B5F7-92B7AAA898F2}"/>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18669</xdr:rowOff>
    </xdr:from>
    <xdr:to>
      <xdr:col>54</xdr:col>
      <xdr:colOff>189865</xdr:colOff>
      <xdr:row>85</xdr:row>
      <xdr:rowOff>70104</xdr:rowOff>
    </xdr:to>
    <xdr:cxnSp macro="">
      <xdr:nvCxnSpPr>
        <xdr:cNvPr id="314" name="直線コネクタ 313">
          <a:extLst>
            <a:ext uri="{FF2B5EF4-FFF2-40B4-BE49-F238E27FC236}">
              <a16:creationId xmlns:a16="http://schemas.microsoft.com/office/drawing/2014/main" id="{F50C716B-7EC1-4EC0-94FD-C6A3FFB2315C}"/>
            </a:ext>
          </a:extLst>
        </xdr:cNvPr>
        <xdr:cNvCxnSpPr/>
      </xdr:nvCxnSpPr>
      <xdr:spPr>
        <a:xfrm flipV="1">
          <a:off x="10476865" y="13391769"/>
          <a:ext cx="0" cy="1251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73931</xdr:rowOff>
    </xdr:from>
    <xdr:ext cx="469744" cy="259045"/>
    <xdr:sp macro="" textlink="">
      <xdr:nvSpPr>
        <xdr:cNvPr id="315" name="【公営住宅】&#10;一人当たり面積最小値テキスト">
          <a:extLst>
            <a:ext uri="{FF2B5EF4-FFF2-40B4-BE49-F238E27FC236}">
              <a16:creationId xmlns:a16="http://schemas.microsoft.com/office/drawing/2014/main" id="{277C664D-5ED0-4910-89B0-4940D2DF16AB}"/>
            </a:ext>
          </a:extLst>
        </xdr:cNvPr>
        <xdr:cNvSpPr txBox="1"/>
      </xdr:nvSpPr>
      <xdr:spPr>
        <a:xfrm>
          <a:off x="10515600" y="14647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70104</xdr:rowOff>
    </xdr:from>
    <xdr:to>
      <xdr:col>55</xdr:col>
      <xdr:colOff>88900</xdr:colOff>
      <xdr:row>85</xdr:row>
      <xdr:rowOff>70104</xdr:rowOff>
    </xdr:to>
    <xdr:cxnSp macro="">
      <xdr:nvCxnSpPr>
        <xdr:cNvPr id="316" name="直線コネクタ 315">
          <a:extLst>
            <a:ext uri="{FF2B5EF4-FFF2-40B4-BE49-F238E27FC236}">
              <a16:creationId xmlns:a16="http://schemas.microsoft.com/office/drawing/2014/main" id="{31D3A587-C38E-4C3B-AC76-4432A0AD2613}"/>
            </a:ext>
          </a:extLst>
        </xdr:cNvPr>
        <xdr:cNvCxnSpPr/>
      </xdr:nvCxnSpPr>
      <xdr:spPr>
        <a:xfrm>
          <a:off x="10388600" y="14643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136796</xdr:rowOff>
    </xdr:from>
    <xdr:ext cx="469744" cy="259045"/>
    <xdr:sp macro="" textlink="">
      <xdr:nvSpPr>
        <xdr:cNvPr id="317" name="【公営住宅】&#10;一人当たり面積最大値テキスト">
          <a:extLst>
            <a:ext uri="{FF2B5EF4-FFF2-40B4-BE49-F238E27FC236}">
              <a16:creationId xmlns:a16="http://schemas.microsoft.com/office/drawing/2014/main" id="{503B741D-93FB-48A3-8E6C-15FD2D9ABD69}"/>
            </a:ext>
          </a:extLst>
        </xdr:cNvPr>
        <xdr:cNvSpPr txBox="1"/>
      </xdr:nvSpPr>
      <xdr:spPr>
        <a:xfrm>
          <a:off x="10515600" y="13166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18669</xdr:rowOff>
    </xdr:from>
    <xdr:to>
      <xdr:col>55</xdr:col>
      <xdr:colOff>88900</xdr:colOff>
      <xdr:row>78</xdr:row>
      <xdr:rowOff>18669</xdr:rowOff>
    </xdr:to>
    <xdr:cxnSp macro="">
      <xdr:nvCxnSpPr>
        <xdr:cNvPr id="318" name="直線コネクタ 317">
          <a:extLst>
            <a:ext uri="{FF2B5EF4-FFF2-40B4-BE49-F238E27FC236}">
              <a16:creationId xmlns:a16="http://schemas.microsoft.com/office/drawing/2014/main" id="{33435AD7-89FF-4D46-B8E7-BBBC1293E782}"/>
            </a:ext>
          </a:extLst>
        </xdr:cNvPr>
        <xdr:cNvCxnSpPr/>
      </xdr:nvCxnSpPr>
      <xdr:spPr>
        <a:xfrm>
          <a:off x="10388600" y="133917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159338</xdr:rowOff>
    </xdr:from>
    <xdr:ext cx="469744" cy="259045"/>
    <xdr:sp macro="" textlink="">
      <xdr:nvSpPr>
        <xdr:cNvPr id="319" name="【公営住宅】&#10;一人当たり面積平均値テキスト">
          <a:extLst>
            <a:ext uri="{FF2B5EF4-FFF2-40B4-BE49-F238E27FC236}">
              <a16:creationId xmlns:a16="http://schemas.microsoft.com/office/drawing/2014/main" id="{AF8D9593-6E1F-49A4-81A0-A7E08F484438}"/>
            </a:ext>
          </a:extLst>
        </xdr:cNvPr>
        <xdr:cNvSpPr txBox="1"/>
      </xdr:nvSpPr>
      <xdr:spPr>
        <a:xfrm>
          <a:off x="10515600" y="142182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136461</xdr:rowOff>
    </xdr:from>
    <xdr:to>
      <xdr:col>55</xdr:col>
      <xdr:colOff>50800</xdr:colOff>
      <xdr:row>84</xdr:row>
      <xdr:rowOff>66611</xdr:rowOff>
    </xdr:to>
    <xdr:sp macro="" textlink="">
      <xdr:nvSpPr>
        <xdr:cNvPr id="320" name="フローチャート: 判断 319">
          <a:extLst>
            <a:ext uri="{FF2B5EF4-FFF2-40B4-BE49-F238E27FC236}">
              <a16:creationId xmlns:a16="http://schemas.microsoft.com/office/drawing/2014/main" id="{D9B3A936-1822-484A-84E5-8851D04E8060}"/>
            </a:ext>
          </a:extLst>
        </xdr:cNvPr>
        <xdr:cNvSpPr/>
      </xdr:nvSpPr>
      <xdr:spPr>
        <a:xfrm>
          <a:off x="10426700" y="14366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121602</xdr:rowOff>
    </xdr:from>
    <xdr:to>
      <xdr:col>50</xdr:col>
      <xdr:colOff>165100</xdr:colOff>
      <xdr:row>84</xdr:row>
      <xdr:rowOff>51752</xdr:rowOff>
    </xdr:to>
    <xdr:sp macro="" textlink="">
      <xdr:nvSpPr>
        <xdr:cNvPr id="321" name="フローチャート: 判断 320">
          <a:extLst>
            <a:ext uri="{FF2B5EF4-FFF2-40B4-BE49-F238E27FC236}">
              <a16:creationId xmlns:a16="http://schemas.microsoft.com/office/drawing/2014/main" id="{4A6D1D08-3DF2-4D61-9310-AB8F4FDAA67E}"/>
            </a:ext>
          </a:extLst>
        </xdr:cNvPr>
        <xdr:cNvSpPr/>
      </xdr:nvSpPr>
      <xdr:spPr>
        <a:xfrm>
          <a:off x="9588500" y="14351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51308</xdr:rowOff>
    </xdr:from>
    <xdr:to>
      <xdr:col>46</xdr:col>
      <xdr:colOff>38100</xdr:colOff>
      <xdr:row>83</xdr:row>
      <xdr:rowOff>152908</xdr:rowOff>
    </xdr:to>
    <xdr:sp macro="" textlink="">
      <xdr:nvSpPr>
        <xdr:cNvPr id="322" name="フローチャート: 判断 321">
          <a:extLst>
            <a:ext uri="{FF2B5EF4-FFF2-40B4-BE49-F238E27FC236}">
              <a16:creationId xmlns:a16="http://schemas.microsoft.com/office/drawing/2014/main" id="{44DA5E2B-39E7-40BB-93C1-4D03C0B410EF}"/>
            </a:ext>
          </a:extLst>
        </xdr:cNvPr>
        <xdr:cNvSpPr/>
      </xdr:nvSpPr>
      <xdr:spPr>
        <a:xfrm>
          <a:off x="8699500" y="14281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70738</xdr:rowOff>
    </xdr:from>
    <xdr:to>
      <xdr:col>41</xdr:col>
      <xdr:colOff>101600</xdr:colOff>
      <xdr:row>84</xdr:row>
      <xdr:rowOff>888</xdr:rowOff>
    </xdr:to>
    <xdr:sp macro="" textlink="">
      <xdr:nvSpPr>
        <xdr:cNvPr id="323" name="フローチャート: 判断 322">
          <a:extLst>
            <a:ext uri="{FF2B5EF4-FFF2-40B4-BE49-F238E27FC236}">
              <a16:creationId xmlns:a16="http://schemas.microsoft.com/office/drawing/2014/main" id="{5648EE47-FD99-4080-B145-8242AAC6F04A}"/>
            </a:ext>
          </a:extLst>
        </xdr:cNvPr>
        <xdr:cNvSpPr/>
      </xdr:nvSpPr>
      <xdr:spPr>
        <a:xfrm>
          <a:off x="7810500" y="1430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4" name="テキスト ボックス 323">
          <a:extLst>
            <a:ext uri="{FF2B5EF4-FFF2-40B4-BE49-F238E27FC236}">
              <a16:creationId xmlns:a16="http://schemas.microsoft.com/office/drawing/2014/main" id="{4DA15125-9386-4283-97DB-31C0EF22CB0E}"/>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25" name="テキスト ボックス 324">
          <a:extLst>
            <a:ext uri="{FF2B5EF4-FFF2-40B4-BE49-F238E27FC236}">
              <a16:creationId xmlns:a16="http://schemas.microsoft.com/office/drawing/2014/main" id="{7C4BD025-BA36-4E35-BDD0-33C8B89D393D}"/>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26" name="テキスト ボックス 325">
          <a:extLst>
            <a:ext uri="{FF2B5EF4-FFF2-40B4-BE49-F238E27FC236}">
              <a16:creationId xmlns:a16="http://schemas.microsoft.com/office/drawing/2014/main" id="{32417211-E80B-4F97-AE00-00257670C227}"/>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27" name="テキスト ボックス 326">
          <a:extLst>
            <a:ext uri="{FF2B5EF4-FFF2-40B4-BE49-F238E27FC236}">
              <a16:creationId xmlns:a16="http://schemas.microsoft.com/office/drawing/2014/main" id="{5CB1CAAE-68B9-4ACC-8077-3FC8A2BB18E5}"/>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28" name="テキスト ボックス 327">
          <a:extLst>
            <a:ext uri="{FF2B5EF4-FFF2-40B4-BE49-F238E27FC236}">
              <a16:creationId xmlns:a16="http://schemas.microsoft.com/office/drawing/2014/main" id="{4BFD5C9C-400F-47B6-8787-BE0CE294FC7F}"/>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148462</xdr:rowOff>
    </xdr:from>
    <xdr:to>
      <xdr:col>55</xdr:col>
      <xdr:colOff>50800</xdr:colOff>
      <xdr:row>84</xdr:row>
      <xdr:rowOff>78612</xdr:rowOff>
    </xdr:to>
    <xdr:sp macro="" textlink="">
      <xdr:nvSpPr>
        <xdr:cNvPr id="329" name="楕円 328">
          <a:extLst>
            <a:ext uri="{FF2B5EF4-FFF2-40B4-BE49-F238E27FC236}">
              <a16:creationId xmlns:a16="http://schemas.microsoft.com/office/drawing/2014/main" id="{D0285D4B-B157-4FC2-85F6-3282C5E34810}"/>
            </a:ext>
          </a:extLst>
        </xdr:cNvPr>
        <xdr:cNvSpPr/>
      </xdr:nvSpPr>
      <xdr:spPr>
        <a:xfrm>
          <a:off x="10426700" y="14378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126889</xdr:rowOff>
    </xdr:from>
    <xdr:ext cx="469744" cy="259045"/>
    <xdr:sp macro="" textlink="">
      <xdr:nvSpPr>
        <xdr:cNvPr id="330" name="【公営住宅】&#10;一人当たり面積該当値テキスト">
          <a:extLst>
            <a:ext uri="{FF2B5EF4-FFF2-40B4-BE49-F238E27FC236}">
              <a16:creationId xmlns:a16="http://schemas.microsoft.com/office/drawing/2014/main" id="{F5688478-5145-46D0-B372-4278D654D049}"/>
            </a:ext>
          </a:extLst>
        </xdr:cNvPr>
        <xdr:cNvSpPr txBox="1"/>
      </xdr:nvSpPr>
      <xdr:spPr>
        <a:xfrm>
          <a:off x="10515600" y="14357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151321</xdr:rowOff>
    </xdr:from>
    <xdr:to>
      <xdr:col>50</xdr:col>
      <xdr:colOff>165100</xdr:colOff>
      <xdr:row>84</xdr:row>
      <xdr:rowOff>81471</xdr:rowOff>
    </xdr:to>
    <xdr:sp macro="" textlink="">
      <xdr:nvSpPr>
        <xdr:cNvPr id="331" name="楕円 330">
          <a:extLst>
            <a:ext uri="{FF2B5EF4-FFF2-40B4-BE49-F238E27FC236}">
              <a16:creationId xmlns:a16="http://schemas.microsoft.com/office/drawing/2014/main" id="{658B08B2-0251-4EDE-BEAE-7474D8D5FA37}"/>
            </a:ext>
          </a:extLst>
        </xdr:cNvPr>
        <xdr:cNvSpPr/>
      </xdr:nvSpPr>
      <xdr:spPr>
        <a:xfrm>
          <a:off x="9588500" y="14381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27812</xdr:rowOff>
    </xdr:from>
    <xdr:to>
      <xdr:col>55</xdr:col>
      <xdr:colOff>0</xdr:colOff>
      <xdr:row>84</xdr:row>
      <xdr:rowOff>30671</xdr:rowOff>
    </xdr:to>
    <xdr:cxnSp macro="">
      <xdr:nvCxnSpPr>
        <xdr:cNvPr id="332" name="直線コネクタ 331">
          <a:extLst>
            <a:ext uri="{FF2B5EF4-FFF2-40B4-BE49-F238E27FC236}">
              <a16:creationId xmlns:a16="http://schemas.microsoft.com/office/drawing/2014/main" id="{38629082-0D9F-451B-939E-63EA1B662AAD}"/>
            </a:ext>
          </a:extLst>
        </xdr:cNvPr>
        <xdr:cNvCxnSpPr/>
      </xdr:nvCxnSpPr>
      <xdr:spPr>
        <a:xfrm flipV="1">
          <a:off x="9639300" y="14429612"/>
          <a:ext cx="838200" cy="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150749</xdr:rowOff>
    </xdr:from>
    <xdr:to>
      <xdr:col>46</xdr:col>
      <xdr:colOff>38100</xdr:colOff>
      <xdr:row>84</xdr:row>
      <xdr:rowOff>80899</xdr:rowOff>
    </xdr:to>
    <xdr:sp macro="" textlink="">
      <xdr:nvSpPr>
        <xdr:cNvPr id="333" name="楕円 332">
          <a:extLst>
            <a:ext uri="{FF2B5EF4-FFF2-40B4-BE49-F238E27FC236}">
              <a16:creationId xmlns:a16="http://schemas.microsoft.com/office/drawing/2014/main" id="{2B44DE34-1C81-43ED-9206-9C80E27965E4}"/>
            </a:ext>
          </a:extLst>
        </xdr:cNvPr>
        <xdr:cNvSpPr/>
      </xdr:nvSpPr>
      <xdr:spPr>
        <a:xfrm>
          <a:off x="8699500" y="14381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30099</xdr:rowOff>
    </xdr:from>
    <xdr:to>
      <xdr:col>50</xdr:col>
      <xdr:colOff>114300</xdr:colOff>
      <xdr:row>84</xdr:row>
      <xdr:rowOff>30671</xdr:rowOff>
    </xdr:to>
    <xdr:cxnSp macro="">
      <xdr:nvCxnSpPr>
        <xdr:cNvPr id="334" name="直線コネクタ 333">
          <a:extLst>
            <a:ext uri="{FF2B5EF4-FFF2-40B4-BE49-F238E27FC236}">
              <a16:creationId xmlns:a16="http://schemas.microsoft.com/office/drawing/2014/main" id="{A6BDF855-83B3-4B4E-81CE-13B5A66F6095}"/>
            </a:ext>
          </a:extLst>
        </xdr:cNvPr>
        <xdr:cNvCxnSpPr/>
      </xdr:nvCxnSpPr>
      <xdr:spPr>
        <a:xfrm>
          <a:off x="8750300" y="14431899"/>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143320</xdr:rowOff>
    </xdr:from>
    <xdr:to>
      <xdr:col>41</xdr:col>
      <xdr:colOff>101600</xdr:colOff>
      <xdr:row>84</xdr:row>
      <xdr:rowOff>73470</xdr:rowOff>
    </xdr:to>
    <xdr:sp macro="" textlink="">
      <xdr:nvSpPr>
        <xdr:cNvPr id="335" name="楕円 334">
          <a:extLst>
            <a:ext uri="{FF2B5EF4-FFF2-40B4-BE49-F238E27FC236}">
              <a16:creationId xmlns:a16="http://schemas.microsoft.com/office/drawing/2014/main" id="{657C5F4C-50F9-4414-A0D5-E31F7DADB858}"/>
            </a:ext>
          </a:extLst>
        </xdr:cNvPr>
        <xdr:cNvSpPr/>
      </xdr:nvSpPr>
      <xdr:spPr>
        <a:xfrm>
          <a:off x="7810500" y="14373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22670</xdr:rowOff>
    </xdr:from>
    <xdr:to>
      <xdr:col>45</xdr:col>
      <xdr:colOff>177800</xdr:colOff>
      <xdr:row>84</xdr:row>
      <xdr:rowOff>30099</xdr:rowOff>
    </xdr:to>
    <xdr:cxnSp macro="">
      <xdr:nvCxnSpPr>
        <xdr:cNvPr id="336" name="直線コネクタ 335">
          <a:extLst>
            <a:ext uri="{FF2B5EF4-FFF2-40B4-BE49-F238E27FC236}">
              <a16:creationId xmlns:a16="http://schemas.microsoft.com/office/drawing/2014/main" id="{5EFFF5B0-43CF-4DD9-91F6-070FAE67DAC1}"/>
            </a:ext>
          </a:extLst>
        </xdr:cNvPr>
        <xdr:cNvCxnSpPr/>
      </xdr:nvCxnSpPr>
      <xdr:spPr>
        <a:xfrm>
          <a:off x="7861300" y="14424470"/>
          <a:ext cx="889000" cy="7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68279</xdr:rowOff>
    </xdr:from>
    <xdr:ext cx="469744" cy="259045"/>
    <xdr:sp macro="" textlink="">
      <xdr:nvSpPr>
        <xdr:cNvPr id="337" name="n_1aveValue【公営住宅】&#10;一人当たり面積">
          <a:extLst>
            <a:ext uri="{FF2B5EF4-FFF2-40B4-BE49-F238E27FC236}">
              <a16:creationId xmlns:a16="http://schemas.microsoft.com/office/drawing/2014/main" id="{0908F0F2-74CD-422A-B136-7396D790B98E}"/>
            </a:ext>
          </a:extLst>
        </xdr:cNvPr>
        <xdr:cNvSpPr txBox="1"/>
      </xdr:nvSpPr>
      <xdr:spPr>
        <a:xfrm>
          <a:off x="9391727" y="14127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169435</xdr:rowOff>
    </xdr:from>
    <xdr:ext cx="469744" cy="259045"/>
    <xdr:sp macro="" textlink="">
      <xdr:nvSpPr>
        <xdr:cNvPr id="338" name="n_2aveValue【公営住宅】&#10;一人当たり面積">
          <a:extLst>
            <a:ext uri="{FF2B5EF4-FFF2-40B4-BE49-F238E27FC236}">
              <a16:creationId xmlns:a16="http://schemas.microsoft.com/office/drawing/2014/main" id="{04B6B503-9152-42D1-AFC4-B45EB8018466}"/>
            </a:ext>
          </a:extLst>
        </xdr:cNvPr>
        <xdr:cNvSpPr txBox="1"/>
      </xdr:nvSpPr>
      <xdr:spPr>
        <a:xfrm>
          <a:off x="8515427" y="14056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17415</xdr:rowOff>
    </xdr:from>
    <xdr:ext cx="469744" cy="259045"/>
    <xdr:sp macro="" textlink="">
      <xdr:nvSpPr>
        <xdr:cNvPr id="339" name="n_3aveValue【公営住宅】&#10;一人当たり面積">
          <a:extLst>
            <a:ext uri="{FF2B5EF4-FFF2-40B4-BE49-F238E27FC236}">
              <a16:creationId xmlns:a16="http://schemas.microsoft.com/office/drawing/2014/main" id="{3A0104C6-C67B-43CA-91B9-22B9FE512412}"/>
            </a:ext>
          </a:extLst>
        </xdr:cNvPr>
        <xdr:cNvSpPr txBox="1"/>
      </xdr:nvSpPr>
      <xdr:spPr>
        <a:xfrm>
          <a:off x="7626427" y="14076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72598</xdr:rowOff>
    </xdr:from>
    <xdr:ext cx="469744" cy="259045"/>
    <xdr:sp macro="" textlink="">
      <xdr:nvSpPr>
        <xdr:cNvPr id="340" name="n_1mainValue【公営住宅】&#10;一人当たり面積">
          <a:extLst>
            <a:ext uri="{FF2B5EF4-FFF2-40B4-BE49-F238E27FC236}">
              <a16:creationId xmlns:a16="http://schemas.microsoft.com/office/drawing/2014/main" id="{5DEF8238-0857-4529-AA5B-F18CBC7A6FEA}"/>
            </a:ext>
          </a:extLst>
        </xdr:cNvPr>
        <xdr:cNvSpPr txBox="1"/>
      </xdr:nvSpPr>
      <xdr:spPr>
        <a:xfrm>
          <a:off x="9391727" y="14474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72026</xdr:rowOff>
    </xdr:from>
    <xdr:ext cx="469744" cy="259045"/>
    <xdr:sp macro="" textlink="">
      <xdr:nvSpPr>
        <xdr:cNvPr id="341" name="n_2mainValue【公営住宅】&#10;一人当たり面積">
          <a:extLst>
            <a:ext uri="{FF2B5EF4-FFF2-40B4-BE49-F238E27FC236}">
              <a16:creationId xmlns:a16="http://schemas.microsoft.com/office/drawing/2014/main" id="{E9FC6BDB-4ABC-4A61-B3EE-03BCE7710CFE}"/>
            </a:ext>
          </a:extLst>
        </xdr:cNvPr>
        <xdr:cNvSpPr txBox="1"/>
      </xdr:nvSpPr>
      <xdr:spPr>
        <a:xfrm>
          <a:off x="8515427" y="14473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64597</xdr:rowOff>
    </xdr:from>
    <xdr:ext cx="469744" cy="259045"/>
    <xdr:sp macro="" textlink="">
      <xdr:nvSpPr>
        <xdr:cNvPr id="342" name="n_3mainValue【公営住宅】&#10;一人当たり面積">
          <a:extLst>
            <a:ext uri="{FF2B5EF4-FFF2-40B4-BE49-F238E27FC236}">
              <a16:creationId xmlns:a16="http://schemas.microsoft.com/office/drawing/2014/main" id="{B0BC4279-ECA7-4F0D-A28F-C2263DF92C2A}"/>
            </a:ext>
          </a:extLst>
        </xdr:cNvPr>
        <xdr:cNvSpPr txBox="1"/>
      </xdr:nvSpPr>
      <xdr:spPr>
        <a:xfrm>
          <a:off x="7626427" y="14466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3" name="正方形/長方形 342">
          <a:extLst>
            <a:ext uri="{FF2B5EF4-FFF2-40B4-BE49-F238E27FC236}">
              <a16:creationId xmlns:a16="http://schemas.microsoft.com/office/drawing/2014/main" id="{DCC081CE-5EB3-4DD3-9246-1B2E46077FF3}"/>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44" name="正方形/長方形 343">
          <a:extLst>
            <a:ext uri="{FF2B5EF4-FFF2-40B4-BE49-F238E27FC236}">
              <a16:creationId xmlns:a16="http://schemas.microsoft.com/office/drawing/2014/main" id="{02A0069B-8B2B-4B1B-B6EF-30659CEE0813}"/>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45" name="正方形/長方形 344">
          <a:extLst>
            <a:ext uri="{FF2B5EF4-FFF2-40B4-BE49-F238E27FC236}">
              <a16:creationId xmlns:a16="http://schemas.microsoft.com/office/drawing/2014/main" id="{A6AA6D45-F2DC-48C7-A830-5D4030B75701}"/>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46" name="正方形/長方形 345">
          <a:extLst>
            <a:ext uri="{FF2B5EF4-FFF2-40B4-BE49-F238E27FC236}">
              <a16:creationId xmlns:a16="http://schemas.microsoft.com/office/drawing/2014/main" id="{833306F1-6C35-4DC0-BCD0-47B65B6F5216}"/>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47" name="正方形/長方形 346">
          <a:extLst>
            <a:ext uri="{FF2B5EF4-FFF2-40B4-BE49-F238E27FC236}">
              <a16:creationId xmlns:a16="http://schemas.microsoft.com/office/drawing/2014/main" id="{C83D1AD0-C468-44DB-B30A-92E4460A8391}"/>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48" name="正方形/長方形 347">
          <a:extLst>
            <a:ext uri="{FF2B5EF4-FFF2-40B4-BE49-F238E27FC236}">
              <a16:creationId xmlns:a16="http://schemas.microsoft.com/office/drawing/2014/main" id="{C95EF1F0-768F-4A13-BA6B-1F34AF10C7CE}"/>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49" name="正方形/長方形 348">
          <a:extLst>
            <a:ext uri="{FF2B5EF4-FFF2-40B4-BE49-F238E27FC236}">
              <a16:creationId xmlns:a16="http://schemas.microsoft.com/office/drawing/2014/main" id="{0987DA9D-715D-4D72-99C5-524D943ECEC6}"/>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0" name="正方形/長方形 349">
          <a:extLst>
            <a:ext uri="{FF2B5EF4-FFF2-40B4-BE49-F238E27FC236}">
              <a16:creationId xmlns:a16="http://schemas.microsoft.com/office/drawing/2014/main" id="{D5DCFB88-828D-4E8C-83B3-BC4EBB5A1812}"/>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51" name="テキスト ボックス 350">
          <a:extLst>
            <a:ext uri="{FF2B5EF4-FFF2-40B4-BE49-F238E27FC236}">
              <a16:creationId xmlns:a16="http://schemas.microsoft.com/office/drawing/2014/main" id="{0ADBF670-F952-455C-85DE-81AD0ADE791E}"/>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52" name="直線コネクタ 351">
          <a:extLst>
            <a:ext uri="{FF2B5EF4-FFF2-40B4-BE49-F238E27FC236}">
              <a16:creationId xmlns:a16="http://schemas.microsoft.com/office/drawing/2014/main" id="{84FAA364-94D8-4109-AED0-2D8DF844DF92}"/>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353" name="テキスト ボックス 352">
          <a:extLst>
            <a:ext uri="{FF2B5EF4-FFF2-40B4-BE49-F238E27FC236}">
              <a16:creationId xmlns:a16="http://schemas.microsoft.com/office/drawing/2014/main" id="{0A06F672-1504-4193-8CFC-D8205212BF24}"/>
            </a:ext>
          </a:extLst>
        </xdr:cNvPr>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54" name="直線コネクタ 353">
          <a:extLst>
            <a:ext uri="{FF2B5EF4-FFF2-40B4-BE49-F238E27FC236}">
              <a16:creationId xmlns:a16="http://schemas.microsoft.com/office/drawing/2014/main" id="{84B1F207-B8BE-4539-843C-B9D9559FF68B}"/>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55" name="テキスト ボックス 354">
          <a:extLst>
            <a:ext uri="{FF2B5EF4-FFF2-40B4-BE49-F238E27FC236}">
              <a16:creationId xmlns:a16="http://schemas.microsoft.com/office/drawing/2014/main" id="{235012E6-5931-492E-9BD0-95DD8626BF4B}"/>
            </a:ext>
          </a:extLst>
        </xdr:cNvPr>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56" name="直線コネクタ 355">
          <a:extLst>
            <a:ext uri="{FF2B5EF4-FFF2-40B4-BE49-F238E27FC236}">
              <a16:creationId xmlns:a16="http://schemas.microsoft.com/office/drawing/2014/main" id="{F2C1BBAB-5B89-433C-BB52-E37B5FC2D0E1}"/>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57" name="テキスト ボックス 356">
          <a:extLst>
            <a:ext uri="{FF2B5EF4-FFF2-40B4-BE49-F238E27FC236}">
              <a16:creationId xmlns:a16="http://schemas.microsoft.com/office/drawing/2014/main" id="{CDC651D1-E475-435F-8460-E6AF4BC4740A}"/>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58" name="直線コネクタ 357">
          <a:extLst>
            <a:ext uri="{FF2B5EF4-FFF2-40B4-BE49-F238E27FC236}">
              <a16:creationId xmlns:a16="http://schemas.microsoft.com/office/drawing/2014/main" id="{588EF434-1303-4042-8890-EC088C6AEEC5}"/>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59" name="テキスト ボックス 358">
          <a:extLst>
            <a:ext uri="{FF2B5EF4-FFF2-40B4-BE49-F238E27FC236}">
              <a16:creationId xmlns:a16="http://schemas.microsoft.com/office/drawing/2014/main" id="{916F8D31-4E5A-4D1C-884D-3FA2E7D7C906}"/>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60" name="直線コネクタ 359">
          <a:extLst>
            <a:ext uri="{FF2B5EF4-FFF2-40B4-BE49-F238E27FC236}">
              <a16:creationId xmlns:a16="http://schemas.microsoft.com/office/drawing/2014/main" id="{FBAF32B6-5950-4354-A42A-E56815AB9275}"/>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61" name="テキスト ボックス 360">
          <a:extLst>
            <a:ext uri="{FF2B5EF4-FFF2-40B4-BE49-F238E27FC236}">
              <a16:creationId xmlns:a16="http://schemas.microsoft.com/office/drawing/2014/main" id="{9596B313-A08F-4274-9DA1-B35841D2F848}"/>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62" name="直線コネクタ 361">
          <a:extLst>
            <a:ext uri="{FF2B5EF4-FFF2-40B4-BE49-F238E27FC236}">
              <a16:creationId xmlns:a16="http://schemas.microsoft.com/office/drawing/2014/main" id="{1C33E9CA-824D-404E-80B9-00DF789258A0}"/>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363" name="テキスト ボックス 362">
          <a:extLst>
            <a:ext uri="{FF2B5EF4-FFF2-40B4-BE49-F238E27FC236}">
              <a16:creationId xmlns:a16="http://schemas.microsoft.com/office/drawing/2014/main" id="{6D7908D2-6A31-48FC-8BA1-D4327880B760}"/>
            </a:ext>
          </a:extLst>
        </xdr:cNvPr>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64" name="直線コネクタ 363">
          <a:extLst>
            <a:ext uri="{FF2B5EF4-FFF2-40B4-BE49-F238E27FC236}">
              <a16:creationId xmlns:a16="http://schemas.microsoft.com/office/drawing/2014/main" id="{41448AF1-20B4-4EC1-82EF-1580942FAABD}"/>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65" name="テキスト ボックス 364">
          <a:extLst>
            <a:ext uri="{FF2B5EF4-FFF2-40B4-BE49-F238E27FC236}">
              <a16:creationId xmlns:a16="http://schemas.microsoft.com/office/drawing/2014/main" id="{1301E95A-E494-45DF-BCEF-A7E6B1CC0EAB}"/>
            </a:ext>
          </a:extLst>
        </xdr:cNvPr>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66" name="【港湾・漁港】&#10;有形固定資産減価償却率グラフ枠">
          <a:extLst>
            <a:ext uri="{FF2B5EF4-FFF2-40B4-BE49-F238E27FC236}">
              <a16:creationId xmlns:a16="http://schemas.microsoft.com/office/drawing/2014/main" id="{134A9D64-331A-4886-B0DD-2F740D6C3748}"/>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7620</xdr:rowOff>
    </xdr:from>
    <xdr:to>
      <xdr:col>24</xdr:col>
      <xdr:colOff>62865</xdr:colOff>
      <xdr:row>108</xdr:row>
      <xdr:rowOff>152400</xdr:rowOff>
    </xdr:to>
    <xdr:cxnSp macro="">
      <xdr:nvCxnSpPr>
        <xdr:cNvPr id="367" name="直線コネクタ 366">
          <a:extLst>
            <a:ext uri="{FF2B5EF4-FFF2-40B4-BE49-F238E27FC236}">
              <a16:creationId xmlns:a16="http://schemas.microsoft.com/office/drawing/2014/main" id="{7A089F03-76AB-45B1-9369-26E29100671A}"/>
            </a:ext>
          </a:extLst>
        </xdr:cNvPr>
        <xdr:cNvCxnSpPr/>
      </xdr:nvCxnSpPr>
      <xdr:spPr>
        <a:xfrm flipV="1">
          <a:off x="4634865" y="17152620"/>
          <a:ext cx="0" cy="1516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05111" cy="259045"/>
    <xdr:sp macro="" textlink="">
      <xdr:nvSpPr>
        <xdr:cNvPr id="368" name="【港湾・漁港】&#10;有形固定資産減価償却率最小値テキスト">
          <a:extLst>
            <a:ext uri="{FF2B5EF4-FFF2-40B4-BE49-F238E27FC236}">
              <a16:creationId xmlns:a16="http://schemas.microsoft.com/office/drawing/2014/main" id="{625E6243-928A-4D31-8304-FBE3493D8680}"/>
            </a:ext>
          </a:extLst>
        </xdr:cNvPr>
        <xdr:cNvSpPr txBox="1"/>
      </xdr:nvSpPr>
      <xdr:spPr>
        <a:xfrm>
          <a:off x="4673600" y="1867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369" name="直線コネクタ 368">
          <a:extLst>
            <a:ext uri="{FF2B5EF4-FFF2-40B4-BE49-F238E27FC236}">
              <a16:creationId xmlns:a16="http://schemas.microsoft.com/office/drawing/2014/main" id="{2EDBE594-05F9-455F-983D-661090449B95}"/>
            </a:ext>
          </a:extLst>
        </xdr:cNvPr>
        <xdr:cNvCxnSpPr/>
      </xdr:nvCxnSpPr>
      <xdr:spPr>
        <a:xfrm>
          <a:off x="4546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125747</xdr:rowOff>
    </xdr:from>
    <xdr:ext cx="405111" cy="259045"/>
    <xdr:sp macro="" textlink="">
      <xdr:nvSpPr>
        <xdr:cNvPr id="370" name="【港湾・漁港】&#10;有形固定資産減価償却率最大値テキスト">
          <a:extLst>
            <a:ext uri="{FF2B5EF4-FFF2-40B4-BE49-F238E27FC236}">
              <a16:creationId xmlns:a16="http://schemas.microsoft.com/office/drawing/2014/main" id="{1ADB0067-4630-46CF-953D-04DF3D3CB6BA}"/>
            </a:ext>
          </a:extLst>
        </xdr:cNvPr>
        <xdr:cNvSpPr txBox="1"/>
      </xdr:nvSpPr>
      <xdr:spPr>
        <a:xfrm>
          <a:off x="4673600" y="1692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7620</xdr:rowOff>
    </xdr:from>
    <xdr:to>
      <xdr:col>24</xdr:col>
      <xdr:colOff>152400</xdr:colOff>
      <xdr:row>100</xdr:row>
      <xdr:rowOff>7620</xdr:rowOff>
    </xdr:to>
    <xdr:cxnSp macro="">
      <xdr:nvCxnSpPr>
        <xdr:cNvPr id="371" name="直線コネクタ 370">
          <a:extLst>
            <a:ext uri="{FF2B5EF4-FFF2-40B4-BE49-F238E27FC236}">
              <a16:creationId xmlns:a16="http://schemas.microsoft.com/office/drawing/2014/main" id="{97E1CCEA-3538-4EE9-8BC9-50E2B20BB5FE}"/>
            </a:ext>
          </a:extLst>
        </xdr:cNvPr>
        <xdr:cNvCxnSpPr/>
      </xdr:nvCxnSpPr>
      <xdr:spPr>
        <a:xfrm>
          <a:off x="4546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80027</xdr:rowOff>
    </xdr:from>
    <xdr:ext cx="405111" cy="259045"/>
    <xdr:sp macro="" textlink="">
      <xdr:nvSpPr>
        <xdr:cNvPr id="372" name="【港湾・漁港】&#10;有形固定資産減価償却率平均値テキスト">
          <a:extLst>
            <a:ext uri="{FF2B5EF4-FFF2-40B4-BE49-F238E27FC236}">
              <a16:creationId xmlns:a16="http://schemas.microsoft.com/office/drawing/2014/main" id="{B3E1DD23-836B-414E-B474-AB937577793D}"/>
            </a:ext>
          </a:extLst>
        </xdr:cNvPr>
        <xdr:cNvSpPr txBox="1"/>
      </xdr:nvSpPr>
      <xdr:spPr>
        <a:xfrm>
          <a:off x="4673600" y="179108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101600</xdr:rowOff>
    </xdr:from>
    <xdr:to>
      <xdr:col>24</xdr:col>
      <xdr:colOff>114300</xdr:colOff>
      <xdr:row>105</xdr:row>
      <xdr:rowOff>31750</xdr:rowOff>
    </xdr:to>
    <xdr:sp macro="" textlink="">
      <xdr:nvSpPr>
        <xdr:cNvPr id="373" name="フローチャート: 判断 372">
          <a:extLst>
            <a:ext uri="{FF2B5EF4-FFF2-40B4-BE49-F238E27FC236}">
              <a16:creationId xmlns:a16="http://schemas.microsoft.com/office/drawing/2014/main" id="{E49E0B27-F513-4AAE-B37A-B011E0A13283}"/>
            </a:ext>
          </a:extLst>
        </xdr:cNvPr>
        <xdr:cNvSpPr/>
      </xdr:nvSpPr>
      <xdr:spPr>
        <a:xfrm>
          <a:off x="4584700" y="179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133986</xdr:rowOff>
    </xdr:from>
    <xdr:to>
      <xdr:col>20</xdr:col>
      <xdr:colOff>38100</xdr:colOff>
      <xdr:row>105</xdr:row>
      <xdr:rowOff>64136</xdr:rowOff>
    </xdr:to>
    <xdr:sp macro="" textlink="">
      <xdr:nvSpPr>
        <xdr:cNvPr id="374" name="フローチャート: 判断 373">
          <a:extLst>
            <a:ext uri="{FF2B5EF4-FFF2-40B4-BE49-F238E27FC236}">
              <a16:creationId xmlns:a16="http://schemas.microsoft.com/office/drawing/2014/main" id="{198C39A3-5409-4A7F-BE9F-95476225181D}"/>
            </a:ext>
          </a:extLst>
        </xdr:cNvPr>
        <xdr:cNvSpPr/>
      </xdr:nvSpPr>
      <xdr:spPr>
        <a:xfrm>
          <a:off x="3746500" y="17964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102</xdr:row>
      <xdr:rowOff>27305</xdr:rowOff>
    </xdr:from>
    <xdr:to>
      <xdr:col>15</xdr:col>
      <xdr:colOff>101600</xdr:colOff>
      <xdr:row>102</xdr:row>
      <xdr:rowOff>128905</xdr:rowOff>
    </xdr:to>
    <xdr:sp macro="" textlink="">
      <xdr:nvSpPr>
        <xdr:cNvPr id="375" name="フローチャート: 判断 374">
          <a:extLst>
            <a:ext uri="{FF2B5EF4-FFF2-40B4-BE49-F238E27FC236}">
              <a16:creationId xmlns:a16="http://schemas.microsoft.com/office/drawing/2014/main" id="{35ABCCE4-7539-4069-B202-00777602CA0E}"/>
            </a:ext>
          </a:extLst>
        </xdr:cNvPr>
        <xdr:cNvSpPr/>
      </xdr:nvSpPr>
      <xdr:spPr>
        <a:xfrm>
          <a:off x="2857500" y="17515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76836</xdr:rowOff>
    </xdr:from>
    <xdr:to>
      <xdr:col>10</xdr:col>
      <xdr:colOff>165100</xdr:colOff>
      <xdr:row>104</xdr:row>
      <xdr:rowOff>6986</xdr:rowOff>
    </xdr:to>
    <xdr:sp macro="" textlink="">
      <xdr:nvSpPr>
        <xdr:cNvPr id="376" name="フローチャート: 判断 375">
          <a:extLst>
            <a:ext uri="{FF2B5EF4-FFF2-40B4-BE49-F238E27FC236}">
              <a16:creationId xmlns:a16="http://schemas.microsoft.com/office/drawing/2014/main" id="{0F3BAAD0-8A38-47C6-AB0C-83E4F05C385D}"/>
            </a:ext>
          </a:extLst>
        </xdr:cNvPr>
        <xdr:cNvSpPr/>
      </xdr:nvSpPr>
      <xdr:spPr>
        <a:xfrm>
          <a:off x="1968500" y="17736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77" name="テキスト ボックス 376">
          <a:extLst>
            <a:ext uri="{FF2B5EF4-FFF2-40B4-BE49-F238E27FC236}">
              <a16:creationId xmlns:a16="http://schemas.microsoft.com/office/drawing/2014/main" id="{BADB9805-D776-4CF7-B379-478ADCFB2E01}"/>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78" name="テキスト ボックス 377">
          <a:extLst>
            <a:ext uri="{FF2B5EF4-FFF2-40B4-BE49-F238E27FC236}">
              <a16:creationId xmlns:a16="http://schemas.microsoft.com/office/drawing/2014/main" id="{62E28D6B-C907-41FC-A060-6242C40D49AD}"/>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79" name="テキスト ボックス 378">
          <a:extLst>
            <a:ext uri="{FF2B5EF4-FFF2-40B4-BE49-F238E27FC236}">
              <a16:creationId xmlns:a16="http://schemas.microsoft.com/office/drawing/2014/main" id="{B2A26ED4-6A07-4A79-A825-3E9B7F44FCC2}"/>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80" name="テキスト ボックス 379">
          <a:extLst>
            <a:ext uri="{FF2B5EF4-FFF2-40B4-BE49-F238E27FC236}">
              <a16:creationId xmlns:a16="http://schemas.microsoft.com/office/drawing/2014/main" id="{39A95FAB-761A-46C2-A4E7-DE0A76306E37}"/>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81" name="テキスト ボックス 380">
          <a:extLst>
            <a:ext uri="{FF2B5EF4-FFF2-40B4-BE49-F238E27FC236}">
              <a16:creationId xmlns:a16="http://schemas.microsoft.com/office/drawing/2014/main" id="{448F5B18-F804-40DB-B325-13DF4DF09258}"/>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128270</xdr:rowOff>
    </xdr:from>
    <xdr:to>
      <xdr:col>24</xdr:col>
      <xdr:colOff>114300</xdr:colOff>
      <xdr:row>100</xdr:row>
      <xdr:rowOff>58420</xdr:rowOff>
    </xdr:to>
    <xdr:sp macro="" textlink="">
      <xdr:nvSpPr>
        <xdr:cNvPr id="382" name="楕円 381">
          <a:extLst>
            <a:ext uri="{FF2B5EF4-FFF2-40B4-BE49-F238E27FC236}">
              <a16:creationId xmlns:a16="http://schemas.microsoft.com/office/drawing/2014/main" id="{A53FB2E1-E154-444E-BAEE-70493B119B60}"/>
            </a:ext>
          </a:extLst>
        </xdr:cNvPr>
        <xdr:cNvSpPr/>
      </xdr:nvSpPr>
      <xdr:spPr>
        <a:xfrm>
          <a:off x="4584700" y="17101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99</xdr:row>
      <xdr:rowOff>81297</xdr:rowOff>
    </xdr:from>
    <xdr:ext cx="405111" cy="259045"/>
    <xdr:sp macro="" textlink="">
      <xdr:nvSpPr>
        <xdr:cNvPr id="383" name="【港湾・漁港】&#10;有形固定資産減価償却率該当値テキスト">
          <a:extLst>
            <a:ext uri="{FF2B5EF4-FFF2-40B4-BE49-F238E27FC236}">
              <a16:creationId xmlns:a16="http://schemas.microsoft.com/office/drawing/2014/main" id="{200A3A7A-F30D-43AC-B9B2-C0042A0F8C09}"/>
            </a:ext>
          </a:extLst>
        </xdr:cNvPr>
        <xdr:cNvSpPr txBox="1"/>
      </xdr:nvSpPr>
      <xdr:spPr>
        <a:xfrm>
          <a:off x="4673600" y="17054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130175</xdr:rowOff>
    </xdr:from>
    <xdr:to>
      <xdr:col>20</xdr:col>
      <xdr:colOff>38100</xdr:colOff>
      <xdr:row>100</xdr:row>
      <xdr:rowOff>60325</xdr:rowOff>
    </xdr:to>
    <xdr:sp macro="" textlink="">
      <xdr:nvSpPr>
        <xdr:cNvPr id="384" name="楕円 383">
          <a:extLst>
            <a:ext uri="{FF2B5EF4-FFF2-40B4-BE49-F238E27FC236}">
              <a16:creationId xmlns:a16="http://schemas.microsoft.com/office/drawing/2014/main" id="{CCF99059-0D46-45A6-AE04-D7F2C90995D2}"/>
            </a:ext>
          </a:extLst>
        </xdr:cNvPr>
        <xdr:cNvSpPr/>
      </xdr:nvSpPr>
      <xdr:spPr>
        <a:xfrm>
          <a:off x="3746500" y="17103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100</xdr:row>
      <xdr:rowOff>7620</xdr:rowOff>
    </xdr:from>
    <xdr:to>
      <xdr:col>24</xdr:col>
      <xdr:colOff>63500</xdr:colOff>
      <xdr:row>100</xdr:row>
      <xdr:rowOff>9525</xdr:rowOff>
    </xdr:to>
    <xdr:cxnSp macro="">
      <xdr:nvCxnSpPr>
        <xdr:cNvPr id="385" name="直線コネクタ 384">
          <a:extLst>
            <a:ext uri="{FF2B5EF4-FFF2-40B4-BE49-F238E27FC236}">
              <a16:creationId xmlns:a16="http://schemas.microsoft.com/office/drawing/2014/main" id="{B5F5587B-2871-4BF3-B569-117F27AC49D7}"/>
            </a:ext>
          </a:extLst>
        </xdr:cNvPr>
        <xdr:cNvCxnSpPr/>
      </xdr:nvCxnSpPr>
      <xdr:spPr>
        <a:xfrm flipV="1">
          <a:off x="3797300" y="17152620"/>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99</xdr:row>
      <xdr:rowOff>132080</xdr:rowOff>
    </xdr:from>
    <xdr:to>
      <xdr:col>15</xdr:col>
      <xdr:colOff>101600</xdr:colOff>
      <xdr:row>100</xdr:row>
      <xdr:rowOff>62230</xdr:rowOff>
    </xdr:to>
    <xdr:sp macro="" textlink="">
      <xdr:nvSpPr>
        <xdr:cNvPr id="386" name="楕円 385">
          <a:extLst>
            <a:ext uri="{FF2B5EF4-FFF2-40B4-BE49-F238E27FC236}">
              <a16:creationId xmlns:a16="http://schemas.microsoft.com/office/drawing/2014/main" id="{8F63205A-8041-4C5A-BF61-388181DE4256}"/>
            </a:ext>
          </a:extLst>
        </xdr:cNvPr>
        <xdr:cNvSpPr/>
      </xdr:nvSpPr>
      <xdr:spPr>
        <a:xfrm>
          <a:off x="2857500" y="1710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100</xdr:row>
      <xdr:rowOff>9525</xdr:rowOff>
    </xdr:from>
    <xdr:to>
      <xdr:col>19</xdr:col>
      <xdr:colOff>177800</xdr:colOff>
      <xdr:row>100</xdr:row>
      <xdr:rowOff>11430</xdr:rowOff>
    </xdr:to>
    <xdr:cxnSp macro="">
      <xdr:nvCxnSpPr>
        <xdr:cNvPr id="387" name="直線コネクタ 386">
          <a:extLst>
            <a:ext uri="{FF2B5EF4-FFF2-40B4-BE49-F238E27FC236}">
              <a16:creationId xmlns:a16="http://schemas.microsoft.com/office/drawing/2014/main" id="{0AF167BD-B6C9-4002-825E-A77B8C14BF5E}"/>
            </a:ext>
          </a:extLst>
        </xdr:cNvPr>
        <xdr:cNvCxnSpPr/>
      </xdr:nvCxnSpPr>
      <xdr:spPr>
        <a:xfrm flipV="1">
          <a:off x="2908300" y="1715452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99</xdr:row>
      <xdr:rowOff>132080</xdr:rowOff>
    </xdr:from>
    <xdr:to>
      <xdr:col>10</xdr:col>
      <xdr:colOff>165100</xdr:colOff>
      <xdr:row>100</xdr:row>
      <xdr:rowOff>62230</xdr:rowOff>
    </xdr:to>
    <xdr:sp macro="" textlink="">
      <xdr:nvSpPr>
        <xdr:cNvPr id="388" name="楕円 387">
          <a:extLst>
            <a:ext uri="{FF2B5EF4-FFF2-40B4-BE49-F238E27FC236}">
              <a16:creationId xmlns:a16="http://schemas.microsoft.com/office/drawing/2014/main" id="{5ECC9CCD-D334-4D5B-9B4E-6C2D62462212}"/>
            </a:ext>
          </a:extLst>
        </xdr:cNvPr>
        <xdr:cNvSpPr/>
      </xdr:nvSpPr>
      <xdr:spPr>
        <a:xfrm>
          <a:off x="1968500" y="1710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100</xdr:row>
      <xdr:rowOff>11430</xdr:rowOff>
    </xdr:from>
    <xdr:to>
      <xdr:col>15</xdr:col>
      <xdr:colOff>50800</xdr:colOff>
      <xdr:row>100</xdr:row>
      <xdr:rowOff>11430</xdr:rowOff>
    </xdr:to>
    <xdr:cxnSp macro="">
      <xdr:nvCxnSpPr>
        <xdr:cNvPr id="389" name="直線コネクタ 388">
          <a:extLst>
            <a:ext uri="{FF2B5EF4-FFF2-40B4-BE49-F238E27FC236}">
              <a16:creationId xmlns:a16="http://schemas.microsoft.com/office/drawing/2014/main" id="{1F3BE708-0B22-414E-8AEA-9330F5F0F87A}"/>
            </a:ext>
          </a:extLst>
        </xdr:cNvPr>
        <xdr:cNvCxnSpPr/>
      </xdr:nvCxnSpPr>
      <xdr:spPr>
        <a:xfrm>
          <a:off x="2019300" y="171564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55263</xdr:rowOff>
    </xdr:from>
    <xdr:ext cx="405111" cy="259045"/>
    <xdr:sp macro="" textlink="">
      <xdr:nvSpPr>
        <xdr:cNvPr id="390" name="n_1aveValue【港湾・漁港】&#10;有形固定資産減価償却率">
          <a:extLst>
            <a:ext uri="{FF2B5EF4-FFF2-40B4-BE49-F238E27FC236}">
              <a16:creationId xmlns:a16="http://schemas.microsoft.com/office/drawing/2014/main" id="{8B334503-3C24-4F89-901D-89B10F06EA42}"/>
            </a:ext>
          </a:extLst>
        </xdr:cNvPr>
        <xdr:cNvSpPr txBox="1"/>
      </xdr:nvSpPr>
      <xdr:spPr>
        <a:xfrm>
          <a:off x="3582044" y="18057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120032</xdr:rowOff>
    </xdr:from>
    <xdr:ext cx="405111" cy="259045"/>
    <xdr:sp macro="" textlink="">
      <xdr:nvSpPr>
        <xdr:cNvPr id="391" name="n_2aveValue【港湾・漁港】&#10;有形固定資産減価償却率">
          <a:extLst>
            <a:ext uri="{FF2B5EF4-FFF2-40B4-BE49-F238E27FC236}">
              <a16:creationId xmlns:a16="http://schemas.microsoft.com/office/drawing/2014/main" id="{D2F9A942-A2EE-4357-B9D9-DB90E1F655B0}"/>
            </a:ext>
          </a:extLst>
        </xdr:cNvPr>
        <xdr:cNvSpPr txBox="1"/>
      </xdr:nvSpPr>
      <xdr:spPr>
        <a:xfrm>
          <a:off x="2705744" y="17607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169563</xdr:rowOff>
    </xdr:from>
    <xdr:ext cx="405111" cy="259045"/>
    <xdr:sp macro="" textlink="">
      <xdr:nvSpPr>
        <xdr:cNvPr id="392" name="n_3aveValue【港湾・漁港】&#10;有形固定資産減価償却率">
          <a:extLst>
            <a:ext uri="{FF2B5EF4-FFF2-40B4-BE49-F238E27FC236}">
              <a16:creationId xmlns:a16="http://schemas.microsoft.com/office/drawing/2014/main" id="{B461082D-6E6C-48F6-8B9F-DE17E5F416D1}"/>
            </a:ext>
          </a:extLst>
        </xdr:cNvPr>
        <xdr:cNvSpPr txBox="1"/>
      </xdr:nvSpPr>
      <xdr:spPr>
        <a:xfrm>
          <a:off x="1816744" y="17828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98</xdr:row>
      <xdr:rowOff>76852</xdr:rowOff>
    </xdr:from>
    <xdr:ext cx="405111" cy="259045"/>
    <xdr:sp macro="" textlink="">
      <xdr:nvSpPr>
        <xdr:cNvPr id="393" name="n_1mainValue【港湾・漁港】&#10;有形固定資産減価償却率">
          <a:extLst>
            <a:ext uri="{FF2B5EF4-FFF2-40B4-BE49-F238E27FC236}">
              <a16:creationId xmlns:a16="http://schemas.microsoft.com/office/drawing/2014/main" id="{C6D3ACF8-21F6-4CC4-BFC3-6F2BF59A5BEA}"/>
            </a:ext>
          </a:extLst>
        </xdr:cNvPr>
        <xdr:cNvSpPr txBox="1"/>
      </xdr:nvSpPr>
      <xdr:spPr>
        <a:xfrm>
          <a:off x="3582044" y="16878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98</xdr:row>
      <xdr:rowOff>78757</xdr:rowOff>
    </xdr:from>
    <xdr:ext cx="405111" cy="259045"/>
    <xdr:sp macro="" textlink="">
      <xdr:nvSpPr>
        <xdr:cNvPr id="394" name="n_2mainValue【港湾・漁港】&#10;有形固定資産減価償却率">
          <a:extLst>
            <a:ext uri="{FF2B5EF4-FFF2-40B4-BE49-F238E27FC236}">
              <a16:creationId xmlns:a16="http://schemas.microsoft.com/office/drawing/2014/main" id="{0028B8D2-E37A-4F58-B039-D4523C844C37}"/>
            </a:ext>
          </a:extLst>
        </xdr:cNvPr>
        <xdr:cNvSpPr txBox="1"/>
      </xdr:nvSpPr>
      <xdr:spPr>
        <a:xfrm>
          <a:off x="2705744" y="1688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98</xdr:row>
      <xdr:rowOff>78757</xdr:rowOff>
    </xdr:from>
    <xdr:ext cx="405111" cy="259045"/>
    <xdr:sp macro="" textlink="">
      <xdr:nvSpPr>
        <xdr:cNvPr id="395" name="n_3mainValue【港湾・漁港】&#10;有形固定資産減価償却率">
          <a:extLst>
            <a:ext uri="{FF2B5EF4-FFF2-40B4-BE49-F238E27FC236}">
              <a16:creationId xmlns:a16="http://schemas.microsoft.com/office/drawing/2014/main" id="{C2AED13D-028F-4A0A-9E78-EE5372529928}"/>
            </a:ext>
          </a:extLst>
        </xdr:cNvPr>
        <xdr:cNvSpPr txBox="1"/>
      </xdr:nvSpPr>
      <xdr:spPr>
        <a:xfrm>
          <a:off x="1816744" y="1688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96" name="正方形/長方形 395">
          <a:extLst>
            <a:ext uri="{FF2B5EF4-FFF2-40B4-BE49-F238E27FC236}">
              <a16:creationId xmlns:a16="http://schemas.microsoft.com/office/drawing/2014/main" id="{756EE50D-7AE7-4E65-8355-41E798F2E5F9}"/>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7" name="正方形/長方形 396">
          <a:extLst>
            <a:ext uri="{FF2B5EF4-FFF2-40B4-BE49-F238E27FC236}">
              <a16:creationId xmlns:a16="http://schemas.microsoft.com/office/drawing/2014/main" id="{371E8417-C58F-450F-A0C8-8988D54E8BDF}"/>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8" name="正方形/長方形 397">
          <a:extLst>
            <a:ext uri="{FF2B5EF4-FFF2-40B4-BE49-F238E27FC236}">
              <a16:creationId xmlns:a16="http://schemas.microsoft.com/office/drawing/2014/main" id="{A647D946-6E84-4FA9-AB19-448F0812C5E4}"/>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9" name="正方形/長方形 398">
          <a:extLst>
            <a:ext uri="{FF2B5EF4-FFF2-40B4-BE49-F238E27FC236}">
              <a16:creationId xmlns:a16="http://schemas.microsoft.com/office/drawing/2014/main" id="{6FEB1605-405A-434C-ABE2-F229C0318437}"/>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00" name="正方形/長方形 399">
          <a:extLst>
            <a:ext uri="{FF2B5EF4-FFF2-40B4-BE49-F238E27FC236}">
              <a16:creationId xmlns:a16="http://schemas.microsoft.com/office/drawing/2014/main" id="{0E37F5BC-11E4-4582-AF4C-2F9B0E5794F6}"/>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01" name="正方形/長方形 400">
          <a:extLst>
            <a:ext uri="{FF2B5EF4-FFF2-40B4-BE49-F238E27FC236}">
              <a16:creationId xmlns:a16="http://schemas.microsoft.com/office/drawing/2014/main" id="{2EB35C45-0897-4516-9929-BF732437A031}"/>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02" name="正方形/長方形 401">
          <a:extLst>
            <a:ext uri="{FF2B5EF4-FFF2-40B4-BE49-F238E27FC236}">
              <a16:creationId xmlns:a16="http://schemas.microsoft.com/office/drawing/2014/main" id="{994CD8A5-ED2C-4541-88AF-87F6A3461201}"/>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03" name="正方形/長方形 402">
          <a:extLst>
            <a:ext uri="{FF2B5EF4-FFF2-40B4-BE49-F238E27FC236}">
              <a16:creationId xmlns:a16="http://schemas.microsoft.com/office/drawing/2014/main" id="{E1745680-DB87-4965-8E3C-8B2EF422F9B7}"/>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04" name="テキスト ボックス 403">
          <a:extLst>
            <a:ext uri="{FF2B5EF4-FFF2-40B4-BE49-F238E27FC236}">
              <a16:creationId xmlns:a16="http://schemas.microsoft.com/office/drawing/2014/main" id="{9528EA86-3EC5-47E2-9417-ACEF6A71AB88}"/>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05" name="直線コネクタ 404">
          <a:extLst>
            <a:ext uri="{FF2B5EF4-FFF2-40B4-BE49-F238E27FC236}">
              <a16:creationId xmlns:a16="http://schemas.microsoft.com/office/drawing/2014/main" id="{370E15ED-E9A3-4E3A-898E-6D5FE6F53E56}"/>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06" name="直線コネクタ 405">
          <a:extLst>
            <a:ext uri="{FF2B5EF4-FFF2-40B4-BE49-F238E27FC236}">
              <a16:creationId xmlns:a16="http://schemas.microsoft.com/office/drawing/2014/main" id="{113892BB-0BD9-4477-A3D3-8CAEEF57A65B}"/>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407" name="テキスト ボックス 406">
          <a:extLst>
            <a:ext uri="{FF2B5EF4-FFF2-40B4-BE49-F238E27FC236}">
              <a16:creationId xmlns:a16="http://schemas.microsoft.com/office/drawing/2014/main" id="{6CC5AE72-7633-4220-88D9-CF36A8EEA610}"/>
            </a:ext>
          </a:extLst>
        </xdr:cNvPr>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08" name="直線コネクタ 407">
          <a:extLst>
            <a:ext uri="{FF2B5EF4-FFF2-40B4-BE49-F238E27FC236}">
              <a16:creationId xmlns:a16="http://schemas.microsoft.com/office/drawing/2014/main" id="{C5C103E8-65B3-4E89-A7B5-0B4F344BBA58}"/>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104</xdr:row>
      <xdr:rowOff>162577</xdr:rowOff>
    </xdr:from>
    <xdr:ext cx="595419" cy="259045"/>
    <xdr:sp macro="" textlink="">
      <xdr:nvSpPr>
        <xdr:cNvPr id="409" name="テキスト ボックス 408">
          <a:extLst>
            <a:ext uri="{FF2B5EF4-FFF2-40B4-BE49-F238E27FC236}">
              <a16:creationId xmlns:a16="http://schemas.microsoft.com/office/drawing/2014/main" id="{2FF19171-7851-484C-9B34-4D7857BB825D}"/>
            </a:ext>
          </a:extLst>
        </xdr:cNvPr>
        <xdr:cNvSpPr txBox="1"/>
      </xdr:nvSpPr>
      <xdr:spPr>
        <a:xfrm>
          <a:off x="6008581" y="1799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10" name="直線コネクタ 409">
          <a:extLst>
            <a:ext uri="{FF2B5EF4-FFF2-40B4-BE49-F238E27FC236}">
              <a16:creationId xmlns:a16="http://schemas.microsoft.com/office/drawing/2014/main" id="{A6237AB8-9F7E-454E-A2CC-2B90AC476079}"/>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102</xdr:row>
      <xdr:rowOff>48277</xdr:rowOff>
    </xdr:from>
    <xdr:ext cx="595419" cy="259045"/>
    <xdr:sp macro="" textlink="">
      <xdr:nvSpPr>
        <xdr:cNvPr id="411" name="テキスト ボックス 410">
          <a:extLst>
            <a:ext uri="{FF2B5EF4-FFF2-40B4-BE49-F238E27FC236}">
              <a16:creationId xmlns:a16="http://schemas.microsoft.com/office/drawing/2014/main" id="{BFA982AE-57DC-4244-837E-0B0AEE6E5024}"/>
            </a:ext>
          </a:extLst>
        </xdr:cNvPr>
        <xdr:cNvSpPr txBox="1"/>
      </xdr:nvSpPr>
      <xdr:spPr>
        <a:xfrm>
          <a:off x="6008581" y="1753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12" name="直線コネクタ 411">
          <a:extLst>
            <a:ext uri="{FF2B5EF4-FFF2-40B4-BE49-F238E27FC236}">
              <a16:creationId xmlns:a16="http://schemas.microsoft.com/office/drawing/2014/main" id="{E34B87F9-527C-4198-A80C-ACC991D9272D}"/>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99</xdr:row>
      <xdr:rowOff>105427</xdr:rowOff>
    </xdr:from>
    <xdr:ext cx="595419" cy="259045"/>
    <xdr:sp macro="" textlink="">
      <xdr:nvSpPr>
        <xdr:cNvPr id="413" name="テキスト ボックス 412">
          <a:extLst>
            <a:ext uri="{FF2B5EF4-FFF2-40B4-BE49-F238E27FC236}">
              <a16:creationId xmlns:a16="http://schemas.microsoft.com/office/drawing/2014/main" id="{0E513351-E5B8-4832-B564-B06C70324C2A}"/>
            </a:ext>
          </a:extLst>
        </xdr:cNvPr>
        <xdr:cNvSpPr txBox="1"/>
      </xdr:nvSpPr>
      <xdr:spPr>
        <a:xfrm>
          <a:off x="6008581" y="1707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14" name="直線コネクタ 413">
          <a:extLst>
            <a:ext uri="{FF2B5EF4-FFF2-40B4-BE49-F238E27FC236}">
              <a16:creationId xmlns:a16="http://schemas.microsoft.com/office/drawing/2014/main" id="{37792BEE-D4EA-4388-8F73-4FF93EEECF5C}"/>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415" name="テキスト ボックス 414">
          <a:extLst>
            <a:ext uri="{FF2B5EF4-FFF2-40B4-BE49-F238E27FC236}">
              <a16:creationId xmlns:a16="http://schemas.microsoft.com/office/drawing/2014/main" id="{48CC986A-AC4E-468A-BB22-8585E1532B69}"/>
            </a:ext>
          </a:extLst>
        </xdr:cNvPr>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16" name="【港湾・漁港】&#10;一人当たり有形固定資産（償却資産）額グラフ枠">
          <a:extLst>
            <a:ext uri="{FF2B5EF4-FFF2-40B4-BE49-F238E27FC236}">
              <a16:creationId xmlns:a16="http://schemas.microsoft.com/office/drawing/2014/main" id="{2310F27E-CCE5-40B6-8F17-B5C32ACA0182}"/>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43399</xdr:rowOff>
    </xdr:from>
    <xdr:to>
      <xdr:col>54</xdr:col>
      <xdr:colOff>189865</xdr:colOff>
      <xdr:row>108</xdr:row>
      <xdr:rowOff>76033</xdr:rowOff>
    </xdr:to>
    <xdr:cxnSp macro="">
      <xdr:nvCxnSpPr>
        <xdr:cNvPr id="417" name="直線コネクタ 416">
          <a:extLst>
            <a:ext uri="{FF2B5EF4-FFF2-40B4-BE49-F238E27FC236}">
              <a16:creationId xmlns:a16="http://schemas.microsoft.com/office/drawing/2014/main" id="{8596CDF1-A837-423A-B5D4-44ACE19D7E7A}"/>
            </a:ext>
          </a:extLst>
        </xdr:cNvPr>
        <xdr:cNvCxnSpPr/>
      </xdr:nvCxnSpPr>
      <xdr:spPr>
        <a:xfrm flipV="1">
          <a:off x="10476865" y="17359849"/>
          <a:ext cx="0" cy="1232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79860</xdr:rowOff>
    </xdr:from>
    <xdr:ext cx="313932" cy="259045"/>
    <xdr:sp macro="" textlink="">
      <xdr:nvSpPr>
        <xdr:cNvPr id="418" name="【港湾・漁港】&#10;一人当たり有形固定資産（償却資産）額最小値テキスト">
          <a:extLst>
            <a:ext uri="{FF2B5EF4-FFF2-40B4-BE49-F238E27FC236}">
              <a16:creationId xmlns:a16="http://schemas.microsoft.com/office/drawing/2014/main" id="{AA69E279-D2ED-4F66-B5B3-EB060DBE9DA4}"/>
            </a:ext>
          </a:extLst>
        </xdr:cNvPr>
        <xdr:cNvSpPr txBox="1"/>
      </xdr:nvSpPr>
      <xdr:spPr>
        <a:xfrm>
          <a:off x="10515600" y="185964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76033</xdr:rowOff>
    </xdr:from>
    <xdr:to>
      <xdr:col>55</xdr:col>
      <xdr:colOff>88900</xdr:colOff>
      <xdr:row>108</xdr:row>
      <xdr:rowOff>76033</xdr:rowOff>
    </xdr:to>
    <xdr:cxnSp macro="">
      <xdr:nvCxnSpPr>
        <xdr:cNvPr id="419" name="直線コネクタ 418">
          <a:extLst>
            <a:ext uri="{FF2B5EF4-FFF2-40B4-BE49-F238E27FC236}">
              <a16:creationId xmlns:a16="http://schemas.microsoft.com/office/drawing/2014/main" id="{A6CA5CFC-0463-49B1-A5E2-D731014EA1F3}"/>
            </a:ext>
          </a:extLst>
        </xdr:cNvPr>
        <xdr:cNvCxnSpPr/>
      </xdr:nvCxnSpPr>
      <xdr:spPr>
        <a:xfrm>
          <a:off x="10388600" y="18592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161526</xdr:rowOff>
    </xdr:from>
    <xdr:ext cx="599010" cy="259045"/>
    <xdr:sp macro="" textlink="">
      <xdr:nvSpPr>
        <xdr:cNvPr id="420" name="【港湾・漁港】&#10;一人当たり有形固定資産（償却資産）額最大値テキスト">
          <a:extLst>
            <a:ext uri="{FF2B5EF4-FFF2-40B4-BE49-F238E27FC236}">
              <a16:creationId xmlns:a16="http://schemas.microsoft.com/office/drawing/2014/main" id="{04686FB9-C0D7-4E21-89D5-AA881AFF9E7E}"/>
            </a:ext>
          </a:extLst>
        </xdr:cNvPr>
        <xdr:cNvSpPr txBox="1"/>
      </xdr:nvSpPr>
      <xdr:spPr>
        <a:xfrm>
          <a:off x="10515600" y="171350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539,349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43399</xdr:rowOff>
    </xdr:from>
    <xdr:to>
      <xdr:col>55</xdr:col>
      <xdr:colOff>88900</xdr:colOff>
      <xdr:row>101</xdr:row>
      <xdr:rowOff>43399</xdr:rowOff>
    </xdr:to>
    <xdr:cxnSp macro="">
      <xdr:nvCxnSpPr>
        <xdr:cNvPr id="421" name="直線コネクタ 420">
          <a:extLst>
            <a:ext uri="{FF2B5EF4-FFF2-40B4-BE49-F238E27FC236}">
              <a16:creationId xmlns:a16="http://schemas.microsoft.com/office/drawing/2014/main" id="{AF44918D-622E-4F9B-8E9A-738013FF3BB6}"/>
            </a:ext>
          </a:extLst>
        </xdr:cNvPr>
        <xdr:cNvCxnSpPr/>
      </xdr:nvCxnSpPr>
      <xdr:spPr>
        <a:xfrm>
          <a:off x="10388600" y="17359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123351</xdr:rowOff>
    </xdr:from>
    <xdr:ext cx="534377" cy="259045"/>
    <xdr:sp macro="" textlink="">
      <xdr:nvSpPr>
        <xdr:cNvPr id="422" name="【港湾・漁港】&#10;一人当たり有形固定資産（償却資産）額平均値テキスト">
          <a:extLst>
            <a:ext uri="{FF2B5EF4-FFF2-40B4-BE49-F238E27FC236}">
              <a16:creationId xmlns:a16="http://schemas.microsoft.com/office/drawing/2014/main" id="{07625514-AE55-4FB3-93FA-61E78978494C}"/>
            </a:ext>
          </a:extLst>
        </xdr:cNvPr>
        <xdr:cNvSpPr txBox="1"/>
      </xdr:nvSpPr>
      <xdr:spPr>
        <a:xfrm>
          <a:off x="10515600" y="182970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100474</xdr:rowOff>
    </xdr:from>
    <xdr:to>
      <xdr:col>55</xdr:col>
      <xdr:colOff>50800</xdr:colOff>
      <xdr:row>108</xdr:row>
      <xdr:rowOff>30624</xdr:rowOff>
    </xdr:to>
    <xdr:sp macro="" textlink="">
      <xdr:nvSpPr>
        <xdr:cNvPr id="423" name="フローチャート: 判断 422">
          <a:extLst>
            <a:ext uri="{FF2B5EF4-FFF2-40B4-BE49-F238E27FC236}">
              <a16:creationId xmlns:a16="http://schemas.microsoft.com/office/drawing/2014/main" id="{E1888D93-3410-48B0-9766-43470E0C48C8}"/>
            </a:ext>
          </a:extLst>
        </xdr:cNvPr>
        <xdr:cNvSpPr/>
      </xdr:nvSpPr>
      <xdr:spPr>
        <a:xfrm>
          <a:off x="10426700" y="1844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103192</xdr:rowOff>
    </xdr:from>
    <xdr:to>
      <xdr:col>50</xdr:col>
      <xdr:colOff>165100</xdr:colOff>
      <xdr:row>108</xdr:row>
      <xdr:rowOff>33342</xdr:rowOff>
    </xdr:to>
    <xdr:sp macro="" textlink="">
      <xdr:nvSpPr>
        <xdr:cNvPr id="424" name="フローチャート: 判断 423">
          <a:extLst>
            <a:ext uri="{FF2B5EF4-FFF2-40B4-BE49-F238E27FC236}">
              <a16:creationId xmlns:a16="http://schemas.microsoft.com/office/drawing/2014/main" id="{D0F3A5BD-30FD-4021-AA69-A2AF8D4A57E8}"/>
            </a:ext>
          </a:extLst>
        </xdr:cNvPr>
        <xdr:cNvSpPr/>
      </xdr:nvSpPr>
      <xdr:spPr>
        <a:xfrm>
          <a:off x="9588500" y="18448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135268</xdr:rowOff>
    </xdr:from>
    <xdr:to>
      <xdr:col>46</xdr:col>
      <xdr:colOff>38100</xdr:colOff>
      <xdr:row>107</xdr:row>
      <xdr:rowOff>65418</xdr:rowOff>
    </xdr:to>
    <xdr:sp macro="" textlink="">
      <xdr:nvSpPr>
        <xdr:cNvPr id="425" name="フローチャート: 判断 424">
          <a:extLst>
            <a:ext uri="{FF2B5EF4-FFF2-40B4-BE49-F238E27FC236}">
              <a16:creationId xmlns:a16="http://schemas.microsoft.com/office/drawing/2014/main" id="{379ECFC6-DCE3-432A-AB16-259889322E10}"/>
            </a:ext>
          </a:extLst>
        </xdr:cNvPr>
        <xdr:cNvSpPr/>
      </xdr:nvSpPr>
      <xdr:spPr>
        <a:xfrm>
          <a:off x="8699500" y="1830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39233</xdr:rowOff>
    </xdr:from>
    <xdr:to>
      <xdr:col>41</xdr:col>
      <xdr:colOff>101600</xdr:colOff>
      <xdr:row>107</xdr:row>
      <xdr:rowOff>140833</xdr:rowOff>
    </xdr:to>
    <xdr:sp macro="" textlink="">
      <xdr:nvSpPr>
        <xdr:cNvPr id="426" name="フローチャート: 判断 425">
          <a:extLst>
            <a:ext uri="{FF2B5EF4-FFF2-40B4-BE49-F238E27FC236}">
              <a16:creationId xmlns:a16="http://schemas.microsoft.com/office/drawing/2014/main" id="{C3CD8E46-BA8E-468C-A37A-528888DC7F02}"/>
            </a:ext>
          </a:extLst>
        </xdr:cNvPr>
        <xdr:cNvSpPr/>
      </xdr:nvSpPr>
      <xdr:spPr>
        <a:xfrm>
          <a:off x="7810500" y="18384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27" name="テキスト ボックス 426">
          <a:extLst>
            <a:ext uri="{FF2B5EF4-FFF2-40B4-BE49-F238E27FC236}">
              <a16:creationId xmlns:a16="http://schemas.microsoft.com/office/drawing/2014/main" id="{E3A18618-A65E-423D-B8BA-C086C947FBD9}"/>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28" name="テキスト ボックス 427">
          <a:extLst>
            <a:ext uri="{FF2B5EF4-FFF2-40B4-BE49-F238E27FC236}">
              <a16:creationId xmlns:a16="http://schemas.microsoft.com/office/drawing/2014/main" id="{22F99733-CC9A-465D-A52C-079F5CA42D99}"/>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29" name="テキスト ボックス 428">
          <a:extLst>
            <a:ext uri="{FF2B5EF4-FFF2-40B4-BE49-F238E27FC236}">
              <a16:creationId xmlns:a16="http://schemas.microsoft.com/office/drawing/2014/main" id="{DBF27466-399C-4B10-9CF1-526745F19FE1}"/>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30" name="テキスト ボックス 429">
          <a:extLst>
            <a:ext uri="{FF2B5EF4-FFF2-40B4-BE49-F238E27FC236}">
              <a16:creationId xmlns:a16="http://schemas.microsoft.com/office/drawing/2014/main" id="{5BB05BAB-F9A0-44C5-8505-9B8D9F10C409}"/>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31" name="テキスト ボックス 430">
          <a:extLst>
            <a:ext uri="{FF2B5EF4-FFF2-40B4-BE49-F238E27FC236}">
              <a16:creationId xmlns:a16="http://schemas.microsoft.com/office/drawing/2014/main" id="{51559DEE-4DCA-42DD-9088-582CE1190AA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153894</xdr:rowOff>
    </xdr:from>
    <xdr:to>
      <xdr:col>55</xdr:col>
      <xdr:colOff>50800</xdr:colOff>
      <xdr:row>108</xdr:row>
      <xdr:rowOff>84044</xdr:rowOff>
    </xdr:to>
    <xdr:sp macro="" textlink="">
      <xdr:nvSpPr>
        <xdr:cNvPr id="432" name="楕円 431">
          <a:extLst>
            <a:ext uri="{FF2B5EF4-FFF2-40B4-BE49-F238E27FC236}">
              <a16:creationId xmlns:a16="http://schemas.microsoft.com/office/drawing/2014/main" id="{52C50384-BB15-4FEC-A31D-9D05598076CC}"/>
            </a:ext>
          </a:extLst>
        </xdr:cNvPr>
        <xdr:cNvSpPr/>
      </xdr:nvSpPr>
      <xdr:spPr>
        <a:xfrm>
          <a:off x="10426700" y="18499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78902</xdr:rowOff>
    </xdr:from>
    <xdr:ext cx="534377" cy="259045"/>
    <xdr:sp macro="" textlink="">
      <xdr:nvSpPr>
        <xdr:cNvPr id="433" name="【港湾・漁港】&#10;一人当たり有形固定資産（償却資産）額該当値テキスト">
          <a:extLst>
            <a:ext uri="{FF2B5EF4-FFF2-40B4-BE49-F238E27FC236}">
              <a16:creationId xmlns:a16="http://schemas.microsoft.com/office/drawing/2014/main" id="{102CF96D-0338-44BE-ACB9-2E34EF8D654D}"/>
            </a:ext>
          </a:extLst>
        </xdr:cNvPr>
        <xdr:cNvSpPr txBox="1"/>
      </xdr:nvSpPr>
      <xdr:spPr>
        <a:xfrm>
          <a:off x="10515600" y="18424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154156</xdr:rowOff>
    </xdr:from>
    <xdr:to>
      <xdr:col>50</xdr:col>
      <xdr:colOff>165100</xdr:colOff>
      <xdr:row>108</xdr:row>
      <xdr:rowOff>84306</xdr:rowOff>
    </xdr:to>
    <xdr:sp macro="" textlink="">
      <xdr:nvSpPr>
        <xdr:cNvPr id="434" name="楕円 433">
          <a:extLst>
            <a:ext uri="{FF2B5EF4-FFF2-40B4-BE49-F238E27FC236}">
              <a16:creationId xmlns:a16="http://schemas.microsoft.com/office/drawing/2014/main" id="{167DE661-3F51-4D54-9978-A2B0C6D2015F}"/>
            </a:ext>
          </a:extLst>
        </xdr:cNvPr>
        <xdr:cNvSpPr/>
      </xdr:nvSpPr>
      <xdr:spPr>
        <a:xfrm>
          <a:off x="9588500" y="18499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33244</xdr:rowOff>
    </xdr:from>
    <xdr:to>
      <xdr:col>55</xdr:col>
      <xdr:colOff>0</xdr:colOff>
      <xdr:row>108</xdr:row>
      <xdr:rowOff>33506</xdr:rowOff>
    </xdr:to>
    <xdr:cxnSp macro="">
      <xdr:nvCxnSpPr>
        <xdr:cNvPr id="435" name="直線コネクタ 434">
          <a:extLst>
            <a:ext uri="{FF2B5EF4-FFF2-40B4-BE49-F238E27FC236}">
              <a16:creationId xmlns:a16="http://schemas.microsoft.com/office/drawing/2014/main" id="{1EAE6012-3B95-4845-AFDC-050857B4B7C0}"/>
            </a:ext>
          </a:extLst>
        </xdr:cNvPr>
        <xdr:cNvCxnSpPr/>
      </xdr:nvCxnSpPr>
      <xdr:spPr>
        <a:xfrm flipV="1">
          <a:off x="9639300" y="18549844"/>
          <a:ext cx="838200" cy="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154474</xdr:rowOff>
    </xdr:from>
    <xdr:to>
      <xdr:col>46</xdr:col>
      <xdr:colOff>38100</xdr:colOff>
      <xdr:row>108</xdr:row>
      <xdr:rowOff>84624</xdr:rowOff>
    </xdr:to>
    <xdr:sp macro="" textlink="">
      <xdr:nvSpPr>
        <xdr:cNvPr id="436" name="楕円 435">
          <a:extLst>
            <a:ext uri="{FF2B5EF4-FFF2-40B4-BE49-F238E27FC236}">
              <a16:creationId xmlns:a16="http://schemas.microsoft.com/office/drawing/2014/main" id="{F2EFF286-C50F-4372-84C6-BF5F4412FFDC}"/>
            </a:ext>
          </a:extLst>
        </xdr:cNvPr>
        <xdr:cNvSpPr/>
      </xdr:nvSpPr>
      <xdr:spPr>
        <a:xfrm>
          <a:off x="8699500" y="18499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33506</xdr:rowOff>
    </xdr:from>
    <xdr:to>
      <xdr:col>50</xdr:col>
      <xdr:colOff>114300</xdr:colOff>
      <xdr:row>108</xdr:row>
      <xdr:rowOff>33824</xdr:rowOff>
    </xdr:to>
    <xdr:cxnSp macro="">
      <xdr:nvCxnSpPr>
        <xdr:cNvPr id="437" name="直線コネクタ 436">
          <a:extLst>
            <a:ext uri="{FF2B5EF4-FFF2-40B4-BE49-F238E27FC236}">
              <a16:creationId xmlns:a16="http://schemas.microsoft.com/office/drawing/2014/main" id="{97DFEFA9-4222-42E6-AA2B-9C62AC872380}"/>
            </a:ext>
          </a:extLst>
        </xdr:cNvPr>
        <xdr:cNvCxnSpPr/>
      </xdr:nvCxnSpPr>
      <xdr:spPr>
        <a:xfrm flipV="1">
          <a:off x="8750300" y="18550106"/>
          <a:ext cx="889000" cy="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154781</xdr:rowOff>
    </xdr:from>
    <xdr:to>
      <xdr:col>41</xdr:col>
      <xdr:colOff>101600</xdr:colOff>
      <xdr:row>108</xdr:row>
      <xdr:rowOff>84931</xdr:rowOff>
    </xdr:to>
    <xdr:sp macro="" textlink="">
      <xdr:nvSpPr>
        <xdr:cNvPr id="438" name="楕円 437">
          <a:extLst>
            <a:ext uri="{FF2B5EF4-FFF2-40B4-BE49-F238E27FC236}">
              <a16:creationId xmlns:a16="http://schemas.microsoft.com/office/drawing/2014/main" id="{38927535-2107-4FCA-AFD8-8ED51D0612A9}"/>
            </a:ext>
          </a:extLst>
        </xdr:cNvPr>
        <xdr:cNvSpPr/>
      </xdr:nvSpPr>
      <xdr:spPr>
        <a:xfrm>
          <a:off x="7810500" y="18499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33824</xdr:rowOff>
    </xdr:from>
    <xdr:to>
      <xdr:col>45</xdr:col>
      <xdr:colOff>177800</xdr:colOff>
      <xdr:row>108</xdr:row>
      <xdr:rowOff>34131</xdr:rowOff>
    </xdr:to>
    <xdr:cxnSp macro="">
      <xdr:nvCxnSpPr>
        <xdr:cNvPr id="439" name="直線コネクタ 438">
          <a:extLst>
            <a:ext uri="{FF2B5EF4-FFF2-40B4-BE49-F238E27FC236}">
              <a16:creationId xmlns:a16="http://schemas.microsoft.com/office/drawing/2014/main" id="{A5C022F9-94C6-4AFF-B610-CFE55702B82A}"/>
            </a:ext>
          </a:extLst>
        </xdr:cNvPr>
        <xdr:cNvCxnSpPr/>
      </xdr:nvCxnSpPr>
      <xdr:spPr>
        <a:xfrm flipV="1">
          <a:off x="7861300" y="18550424"/>
          <a:ext cx="889000" cy="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106</xdr:row>
      <xdr:rowOff>49869</xdr:rowOff>
    </xdr:from>
    <xdr:ext cx="534377" cy="259045"/>
    <xdr:sp macro="" textlink="">
      <xdr:nvSpPr>
        <xdr:cNvPr id="440" name="n_1aveValue【港湾・漁港】&#10;一人当たり有形固定資産（償却資産）額">
          <a:extLst>
            <a:ext uri="{FF2B5EF4-FFF2-40B4-BE49-F238E27FC236}">
              <a16:creationId xmlns:a16="http://schemas.microsoft.com/office/drawing/2014/main" id="{1B3721B5-870F-4E1A-8AE4-5D7D614796E8}"/>
            </a:ext>
          </a:extLst>
        </xdr:cNvPr>
        <xdr:cNvSpPr txBox="1"/>
      </xdr:nvSpPr>
      <xdr:spPr>
        <a:xfrm>
          <a:off x="9359411" y="18223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105</xdr:row>
      <xdr:rowOff>81945</xdr:rowOff>
    </xdr:from>
    <xdr:ext cx="599010" cy="259045"/>
    <xdr:sp macro="" textlink="">
      <xdr:nvSpPr>
        <xdr:cNvPr id="441" name="n_2aveValue【港湾・漁港】&#10;一人当たり有形固定資産（償却資産）額">
          <a:extLst>
            <a:ext uri="{FF2B5EF4-FFF2-40B4-BE49-F238E27FC236}">
              <a16:creationId xmlns:a16="http://schemas.microsoft.com/office/drawing/2014/main" id="{4DDF88C1-EE4F-41F6-A4AA-E1BB6FF4FB6A}"/>
            </a:ext>
          </a:extLst>
        </xdr:cNvPr>
        <xdr:cNvSpPr txBox="1"/>
      </xdr:nvSpPr>
      <xdr:spPr>
        <a:xfrm>
          <a:off x="8450795" y="18084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105</xdr:row>
      <xdr:rowOff>157360</xdr:rowOff>
    </xdr:from>
    <xdr:ext cx="534377" cy="259045"/>
    <xdr:sp macro="" textlink="">
      <xdr:nvSpPr>
        <xdr:cNvPr id="442" name="n_3aveValue【港湾・漁港】&#10;一人当たり有形固定資産（償却資産）額">
          <a:extLst>
            <a:ext uri="{FF2B5EF4-FFF2-40B4-BE49-F238E27FC236}">
              <a16:creationId xmlns:a16="http://schemas.microsoft.com/office/drawing/2014/main" id="{B0E3E0A1-B1D4-4E36-AC25-7F4AD709CD9F}"/>
            </a:ext>
          </a:extLst>
        </xdr:cNvPr>
        <xdr:cNvSpPr txBox="1"/>
      </xdr:nvSpPr>
      <xdr:spPr>
        <a:xfrm>
          <a:off x="7594111" y="18159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108</xdr:row>
      <xdr:rowOff>75433</xdr:rowOff>
    </xdr:from>
    <xdr:ext cx="534377" cy="259045"/>
    <xdr:sp macro="" textlink="">
      <xdr:nvSpPr>
        <xdr:cNvPr id="443" name="n_1mainValue【港湾・漁港】&#10;一人当たり有形固定資産（償却資産）額">
          <a:extLst>
            <a:ext uri="{FF2B5EF4-FFF2-40B4-BE49-F238E27FC236}">
              <a16:creationId xmlns:a16="http://schemas.microsoft.com/office/drawing/2014/main" id="{6476A245-1645-4A46-B94C-444D54ED0963}"/>
            </a:ext>
          </a:extLst>
        </xdr:cNvPr>
        <xdr:cNvSpPr txBox="1"/>
      </xdr:nvSpPr>
      <xdr:spPr>
        <a:xfrm>
          <a:off x="9359411" y="18592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108</xdr:row>
      <xdr:rowOff>75751</xdr:rowOff>
    </xdr:from>
    <xdr:ext cx="534377" cy="259045"/>
    <xdr:sp macro="" textlink="">
      <xdr:nvSpPr>
        <xdr:cNvPr id="444" name="n_2mainValue【港湾・漁港】&#10;一人当たり有形固定資産（償却資産）額">
          <a:extLst>
            <a:ext uri="{FF2B5EF4-FFF2-40B4-BE49-F238E27FC236}">
              <a16:creationId xmlns:a16="http://schemas.microsoft.com/office/drawing/2014/main" id="{1A4E58D7-7A34-4442-AB64-7628B79D31CA}"/>
            </a:ext>
          </a:extLst>
        </xdr:cNvPr>
        <xdr:cNvSpPr txBox="1"/>
      </xdr:nvSpPr>
      <xdr:spPr>
        <a:xfrm>
          <a:off x="8483111" y="18592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108</xdr:row>
      <xdr:rowOff>76058</xdr:rowOff>
    </xdr:from>
    <xdr:ext cx="534377" cy="259045"/>
    <xdr:sp macro="" textlink="">
      <xdr:nvSpPr>
        <xdr:cNvPr id="445" name="n_3mainValue【港湾・漁港】&#10;一人当たり有形固定資産（償却資産）額">
          <a:extLst>
            <a:ext uri="{FF2B5EF4-FFF2-40B4-BE49-F238E27FC236}">
              <a16:creationId xmlns:a16="http://schemas.microsoft.com/office/drawing/2014/main" id="{44AF02DA-1399-4C91-853C-659C2A6B3F1E}"/>
            </a:ext>
          </a:extLst>
        </xdr:cNvPr>
        <xdr:cNvSpPr txBox="1"/>
      </xdr:nvSpPr>
      <xdr:spPr>
        <a:xfrm>
          <a:off x="7594111" y="18592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46" name="正方形/長方形 445">
          <a:extLst>
            <a:ext uri="{FF2B5EF4-FFF2-40B4-BE49-F238E27FC236}">
              <a16:creationId xmlns:a16="http://schemas.microsoft.com/office/drawing/2014/main" id="{D571FFF0-FD91-4380-BDE4-A1C1766BBA3A}"/>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47" name="正方形/長方形 446">
          <a:extLst>
            <a:ext uri="{FF2B5EF4-FFF2-40B4-BE49-F238E27FC236}">
              <a16:creationId xmlns:a16="http://schemas.microsoft.com/office/drawing/2014/main" id="{E9658F31-1D87-47CC-9E19-94E5D9B097FE}"/>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48" name="正方形/長方形 447">
          <a:extLst>
            <a:ext uri="{FF2B5EF4-FFF2-40B4-BE49-F238E27FC236}">
              <a16:creationId xmlns:a16="http://schemas.microsoft.com/office/drawing/2014/main" id="{68A9396F-762D-4779-AAAB-E2F274B358F1}"/>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49" name="正方形/長方形 448">
          <a:extLst>
            <a:ext uri="{FF2B5EF4-FFF2-40B4-BE49-F238E27FC236}">
              <a16:creationId xmlns:a16="http://schemas.microsoft.com/office/drawing/2014/main" id="{186929D3-697A-4874-B198-B010B7F45E81}"/>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50" name="正方形/長方形 449">
          <a:extLst>
            <a:ext uri="{FF2B5EF4-FFF2-40B4-BE49-F238E27FC236}">
              <a16:creationId xmlns:a16="http://schemas.microsoft.com/office/drawing/2014/main" id="{BF9E7E44-D66B-4E28-BCB2-3394192E8ACE}"/>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51" name="正方形/長方形 450">
          <a:extLst>
            <a:ext uri="{FF2B5EF4-FFF2-40B4-BE49-F238E27FC236}">
              <a16:creationId xmlns:a16="http://schemas.microsoft.com/office/drawing/2014/main" id="{978A6EE6-C35A-446D-90C1-32F41E2358ED}"/>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52" name="正方形/長方形 451">
          <a:extLst>
            <a:ext uri="{FF2B5EF4-FFF2-40B4-BE49-F238E27FC236}">
              <a16:creationId xmlns:a16="http://schemas.microsoft.com/office/drawing/2014/main" id="{CD057E85-E983-4468-A643-323433EE9C9D}"/>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53" name="正方形/長方形 452">
          <a:extLst>
            <a:ext uri="{FF2B5EF4-FFF2-40B4-BE49-F238E27FC236}">
              <a16:creationId xmlns:a16="http://schemas.microsoft.com/office/drawing/2014/main" id="{889702E6-0A40-4696-BE52-9C62E98E35C3}"/>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54" name="テキスト ボックス 453">
          <a:extLst>
            <a:ext uri="{FF2B5EF4-FFF2-40B4-BE49-F238E27FC236}">
              <a16:creationId xmlns:a16="http://schemas.microsoft.com/office/drawing/2014/main" id="{3F5F2344-206D-4C72-8E2D-AB74067E7F43}"/>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55" name="直線コネクタ 454">
          <a:extLst>
            <a:ext uri="{FF2B5EF4-FFF2-40B4-BE49-F238E27FC236}">
              <a16:creationId xmlns:a16="http://schemas.microsoft.com/office/drawing/2014/main" id="{6B656660-8FCB-4792-A9FE-32A5485A0003}"/>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456" name="テキスト ボックス 455">
          <a:extLst>
            <a:ext uri="{FF2B5EF4-FFF2-40B4-BE49-F238E27FC236}">
              <a16:creationId xmlns:a16="http://schemas.microsoft.com/office/drawing/2014/main" id="{8484E725-8D97-4067-B68C-3AA96212CA72}"/>
            </a:ext>
          </a:extLst>
        </xdr:cNvPr>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57" name="直線コネクタ 456">
          <a:extLst>
            <a:ext uri="{FF2B5EF4-FFF2-40B4-BE49-F238E27FC236}">
              <a16:creationId xmlns:a16="http://schemas.microsoft.com/office/drawing/2014/main" id="{D2A1444E-F2D9-49F5-A511-C123211FD4D1}"/>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58" name="テキスト ボックス 457">
          <a:extLst>
            <a:ext uri="{FF2B5EF4-FFF2-40B4-BE49-F238E27FC236}">
              <a16:creationId xmlns:a16="http://schemas.microsoft.com/office/drawing/2014/main" id="{E376CD1E-CCC9-4BC2-9FDD-C6522D778566}"/>
            </a:ext>
          </a:extLst>
        </xdr:cNvPr>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59" name="直線コネクタ 458">
          <a:extLst>
            <a:ext uri="{FF2B5EF4-FFF2-40B4-BE49-F238E27FC236}">
              <a16:creationId xmlns:a16="http://schemas.microsoft.com/office/drawing/2014/main" id="{60642B96-4ECE-4D33-A86A-2A66FF300AF3}"/>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60" name="テキスト ボックス 459">
          <a:extLst>
            <a:ext uri="{FF2B5EF4-FFF2-40B4-BE49-F238E27FC236}">
              <a16:creationId xmlns:a16="http://schemas.microsoft.com/office/drawing/2014/main" id="{FBDAD100-0873-465B-980F-E5CAD168D06F}"/>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61" name="直線コネクタ 460">
          <a:extLst>
            <a:ext uri="{FF2B5EF4-FFF2-40B4-BE49-F238E27FC236}">
              <a16:creationId xmlns:a16="http://schemas.microsoft.com/office/drawing/2014/main" id="{669A96E7-6572-438C-9BB7-7842EB27F684}"/>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62" name="テキスト ボックス 461">
          <a:extLst>
            <a:ext uri="{FF2B5EF4-FFF2-40B4-BE49-F238E27FC236}">
              <a16:creationId xmlns:a16="http://schemas.microsoft.com/office/drawing/2014/main" id="{7A99C157-8EEC-4F58-BC46-DB7C524690BA}"/>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63" name="直線コネクタ 462">
          <a:extLst>
            <a:ext uri="{FF2B5EF4-FFF2-40B4-BE49-F238E27FC236}">
              <a16:creationId xmlns:a16="http://schemas.microsoft.com/office/drawing/2014/main" id="{1B9ED3B8-4C8F-409F-9D88-26A16B9CAD7C}"/>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64" name="テキスト ボックス 463">
          <a:extLst>
            <a:ext uri="{FF2B5EF4-FFF2-40B4-BE49-F238E27FC236}">
              <a16:creationId xmlns:a16="http://schemas.microsoft.com/office/drawing/2014/main" id="{B7608F34-6B91-44CC-8148-D3017D8F8B20}"/>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65" name="直線コネクタ 464">
          <a:extLst>
            <a:ext uri="{FF2B5EF4-FFF2-40B4-BE49-F238E27FC236}">
              <a16:creationId xmlns:a16="http://schemas.microsoft.com/office/drawing/2014/main" id="{32CF674B-84C3-4CB8-A117-6A2D54AB224C}"/>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66" name="テキスト ボックス 465">
          <a:extLst>
            <a:ext uri="{FF2B5EF4-FFF2-40B4-BE49-F238E27FC236}">
              <a16:creationId xmlns:a16="http://schemas.microsoft.com/office/drawing/2014/main" id="{417A2889-E7FC-4A97-AF7E-B773D2725A4D}"/>
            </a:ext>
          </a:extLst>
        </xdr:cNvPr>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67" name="【認定こども園・幼稚園・保育所】&#10;有形固定資産減価償却率グラフ枠">
          <a:extLst>
            <a:ext uri="{FF2B5EF4-FFF2-40B4-BE49-F238E27FC236}">
              <a16:creationId xmlns:a16="http://schemas.microsoft.com/office/drawing/2014/main" id="{557CDF1C-CD9A-401C-B80C-038B6E783205}"/>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167640</xdr:rowOff>
    </xdr:from>
    <xdr:to>
      <xdr:col>85</xdr:col>
      <xdr:colOff>126364</xdr:colOff>
      <xdr:row>39</xdr:row>
      <xdr:rowOff>126492</xdr:rowOff>
    </xdr:to>
    <xdr:cxnSp macro="">
      <xdr:nvCxnSpPr>
        <xdr:cNvPr id="468" name="直線コネクタ 467">
          <a:extLst>
            <a:ext uri="{FF2B5EF4-FFF2-40B4-BE49-F238E27FC236}">
              <a16:creationId xmlns:a16="http://schemas.microsoft.com/office/drawing/2014/main" id="{FF69A8BF-359E-4063-BA04-02E0B8BA8801}"/>
            </a:ext>
          </a:extLst>
        </xdr:cNvPr>
        <xdr:cNvCxnSpPr/>
      </xdr:nvCxnSpPr>
      <xdr:spPr>
        <a:xfrm flipV="1">
          <a:off x="16318864" y="5654040"/>
          <a:ext cx="0" cy="1159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39</xdr:row>
      <xdr:rowOff>130319</xdr:rowOff>
    </xdr:from>
    <xdr:ext cx="405111" cy="259045"/>
    <xdr:sp macro="" textlink="">
      <xdr:nvSpPr>
        <xdr:cNvPr id="469" name="【認定こども園・幼稚園・保育所】&#10;有形固定資産減価償却率最小値テキスト">
          <a:extLst>
            <a:ext uri="{FF2B5EF4-FFF2-40B4-BE49-F238E27FC236}">
              <a16:creationId xmlns:a16="http://schemas.microsoft.com/office/drawing/2014/main" id="{9B23018B-B825-4FAB-8571-7E7AD1248B42}"/>
            </a:ext>
          </a:extLst>
        </xdr:cNvPr>
        <xdr:cNvSpPr txBox="1"/>
      </xdr:nvSpPr>
      <xdr:spPr>
        <a:xfrm>
          <a:off x="16357600" y="68168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126492</xdr:rowOff>
    </xdr:from>
    <xdr:to>
      <xdr:col>86</xdr:col>
      <xdr:colOff>25400</xdr:colOff>
      <xdr:row>39</xdr:row>
      <xdr:rowOff>126492</xdr:rowOff>
    </xdr:to>
    <xdr:cxnSp macro="">
      <xdr:nvCxnSpPr>
        <xdr:cNvPr id="470" name="直線コネクタ 469">
          <a:extLst>
            <a:ext uri="{FF2B5EF4-FFF2-40B4-BE49-F238E27FC236}">
              <a16:creationId xmlns:a16="http://schemas.microsoft.com/office/drawing/2014/main" id="{D982F782-6E9C-422E-A91F-176453A3FB1B}"/>
            </a:ext>
          </a:extLst>
        </xdr:cNvPr>
        <xdr:cNvCxnSpPr/>
      </xdr:nvCxnSpPr>
      <xdr:spPr>
        <a:xfrm>
          <a:off x="16230600" y="6813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114317</xdr:rowOff>
    </xdr:from>
    <xdr:ext cx="405111" cy="259045"/>
    <xdr:sp macro="" textlink="">
      <xdr:nvSpPr>
        <xdr:cNvPr id="471" name="【認定こども園・幼稚園・保育所】&#10;有形固定資産減価償却率最大値テキスト">
          <a:extLst>
            <a:ext uri="{FF2B5EF4-FFF2-40B4-BE49-F238E27FC236}">
              <a16:creationId xmlns:a16="http://schemas.microsoft.com/office/drawing/2014/main" id="{254B84B3-A6BC-4F09-A677-4249F39270E5}"/>
            </a:ext>
          </a:extLst>
        </xdr:cNvPr>
        <xdr:cNvSpPr txBox="1"/>
      </xdr:nvSpPr>
      <xdr:spPr>
        <a:xfrm>
          <a:off x="16357600" y="5429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167640</xdr:rowOff>
    </xdr:from>
    <xdr:to>
      <xdr:col>86</xdr:col>
      <xdr:colOff>25400</xdr:colOff>
      <xdr:row>32</xdr:row>
      <xdr:rowOff>167640</xdr:rowOff>
    </xdr:to>
    <xdr:cxnSp macro="">
      <xdr:nvCxnSpPr>
        <xdr:cNvPr id="472" name="直線コネクタ 471">
          <a:extLst>
            <a:ext uri="{FF2B5EF4-FFF2-40B4-BE49-F238E27FC236}">
              <a16:creationId xmlns:a16="http://schemas.microsoft.com/office/drawing/2014/main" id="{0B4297F0-4768-4616-B28E-103A5DC91B8A}"/>
            </a:ext>
          </a:extLst>
        </xdr:cNvPr>
        <xdr:cNvCxnSpPr/>
      </xdr:nvCxnSpPr>
      <xdr:spPr>
        <a:xfrm>
          <a:off x="16230600" y="5654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41419</xdr:rowOff>
    </xdr:from>
    <xdr:ext cx="405111" cy="259045"/>
    <xdr:sp macro="" textlink="">
      <xdr:nvSpPr>
        <xdr:cNvPr id="473" name="【認定こども園・幼稚園・保育所】&#10;有形固定資産減価償却率平均値テキスト">
          <a:extLst>
            <a:ext uri="{FF2B5EF4-FFF2-40B4-BE49-F238E27FC236}">
              <a16:creationId xmlns:a16="http://schemas.microsoft.com/office/drawing/2014/main" id="{CFD58979-D9E7-4407-94C9-B89474A1DF8E}"/>
            </a:ext>
          </a:extLst>
        </xdr:cNvPr>
        <xdr:cNvSpPr txBox="1"/>
      </xdr:nvSpPr>
      <xdr:spPr>
        <a:xfrm>
          <a:off x="16357600" y="62136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18542</xdr:rowOff>
    </xdr:from>
    <xdr:to>
      <xdr:col>85</xdr:col>
      <xdr:colOff>177800</xdr:colOff>
      <xdr:row>37</xdr:row>
      <xdr:rowOff>120142</xdr:rowOff>
    </xdr:to>
    <xdr:sp macro="" textlink="">
      <xdr:nvSpPr>
        <xdr:cNvPr id="474" name="フローチャート: 判断 473">
          <a:extLst>
            <a:ext uri="{FF2B5EF4-FFF2-40B4-BE49-F238E27FC236}">
              <a16:creationId xmlns:a16="http://schemas.microsoft.com/office/drawing/2014/main" id="{0DE4BBE6-752C-48E8-A142-2C559C6A2E68}"/>
            </a:ext>
          </a:extLst>
        </xdr:cNvPr>
        <xdr:cNvSpPr/>
      </xdr:nvSpPr>
      <xdr:spPr>
        <a:xfrm>
          <a:off x="16268700" y="6362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71120</xdr:rowOff>
    </xdr:from>
    <xdr:to>
      <xdr:col>81</xdr:col>
      <xdr:colOff>101600</xdr:colOff>
      <xdr:row>38</xdr:row>
      <xdr:rowOff>1270</xdr:rowOff>
    </xdr:to>
    <xdr:sp macro="" textlink="">
      <xdr:nvSpPr>
        <xdr:cNvPr id="475" name="フローチャート: 判断 474">
          <a:extLst>
            <a:ext uri="{FF2B5EF4-FFF2-40B4-BE49-F238E27FC236}">
              <a16:creationId xmlns:a16="http://schemas.microsoft.com/office/drawing/2014/main" id="{F5F9F625-A2D0-430F-AE02-540304EA4C92}"/>
            </a:ext>
          </a:extLst>
        </xdr:cNvPr>
        <xdr:cNvSpPr/>
      </xdr:nvSpPr>
      <xdr:spPr>
        <a:xfrm>
          <a:off x="15430500" y="641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89408</xdr:rowOff>
    </xdr:from>
    <xdr:to>
      <xdr:col>76</xdr:col>
      <xdr:colOff>165100</xdr:colOff>
      <xdr:row>38</xdr:row>
      <xdr:rowOff>19558</xdr:rowOff>
    </xdr:to>
    <xdr:sp macro="" textlink="">
      <xdr:nvSpPr>
        <xdr:cNvPr id="476" name="フローチャート: 判断 475">
          <a:extLst>
            <a:ext uri="{FF2B5EF4-FFF2-40B4-BE49-F238E27FC236}">
              <a16:creationId xmlns:a16="http://schemas.microsoft.com/office/drawing/2014/main" id="{F16BC760-3C32-419D-B55F-B1F1B9705222}"/>
            </a:ext>
          </a:extLst>
        </xdr:cNvPr>
        <xdr:cNvSpPr/>
      </xdr:nvSpPr>
      <xdr:spPr>
        <a:xfrm>
          <a:off x="14541500" y="643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84836</xdr:rowOff>
    </xdr:from>
    <xdr:to>
      <xdr:col>72</xdr:col>
      <xdr:colOff>38100</xdr:colOff>
      <xdr:row>38</xdr:row>
      <xdr:rowOff>14986</xdr:rowOff>
    </xdr:to>
    <xdr:sp macro="" textlink="">
      <xdr:nvSpPr>
        <xdr:cNvPr id="477" name="フローチャート: 判断 476">
          <a:extLst>
            <a:ext uri="{FF2B5EF4-FFF2-40B4-BE49-F238E27FC236}">
              <a16:creationId xmlns:a16="http://schemas.microsoft.com/office/drawing/2014/main" id="{7BC23B88-1D43-45F5-A20C-CD479272280F}"/>
            </a:ext>
          </a:extLst>
        </xdr:cNvPr>
        <xdr:cNvSpPr/>
      </xdr:nvSpPr>
      <xdr:spPr>
        <a:xfrm>
          <a:off x="13652500" y="6428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78" name="テキスト ボックス 477">
          <a:extLst>
            <a:ext uri="{FF2B5EF4-FFF2-40B4-BE49-F238E27FC236}">
              <a16:creationId xmlns:a16="http://schemas.microsoft.com/office/drawing/2014/main" id="{DA01EF0B-8D71-4D00-8B7D-60AD4144B42F}"/>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9C2A278D-625B-4CED-9D4D-8C225530DCEF}"/>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F11653E4-9E0A-4E5D-8E20-850ECDCC74F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81" name="テキスト ボックス 480">
          <a:extLst>
            <a:ext uri="{FF2B5EF4-FFF2-40B4-BE49-F238E27FC236}">
              <a16:creationId xmlns:a16="http://schemas.microsoft.com/office/drawing/2014/main" id="{BA45E89B-F0C6-4D05-8F37-0D086DB071AD}"/>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DB0E0FAE-3574-4FB8-89B3-9F7387170F56}"/>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128270</xdr:rowOff>
    </xdr:from>
    <xdr:to>
      <xdr:col>85</xdr:col>
      <xdr:colOff>177800</xdr:colOff>
      <xdr:row>39</xdr:row>
      <xdr:rowOff>58420</xdr:rowOff>
    </xdr:to>
    <xdr:sp macro="" textlink="">
      <xdr:nvSpPr>
        <xdr:cNvPr id="483" name="楕円 482">
          <a:extLst>
            <a:ext uri="{FF2B5EF4-FFF2-40B4-BE49-F238E27FC236}">
              <a16:creationId xmlns:a16="http://schemas.microsoft.com/office/drawing/2014/main" id="{04D46512-FCD8-4ABC-BB04-E5818617A83D}"/>
            </a:ext>
          </a:extLst>
        </xdr:cNvPr>
        <xdr:cNvSpPr/>
      </xdr:nvSpPr>
      <xdr:spPr>
        <a:xfrm>
          <a:off x="16268700" y="664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43197</xdr:rowOff>
    </xdr:from>
    <xdr:ext cx="405111" cy="259045"/>
    <xdr:sp macro="" textlink="">
      <xdr:nvSpPr>
        <xdr:cNvPr id="484" name="【認定こども園・幼稚園・保育所】&#10;有形固定資産減価償却率該当値テキスト">
          <a:extLst>
            <a:ext uri="{FF2B5EF4-FFF2-40B4-BE49-F238E27FC236}">
              <a16:creationId xmlns:a16="http://schemas.microsoft.com/office/drawing/2014/main" id="{EC9F5CDB-D2E7-44FA-8AC6-092C4B47C42D}"/>
            </a:ext>
          </a:extLst>
        </xdr:cNvPr>
        <xdr:cNvSpPr txBox="1"/>
      </xdr:nvSpPr>
      <xdr:spPr>
        <a:xfrm>
          <a:off x="16357600" y="6558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25400</xdr:rowOff>
    </xdr:from>
    <xdr:to>
      <xdr:col>81</xdr:col>
      <xdr:colOff>101600</xdr:colOff>
      <xdr:row>39</xdr:row>
      <xdr:rowOff>127000</xdr:rowOff>
    </xdr:to>
    <xdr:sp macro="" textlink="">
      <xdr:nvSpPr>
        <xdr:cNvPr id="485" name="楕円 484">
          <a:extLst>
            <a:ext uri="{FF2B5EF4-FFF2-40B4-BE49-F238E27FC236}">
              <a16:creationId xmlns:a16="http://schemas.microsoft.com/office/drawing/2014/main" id="{AF08C633-DAF2-415C-B8EB-73B7D1A776E4}"/>
            </a:ext>
          </a:extLst>
        </xdr:cNvPr>
        <xdr:cNvSpPr/>
      </xdr:nvSpPr>
      <xdr:spPr>
        <a:xfrm>
          <a:off x="15430500" y="671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7620</xdr:rowOff>
    </xdr:from>
    <xdr:to>
      <xdr:col>85</xdr:col>
      <xdr:colOff>127000</xdr:colOff>
      <xdr:row>39</xdr:row>
      <xdr:rowOff>76200</xdr:rowOff>
    </xdr:to>
    <xdr:cxnSp macro="">
      <xdr:nvCxnSpPr>
        <xdr:cNvPr id="486" name="直線コネクタ 485">
          <a:extLst>
            <a:ext uri="{FF2B5EF4-FFF2-40B4-BE49-F238E27FC236}">
              <a16:creationId xmlns:a16="http://schemas.microsoft.com/office/drawing/2014/main" id="{B45E4320-21D5-4DCE-842A-8B01E5118D9B}"/>
            </a:ext>
          </a:extLst>
        </xdr:cNvPr>
        <xdr:cNvCxnSpPr/>
      </xdr:nvCxnSpPr>
      <xdr:spPr>
        <a:xfrm flipV="1">
          <a:off x="15481300" y="669417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93980</xdr:rowOff>
    </xdr:from>
    <xdr:to>
      <xdr:col>76</xdr:col>
      <xdr:colOff>165100</xdr:colOff>
      <xdr:row>40</xdr:row>
      <xdr:rowOff>24130</xdr:rowOff>
    </xdr:to>
    <xdr:sp macro="" textlink="">
      <xdr:nvSpPr>
        <xdr:cNvPr id="487" name="楕円 486">
          <a:extLst>
            <a:ext uri="{FF2B5EF4-FFF2-40B4-BE49-F238E27FC236}">
              <a16:creationId xmlns:a16="http://schemas.microsoft.com/office/drawing/2014/main" id="{79F14CE5-20F8-41DA-9465-C247C3115DD5}"/>
            </a:ext>
          </a:extLst>
        </xdr:cNvPr>
        <xdr:cNvSpPr/>
      </xdr:nvSpPr>
      <xdr:spPr>
        <a:xfrm>
          <a:off x="14541500" y="678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76200</xdr:rowOff>
    </xdr:from>
    <xdr:to>
      <xdr:col>81</xdr:col>
      <xdr:colOff>50800</xdr:colOff>
      <xdr:row>39</xdr:row>
      <xdr:rowOff>144780</xdr:rowOff>
    </xdr:to>
    <xdr:cxnSp macro="">
      <xdr:nvCxnSpPr>
        <xdr:cNvPr id="488" name="直線コネクタ 487">
          <a:extLst>
            <a:ext uri="{FF2B5EF4-FFF2-40B4-BE49-F238E27FC236}">
              <a16:creationId xmlns:a16="http://schemas.microsoft.com/office/drawing/2014/main" id="{8D22123A-8B5D-41AB-8236-85ABAACF49FB}"/>
            </a:ext>
          </a:extLst>
        </xdr:cNvPr>
        <xdr:cNvCxnSpPr/>
      </xdr:nvCxnSpPr>
      <xdr:spPr>
        <a:xfrm flipV="1">
          <a:off x="14592300" y="676275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162560</xdr:rowOff>
    </xdr:from>
    <xdr:to>
      <xdr:col>72</xdr:col>
      <xdr:colOff>38100</xdr:colOff>
      <xdr:row>40</xdr:row>
      <xdr:rowOff>92710</xdr:rowOff>
    </xdr:to>
    <xdr:sp macro="" textlink="">
      <xdr:nvSpPr>
        <xdr:cNvPr id="489" name="楕円 488">
          <a:extLst>
            <a:ext uri="{FF2B5EF4-FFF2-40B4-BE49-F238E27FC236}">
              <a16:creationId xmlns:a16="http://schemas.microsoft.com/office/drawing/2014/main" id="{4C73130C-7AFC-4A74-9DCC-5BAC3B6126F6}"/>
            </a:ext>
          </a:extLst>
        </xdr:cNvPr>
        <xdr:cNvSpPr/>
      </xdr:nvSpPr>
      <xdr:spPr>
        <a:xfrm>
          <a:off x="13652500" y="6849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144780</xdr:rowOff>
    </xdr:from>
    <xdr:to>
      <xdr:col>76</xdr:col>
      <xdr:colOff>114300</xdr:colOff>
      <xdr:row>40</xdr:row>
      <xdr:rowOff>41910</xdr:rowOff>
    </xdr:to>
    <xdr:cxnSp macro="">
      <xdr:nvCxnSpPr>
        <xdr:cNvPr id="490" name="直線コネクタ 489">
          <a:extLst>
            <a:ext uri="{FF2B5EF4-FFF2-40B4-BE49-F238E27FC236}">
              <a16:creationId xmlns:a16="http://schemas.microsoft.com/office/drawing/2014/main" id="{0FEA5D15-E8F1-4118-8EEA-34D748F7E360}"/>
            </a:ext>
          </a:extLst>
        </xdr:cNvPr>
        <xdr:cNvCxnSpPr/>
      </xdr:nvCxnSpPr>
      <xdr:spPr>
        <a:xfrm flipV="1">
          <a:off x="13703300" y="683133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17797</xdr:rowOff>
    </xdr:from>
    <xdr:ext cx="405111" cy="259045"/>
    <xdr:sp macro="" textlink="">
      <xdr:nvSpPr>
        <xdr:cNvPr id="491" name="n_1aveValue【認定こども園・幼稚園・保育所】&#10;有形固定資産減価償却率">
          <a:extLst>
            <a:ext uri="{FF2B5EF4-FFF2-40B4-BE49-F238E27FC236}">
              <a16:creationId xmlns:a16="http://schemas.microsoft.com/office/drawing/2014/main" id="{92D266FE-732C-4419-8FD7-E4A78036C85A}"/>
            </a:ext>
          </a:extLst>
        </xdr:cNvPr>
        <xdr:cNvSpPr txBox="1"/>
      </xdr:nvSpPr>
      <xdr:spPr>
        <a:xfrm>
          <a:off x="15266044" y="618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36085</xdr:rowOff>
    </xdr:from>
    <xdr:ext cx="405111" cy="259045"/>
    <xdr:sp macro="" textlink="">
      <xdr:nvSpPr>
        <xdr:cNvPr id="492" name="n_2aveValue【認定こども園・幼稚園・保育所】&#10;有形固定資産減価償却率">
          <a:extLst>
            <a:ext uri="{FF2B5EF4-FFF2-40B4-BE49-F238E27FC236}">
              <a16:creationId xmlns:a16="http://schemas.microsoft.com/office/drawing/2014/main" id="{5E1B5778-DFA9-4B85-9CAC-D08A036FF58C}"/>
            </a:ext>
          </a:extLst>
        </xdr:cNvPr>
        <xdr:cNvSpPr txBox="1"/>
      </xdr:nvSpPr>
      <xdr:spPr>
        <a:xfrm>
          <a:off x="14389744" y="6208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31513</xdr:rowOff>
    </xdr:from>
    <xdr:ext cx="405111" cy="259045"/>
    <xdr:sp macro="" textlink="">
      <xdr:nvSpPr>
        <xdr:cNvPr id="493" name="n_3aveValue【認定こども園・幼稚園・保育所】&#10;有形固定資産減価償却率">
          <a:extLst>
            <a:ext uri="{FF2B5EF4-FFF2-40B4-BE49-F238E27FC236}">
              <a16:creationId xmlns:a16="http://schemas.microsoft.com/office/drawing/2014/main" id="{BDA9A936-A4BD-4660-8077-BA4986092860}"/>
            </a:ext>
          </a:extLst>
        </xdr:cNvPr>
        <xdr:cNvSpPr txBox="1"/>
      </xdr:nvSpPr>
      <xdr:spPr>
        <a:xfrm>
          <a:off x="13500744" y="6203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118127</xdr:rowOff>
    </xdr:from>
    <xdr:ext cx="405111" cy="259045"/>
    <xdr:sp macro="" textlink="">
      <xdr:nvSpPr>
        <xdr:cNvPr id="494" name="n_1mainValue【認定こども園・幼稚園・保育所】&#10;有形固定資産減価償却率">
          <a:extLst>
            <a:ext uri="{FF2B5EF4-FFF2-40B4-BE49-F238E27FC236}">
              <a16:creationId xmlns:a16="http://schemas.microsoft.com/office/drawing/2014/main" id="{198530C8-07AF-42EE-A0E8-B43EBE92E3D4}"/>
            </a:ext>
          </a:extLst>
        </xdr:cNvPr>
        <xdr:cNvSpPr txBox="1"/>
      </xdr:nvSpPr>
      <xdr:spPr>
        <a:xfrm>
          <a:off x="15266044" y="680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15257</xdr:rowOff>
    </xdr:from>
    <xdr:ext cx="405111" cy="259045"/>
    <xdr:sp macro="" textlink="">
      <xdr:nvSpPr>
        <xdr:cNvPr id="495" name="n_2mainValue【認定こども園・幼稚園・保育所】&#10;有形固定資産減価償却率">
          <a:extLst>
            <a:ext uri="{FF2B5EF4-FFF2-40B4-BE49-F238E27FC236}">
              <a16:creationId xmlns:a16="http://schemas.microsoft.com/office/drawing/2014/main" id="{F1B2BA63-99FD-4017-88C4-B43B733E0E98}"/>
            </a:ext>
          </a:extLst>
        </xdr:cNvPr>
        <xdr:cNvSpPr txBox="1"/>
      </xdr:nvSpPr>
      <xdr:spPr>
        <a:xfrm>
          <a:off x="14389744" y="687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83837</xdr:rowOff>
    </xdr:from>
    <xdr:ext cx="405111" cy="259045"/>
    <xdr:sp macro="" textlink="">
      <xdr:nvSpPr>
        <xdr:cNvPr id="496" name="n_3mainValue【認定こども園・幼稚園・保育所】&#10;有形固定資産減価償却率">
          <a:extLst>
            <a:ext uri="{FF2B5EF4-FFF2-40B4-BE49-F238E27FC236}">
              <a16:creationId xmlns:a16="http://schemas.microsoft.com/office/drawing/2014/main" id="{777DFD48-8070-4B39-911C-9257C4886F95}"/>
            </a:ext>
          </a:extLst>
        </xdr:cNvPr>
        <xdr:cNvSpPr txBox="1"/>
      </xdr:nvSpPr>
      <xdr:spPr>
        <a:xfrm>
          <a:off x="13500744" y="6941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97" name="正方形/長方形 496">
          <a:extLst>
            <a:ext uri="{FF2B5EF4-FFF2-40B4-BE49-F238E27FC236}">
              <a16:creationId xmlns:a16="http://schemas.microsoft.com/office/drawing/2014/main" id="{69B54544-0F56-4B0B-BEB4-FB537FBC74E2}"/>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98" name="正方形/長方形 497">
          <a:extLst>
            <a:ext uri="{FF2B5EF4-FFF2-40B4-BE49-F238E27FC236}">
              <a16:creationId xmlns:a16="http://schemas.microsoft.com/office/drawing/2014/main" id="{E84BB80A-0274-4CE1-89C8-8FF27C99C2A3}"/>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99" name="正方形/長方形 498">
          <a:extLst>
            <a:ext uri="{FF2B5EF4-FFF2-40B4-BE49-F238E27FC236}">
              <a16:creationId xmlns:a16="http://schemas.microsoft.com/office/drawing/2014/main" id="{315CB278-919D-4003-BAFA-7D66EAE0A214}"/>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00" name="正方形/長方形 499">
          <a:extLst>
            <a:ext uri="{FF2B5EF4-FFF2-40B4-BE49-F238E27FC236}">
              <a16:creationId xmlns:a16="http://schemas.microsoft.com/office/drawing/2014/main" id="{B1A2F63D-A2EB-41F5-A098-6A0E39DD2805}"/>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01" name="正方形/長方形 500">
          <a:extLst>
            <a:ext uri="{FF2B5EF4-FFF2-40B4-BE49-F238E27FC236}">
              <a16:creationId xmlns:a16="http://schemas.microsoft.com/office/drawing/2014/main" id="{3CC21AB7-42B1-437F-9C26-146C646AC6AF}"/>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02" name="正方形/長方形 501">
          <a:extLst>
            <a:ext uri="{FF2B5EF4-FFF2-40B4-BE49-F238E27FC236}">
              <a16:creationId xmlns:a16="http://schemas.microsoft.com/office/drawing/2014/main" id="{FBFA86A5-9B6D-45BE-888F-41FFD9324D66}"/>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03" name="正方形/長方形 502">
          <a:extLst>
            <a:ext uri="{FF2B5EF4-FFF2-40B4-BE49-F238E27FC236}">
              <a16:creationId xmlns:a16="http://schemas.microsoft.com/office/drawing/2014/main" id="{CBA75FA5-1F86-43B0-BD91-72EBDB91A1BB}"/>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04" name="正方形/長方形 503">
          <a:extLst>
            <a:ext uri="{FF2B5EF4-FFF2-40B4-BE49-F238E27FC236}">
              <a16:creationId xmlns:a16="http://schemas.microsoft.com/office/drawing/2014/main" id="{D2C60E47-A8B6-4639-AE6C-9954F2206E61}"/>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05" name="テキスト ボックス 504">
          <a:extLst>
            <a:ext uri="{FF2B5EF4-FFF2-40B4-BE49-F238E27FC236}">
              <a16:creationId xmlns:a16="http://schemas.microsoft.com/office/drawing/2014/main" id="{BA0DE955-375C-4040-B9D0-6AEFD032F5AD}"/>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06" name="直線コネクタ 505">
          <a:extLst>
            <a:ext uri="{FF2B5EF4-FFF2-40B4-BE49-F238E27FC236}">
              <a16:creationId xmlns:a16="http://schemas.microsoft.com/office/drawing/2014/main" id="{96DB747B-BC32-4EB4-98C3-EF2E37FE2E55}"/>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07" name="直線コネクタ 506">
          <a:extLst>
            <a:ext uri="{FF2B5EF4-FFF2-40B4-BE49-F238E27FC236}">
              <a16:creationId xmlns:a16="http://schemas.microsoft.com/office/drawing/2014/main" id="{C6A899F3-8C45-460A-944E-F8DF29CEEF9C}"/>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08" name="テキスト ボックス 507">
          <a:extLst>
            <a:ext uri="{FF2B5EF4-FFF2-40B4-BE49-F238E27FC236}">
              <a16:creationId xmlns:a16="http://schemas.microsoft.com/office/drawing/2014/main" id="{8DAB52FF-5098-4537-8C2F-5F892A80CFF0}"/>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09" name="直線コネクタ 508">
          <a:extLst>
            <a:ext uri="{FF2B5EF4-FFF2-40B4-BE49-F238E27FC236}">
              <a16:creationId xmlns:a16="http://schemas.microsoft.com/office/drawing/2014/main" id="{632DB1BD-6090-4CB4-BB1C-533F4D1974C7}"/>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10" name="テキスト ボックス 509">
          <a:extLst>
            <a:ext uri="{FF2B5EF4-FFF2-40B4-BE49-F238E27FC236}">
              <a16:creationId xmlns:a16="http://schemas.microsoft.com/office/drawing/2014/main" id="{1F8C860F-E652-4329-BD22-FBFFFBFA3291}"/>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11" name="直線コネクタ 510">
          <a:extLst>
            <a:ext uri="{FF2B5EF4-FFF2-40B4-BE49-F238E27FC236}">
              <a16:creationId xmlns:a16="http://schemas.microsoft.com/office/drawing/2014/main" id="{A8F4A280-1412-4517-BF2D-55F07C2F0B72}"/>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12" name="テキスト ボックス 511">
          <a:extLst>
            <a:ext uri="{FF2B5EF4-FFF2-40B4-BE49-F238E27FC236}">
              <a16:creationId xmlns:a16="http://schemas.microsoft.com/office/drawing/2014/main" id="{ADF30A77-814E-4860-9DB4-A266D5E1B0F5}"/>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13" name="直線コネクタ 512">
          <a:extLst>
            <a:ext uri="{FF2B5EF4-FFF2-40B4-BE49-F238E27FC236}">
              <a16:creationId xmlns:a16="http://schemas.microsoft.com/office/drawing/2014/main" id="{7D139B35-3373-4A1D-9708-3D287E47CADC}"/>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14" name="テキスト ボックス 513">
          <a:extLst>
            <a:ext uri="{FF2B5EF4-FFF2-40B4-BE49-F238E27FC236}">
              <a16:creationId xmlns:a16="http://schemas.microsoft.com/office/drawing/2014/main" id="{102D65EA-1367-4C13-A035-6C2B4CB2187A}"/>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15" name="直線コネクタ 514">
          <a:extLst>
            <a:ext uri="{FF2B5EF4-FFF2-40B4-BE49-F238E27FC236}">
              <a16:creationId xmlns:a16="http://schemas.microsoft.com/office/drawing/2014/main" id="{80B8A560-522D-4298-86E6-8B204FE5B73A}"/>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16" name="テキスト ボックス 515">
          <a:extLst>
            <a:ext uri="{FF2B5EF4-FFF2-40B4-BE49-F238E27FC236}">
              <a16:creationId xmlns:a16="http://schemas.microsoft.com/office/drawing/2014/main" id="{BFE28278-F612-4ECA-B290-BE6F6BD71C46}"/>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17" name="直線コネクタ 516">
          <a:extLst>
            <a:ext uri="{FF2B5EF4-FFF2-40B4-BE49-F238E27FC236}">
              <a16:creationId xmlns:a16="http://schemas.microsoft.com/office/drawing/2014/main" id="{2FFBB5D7-488D-44E4-B843-9F7EC3257FBB}"/>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18" name="テキスト ボックス 517">
          <a:extLst>
            <a:ext uri="{FF2B5EF4-FFF2-40B4-BE49-F238E27FC236}">
              <a16:creationId xmlns:a16="http://schemas.microsoft.com/office/drawing/2014/main" id="{6F7C8B87-37F1-4AB4-9E6C-992197FFBF3A}"/>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19" name="【認定こども園・幼稚園・保育所】&#10;一人当たり面積グラフ枠">
          <a:extLst>
            <a:ext uri="{FF2B5EF4-FFF2-40B4-BE49-F238E27FC236}">
              <a16:creationId xmlns:a16="http://schemas.microsoft.com/office/drawing/2014/main" id="{C38ED308-401C-4087-8BC0-DC8FB1BD9767}"/>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156210</xdr:rowOff>
    </xdr:from>
    <xdr:to>
      <xdr:col>116</xdr:col>
      <xdr:colOff>62864</xdr:colOff>
      <xdr:row>41</xdr:row>
      <xdr:rowOff>156210</xdr:rowOff>
    </xdr:to>
    <xdr:cxnSp macro="">
      <xdr:nvCxnSpPr>
        <xdr:cNvPr id="520" name="直線コネクタ 519">
          <a:extLst>
            <a:ext uri="{FF2B5EF4-FFF2-40B4-BE49-F238E27FC236}">
              <a16:creationId xmlns:a16="http://schemas.microsoft.com/office/drawing/2014/main" id="{1140CA0D-2BC5-4656-8A3D-3008832B14BF}"/>
            </a:ext>
          </a:extLst>
        </xdr:cNvPr>
        <xdr:cNvCxnSpPr/>
      </xdr:nvCxnSpPr>
      <xdr:spPr>
        <a:xfrm flipV="1">
          <a:off x="22160864" y="581406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160037</xdr:rowOff>
    </xdr:from>
    <xdr:ext cx="469744" cy="259045"/>
    <xdr:sp macro="" textlink="">
      <xdr:nvSpPr>
        <xdr:cNvPr id="521" name="【認定こども園・幼稚園・保育所】&#10;一人当たり面積最小値テキスト">
          <a:extLst>
            <a:ext uri="{FF2B5EF4-FFF2-40B4-BE49-F238E27FC236}">
              <a16:creationId xmlns:a16="http://schemas.microsoft.com/office/drawing/2014/main" id="{A0BD65ED-7EB0-41E8-BF2A-98463F94CE40}"/>
            </a:ext>
          </a:extLst>
        </xdr:cNvPr>
        <xdr:cNvSpPr txBox="1"/>
      </xdr:nvSpPr>
      <xdr:spPr>
        <a:xfrm>
          <a:off x="22199600" y="718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156210</xdr:rowOff>
    </xdr:from>
    <xdr:to>
      <xdr:col>116</xdr:col>
      <xdr:colOff>152400</xdr:colOff>
      <xdr:row>41</xdr:row>
      <xdr:rowOff>156210</xdr:rowOff>
    </xdr:to>
    <xdr:cxnSp macro="">
      <xdr:nvCxnSpPr>
        <xdr:cNvPr id="522" name="直線コネクタ 521">
          <a:extLst>
            <a:ext uri="{FF2B5EF4-FFF2-40B4-BE49-F238E27FC236}">
              <a16:creationId xmlns:a16="http://schemas.microsoft.com/office/drawing/2014/main" id="{FFD8CC60-14B4-4603-A096-8668D48B6A0F}"/>
            </a:ext>
          </a:extLst>
        </xdr:cNvPr>
        <xdr:cNvCxnSpPr/>
      </xdr:nvCxnSpPr>
      <xdr:spPr>
        <a:xfrm>
          <a:off x="22072600" y="7185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102887</xdr:rowOff>
    </xdr:from>
    <xdr:ext cx="469744" cy="259045"/>
    <xdr:sp macro="" textlink="">
      <xdr:nvSpPr>
        <xdr:cNvPr id="523" name="【認定こども園・幼稚園・保育所】&#10;一人当たり面積最大値テキスト">
          <a:extLst>
            <a:ext uri="{FF2B5EF4-FFF2-40B4-BE49-F238E27FC236}">
              <a16:creationId xmlns:a16="http://schemas.microsoft.com/office/drawing/2014/main" id="{DA50A9C9-7288-4103-94D3-16207ADF2439}"/>
            </a:ext>
          </a:extLst>
        </xdr:cNvPr>
        <xdr:cNvSpPr txBox="1"/>
      </xdr:nvSpPr>
      <xdr:spPr>
        <a:xfrm>
          <a:off x="22199600" y="5589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156210</xdr:rowOff>
    </xdr:from>
    <xdr:to>
      <xdr:col>116</xdr:col>
      <xdr:colOff>152400</xdr:colOff>
      <xdr:row>33</xdr:row>
      <xdr:rowOff>156210</xdr:rowOff>
    </xdr:to>
    <xdr:cxnSp macro="">
      <xdr:nvCxnSpPr>
        <xdr:cNvPr id="524" name="直線コネクタ 523">
          <a:extLst>
            <a:ext uri="{FF2B5EF4-FFF2-40B4-BE49-F238E27FC236}">
              <a16:creationId xmlns:a16="http://schemas.microsoft.com/office/drawing/2014/main" id="{D3A9D090-0BF4-407D-B5D6-632900F09054}"/>
            </a:ext>
          </a:extLst>
        </xdr:cNvPr>
        <xdr:cNvCxnSpPr/>
      </xdr:nvCxnSpPr>
      <xdr:spPr>
        <a:xfrm>
          <a:off x="22072600" y="581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38117</xdr:rowOff>
    </xdr:from>
    <xdr:ext cx="469744" cy="259045"/>
    <xdr:sp macro="" textlink="">
      <xdr:nvSpPr>
        <xdr:cNvPr id="525" name="【認定こども園・幼稚園・保育所】&#10;一人当たり面積平均値テキスト">
          <a:extLst>
            <a:ext uri="{FF2B5EF4-FFF2-40B4-BE49-F238E27FC236}">
              <a16:creationId xmlns:a16="http://schemas.microsoft.com/office/drawing/2014/main" id="{F0056FBE-459A-49FA-9F5C-B82E75A679C9}"/>
            </a:ext>
          </a:extLst>
        </xdr:cNvPr>
        <xdr:cNvSpPr txBox="1"/>
      </xdr:nvSpPr>
      <xdr:spPr>
        <a:xfrm>
          <a:off x="22199600" y="67246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59690</xdr:rowOff>
    </xdr:from>
    <xdr:to>
      <xdr:col>116</xdr:col>
      <xdr:colOff>114300</xdr:colOff>
      <xdr:row>39</xdr:row>
      <xdr:rowOff>161290</xdr:rowOff>
    </xdr:to>
    <xdr:sp macro="" textlink="">
      <xdr:nvSpPr>
        <xdr:cNvPr id="526" name="フローチャート: 判断 525">
          <a:extLst>
            <a:ext uri="{FF2B5EF4-FFF2-40B4-BE49-F238E27FC236}">
              <a16:creationId xmlns:a16="http://schemas.microsoft.com/office/drawing/2014/main" id="{B84D9F60-8871-41ED-8088-41922559DCD4}"/>
            </a:ext>
          </a:extLst>
        </xdr:cNvPr>
        <xdr:cNvSpPr/>
      </xdr:nvSpPr>
      <xdr:spPr>
        <a:xfrm>
          <a:off x="22110700" y="674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40640</xdr:rowOff>
    </xdr:from>
    <xdr:to>
      <xdr:col>112</xdr:col>
      <xdr:colOff>38100</xdr:colOff>
      <xdr:row>39</xdr:row>
      <xdr:rowOff>142240</xdr:rowOff>
    </xdr:to>
    <xdr:sp macro="" textlink="">
      <xdr:nvSpPr>
        <xdr:cNvPr id="527" name="フローチャート: 判断 526">
          <a:extLst>
            <a:ext uri="{FF2B5EF4-FFF2-40B4-BE49-F238E27FC236}">
              <a16:creationId xmlns:a16="http://schemas.microsoft.com/office/drawing/2014/main" id="{8D65DC0F-A48F-4025-AEC6-6AD5492EA52F}"/>
            </a:ext>
          </a:extLst>
        </xdr:cNvPr>
        <xdr:cNvSpPr/>
      </xdr:nvSpPr>
      <xdr:spPr>
        <a:xfrm>
          <a:off x="21272500" y="6727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6350</xdr:rowOff>
    </xdr:from>
    <xdr:to>
      <xdr:col>107</xdr:col>
      <xdr:colOff>101600</xdr:colOff>
      <xdr:row>39</xdr:row>
      <xdr:rowOff>107950</xdr:rowOff>
    </xdr:to>
    <xdr:sp macro="" textlink="">
      <xdr:nvSpPr>
        <xdr:cNvPr id="528" name="フローチャート: 判断 527">
          <a:extLst>
            <a:ext uri="{FF2B5EF4-FFF2-40B4-BE49-F238E27FC236}">
              <a16:creationId xmlns:a16="http://schemas.microsoft.com/office/drawing/2014/main" id="{284B7193-D4FE-4643-86E6-7FFD4D54EFC1}"/>
            </a:ext>
          </a:extLst>
        </xdr:cNvPr>
        <xdr:cNvSpPr/>
      </xdr:nvSpPr>
      <xdr:spPr>
        <a:xfrm>
          <a:off x="203835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6350</xdr:rowOff>
    </xdr:from>
    <xdr:to>
      <xdr:col>102</xdr:col>
      <xdr:colOff>165100</xdr:colOff>
      <xdr:row>39</xdr:row>
      <xdr:rowOff>107950</xdr:rowOff>
    </xdr:to>
    <xdr:sp macro="" textlink="">
      <xdr:nvSpPr>
        <xdr:cNvPr id="529" name="フローチャート: 判断 528">
          <a:extLst>
            <a:ext uri="{FF2B5EF4-FFF2-40B4-BE49-F238E27FC236}">
              <a16:creationId xmlns:a16="http://schemas.microsoft.com/office/drawing/2014/main" id="{19AE0C07-ADF8-49AA-B9DD-4044F6399FAB}"/>
            </a:ext>
          </a:extLst>
        </xdr:cNvPr>
        <xdr:cNvSpPr/>
      </xdr:nvSpPr>
      <xdr:spPr>
        <a:xfrm>
          <a:off x="194945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06EB9513-C082-44AC-8047-C70ADA5213E9}"/>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00CE58F6-AA36-482A-BFE3-8BB422AEFEED}"/>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4D0F1521-7990-4C23-96FD-6A9F894E420F}"/>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76914365-197B-4181-AFEC-BA5D3ECF529E}"/>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12B5A810-A8C0-4D8C-8954-492609FAE823}"/>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40640</xdr:rowOff>
    </xdr:from>
    <xdr:to>
      <xdr:col>116</xdr:col>
      <xdr:colOff>114300</xdr:colOff>
      <xdr:row>35</xdr:row>
      <xdr:rowOff>142240</xdr:rowOff>
    </xdr:to>
    <xdr:sp macro="" textlink="">
      <xdr:nvSpPr>
        <xdr:cNvPr id="535" name="楕円 534">
          <a:extLst>
            <a:ext uri="{FF2B5EF4-FFF2-40B4-BE49-F238E27FC236}">
              <a16:creationId xmlns:a16="http://schemas.microsoft.com/office/drawing/2014/main" id="{B060C574-5DC0-490A-94CE-5370B9490C8B}"/>
            </a:ext>
          </a:extLst>
        </xdr:cNvPr>
        <xdr:cNvSpPr/>
      </xdr:nvSpPr>
      <xdr:spPr>
        <a:xfrm>
          <a:off x="22110700" y="6041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34</xdr:row>
      <xdr:rowOff>63517</xdr:rowOff>
    </xdr:from>
    <xdr:ext cx="469744" cy="259045"/>
    <xdr:sp macro="" textlink="">
      <xdr:nvSpPr>
        <xdr:cNvPr id="536" name="【認定こども園・幼稚園・保育所】&#10;一人当たり面積該当値テキスト">
          <a:extLst>
            <a:ext uri="{FF2B5EF4-FFF2-40B4-BE49-F238E27FC236}">
              <a16:creationId xmlns:a16="http://schemas.microsoft.com/office/drawing/2014/main" id="{68687D42-AEDD-42D0-93AD-27949E99D6F5}"/>
            </a:ext>
          </a:extLst>
        </xdr:cNvPr>
        <xdr:cNvSpPr txBox="1"/>
      </xdr:nvSpPr>
      <xdr:spPr>
        <a:xfrm>
          <a:off x="22199600" y="589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48260</xdr:rowOff>
    </xdr:from>
    <xdr:to>
      <xdr:col>112</xdr:col>
      <xdr:colOff>38100</xdr:colOff>
      <xdr:row>35</xdr:row>
      <xdr:rowOff>149860</xdr:rowOff>
    </xdr:to>
    <xdr:sp macro="" textlink="">
      <xdr:nvSpPr>
        <xdr:cNvPr id="537" name="楕円 536">
          <a:extLst>
            <a:ext uri="{FF2B5EF4-FFF2-40B4-BE49-F238E27FC236}">
              <a16:creationId xmlns:a16="http://schemas.microsoft.com/office/drawing/2014/main" id="{2EB9A5AF-ED93-426A-BCB5-1577257F6E71}"/>
            </a:ext>
          </a:extLst>
        </xdr:cNvPr>
        <xdr:cNvSpPr/>
      </xdr:nvSpPr>
      <xdr:spPr>
        <a:xfrm>
          <a:off x="21272500" y="6049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35</xdr:row>
      <xdr:rowOff>91440</xdr:rowOff>
    </xdr:from>
    <xdr:to>
      <xdr:col>116</xdr:col>
      <xdr:colOff>63500</xdr:colOff>
      <xdr:row>35</xdr:row>
      <xdr:rowOff>99060</xdr:rowOff>
    </xdr:to>
    <xdr:cxnSp macro="">
      <xdr:nvCxnSpPr>
        <xdr:cNvPr id="538" name="直線コネクタ 537">
          <a:extLst>
            <a:ext uri="{FF2B5EF4-FFF2-40B4-BE49-F238E27FC236}">
              <a16:creationId xmlns:a16="http://schemas.microsoft.com/office/drawing/2014/main" id="{EDB5F9DA-A21F-443F-98A8-2C73F0E2F88E}"/>
            </a:ext>
          </a:extLst>
        </xdr:cNvPr>
        <xdr:cNvCxnSpPr/>
      </xdr:nvCxnSpPr>
      <xdr:spPr>
        <a:xfrm flipV="1">
          <a:off x="21323300" y="609219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55880</xdr:rowOff>
    </xdr:from>
    <xdr:to>
      <xdr:col>107</xdr:col>
      <xdr:colOff>101600</xdr:colOff>
      <xdr:row>35</xdr:row>
      <xdr:rowOff>157480</xdr:rowOff>
    </xdr:to>
    <xdr:sp macro="" textlink="">
      <xdr:nvSpPr>
        <xdr:cNvPr id="539" name="楕円 538">
          <a:extLst>
            <a:ext uri="{FF2B5EF4-FFF2-40B4-BE49-F238E27FC236}">
              <a16:creationId xmlns:a16="http://schemas.microsoft.com/office/drawing/2014/main" id="{BEC43A60-B52A-4C1A-8BBB-459CD65214C7}"/>
            </a:ext>
          </a:extLst>
        </xdr:cNvPr>
        <xdr:cNvSpPr/>
      </xdr:nvSpPr>
      <xdr:spPr>
        <a:xfrm>
          <a:off x="20383500" y="605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99060</xdr:rowOff>
    </xdr:from>
    <xdr:to>
      <xdr:col>111</xdr:col>
      <xdr:colOff>177800</xdr:colOff>
      <xdr:row>35</xdr:row>
      <xdr:rowOff>106680</xdr:rowOff>
    </xdr:to>
    <xdr:cxnSp macro="">
      <xdr:nvCxnSpPr>
        <xdr:cNvPr id="540" name="直線コネクタ 539">
          <a:extLst>
            <a:ext uri="{FF2B5EF4-FFF2-40B4-BE49-F238E27FC236}">
              <a16:creationId xmlns:a16="http://schemas.microsoft.com/office/drawing/2014/main" id="{B6381709-0A73-4C42-A930-DB5697F044F9}"/>
            </a:ext>
          </a:extLst>
        </xdr:cNvPr>
        <xdr:cNvCxnSpPr/>
      </xdr:nvCxnSpPr>
      <xdr:spPr>
        <a:xfrm flipV="1">
          <a:off x="20434300" y="609981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63500</xdr:rowOff>
    </xdr:from>
    <xdr:to>
      <xdr:col>102</xdr:col>
      <xdr:colOff>165100</xdr:colOff>
      <xdr:row>35</xdr:row>
      <xdr:rowOff>165100</xdr:rowOff>
    </xdr:to>
    <xdr:sp macro="" textlink="">
      <xdr:nvSpPr>
        <xdr:cNvPr id="541" name="楕円 540">
          <a:extLst>
            <a:ext uri="{FF2B5EF4-FFF2-40B4-BE49-F238E27FC236}">
              <a16:creationId xmlns:a16="http://schemas.microsoft.com/office/drawing/2014/main" id="{8E6B139F-14DC-4FD1-BB7B-5BA7977967FC}"/>
            </a:ext>
          </a:extLst>
        </xdr:cNvPr>
        <xdr:cNvSpPr/>
      </xdr:nvSpPr>
      <xdr:spPr>
        <a:xfrm>
          <a:off x="19494500" y="6064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35</xdr:row>
      <xdr:rowOff>106680</xdr:rowOff>
    </xdr:from>
    <xdr:to>
      <xdr:col>107</xdr:col>
      <xdr:colOff>50800</xdr:colOff>
      <xdr:row>35</xdr:row>
      <xdr:rowOff>114300</xdr:rowOff>
    </xdr:to>
    <xdr:cxnSp macro="">
      <xdr:nvCxnSpPr>
        <xdr:cNvPr id="542" name="直線コネクタ 541">
          <a:extLst>
            <a:ext uri="{FF2B5EF4-FFF2-40B4-BE49-F238E27FC236}">
              <a16:creationId xmlns:a16="http://schemas.microsoft.com/office/drawing/2014/main" id="{F4E06892-E52C-4116-AF7C-DC5E3072E968}"/>
            </a:ext>
          </a:extLst>
        </xdr:cNvPr>
        <xdr:cNvCxnSpPr/>
      </xdr:nvCxnSpPr>
      <xdr:spPr>
        <a:xfrm flipV="1">
          <a:off x="19545300" y="610743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133367</xdr:rowOff>
    </xdr:from>
    <xdr:ext cx="469744" cy="259045"/>
    <xdr:sp macro="" textlink="">
      <xdr:nvSpPr>
        <xdr:cNvPr id="543" name="n_1aveValue【認定こども園・幼稚園・保育所】&#10;一人当たり面積">
          <a:extLst>
            <a:ext uri="{FF2B5EF4-FFF2-40B4-BE49-F238E27FC236}">
              <a16:creationId xmlns:a16="http://schemas.microsoft.com/office/drawing/2014/main" id="{FD483DFF-D721-4A4D-8B20-E453DEC72B24}"/>
            </a:ext>
          </a:extLst>
        </xdr:cNvPr>
        <xdr:cNvSpPr txBox="1"/>
      </xdr:nvSpPr>
      <xdr:spPr>
        <a:xfrm>
          <a:off x="21075727" y="6819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99077</xdr:rowOff>
    </xdr:from>
    <xdr:ext cx="469744" cy="259045"/>
    <xdr:sp macro="" textlink="">
      <xdr:nvSpPr>
        <xdr:cNvPr id="544" name="n_2aveValue【認定こども園・幼稚園・保育所】&#10;一人当たり面積">
          <a:extLst>
            <a:ext uri="{FF2B5EF4-FFF2-40B4-BE49-F238E27FC236}">
              <a16:creationId xmlns:a16="http://schemas.microsoft.com/office/drawing/2014/main" id="{A7A0F3FB-E553-4114-88D3-B1D35A3E9059}"/>
            </a:ext>
          </a:extLst>
        </xdr:cNvPr>
        <xdr:cNvSpPr txBox="1"/>
      </xdr:nvSpPr>
      <xdr:spPr>
        <a:xfrm>
          <a:off x="20199427" y="678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99077</xdr:rowOff>
    </xdr:from>
    <xdr:ext cx="469744" cy="259045"/>
    <xdr:sp macro="" textlink="">
      <xdr:nvSpPr>
        <xdr:cNvPr id="545" name="n_3aveValue【認定こども園・幼稚園・保育所】&#10;一人当たり面積">
          <a:extLst>
            <a:ext uri="{FF2B5EF4-FFF2-40B4-BE49-F238E27FC236}">
              <a16:creationId xmlns:a16="http://schemas.microsoft.com/office/drawing/2014/main" id="{6FD9276B-46F9-4112-B564-C744488402E6}"/>
            </a:ext>
          </a:extLst>
        </xdr:cNvPr>
        <xdr:cNvSpPr txBox="1"/>
      </xdr:nvSpPr>
      <xdr:spPr>
        <a:xfrm>
          <a:off x="19310427" y="678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33</xdr:row>
      <xdr:rowOff>166387</xdr:rowOff>
    </xdr:from>
    <xdr:ext cx="469744" cy="259045"/>
    <xdr:sp macro="" textlink="">
      <xdr:nvSpPr>
        <xdr:cNvPr id="546" name="n_1mainValue【認定こども園・幼稚園・保育所】&#10;一人当たり面積">
          <a:extLst>
            <a:ext uri="{FF2B5EF4-FFF2-40B4-BE49-F238E27FC236}">
              <a16:creationId xmlns:a16="http://schemas.microsoft.com/office/drawing/2014/main" id="{414D8F9C-A806-4AAB-A0A4-822977D29EDF}"/>
            </a:ext>
          </a:extLst>
        </xdr:cNvPr>
        <xdr:cNvSpPr txBox="1"/>
      </xdr:nvSpPr>
      <xdr:spPr>
        <a:xfrm>
          <a:off x="21075727" y="5824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34</xdr:row>
      <xdr:rowOff>2557</xdr:rowOff>
    </xdr:from>
    <xdr:ext cx="469744" cy="259045"/>
    <xdr:sp macro="" textlink="">
      <xdr:nvSpPr>
        <xdr:cNvPr id="547" name="n_2mainValue【認定こども園・幼稚園・保育所】&#10;一人当たり面積">
          <a:extLst>
            <a:ext uri="{FF2B5EF4-FFF2-40B4-BE49-F238E27FC236}">
              <a16:creationId xmlns:a16="http://schemas.microsoft.com/office/drawing/2014/main" id="{9B390D20-C185-4B75-A945-73F0CC895A7F}"/>
            </a:ext>
          </a:extLst>
        </xdr:cNvPr>
        <xdr:cNvSpPr txBox="1"/>
      </xdr:nvSpPr>
      <xdr:spPr>
        <a:xfrm>
          <a:off x="20199427" y="5831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34</xdr:row>
      <xdr:rowOff>10177</xdr:rowOff>
    </xdr:from>
    <xdr:ext cx="469744" cy="259045"/>
    <xdr:sp macro="" textlink="">
      <xdr:nvSpPr>
        <xdr:cNvPr id="548" name="n_3mainValue【認定こども園・幼稚園・保育所】&#10;一人当たり面積">
          <a:extLst>
            <a:ext uri="{FF2B5EF4-FFF2-40B4-BE49-F238E27FC236}">
              <a16:creationId xmlns:a16="http://schemas.microsoft.com/office/drawing/2014/main" id="{2BD465CA-2DBB-4ABA-826E-161886A80BFE}"/>
            </a:ext>
          </a:extLst>
        </xdr:cNvPr>
        <xdr:cNvSpPr txBox="1"/>
      </xdr:nvSpPr>
      <xdr:spPr>
        <a:xfrm>
          <a:off x="19310427" y="583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49" name="正方形/長方形 548">
          <a:extLst>
            <a:ext uri="{FF2B5EF4-FFF2-40B4-BE49-F238E27FC236}">
              <a16:creationId xmlns:a16="http://schemas.microsoft.com/office/drawing/2014/main" id="{5FD2B9AF-29C7-45EB-B7FF-50BFC1A6568B}"/>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50" name="正方形/長方形 549">
          <a:extLst>
            <a:ext uri="{FF2B5EF4-FFF2-40B4-BE49-F238E27FC236}">
              <a16:creationId xmlns:a16="http://schemas.microsoft.com/office/drawing/2014/main" id="{EEE0C993-0F5A-430B-86AA-83AFA03A344C}"/>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51" name="正方形/長方形 550">
          <a:extLst>
            <a:ext uri="{FF2B5EF4-FFF2-40B4-BE49-F238E27FC236}">
              <a16:creationId xmlns:a16="http://schemas.microsoft.com/office/drawing/2014/main" id="{C5BAC799-D21E-4CEE-9543-9C7CBE94278D}"/>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52" name="正方形/長方形 551">
          <a:extLst>
            <a:ext uri="{FF2B5EF4-FFF2-40B4-BE49-F238E27FC236}">
              <a16:creationId xmlns:a16="http://schemas.microsoft.com/office/drawing/2014/main" id="{6BE32EF0-7693-4FE0-900C-2F9E9A1B3798}"/>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53" name="正方形/長方形 552">
          <a:extLst>
            <a:ext uri="{FF2B5EF4-FFF2-40B4-BE49-F238E27FC236}">
              <a16:creationId xmlns:a16="http://schemas.microsoft.com/office/drawing/2014/main" id="{E626C108-C0D1-426D-8E0E-DB8DAF8E6F68}"/>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54" name="正方形/長方形 553">
          <a:extLst>
            <a:ext uri="{FF2B5EF4-FFF2-40B4-BE49-F238E27FC236}">
              <a16:creationId xmlns:a16="http://schemas.microsoft.com/office/drawing/2014/main" id="{55E1B210-7910-4A81-AF59-8835EE551B1F}"/>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55" name="正方形/長方形 554">
          <a:extLst>
            <a:ext uri="{FF2B5EF4-FFF2-40B4-BE49-F238E27FC236}">
              <a16:creationId xmlns:a16="http://schemas.microsoft.com/office/drawing/2014/main" id="{4A77B89A-DC33-4EFC-8D82-5A0E0A2B510E}"/>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56" name="正方形/長方形 555">
          <a:extLst>
            <a:ext uri="{FF2B5EF4-FFF2-40B4-BE49-F238E27FC236}">
              <a16:creationId xmlns:a16="http://schemas.microsoft.com/office/drawing/2014/main" id="{BFBF5E4A-133E-4341-9232-3DD7783D0C7F}"/>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57" name="テキスト ボックス 556">
          <a:extLst>
            <a:ext uri="{FF2B5EF4-FFF2-40B4-BE49-F238E27FC236}">
              <a16:creationId xmlns:a16="http://schemas.microsoft.com/office/drawing/2014/main" id="{0D793CE0-E287-4B38-BAB9-6A26DC4B2D8C}"/>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58" name="直線コネクタ 557">
          <a:extLst>
            <a:ext uri="{FF2B5EF4-FFF2-40B4-BE49-F238E27FC236}">
              <a16:creationId xmlns:a16="http://schemas.microsoft.com/office/drawing/2014/main" id="{C81177A6-D41D-4BFD-A95A-39C502BEEE4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59" name="テキスト ボックス 558">
          <a:extLst>
            <a:ext uri="{FF2B5EF4-FFF2-40B4-BE49-F238E27FC236}">
              <a16:creationId xmlns:a16="http://schemas.microsoft.com/office/drawing/2014/main" id="{0BF8A048-A199-4A56-B6A0-39BF6FF52895}"/>
            </a:ext>
          </a:extLst>
        </xdr:cNvPr>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60" name="直線コネクタ 559">
          <a:extLst>
            <a:ext uri="{FF2B5EF4-FFF2-40B4-BE49-F238E27FC236}">
              <a16:creationId xmlns:a16="http://schemas.microsoft.com/office/drawing/2014/main" id="{F7C139A4-DB16-4A9E-90D4-CBB093768889}"/>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61" name="テキスト ボックス 560">
          <a:extLst>
            <a:ext uri="{FF2B5EF4-FFF2-40B4-BE49-F238E27FC236}">
              <a16:creationId xmlns:a16="http://schemas.microsoft.com/office/drawing/2014/main" id="{C27B252A-DAC7-49C7-A15D-849A95C3776C}"/>
            </a:ext>
          </a:extLst>
        </xdr:cNvPr>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62" name="直線コネクタ 561">
          <a:extLst>
            <a:ext uri="{FF2B5EF4-FFF2-40B4-BE49-F238E27FC236}">
              <a16:creationId xmlns:a16="http://schemas.microsoft.com/office/drawing/2014/main" id="{EC1FAD5A-5DFC-4AA5-B286-E281B088B9CF}"/>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63" name="テキスト ボックス 562">
          <a:extLst>
            <a:ext uri="{FF2B5EF4-FFF2-40B4-BE49-F238E27FC236}">
              <a16:creationId xmlns:a16="http://schemas.microsoft.com/office/drawing/2014/main" id="{5F02FDB6-841D-4AB4-9DDC-6EA36EE515FA}"/>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64" name="直線コネクタ 563">
          <a:extLst>
            <a:ext uri="{FF2B5EF4-FFF2-40B4-BE49-F238E27FC236}">
              <a16:creationId xmlns:a16="http://schemas.microsoft.com/office/drawing/2014/main" id="{6755B29B-A477-46A3-8E81-55AF7863CA51}"/>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65" name="テキスト ボックス 564">
          <a:extLst>
            <a:ext uri="{FF2B5EF4-FFF2-40B4-BE49-F238E27FC236}">
              <a16:creationId xmlns:a16="http://schemas.microsoft.com/office/drawing/2014/main" id="{F40B6002-44FB-4907-A5FF-9FBC615F4F95}"/>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66" name="直線コネクタ 565">
          <a:extLst>
            <a:ext uri="{FF2B5EF4-FFF2-40B4-BE49-F238E27FC236}">
              <a16:creationId xmlns:a16="http://schemas.microsoft.com/office/drawing/2014/main" id="{280DB1B0-976C-4DCD-89EA-6B8EE2B316FC}"/>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67" name="テキスト ボックス 566">
          <a:extLst>
            <a:ext uri="{FF2B5EF4-FFF2-40B4-BE49-F238E27FC236}">
              <a16:creationId xmlns:a16="http://schemas.microsoft.com/office/drawing/2014/main" id="{601173B3-7BD6-46C3-AA04-1642912780B9}"/>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68" name="直線コネクタ 567">
          <a:extLst>
            <a:ext uri="{FF2B5EF4-FFF2-40B4-BE49-F238E27FC236}">
              <a16:creationId xmlns:a16="http://schemas.microsoft.com/office/drawing/2014/main" id="{0CFEE2A3-6765-4A2A-B26B-F7504053412B}"/>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69" name="テキスト ボックス 568">
          <a:extLst>
            <a:ext uri="{FF2B5EF4-FFF2-40B4-BE49-F238E27FC236}">
              <a16:creationId xmlns:a16="http://schemas.microsoft.com/office/drawing/2014/main" id="{530E19FD-4028-461D-80BC-D86695C1D505}"/>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70" name="直線コネクタ 569">
          <a:extLst>
            <a:ext uri="{FF2B5EF4-FFF2-40B4-BE49-F238E27FC236}">
              <a16:creationId xmlns:a16="http://schemas.microsoft.com/office/drawing/2014/main" id="{AD8479EB-090C-44AB-85E8-2D793A03EE49}"/>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71" name="テキスト ボックス 570">
          <a:extLst>
            <a:ext uri="{FF2B5EF4-FFF2-40B4-BE49-F238E27FC236}">
              <a16:creationId xmlns:a16="http://schemas.microsoft.com/office/drawing/2014/main" id="{FEC95D09-F99A-4AC2-A678-A813EDC24509}"/>
            </a:ext>
          </a:extLst>
        </xdr:cNvPr>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72" name="直線コネクタ 571">
          <a:extLst>
            <a:ext uri="{FF2B5EF4-FFF2-40B4-BE49-F238E27FC236}">
              <a16:creationId xmlns:a16="http://schemas.microsoft.com/office/drawing/2014/main" id="{328C2FE2-948B-46E1-809B-0A3B961C5BFD}"/>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73" name="テキスト ボックス 572">
          <a:extLst>
            <a:ext uri="{FF2B5EF4-FFF2-40B4-BE49-F238E27FC236}">
              <a16:creationId xmlns:a16="http://schemas.microsoft.com/office/drawing/2014/main" id="{31891BA0-7717-4EB3-A662-AC74A86F0DBC}"/>
            </a:ext>
          </a:extLst>
        </xdr:cNvPr>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74" name="【学校施設】&#10;有形固定資産減価償却率グラフ枠">
          <a:extLst>
            <a:ext uri="{FF2B5EF4-FFF2-40B4-BE49-F238E27FC236}">
              <a16:creationId xmlns:a16="http://schemas.microsoft.com/office/drawing/2014/main" id="{1E80ED13-385F-467A-971B-0F49D458468B}"/>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75112</xdr:rowOff>
    </xdr:from>
    <xdr:to>
      <xdr:col>85</xdr:col>
      <xdr:colOff>126364</xdr:colOff>
      <xdr:row>65</xdr:row>
      <xdr:rowOff>34290</xdr:rowOff>
    </xdr:to>
    <xdr:cxnSp macro="">
      <xdr:nvCxnSpPr>
        <xdr:cNvPr id="575" name="直線コネクタ 574">
          <a:extLst>
            <a:ext uri="{FF2B5EF4-FFF2-40B4-BE49-F238E27FC236}">
              <a16:creationId xmlns:a16="http://schemas.microsoft.com/office/drawing/2014/main" id="{978999F1-D954-4A22-8B21-37B6D6E19BC1}"/>
            </a:ext>
          </a:extLst>
        </xdr:cNvPr>
        <xdr:cNvCxnSpPr/>
      </xdr:nvCxnSpPr>
      <xdr:spPr>
        <a:xfrm flipV="1">
          <a:off x="16318864" y="9676312"/>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65</xdr:row>
      <xdr:rowOff>38117</xdr:rowOff>
    </xdr:from>
    <xdr:ext cx="405111" cy="259045"/>
    <xdr:sp macro="" textlink="">
      <xdr:nvSpPr>
        <xdr:cNvPr id="576" name="【学校施設】&#10;有形固定資産減価償却率最小値テキスト">
          <a:extLst>
            <a:ext uri="{FF2B5EF4-FFF2-40B4-BE49-F238E27FC236}">
              <a16:creationId xmlns:a16="http://schemas.microsoft.com/office/drawing/2014/main" id="{D0ABF0BB-0BCC-4FDD-88DA-541AA1A2BFD3}"/>
            </a:ext>
          </a:extLst>
        </xdr:cNvPr>
        <xdr:cNvSpPr txBox="1"/>
      </xdr:nvSpPr>
      <xdr:spPr>
        <a:xfrm>
          <a:off x="16357600" y="11182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65</xdr:row>
      <xdr:rowOff>34290</xdr:rowOff>
    </xdr:from>
    <xdr:to>
      <xdr:col>86</xdr:col>
      <xdr:colOff>25400</xdr:colOff>
      <xdr:row>65</xdr:row>
      <xdr:rowOff>34290</xdr:rowOff>
    </xdr:to>
    <xdr:cxnSp macro="">
      <xdr:nvCxnSpPr>
        <xdr:cNvPr id="577" name="直線コネクタ 576">
          <a:extLst>
            <a:ext uri="{FF2B5EF4-FFF2-40B4-BE49-F238E27FC236}">
              <a16:creationId xmlns:a16="http://schemas.microsoft.com/office/drawing/2014/main" id="{0216595B-FA7D-4479-8D13-C4713D08ED6A}"/>
            </a:ext>
          </a:extLst>
        </xdr:cNvPr>
        <xdr:cNvCxnSpPr/>
      </xdr:nvCxnSpPr>
      <xdr:spPr>
        <a:xfrm>
          <a:off x="16230600" y="1117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21789</xdr:rowOff>
    </xdr:from>
    <xdr:ext cx="405111" cy="259045"/>
    <xdr:sp macro="" textlink="">
      <xdr:nvSpPr>
        <xdr:cNvPr id="578" name="【学校施設】&#10;有形固定資産減価償却率最大値テキスト">
          <a:extLst>
            <a:ext uri="{FF2B5EF4-FFF2-40B4-BE49-F238E27FC236}">
              <a16:creationId xmlns:a16="http://schemas.microsoft.com/office/drawing/2014/main" id="{10E460EA-DE50-4609-9627-283E15922F05}"/>
            </a:ext>
          </a:extLst>
        </xdr:cNvPr>
        <xdr:cNvSpPr txBox="1"/>
      </xdr:nvSpPr>
      <xdr:spPr>
        <a:xfrm>
          <a:off x="16357600" y="9451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75112</xdr:rowOff>
    </xdr:from>
    <xdr:to>
      <xdr:col>86</xdr:col>
      <xdr:colOff>25400</xdr:colOff>
      <xdr:row>56</xdr:row>
      <xdr:rowOff>75112</xdr:rowOff>
    </xdr:to>
    <xdr:cxnSp macro="">
      <xdr:nvCxnSpPr>
        <xdr:cNvPr id="579" name="直線コネクタ 578">
          <a:extLst>
            <a:ext uri="{FF2B5EF4-FFF2-40B4-BE49-F238E27FC236}">
              <a16:creationId xmlns:a16="http://schemas.microsoft.com/office/drawing/2014/main" id="{06802D35-7CF0-47F4-9609-1A6EEC7F5BC7}"/>
            </a:ext>
          </a:extLst>
        </xdr:cNvPr>
        <xdr:cNvCxnSpPr/>
      </xdr:nvCxnSpPr>
      <xdr:spPr>
        <a:xfrm>
          <a:off x="16230600" y="9676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153324</xdr:rowOff>
    </xdr:from>
    <xdr:ext cx="405111" cy="259045"/>
    <xdr:sp macro="" textlink="">
      <xdr:nvSpPr>
        <xdr:cNvPr id="580" name="【学校施設】&#10;有形固定資産減価償却率平均値テキスト">
          <a:extLst>
            <a:ext uri="{FF2B5EF4-FFF2-40B4-BE49-F238E27FC236}">
              <a16:creationId xmlns:a16="http://schemas.microsoft.com/office/drawing/2014/main" id="{7F1C0136-0633-4628-8070-A1DFC0DFD9FA}"/>
            </a:ext>
          </a:extLst>
        </xdr:cNvPr>
        <xdr:cNvSpPr txBox="1"/>
      </xdr:nvSpPr>
      <xdr:spPr>
        <a:xfrm>
          <a:off x="16357600" y="1009742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130447</xdr:rowOff>
    </xdr:from>
    <xdr:to>
      <xdr:col>85</xdr:col>
      <xdr:colOff>177800</xdr:colOff>
      <xdr:row>60</xdr:row>
      <xdr:rowOff>60597</xdr:rowOff>
    </xdr:to>
    <xdr:sp macro="" textlink="">
      <xdr:nvSpPr>
        <xdr:cNvPr id="581" name="フローチャート: 判断 580">
          <a:extLst>
            <a:ext uri="{FF2B5EF4-FFF2-40B4-BE49-F238E27FC236}">
              <a16:creationId xmlns:a16="http://schemas.microsoft.com/office/drawing/2014/main" id="{742B66CC-AFA2-4472-8A26-335819DDF4FD}"/>
            </a:ext>
          </a:extLst>
        </xdr:cNvPr>
        <xdr:cNvSpPr/>
      </xdr:nvSpPr>
      <xdr:spPr>
        <a:xfrm>
          <a:off x="16268700" y="10245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156573</xdr:rowOff>
    </xdr:from>
    <xdr:to>
      <xdr:col>81</xdr:col>
      <xdr:colOff>101600</xdr:colOff>
      <xdr:row>60</xdr:row>
      <xdr:rowOff>86723</xdr:rowOff>
    </xdr:to>
    <xdr:sp macro="" textlink="">
      <xdr:nvSpPr>
        <xdr:cNvPr id="582" name="フローチャート: 判断 581">
          <a:extLst>
            <a:ext uri="{FF2B5EF4-FFF2-40B4-BE49-F238E27FC236}">
              <a16:creationId xmlns:a16="http://schemas.microsoft.com/office/drawing/2014/main" id="{7177DB33-ED32-4AFC-9591-B0D615DAA0AD}"/>
            </a:ext>
          </a:extLst>
        </xdr:cNvPr>
        <xdr:cNvSpPr/>
      </xdr:nvSpPr>
      <xdr:spPr>
        <a:xfrm>
          <a:off x="15430500" y="10272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43906</xdr:rowOff>
    </xdr:from>
    <xdr:to>
      <xdr:col>76</xdr:col>
      <xdr:colOff>165100</xdr:colOff>
      <xdr:row>60</xdr:row>
      <xdr:rowOff>145506</xdr:rowOff>
    </xdr:to>
    <xdr:sp macro="" textlink="">
      <xdr:nvSpPr>
        <xdr:cNvPr id="583" name="フローチャート: 判断 582">
          <a:extLst>
            <a:ext uri="{FF2B5EF4-FFF2-40B4-BE49-F238E27FC236}">
              <a16:creationId xmlns:a16="http://schemas.microsoft.com/office/drawing/2014/main" id="{0BB4ACD2-41B4-4E08-AD56-BD18C0BCF998}"/>
            </a:ext>
          </a:extLst>
        </xdr:cNvPr>
        <xdr:cNvSpPr/>
      </xdr:nvSpPr>
      <xdr:spPr>
        <a:xfrm>
          <a:off x="14541500" y="1033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34109</xdr:rowOff>
    </xdr:from>
    <xdr:to>
      <xdr:col>72</xdr:col>
      <xdr:colOff>38100</xdr:colOff>
      <xdr:row>60</xdr:row>
      <xdr:rowOff>135709</xdr:rowOff>
    </xdr:to>
    <xdr:sp macro="" textlink="">
      <xdr:nvSpPr>
        <xdr:cNvPr id="584" name="フローチャート: 判断 583">
          <a:extLst>
            <a:ext uri="{FF2B5EF4-FFF2-40B4-BE49-F238E27FC236}">
              <a16:creationId xmlns:a16="http://schemas.microsoft.com/office/drawing/2014/main" id="{6FD391FC-9650-474C-A5D2-C2C7B4E46582}"/>
            </a:ext>
          </a:extLst>
        </xdr:cNvPr>
        <xdr:cNvSpPr/>
      </xdr:nvSpPr>
      <xdr:spPr>
        <a:xfrm>
          <a:off x="13652500" y="10321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85" name="テキスト ボックス 584">
          <a:extLst>
            <a:ext uri="{FF2B5EF4-FFF2-40B4-BE49-F238E27FC236}">
              <a16:creationId xmlns:a16="http://schemas.microsoft.com/office/drawing/2014/main" id="{A5B2AA30-D7FC-4AB8-8BC4-D94016814719}"/>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86" name="テキスト ボックス 585">
          <a:extLst>
            <a:ext uri="{FF2B5EF4-FFF2-40B4-BE49-F238E27FC236}">
              <a16:creationId xmlns:a16="http://schemas.microsoft.com/office/drawing/2014/main" id="{964B1C8A-0B8E-4DA7-9920-588357732495}"/>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87" name="テキスト ボックス 586">
          <a:extLst>
            <a:ext uri="{FF2B5EF4-FFF2-40B4-BE49-F238E27FC236}">
              <a16:creationId xmlns:a16="http://schemas.microsoft.com/office/drawing/2014/main" id="{7985B216-2589-40C9-A39C-931BA36DD79B}"/>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88" name="テキスト ボックス 587">
          <a:extLst>
            <a:ext uri="{FF2B5EF4-FFF2-40B4-BE49-F238E27FC236}">
              <a16:creationId xmlns:a16="http://schemas.microsoft.com/office/drawing/2014/main" id="{F905CDC6-E585-47DD-97A6-1A6B4B3AC317}"/>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89" name="テキスト ボックス 588">
          <a:extLst>
            <a:ext uri="{FF2B5EF4-FFF2-40B4-BE49-F238E27FC236}">
              <a16:creationId xmlns:a16="http://schemas.microsoft.com/office/drawing/2014/main" id="{A8236677-D4CD-4E72-9C5D-F60FD5202BDB}"/>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168003</xdr:rowOff>
    </xdr:from>
    <xdr:to>
      <xdr:col>85</xdr:col>
      <xdr:colOff>177800</xdr:colOff>
      <xdr:row>61</xdr:row>
      <xdr:rowOff>98153</xdr:rowOff>
    </xdr:to>
    <xdr:sp macro="" textlink="">
      <xdr:nvSpPr>
        <xdr:cNvPr id="590" name="楕円 589">
          <a:extLst>
            <a:ext uri="{FF2B5EF4-FFF2-40B4-BE49-F238E27FC236}">
              <a16:creationId xmlns:a16="http://schemas.microsoft.com/office/drawing/2014/main" id="{A6C8332E-4F95-4F2F-8975-7FC8D9F5C8B4}"/>
            </a:ext>
          </a:extLst>
        </xdr:cNvPr>
        <xdr:cNvSpPr/>
      </xdr:nvSpPr>
      <xdr:spPr>
        <a:xfrm>
          <a:off x="16268700" y="10455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146430</xdr:rowOff>
    </xdr:from>
    <xdr:ext cx="405111" cy="259045"/>
    <xdr:sp macro="" textlink="">
      <xdr:nvSpPr>
        <xdr:cNvPr id="591" name="【学校施設】&#10;有形固定資産減価償却率該当値テキスト">
          <a:extLst>
            <a:ext uri="{FF2B5EF4-FFF2-40B4-BE49-F238E27FC236}">
              <a16:creationId xmlns:a16="http://schemas.microsoft.com/office/drawing/2014/main" id="{3DB69E36-0D95-4B24-BA86-871E939E5964}"/>
            </a:ext>
          </a:extLst>
        </xdr:cNvPr>
        <xdr:cNvSpPr txBox="1"/>
      </xdr:nvSpPr>
      <xdr:spPr>
        <a:xfrm>
          <a:off x="16357600" y="10433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52070</xdr:rowOff>
    </xdr:from>
    <xdr:to>
      <xdr:col>81</xdr:col>
      <xdr:colOff>101600</xdr:colOff>
      <xdr:row>61</xdr:row>
      <xdr:rowOff>153670</xdr:rowOff>
    </xdr:to>
    <xdr:sp macro="" textlink="">
      <xdr:nvSpPr>
        <xdr:cNvPr id="592" name="楕円 591">
          <a:extLst>
            <a:ext uri="{FF2B5EF4-FFF2-40B4-BE49-F238E27FC236}">
              <a16:creationId xmlns:a16="http://schemas.microsoft.com/office/drawing/2014/main" id="{85283DB8-772F-41EF-8F9C-25519A2D521A}"/>
            </a:ext>
          </a:extLst>
        </xdr:cNvPr>
        <xdr:cNvSpPr/>
      </xdr:nvSpPr>
      <xdr:spPr>
        <a:xfrm>
          <a:off x="15430500" y="1051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47353</xdr:rowOff>
    </xdr:from>
    <xdr:to>
      <xdr:col>85</xdr:col>
      <xdr:colOff>127000</xdr:colOff>
      <xdr:row>61</xdr:row>
      <xdr:rowOff>102870</xdr:rowOff>
    </xdr:to>
    <xdr:cxnSp macro="">
      <xdr:nvCxnSpPr>
        <xdr:cNvPr id="593" name="直線コネクタ 592">
          <a:extLst>
            <a:ext uri="{FF2B5EF4-FFF2-40B4-BE49-F238E27FC236}">
              <a16:creationId xmlns:a16="http://schemas.microsoft.com/office/drawing/2014/main" id="{B010A091-A14E-4115-9195-A0FE756008A4}"/>
            </a:ext>
          </a:extLst>
        </xdr:cNvPr>
        <xdr:cNvCxnSpPr/>
      </xdr:nvCxnSpPr>
      <xdr:spPr>
        <a:xfrm flipV="1">
          <a:off x="15481300" y="10505803"/>
          <a:ext cx="8382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104322</xdr:rowOff>
    </xdr:from>
    <xdr:to>
      <xdr:col>76</xdr:col>
      <xdr:colOff>165100</xdr:colOff>
      <xdr:row>62</xdr:row>
      <xdr:rowOff>34472</xdr:rowOff>
    </xdr:to>
    <xdr:sp macro="" textlink="">
      <xdr:nvSpPr>
        <xdr:cNvPr id="594" name="楕円 593">
          <a:extLst>
            <a:ext uri="{FF2B5EF4-FFF2-40B4-BE49-F238E27FC236}">
              <a16:creationId xmlns:a16="http://schemas.microsoft.com/office/drawing/2014/main" id="{5FB68D1F-546D-43F7-B6D3-652A332C25B8}"/>
            </a:ext>
          </a:extLst>
        </xdr:cNvPr>
        <xdr:cNvSpPr/>
      </xdr:nvSpPr>
      <xdr:spPr>
        <a:xfrm>
          <a:off x="14541500" y="10562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102870</xdr:rowOff>
    </xdr:from>
    <xdr:to>
      <xdr:col>81</xdr:col>
      <xdr:colOff>50800</xdr:colOff>
      <xdr:row>61</xdr:row>
      <xdr:rowOff>155122</xdr:rowOff>
    </xdr:to>
    <xdr:cxnSp macro="">
      <xdr:nvCxnSpPr>
        <xdr:cNvPr id="595" name="直線コネクタ 594">
          <a:extLst>
            <a:ext uri="{FF2B5EF4-FFF2-40B4-BE49-F238E27FC236}">
              <a16:creationId xmlns:a16="http://schemas.microsoft.com/office/drawing/2014/main" id="{3D75F8ED-B6A1-44BE-99B1-A83353E6051F}"/>
            </a:ext>
          </a:extLst>
        </xdr:cNvPr>
        <xdr:cNvCxnSpPr/>
      </xdr:nvCxnSpPr>
      <xdr:spPr>
        <a:xfrm flipV="1">
          <a:off x="14592300" y="10561320"/>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163104</xdr:rowOff>
    </xdr:from>
    <xdr:to>
      <xdr:col>72</xdr:col>
      <xdr:colOff>38100</xdr:colOff>
      <xdr:row>62</xdr:row>
      <xdr:rowOff>93254</xdr:rowOff>
    </xdr:to>
    <xdr:sp macro="" textlink="">
      <xdr:nvSpPr>
        <xdr:cNvPr id="596" name="楕円 595">
          <a:extLst>
            <a:ext uri="{FF2B5EF4-FFF2-40B4-BE49-F238E27FC236}">
              <a16:creationId xmlns:a16="http://schemas.microsoft.com/office/drawing/2014/main" id="{ED75FAD9-A803-4ED8-8734-B2BC59858EC8}"/>
            </a:ext>
          </a:extLst>
        </xdr:cNvPr>
        <xdr:cNvSpPr/>
      </xdr:nvSpPr>
      <xdr:spPr>
        <a:xfrm>
          <a:off x="13652500" y="10621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155122</xdr:rowOff>
    </xdr:from>
    <xdr:to>
      <xdr:col>76</xdr:col>
      <xdr:colOff>114300</xdr:colOff>
      <xdr:row>62</xdr:row>
      <xdr:rowOff>42454</xdr:rowOff>
    </xdr:to>
    <xdr:cxnSp macro="">
      <xdr:nvCxnSpPr>
        <xdr:cNvPr id="597" name="直線コネクタ 596">
          <a:extLst>
            <a:ext uri="{FF2B5EF4-FFF2-40B4-BE49-F238E27FC236}">
              <a16:creationId xmlns:a16="http://schemas.microsoft.com/office/drawing/2014/main" id="{87F9966F-171B-4ABF-BA84-A9E3F33B70EF}"/>
            </a:ext>
          </a:extLst>
        </xdr:cNvPr>
        <xdr:cNvCxnSpPr/>
      </xdr:nvCxnSpPr>
      <xdr:spPr>
        <a:xfrm flipV="1">
          <a:off x="13703300" y="10613572"/>
          <a:ext cx="88900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103250</xdr:rowOff>
    </xdr:from>
    <xdr:ext cx="405111" cy="259045"/>
    <xdr:sp macro="" textlink="">
      <xdr:nvSpPr>
        <xdr:cNvPr id="598" name="n_1aveValue【学校施設】&#10;有形固定資産減価償却率">
          <a:extLst>
            <a:ext uri="{FF2B5EF4-FFF2-40B4-BE49-F238E27FC236}">
              <a16:creationId xmlns:a16="http://schemas.microsoft.com/office/drawing/2014/main" id="{C7D02B78-7C82-48EB-8C22-0E8010E4360D}"/>
            </a:ext>
          </a:extLst>
        </xdr:cNvPr>
        <xdr:cNvSpPr txBox="1"/>
      </xdr:nvSpPr>
      <xdr:spPr>
        <a:xfrm>
          <a:off x="15266044" y="10047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162033</xdr:rowOff>
    </xdr:from>
    <xdr:ext cx="405111" cy="259045"/>
    <xdr:sp macro="" textlink="">
      <xdr:nvSpPr>
        <xdr:cNvPr id="599" name="n_2aveValue【学校施設】&#10;有形固定資産減価償却率">
          <a:extLst>
            <a:ext uri="{FF2B5EF4-FFF2-40B4-BE49-F238E27FC236}">
              <a16:creationId xmlns:a16="http://schemas.microsoft.com/office/drawing/2014/main" id="{90354C0E-5C12-409F-B5C0-6104DFA4BA50}"/>
            </a:ext>
          </a:extLst>
        </xdr:cNvPr>
        <xdr:cNvSpPr txBox="1"/>
      </xdr:nvSpPr>
      <xdr:spPr>
        <a:xfrm>
          <a:off x="14389744" y="10106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152236</xdr:rowOff>
    </xdr:from>
    <xdr:ext cx="405111" cy="259045"/>
    <xdr:sp macro="" textlink="">
      <xdr:nvSpPr>
        <xdr:cNvPr id="600" name="n_3aveValue【学校施設】&#10;有形固定資産減価償却率">
          <a:extLst>
            <a:ext uri="{FF2B5EF4-FFF2-40B4-BE49-F238E27FC236}">
              <a16:creationId xmlns:a16="http://schemas.microsoft.com/office/drawing/2014/main" id="{039C6624-D943-42B3-8BEB-FDFF787C230F}"/>
            </a:ext>
          </a:extLst>
        </xdr:cNvPr>
        <xdr:cNvSpPr txBox="1"/>
      </xdr:nvSpPr>
      <xdr:spPr>
        <a:xfrm>
          <a:off x="13500744" y="100963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144797</xdr:rowOff>
    </xdr:from>
    <xdr:ext cx="405111" cy="259045"/>
    <xdr:sp macro="" textlink="">
      <xdr:nvSpPr>
        <xdr:cNvPr id="601" name="n_1mainValue【学校施設】&#10;有形固定資産減価償却率">
          <a:extLst>
            <a:ext uri="{FF2B5EF4-FFF2-40B4-BE49-F238E27FC236}">
              <a16:creationId xmlns:a16="http://schemas.microsoft.com/office/drawing/2014/main" id="{CD302436-E94D-4823-9B66-946B4AE15B3B}"/>
            </a:ext>
          </a:extLst>
        </xdr:cNvPr>
        <xdr:cNvSpPr txBox="1"/>
      </xdr:nvSpPr>
      <xdr:spPr>
        <a:xfrm>
          <a:off x="15266044" y="1060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25599</xdr:rowOff>
    </xdr:from>
    <xdr:ext cx="405111" cy="259045"/>
    <xdr:sp macro="" textlink="">
      <xdr:nvSpPr>
        <xdr:cNvPr id="602" name="n_2mainValue【学校施設】&#10;有形固定資産減価償却率">
          <a:extLst>
            <a:ext uri="{FF2B5EF4-FFF2-40B4-BE49-F238E27FC236}">
              <a16:creationId xmlns:a16="http://schemas.microsoft.com/office/drawing/2014/main" id="{1F96F989-009E-4D6F-BBAB-853D4067DDFB}"/>
            </a:ext>
          </a:extLst>
        </xdr:cNvPr>
        <xdr:cNvSpPr txBox="1"/>
      </xdr:nvSpPr>
      <xdr:spPr>
        <a:xfrm>
          <a:off x="14389744" y="10655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84381</xdr:rowOff>
    </xdr:from>
    <xdr:ext cx="405111" cy="259045"/>
    <xdr:sp macro="" textlink="">
      <xdr:nvSpPr>
        <xdr:cNvPr id="603" name="n_3mainValue【学校施設】&#10;有形固定資産減価償却率">
          <a:extLst>
            <a:ext uri="{FF2B5EF4-FFF2-40B4-BE49-F238E27FC236}">
              <a16:creationId xmlns:a16="http://schemas.microsoft.com/office/drawing/2014/main" id="{3EBB9957-BF83-48B3-8DAA-DF0702ED672C}"/>
            </a:ext>
          </a:extLst>
        </xdr:cNvPr>
        <xdr:cNvSpPr txBox="1"/>
      </xdr:nvSpPr>
      <xdr:spPr>
        <a:xfrm>
          <a:off x="13500744" y="107142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04" name="正方形/長方形 603">
          <a:extLst>
            <a:ext uri="{FF2B5EF4-FFF2-40B4-BE49-F238E27FC236}">
              <a16:creationId xmlns:a16="http://schemas.microsoft.com/office/drawing/2014/main" id="{2B71EADF-EAC6-4AA7-AE3D-F9CB9ACD1FEB}"/>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05" name="正方形/長方形 604">
          <a:extLst>
            <a:ext uri="{FF2B5EF4-FFF2-40B4-BE49-F238E27FC236}">
              <a16:creationId xmlns:a16="http://schemas.microsoft.com/office/drawing/2014/main" id="{CBB3195B-DBA4-4BCA-ABE9-2507B76FD97B}"/>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06" name="正方形/長方形 605">
          <a:extLst>
            <a:ext uri="{FF2B5EF4-FFF2-40B4-BE49-F238E27FC236}">
              <a16:creationId xmlns:a16="http://schemas.microsoft.com/office/drawing/2014/main" id="{721528B4-BB9C-49F0-B4C0-50ABEAC2F432}"/>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07" name="正方形/長方形 606">
          <a:extLst>
            <a:ext uri="{FF2B5EF4-FFF2-40B4-BE49-F238E27FC236}">
              <a16:creationId xmlns:a16="http://schemas.microsoft.com/office/drawing/2014/main" id="{8B8EF0A2-58E8-45F4-9EA6-4B730F062CEA}"/>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08" name="正方形/長方形 607">
          <a:extLst>
            <a:ext uri="{FF2B5EF4-FFF2-40B4-BE49-F238E27FC236}">
              <a16:creationId xmlns:a16="http://schemas.microsoft.com/office/drawing/2014/main" id="{29541383-C601-40D9-A764-D2EDBCA608FC}"/>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09" name="正方形/長方形 608">
          <a:extLst>
            <a:ext uri="{FF2B5EF4-FFF2-40B4-BE49-F238E27FC236}">
              <a16:creationId xmlns:a16="http://schemas.microsoft.com/office/drawing/2014/main" id="{DDEF1005-7C5F-498B-BDEF-1C8E92919A28}"/>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10" name="正方形/長方形 609">
          <a:extLst>
            <a:ext uri="{FF2B5EF4-FFF2-40B4-BE49-F238E27FC236}">
              <a16:creationId xmlns:a16="http://schemas.microsoft.com/office/drawing/2014/main" id="{CF80369E-2395-472A-9802-F7DD2D8A8C9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11" name="正方形/長方形 610">
          <a:extLst>
            <a:ext uri="{FF2B5EF4-FFF2-40B4-BE49-F238E27FC236}">
              <a16:creationId xmlns:a16="http://schemas.microsoft.com/office/drawing/2014/main" id="{3E5091D1-1FFB-43BB-A0C5-FF4FF8129C08}"/>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12" name="テキスト ボックス 611">
          <a:extLst>
            <a:ext uri="{FF2B5EF4-FFF2-40B4-BE49-F238E27FC236}">
              <a16:creationId xmlns:a16="http://schemas.microsoft.com/office/drawing/2014/main" id="{9BC53959-0866-4B94-A980-53C464866FDE}"/>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13" name="直線コネクタ 612">
          <a:extLst>
            <a:ext uri="{FF2B5EF4-FFF2-40B4-BE49-F238E27FC236}">
              <a16:creationId xmlns:a16="http://schemas.microsoft.com/office/drawing/2014/main" id="{1DA4E1BB-4570-4F5F-B349-A8E6C89723E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14" name="テキスト ボックス 613">
          <a:extLst>
            <a:ext uri="{FF2B5EF4-FFF2-40B4-BE49-F238E27FC236}">
              <a16:creationId xmlns:a16="http://schemas.microsoft.com/office/drawing/2014/main" id="{EC2D9212-EFA6-4444-84B3-252D88D3D19B}"/>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615" name="直線コネクタ 614">
          <a:extLst>
            <a:ext uri="{FF2B5EF4-FFF2-40B4-BE49-F238E27FC236}">
              <a16:creationId xmlns:a16="http://schemas.microsoft.com/office/drawing/2014/main" id="{EFA5F113-63F6-43B7-83E1-D96B5908FEF6}"/>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16" name="テキスト ボックス 615">
          <a:extLst>
            <a:ext uri="{FF2B5EF4-FFF2-40B4-BE49-F238E27FC236}">
              <a16:creationId xmlns:a16="http://schemas.microsoft.com/office/drawing/2014/main" id="{767D221A-548A-4430-B843-57D4F06E393C}"/>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17" name="直線コネクタ 616">
          <a:extLst>
            <a:ext uri="{FF2B5EF4-FFF2-40B4-BE49-F238E27FC236}">
              <a16:creationId xmlns:a16="http://schemas.microsoft.com/office/drawing/2014/main" id="{1DAADE36-1369-47E7-B32F-755D51DEBFA1}"/>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18" name="テキスト ボックス 617">
          <a:extLst>
            <a:ext uri="{FF2B5EF4-FFF2-40B4-BE49-F238E27FC236}">
              <a16:creationId xmlns:a16="http://schemas.microsoft.com/office/drawing/2014/main" id="{DEA975F8-FB6A-4265-8581-64D42FE6F132}"/>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19" name="直線コネクタ 618">
          <a:extLst>
            <a:ext uri="{FF2B5EF4-FFF2-40B4-BE49-F238E27FC236}">
              <a16:creationId xmlns:a16="http://schemas.microsoft.com/office/drawing/2014/main" id="{5E9F60E5-3D3C-4095-8A57-BD003E0191FE}"/>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20" name="テキスト ボックス 619">
          <a:extLst>
            <a:ext uri="{FF2B5EF4-FFF2-40B4-BE49-F238E27FC236}">
              <a16:creationId xmlns:a16="http://schemas.microsoft.com/office/drawing/2014/main" id="{7C3D0939-A624-4844-B7B3-ED2556D99E65}"/>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21" name="直線コネクタ 620">
          <a:extLst>
            <a:ext uri="{FF2B5EF4-FFF2-40B4-BE49-F238E27FC236}">
              <a16:creationId xmlns:a16="http://schemas.microsoft.com/office/drawing/2014/main" id="{4D78B2EF-93EE-4F0F-8BDA-FCDC417619A8}"/>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22" name="テキスト ボックス 621">
          <a:extLst>
            <a:ext uri="{FF2B5EF4-FFF2-40B4-BE49-F238E27FC236}">
              <a16:creationId xmlns:a16="http://schemas.microsoft.com/office/drawing/2014/main" id="{41C07165-F21C-44D7-B347-21B45B92282C}"/>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23" name="直線コネクタ 622">
          <a:extLst>
            <a:ext uri="{FF2B5EF4-FFF2-40B4-BE49-F238E27FC236}">
              <a16:creationId xmlns:a16="http://schemas.microsoft.com/office/drawing/2014/main" id="{DF71F18E-FEC8-4DC9-BF91-6281B86D5F1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24" name="テキスト ボックス 623">
          <a:extLst>
            <a:ext uri="{FF2B5EF4-FFF2-40B4-BE49-F238E27FC236}">
              <a16:creationId xmlns:a16="http://schemas.microsoft.com/office/drawing/2014/main" id="{EE9BDFD9-E513-42DE-B747-7EC3DDCEFE96}"/>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25" name="【学校施設】&#10;一人当たり面積グラフ枠">
          <a:extLst>
            <a:ext uri="{FF2B5EF4-FFF2-40B4-BE49-F238E27FC236}">
              <a16:creationId xmlns:a16="http://schemas.microsoft.com/office/drawing/2014/main" id="{A6410B88-DA95-44AC-A25C-F55F305F5B31}"/>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92202</xdr:rowOff>
    </xdr:from>
    <xdr:to>
      <xdr:col>116</xdr:col>
      <xdr:colOff>62864</xdr:colOff>
      <xdr:row>64</xdr:row>
      <xdr:rowOff>94488</xdr:rowOff>
    </xdr:to>
    <xdr:cxnSp macro="">
      <xdr:nvCxnSpPr>
        <xdr:cNvPr id="626" name="直線コネクタ 625">
          <a:extLst>
            <a:ext uri="{FF2B5EF4-FFF2-40B4-BE49-F238E27FC236}">
              <a16:creationId xmlns:a16="http://schemas.microsoft.com/office/drawing/2014/main" id="{42519442-0D12-4216-A1C1-4A70D3DD8AB7}"/>
            </a:ext>
          </a:extLst>
        </xdr:cNvPr>
        <xdr:cNvCxnSpPr/>
      </xdr:nvCxnSpPr>
      <xdr:spPr>
        <a:xfrm flipV="1">
          <a:off x="22160864" y="9521952"/>
          <a:ext cx="0" cy="1545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98315</xdr:rowOff>
    </xdr:from>
    <xdr:ext cx="469744" cy="259045"/>
    <xdr:sp macro="" textlink="">
      <xdr:nvSpPr>
        <xdr:cNvPr id="627" name="【学校施設】&#10;一人当たり面積最小値テキスト">
          <a:extLst>
            <a:ext uri="{FF2B5EF4-FFF2-40B4-BE49-F238E27FC236}">
              <a16:creationId xmlns:a16="http://schemas.microsoft.com/office/drawing/2014/main" id="{A2541447-76DC-4085-8285-ED60C1C29EBC}"/>
            </a:ext>
          </a:extLst>
        </xdr:cNvPr>
        <xdr:cNvSpPr txBox="1"/>
      </xdr:nvSpPr>
      <xdr:spPr>
        <a:xfrm>
          <a:off x="22199600" y="11071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94488</xdr:rowOff>
    </xdr:from>
    <xdr:to>
      <xdr:col>116</xdr:col>
      <xdr:colOff>152400</xdr:colOff>
      <xdr:row>64</xdr:row>
      <xdr:rowOff>94488</xdr:rowOff>
    </xdr:to>
    <xdr:cxnSp macro="">
      <xdr:nvCxnSpPr>
        <xdr:cNvPr id="628" name="直線コネクタ 627">
          <a:extLst>
            <a:ext uri="{FF2B5EF4-FFF2-40B4-BE49-F238E27FC236}">
              <a16:creationId xmlns:a16="http://schemas.microsoft.com/office/drawing/2014/main" id="{335B6F24-2552-41DA-A6EA-DA79492A976A}"/>
            </a:ext>
          </a:extLst>
        </xdr:cNvPr>
        <xdr:cNvCxnSpPr/>
      </xdr:nvCxnSpPr>
      <xdr:spPr>
        <a:xfrm>
          <a:off x="22072600" y="11067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38879</xdr:rowOff>
    </xdr:from>
    <xdr:ext cx="469744" cy="259045"/>
    <xdr:sp macro="" textlink="">
      <xdr:nvSpPr>
        <xdr:cNvPr id="629" name="【学校施設】&#10;一人当たり面積最大値テキスト">
          <a:extLst>
            <a:ext uri="{FF2B5EF4-FFF2-40B4-BE49-F238E27FC236}">
              <a16:creationId xmlns:a16="http://schemas.microsoft.com/office/drawing/2014/main" id="{1233E837-5F84-4FA8-9490-2D2A444BBFA2}"/>
            </a:ext>
          </a:extLst>
        </xdr:cNvPr>
        <xdr:cNvSpPr txBox="1"/>
      </xdr:nvSpPr>
      <xdr:spPr>
        <a:xfrm>
          <a:off x="22199600" y="9297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92202</xdr:rowOff>
    </xdr:from>
    <xdr:to>
      <xdr:col>116</xdr:col>
      <xdr:colOff>152400</xdr:colOff>
      <xdr:row>55</xdr:row>
      <xdr:rowOff>92202</xdr:rowOff>
    </xdr:to>
    <xdr:cxnSp macro="">
      <xdr:nvCxnSpPr>
        <xdr:cNvPr id="630" name="直線コネクタ 629">
          <a:extLst>
            <a:ext uri="{FF2B5EF4-FFF2-40B4-BE49-F238E27FC236}">
              <a16:creationId xmlns:a16="http://schemas.microsoft.com/office/drawing/2014/main" id="{D321FD14-DBEB-4A9D-A784-12CC02D82D31}"/>
            </a:ext>
          </a:extLst>
        </xdr:cNvPr>
        <xdr:cNvCxnSpPr/>
      </xdr:nvCxnSpPr>
      <xdr:spPr>
        <a:xfrm>
          <a:off x="22072600" y="9521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100601</xdr:rowOff>
    </xdr:from>
    <xdr:ext cx="469744" cy="259045"/>
    <xdr:sp macro="" textlink="">
      <xdr:nvSpPr>
        <xdr:cNvPr id="631" name="【学校施設】&#10;一人当たり面積平均値テキスト">
          <a:extLst>
            <a:ext uri="{FF2B5EF4-FFF2-40B4-BE49-F238E27FC236}">
              <a16:creationId xmlns:a16="http://schemas.microsoft.com/office/drawing/2014/main" id="{08A92AA7-7CE1-435F-8CC3-83F7DD96EAD0}"/>
            </a:ext>
          </a:extLst>
        </xdr:cNvPr>
        <xdr:cNvSpPr txBox="1"/>
      </xdr:nvSpPr>
      <xdr:spPr>
        <a:xfrm>
          <a:off x="22199600" y="105590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122174</xdr:rowOff>
    </xdr:from>
    <xdr:to>
      <xdr:col>116</xdr:col>
      <xdr:colOff>114300</xdr:colOff>
      <xdr:row>62</xdr:row>
      <xdr:rowOff>52324</xdr:rowOff>
    </xdr:to>
    <xdr:sp macro="" textlink="">
      <xdr:nvSpPr>
        <xdr:cNvPr id="632" name="フローチャート: 判断 631">
          <a:extLst>
            <a:ext uri="{FF2B5EF4-FFF2-40B4-BE49-F238E27FC236}">
              <a16:creationId xmlns:a16="http://schemas.microsoft.com/office/drawing/2014/main" id="{C66CB086-FCBA-4E33-8852-E01814A06128}"/>
            </a:ext>
          </a:extLst>
        </xdr:cNvPr>
        <xdr:cNvSpPr/>
      </xdr:nvSpPr>
      <xdr:spPr>
        <a:xfrm>
          <a:off x="22110700" y="10580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129794</xdr:rowOff>
    </xdr:from>
    <xdr:to>
      <xdr:col>112</xdr:col>
      <xdr:colOff>38100</xdr:colOff>
      <xdr:row>62</xdr:row>
      <xdr:rowOff>59944</xdr:rowOff>
    </xdr:to>
    <xdr:sp macro="" textlink="">
      <xdr:nvSpPr>
        <xdr:cNvPr id="633" name="フローチャート: 判断 632">
          <a:extLst>
            <a:ext uri="{FF2B5EF4-FFF2-40B4-BE49-F238E27FC236}">
              <a16:creationId xmlns:a16="http://schemas.microsoft.com/office/drawing/2014/main" id="{34A1BBB4-8D6A-469B-9ED7-2FB151A7DCC9}"/>
            </a:ext>
          </a:extLst>
        </xdr:cNvPr>
        <xdr:cNvSpPr/>
      </xdr:nvSpPr>
      <xdr:spPr>
        <a:xfrm>
          <a:off x="21272500" y="1058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55118</xdr:rowOff>
    </xdr:from>
    <xdr:to>
      <xdr:col>107</xdr:col>
      <xdr:colOff>101600</xdr:colOff>
      <xdr:row>61</xdr:row>
      <xdr:rowOff>156718</xdr:rowOff>
    </xdr:to>
    <xdr:sp macro="" textlink="">
      <xdr:nvSpPr>
        <xdr:cNvPr id="634" name="フローチャート: 判断 633">
          <a:extLst>
            <a:ext uri="{FF2B5EF4-FFF2-40B4-BE49-F238E27FC236}">
              <a16:creationId xmlns:a16="http://schemas.microsoft.com/office/drawing/2014/main" id="{8D5D1968-2955-4854-A218-5E756F11D022}"/>
            </a:ext>
          </a:extLst>
        </xdr:cNvPr>
        <xdr:cNvSpPr/>
      </xdr:nvSpPr>
      <xdr:spPr>
        <a:xfrm>
          <a:off x="20383500" y="10513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30734</xdr:rowOff>
    </xdr:from>
    <xdr:to>
      <xdr:col>102</xdr:col>
      <xdr:colOff>165100</xdr:colOff>
      <xdr:row>61</xdr:row>
      <xdr:rowOff>132334</xdr:rowOff>
    </xdr:to>
    <xdr:sp macro="" textlink="">
      <xdr:nvSpPr>
        <xdr:cNvPr id="635" name="フローチャート: 判断 634">
          <a:extLst>
            <a:ext uri="{FF2B5EF4-FFF2-40B4-BE49-F238E27FC236}">
              <a16:creationId xmlns:a16="http://schemas.microsoft.com/office/drawing/2014/main" id="{F31D8793-3650-41D7-AF27-6DBB89F5D511}"/>
            </a:ext>
          </a:extLst>
        </xdr:cNvPr>
        <xdr:cNvSpPr/>
      </xdr:nvSpPr>
      <xdr:spPr>
        <a:xfrm>
          <a:off x="19494500" y="1048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36" name="テキスト ボックス 635">
          <a:extLst>
            <a:ext uri="{FF2B5EF4-FFF2-40B4-BE49-F238E27FC236}">
              <a16:creationId xmlns:a16="http://schemas.microsoft.com/office/drawing/2014/main" id="{3FB0A17A-CAD8-4F63-970E-EDD75E2DC71D}"/>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37" name="テキスト ボックス 636">
          <a:extLst>
            <a:ext uri="{FF2B5EF4-FFF2-40B4-BE49-F238E27FC236}">
              <a16:creationId xmlns:a16="http://schemas.microsoft.com/office/drawing/2014/main" id="{8A217571-CF6F-4E92-B688-33B4EBA8E505}"/>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38" name="テキスト ボックス 637">
          <a:extLst>
            <a:ext uri="{FF2B5EF4-FFF2-40B4-BE49-F238E27FC236}">
              <a16:creationId xmlns:a16="http://schemas.microsoft.com/office/drawing/2014/main" id="{872ECEB6-F213-4893-9D57-B03BE96691D9}"/>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39" name="テキスト ボックス 638">
          <a:extLst>
            <a:ext uri="{FF2B5EF4-FFF2-40B4-BE49-F238E27FC236}">
              <a16:creationId xmlns:a16="http://schemas.microsoft.com/office/drawing/2014/main" id="{39FC364D-AEC5-4195-8487-3E0E0502AB04}"/>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289C9312-1627-4BE4-8CF3-6414889DBEBA}"/>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41402</xdr:rowOff>
    </xdr:from>
    <xdr:to>
      <xdr:col>116</xdr:col>
      <xdr:colOff>114300</xdr:colOff>
      <xdr:row>55</xdr:row>
      <xdr:rowOff>143002</xdr:rowOff>
    </xdr:to>
    <xdr:sp macro="" textlink="">
      <xdr:nvSpPr>
        <xdr:cNvPr id="641" name="楕円 640">
          <a:extLst>
            <a:ext uri="{FF2B5EF4-FFF2-40B4-BE49-F238E27FC236}">
              <a16:creationId xmlns:a16="http://schemas.microsoft.com/office/drawing/2014/main" id="{B9A1A862-D81B-4A1C-9BA9-1D06C99E304D}"/>
            </a:ext>
          </a:extLst>
        </xdr:cNvPr>
        <xdr:cNvSpPr/>
      </xdr:nvSpPr>
      <xdr:spPr>
        <a:xfrm>
          <a:off x="22110700" y="9471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54</xdr:row>
      <xdr:rowOff>165879</xdr:rowOff>
    </xdr:from>
    <xdr:ext cx="469744" cy="259045"/>
    <xdr:sp macro="" textlink="">
      <xdr:nvSpPr>
        <xdr:cNvPr id="642" name="【学校施設】&#10;一人当たり面積該当値テキスト">
          <a:extLst>
            <a:ext uri="{FF2B5EF4-FFF2-40B4-BE49-F238E27FC236}">
              <a16:creationId xmlns:a16="http://schemas.microsoft.com/office/drawing/2014/main" id="{948B645B-F5A5-40C7-94A0-2F27127B0F0B}"/>
            </a:ext>
          </a:extLst>
        </xdr:cNvPr>
        <xdr:cNvSpPr txBox="1"/>
      </xdr:nvSpPr>
      <xdr:spPr>
        <a:xfrm>
          <a:off x="22199600" y="9424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83312</xdr:rowOff>
    </xdr:from>
    <xdr:to>
      <xdr:col>112</xdr:col>
      <xdr:colOff>38100</xdr:colOff>
      <xdr:row>57</xdr:row>
      <xdr:rowOff>13462</xdr:rowOff>
    </xdr:to>
    <xdr:sp macro="" textlink="">
      <xdr:nvSpPr>
        <xdr:cNvPr id="643" name="楕円 642">
          <a:extLst>
            <a:ext uri="{FF2B5EF4-FFF2-40B4-BE49-F238E27FC236}">
              <a16:creationId xmlns:a16="http://schemas.microsoft.com/office/drawing/2014/main" id="{42A30983-B8F9-435B-B9A6-4AA6CEB77BF7}"/>
            </a:ext>
          </a:extLst>
        </xdr:cNvPr>
        <xdr:cNvSpPr/>
      </xdr:nvSpPr>
      <xdr:spPr>
        <a:xfrm>
          <a:off x="21272500" y="9684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55</xdr:row>
      <xdr:rowOff>92202</xdr:rowOff>
    </xdr:from>
    <xdr:to>
      <xdr:col>116</xdr:col>
      <xdr:colOff>63500</xdr:colOff>
      <xdr:row>56</xdr:row>
      <xdr:rowOff>134112</xdr:rowOff>
    </xdr:to>
    <xdr:cxnSp macro="">
      <xdr:nvCxnSpPr>
        <xdr:cNvPr id="644" name="直線コネクタ 643">
          <a:extLst>
            <a:ext uri="{FF2B5EF4-FFF2-40B4-BE49-F238E27FC236}">
              <a16:creationId xmlns:a16="http://schemas.microsoft.com/office/drawing/2014/main" id="{37BDA119-5C9A-4DC1-8364-EA6B58A770D8}"/>
            </a:ext>
          </a:extLst>
        </xdr:cNvPr>
        <xdr:cNvCxnSpPr/>
      </xdr:nvCxnSpPr>
      <xdr:spPr>
        <a:xfrm flipV="1">
          <a:off x="21323300" y="9521952"/>
          <a:ext cx="838200" cy="213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72644</xdr:rowOff>
    </xdr:from>
    <xdr:to>
      <xdr:col>107</xdr:col>
      <xdr:colOff>101600</xdr:colOff>
      <xdr:row>57</xdr:row>
      <xdr:rowOff>2794</xdr:rowOff>
    </xdr:to>
    <xdr:sp macro="" textlink="">
      <xdr:nvSpPr>
        <xdr:cNvPr id="645" name="楕円 644">
          <a:extLst>
            <a:ext uri="{FF2B5EF4-FFF2-40B4-BE49-F238E27FC236}">
              <a16:creationId xmlns:a16="http://schemas.microsoft.com/office/drawing/2014/main" id="{A5C20CD3-0981-4680-935E-27DBA6E5E749}"/>
            </a:ext>
          </a:extLst>
        </xdr:cNvPr>
        <xdr:cNvSpPr/>
      </xdr:nvSpPr>
      <xdr:spPr>
        <a:xfrm>
          <a:off x="20383500" y="9673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123444</xdr:rowOff>
    </xdr:from>
    <xdr:to>
      <xdr:col>111</xdr:col>
      <xdr:colOff>177800</xdr:colOff>
      <xdr:row>56</xdr:row>
      <xdr:rowOff>134112</xdr:rowOff>
    </xdr:to>
    <xdr:cxnSp macro="">
      <xdr:nvCxnSpPr>
        <xdr:cNvPr id="646" name="直線コネクタ 645">
          <a:extLst>
            <a:ext uri="{FF2B5EF4-FFF2-40B4-BE49-F238E27FC236}">
              <a16:creationId xmlns:a16="http://schemas.microsoft.com/office/drawing/2014/main" id="{9DF95E0F-888B-4621-A92E-58D48A6AFCD0}"/>
            </a:ext>
          </a:extLst>
        </xdr:cNvPr>
        <xdr:cNvCxnSpPr/>
      </xdr:nvCxnSpPr>
      <xdr:spPr>
        <a:xfrm>
          <a:off x="20434300" y="9724644"/>
          <a:ext cx="889000" cy="1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93980</xdr:rowOff>
    </xdr:from>
    <xdr:to>
      <xdr:col>102</xdr:col>
      <xdr:colOff>165100</xdr:colOff>
      <xdr:row>57</xdr:row>
      <xdr:rowOff>24130</xdr:rowOff>
    </xdr:to>
    <xdr:sp macro="" textlink="">
      <xdr:nvSpPr>
        <xdr:cNvPr id="647" name="楕円 646">
          <a:extLst>
            <a:ext uri="{FF2B5EF4-FFF2-40B4-BE49-F238E27FC236}">
              <a16:creationId xmlns:a16="http://schemas.microsoft.com/office/drawing/2014/main" id="{46404889-9825-4A53-AD37-DCAAFF96D53B}"/>
            </a:ext>
          </a:extLst>
        </xdr:cNvPr>
        <xdr:cNvSpPr/>
      </xdr:nvSpPr>
      <xdr:spPr>
        <a:xfrm>
          <a:off x="19494500" y="9695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56</xdr:row>
      <xdr:rowOff>123444</xdr:rowOff>
    </xdr:from>
    <xdr:to>
      <xdr:col>107</xdr:col>
      <xdr:colOff>50800</xdr:colOff>
      <xdr:row>56</xdr:row>
      <xdr:rowOff>144780</xdr:rowOff>
    </xdr:to>
    <xdr:cxnSp macro="">
      <xdr:nvCxnSpPr>
        <xdr:cNvPr id="648" name="直線コネクタ 647">
          <a:extLst>
            <a:ext uri="{FF2B5EF4-FFF2-40B4-BE49-F238E27FC236}">
              <a16:creationId xmlns:a16="http://schemas.microsoft.com/office/drawing/2014/main" id="{11B98330-7388-4BE8-A29C-76630D449FFF}"/>
            </a:ext>
          </a:extLst>
        </xdr:cNvPr>
        <xdr:cNvCxnSpPr/>
      </xdr:nvCxnSpPr>
      <xdr:spPr>
        <a:xfrm flipV="1">
          <a:off x="19545300" y="9724644"/>
          <a:ext cx="889000" cy="21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51071</xdr:rowOff>
    </xdr:from>
    <xdr:ext cx="469744" cy="259045"/>
    <xdr:sp macro="" textlink="">
      <xdr:nvSpPr>
        <xdr:cNvPr id="649" name="n_1aveValue【学校施設】&#10;一人当たり面積">
          <a:extLst>
            <a:ext uri="{FF2B5EF4-FFF2-40B4-BE49-F238E27FC236}">
              <a16:creationId xmlns:a16="http://schemas.microsoft.com/office/drawing/2014/main" id="{96DE6D19-FA8A-4482-97F8-9BE9440D0612}"/>
            </a:ext>
          </a:extLst>
        </xdr:cNvPr>
        <xdr:cNvSpPr txBox="1"/>
      </xdr:nvSpPr>
      <xdr:spPr>
        <a:xfrm>
          <a:off x="21075727" y="10680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147845</xdr:rowOff>
    </xdr:from>
    <xdr:ext cx="469744" cy="259045"/>
    <xdr:sp macro="" textlink="">
      <xdr:nvSpPr>
        <xdr:cNvPr id="650" name="n_2aveValue【学校施設】&#10;一人当たり面積">
          <a:extLst>
            <a:ext uri="{FF2B5EF4-FFF2-40B4-BE49-F238E27FC236}">
              <a16:creationId xmlns:a16="http://schemas.microsoft.com/office/drawing/2014/main" id="{46E946CE-D652-43F6-BC49-5F4219588855}"/>
            </a:ext>
          </a:extLst>
        </xdr:cNvPr>
        <xdr:cNvSpPr txBox="1"/>
      </xdr:nvSpPr>
      <xdr:spPr>
        <a:xfrm>
          <a:off x="20199427" y="10606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123461</xdr:rowOff>
    </xdr:from>
    <xdr:ext cx="469744" cy="259045"/>
    <xdr:sp macro="" textlink="">
      <xdr:nvSpPr>
        <xdr:cNvPr id="651" name="n_3aveValue【学校施設】&#10;一人当たり面積">
          <a:extLst>
            <a:ext uri="{FF2B5EF4-FFF2-40B4-BE49-F238E27FC236}">
              <a16:creationId xmlns:a16="http://schemas.microsoft.com/office/drawing/2014/main" id="{CB39BBD8-26EC-4FCE-9849-3CB0E655BAD2}"/>
            </a:ext>
          </a:extLst>
        </xdr:cNvPr>
        <xdr:cNvSpPr txBox="1"/>
      </xdr:nvSpPr>
      <xdr:spPr>
        <a:xfrm>
          <a:off x="19310427" y="10581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55</xdr:row>
      <xdr:rowOff>29989</xdr:rowOff>
    </xdr:from>
    <xdr:ext cx="469744" cy="259045"/>
    <xdr:sp macro="" textlink="">
      <xdr:nvSpPr>
        <xdr:cNvPr id="652" name="n_1mainValue【学校施設】&#10;一人当たり面積">
          <a:extLst>
            <a:ext uri="{FF2B5EF4-FFF2-40B4-BE49-F238E27FC236}">
              <a16:creationId xmlns:a16="http://schemas.microsoft.com/office/drawing/2014/main" id="{C6976DE7-6E6D-480B-97C4-1EF05167B102}"/>
            </a:ext>
          </a:extLst>
        </xdr:cNvPr>
        <xdr:cNvSpPr txBox="1"/>
      </xdr:nvSpPr>
      <xdr:spPr>
        <a:xfrm>
          <a:off x="21075727" y="9459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55</xdr:row>
      <xdr:rowOff>19321</xdr:rowOff>
    </xdr:from>
    <xdr:ext cx="469744" cy="259045"/>
    <xdr:sp macro="" textlink="">
      <xdr:nvSpPr>
        <xdr:cNvPr id="653" name="n_2mainValue【学校施設】&#10;一人当たり面積">
          <a:extLst>
            <a:ext uri="{FF2B5EF4-FFF2-40B4-BE49-F238E27FC236}">
              <a16:creationId xmlns:a16="http://schemas.microsoft.com/office/drawing/2014/main" id="{ADE5BF0A-A5DC-4755-850C-1ABA20DB6F38}"/>
            </a:ext>
          </a:extLst>
        </xdr:cNvPr>
        <xdr:cNvSpPr txBox="1"/>
      </xdr:nvSpPr>
      <xdr:spPr>
        <a:xfrm>
          <a:off x="20199427" y="9449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55</xdr:row>
      <xdr:rowOff>40657</xdr:rowOff>
    </xdr:from>
    <xdr:ext cx="469744" cy="259045"/>
    <xdr:sp macro="" textlink="">
      <xdr:nvSpPr>
        <xdr:cNvPr id="654" name="n_3mainValue【学校施設】&#10;一人当たり面積">
          <a:extLst>
            <a:ext uri="{FF2B5EF4-FFF2-40B4-BE49-F238E27FC236}">
              <a16:creationId xmlns:a16="http://schemas.microsoft.com/office/drawing/2014/main" id="{5B91A358-7C09-4F3E-9CEF-F5BEE6A8A803}"/>
            </a:ext>
          </a:extLst>
        </xdr:cNvPr>
        <xdr:cNvSpPr txBox="1"/>
      </xdr:nvSpPr>
      <xdr:spPr>
        <a:xfrm>
          <a:off x="19310427" y="947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55" name="正方形/長方形 654">
          <a:extLst>
            <a:ext uri="{FF2B5EF4-FFF2-40B4-BE49-F238E27FC236}">
              <a16:creationId xmlns:a16="http://schemas.microsoft.com/office/drawing/2014/main" id="{CC3092B3-026C-4E5E-8B7A-1CAFEB7535C7}"/>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56" name="正方形/長方形 655">
          <a:extLst>
            <a:ext uri="{FF2B5EF4-FFF2-40B4-BE49-F238E27FC236}">
              <a16:creationId xmlns:a16="http://schemas.microsoft.com/office/drawing/2014/main" id="{15716BAC-4ABD-4D61-AF15-1D01F0D3DABA}"/>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57" name="正方形/長方形 656">
          <a:extLst>
            <a:ext uri="{FF2B5EF4-FFF2-40B4-BE49-F238E27FC236}">
              <a16:creationId xmlns:a16="http://schemas.microsoft.com/office/drawing/2014/main" id="{3792B34F-8EA2-4CF8-B28C-05E8BEBA0566}"/>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58" name="正方形/長方形 657">
          <a:extLst>
            <a:ext uri="{FF2B5EF4-FFF2-40B4-BE49-F238E27FC236}">
              <a16:creationId xmlns:a16="http://schemas.microsoft.com/office/drawing/2014/main" id="{1EBBCF8F-3A65-46D4-B626-08B1E166C84F}"/>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59" name="正方形/長方形 658">
          <a:extLst>
            <a:ext uri="{FF2B5EF4-FFF2-40B4-BE49-F238E27FC236}">
              <a16:creationId xmlns:a16="http://schemas.microsoft.com/office/drawing/2014/main" id="{A7182286-486B-4175-BEF8-60C4EA08F5C9}"/>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60" name="正方形/長方形 659">
          <a:extLst>
            <a:ext uri="{FF2B5EF4-FFF2-40B4-BE49-F238E27FC236}">
              <a16:creationId xmlns:a16="http://schemas.microsoft.com/office/drawing/2014/main" id="{A1DD2F5C-9D46-4A46-A6A9-D3CC22467033}"/>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61" name="正方形/長方形 660">
          <a:extLst>
            <a:ext uri="{FF2B5EF4-FFF2-40B4-BE49-F238E27FC236}">
              <a16:creationId xmlns:a16="http://schemas.microsoft.com/office/drawing/2014/main" id="{B0523DE3-C097-4D59-BCB7-1857CFBE80CB}"/>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62" name="正方形/長方形 661">
          <a:extLst>
            <a:ext uri="{FF2B5EF4-FFF2-40B4-BE49-F238E27FC236}">
              <a16:creationId xmlns:a16="http://schemas.microsoft.com/office/drawing/2014/main" id="{09D1EE65-4C05-4787-B1D4-2F4D2CED1F85}"/>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63" name="正方形/長方形 662">
          <a:extLst>
            <a:ext uri="{FF2B5EF4-FFF2-40B4-BE49-F238E27FC236}">
              <a16:creationId xmlns:a16="http://schemas.microsoft.com/office/drawing/2014/main" id="{07E9C068-C3E9-468D-8A76-900D21348E62}"/>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64" name="正方形/長方形 663">
          <a:extLst>
            <a:ext uri="{FF2B5EF4-FFF2-40B4-BE49-F238E27FC236}">
              <a16:creationId xmlns:a16="http://schemas.microsoft.com/office/drawing/2014/main" id="{F892033C-0BE5-4622-8FA9-62F105BF4E1C}"/>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65" name="正方形/長方形 664">
          <a:extLst>
            <a:ext uri="{FF2B5EF4-FFF2-40B4-BE49-F238E27FC236}">
              <a16:creationId xmlns:a16="http://schemas.microsoft.com/office/drawing/2014/main" id="{13FE565C-29E5-4732-8092-DAFD55427C5E}"/>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66" name="正方形/長方形 665">
          <a:extLst>
            <a:ext uri="{FF2B5EF4-FFF2-40B4-BE49-F238E27FC236}">
              <a16:creationId xmlns:a16="http://schemas.microsoft.com/office/drawing/2014/main" id="{774918A6-E733-4EDE-BE91-96AAC65D3948}"/>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67" name="正方形/長方形 666">
          <a:extLst>
            <a:ext uri="{FF2B5EF4-FFF2-40B4-BE49-F238E27FC236}">
              <a16:creationId xmlns:a16="http://schemas.microsoft.com/office/drawing/2014/main" id="{AB93F00B-A9A0-422A-B866-24CE2FD71376}"/>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68" name="正方形/長方形 667">
          <a:extLst>
            <a:ext uri="{FF2B5EF4-FFF2-40B4-BE49-F238E27FC236}">
              <a16:creationId xmlns:a16="http://schemas.microsoft.com/office/drawing/2014/main" id="{2A2B601F-2A7C-4C17-93ED-0079FF9E38DA}"/>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69" name="正方形/長方形 668">
          <a:extLst>
            <a:ext uri="{FF2B5EF4-FFF2-40B4-BE49-F238E27FC236}">
              <a16:creationId xmlns:a16="http://schemas.microsoft.com/office/drawing/2014/main" id="{D6B5F8A0-5B0A-47AD-A183-8E545BF86DF5}"/>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70" name="正方形/長方形 669">
          <a:extLst>
            <a:ext uri="{FF2B5EF4-FFF2-40B4-BE49-F238E27FC236}">
              <a16:creationId xmlns:a16="http://schemas.microsoft.com/office/drawing/2014/main" id="{7DE553D4-EAFE-46AD-9BFB-D02038249528}"/>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71" name="正方形/長方形 670">
          <a:extLst>
            <a:ext uri="{FF2B5EF4-FFF2-40B4-BE49-F238E27FC236}">
              <a16:creationId xmlns:a16="http://schemas.microsoft.com/office/drawing/2014/main" id="{845BA75E-A16C-447C-8CA2-1634B626037B}"/>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72" name="正方形/長方形 671">
          <a:extLst>
            <a:ext uri="{FF2B5EF4-FFF2-40B4-BE49-F238E27FC236}">
              <a16:creationId xmlns:a16="http://schemas.microsoft.com/office/drawing/2014/main" id="{A3424824-6ED3-48F7-AFF2-7F712A3C4C93}"/>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73" name="正方形/長方形 672">
          <a:extLst>
            <a:ext uri="{FF2B5EF4-FFF2-40B4-BE49-F238E27FC236}">
              <a16:creationId xmlns:a16="http://schemas.microsoft.com/office/drawing/2014/main" id="{963931D7-559C-4C50-9D36-F659943767B1}"/>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74" name="正方形/長方形 673">
          <a:extLst>
            <a:ext uri="{FF2B5EF4-FFF2-40B4-BE49-F238E27FC236}">
              <a16:creationId xmlns:a16="http://schemas.microsoft.com/office/drawing/2014/main" id="{E5CDEDAF-301B-4F2E-859A-21EFE744D0E3}"/>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75" name="正方形/長方形 674">
          <a:extLst>
            <a:ext uri="{FF2B5EF4-FFF2-40B4-BE49-F238E27FC236}">
              <a16:creationId xmlns:a16="http://schemas.microsoft.com/office/drawing/2014/main" id="{A2D5439F-6883-4C09-A230-6CEBA0C6B55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76" name="正方形/長方形 675">
          <a:extLst>
            <a:ext uri="{FF2B5EF4-FFF2-40B4-BE49-F238E27FC236}">
              <a16:creationId xmlns:a16="http://schemas.microsoft.com/office/drawing/2014/main" id="{C5BE444A-FB59-4D08-ACDF-ABFA82124341}"/>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77" name="正方形/長方形 676">
          <a:extLst>
            <a:ext uri="{FF2B5EF4-FFF2-40B4-BE49-F238E27FC236}">
              <a16:creationId xmlns:a16="http://schemas.microsoft.com/office/drawing/2014/main" id="{91BD100B-B3E8-4C73-B3CD-D33B697BC35C}"/>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78" name="正方形/長方形 677">
          <a:extLst>
            <a:ext uri="{FF2B5EF4-FFF2-40B4-BE49-F238E27FC236}">
              <a16:creationId xmlns:a16="http://schemas.microsoft.com/office/drawing/2014/main" id="{4B08CD36-9F67-4705-8371-7C8C0DCDE8D6}"/>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79" name="テキスト ボックス 678">
          <a:extLst>
            <a:ext uri="{FF2B5EF4-FFF2-40B4-BE49-F238E27FC236}">
              <a16:creationId xmlns:a16="http://schemas.microsoft.com/office/drawing/2014/main" id="{D9F6483A-4E02-4399-9E6A-06139FA558E9}"/>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80" name="直線コネクタ 679">
          <a:extLst>
            <a:ext uri="{FF2B5EF4-FFF2-40B4-BE49-F238E27FC236}">
              <a16:creationId xmlns:a16="http://schemas.microsoft.com/office/drawing/2014/main" id="{63CF390B-E2B6-46E7-9BD6-36C6CB0C9386}"/>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681" name="テキスト ボックス 680">
          <a:extLst>
            <a:ext uri="{FF2B5EF4-FFF2-40B4-BE49-F238E27FC236}">
              <a16:creationId xmlns:a16="http://schemas.microsoft.com/office/drawing/2014/main" id="{9F2432B9-2F0C-4819-B7D6-56EDE5DF59C1}"/>
            </a:ext>
          </a:extLst>
        </xdr:cNvPr>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82" name="直線コネクタ 681">
          <a:extLst>
            <a:ext uri="{FF2B5EF4-FFF2-40B4-BE49-F238E27FC236}">
              <a16:creationId xmlns:a16="http://schemas.microsoft.com/office/drawing/2014/main" id="{0E1D4DBF-C1D9-4D96-82DE-3AAA88D25987}"/>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683" name="テキスト ボックス 682">
          <a:extLst>
            <a:ext uri="{FF2B5EF4-FFF2-40B4-BE49-F238E27FC236}">
              <a16:creationId xmlns:a16="http://schemas.microsoft.com/office/drawing/2014/main" id="{C8591AFC-6D7C-4A38-8C4A-2A08091C1865}"/>
            </a:ext>
          </a:extLst>
        </xdr:cNvPr>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84" name="直線コネクタ 683">
          <a:extLst>
            <a:ext uri="{FF2B5EF4-FFF2-40B4-BE49-F238E27FC236}">
              <a16:creationId xmlns:a16="http://schemas.microsoft.com/office/drawing/2014/main" id="{7AB1EE80-DAFE-414C-841C-D1AFA0511CC3}"/>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85" name="テキスト ボックス 684">
          <a:extLst>
            <a:ext uri="{FF2B5EF4-FFF2-40B4-BE49-F238E27FC236}">
              <a16:creationId xmlns:a16="http://schemas.microsoft.com/office/drawing/2014/main" id="{4A86432E-E94E-4A29-A06B-45320022ED0B}"/>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86" name="直線コネクタ 685">
          <a:extLst>
            <a:ext uri="{FF2B5EF4-FFF2-40B4-BE49-F238E27FC236}">
              <a16:creationId xmlns:a16="http://schemas.microsoft.com/office/drawing/2014/main" id="{39172535-E6E6-48C6-86D9-1CD10661FA24}"/>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87" name="テキスト ボックス 686">
          <a:extLst>
            <a:ext uri="{FF2B5EF4-FFF2-40B4-BE49-F238E27FC236}">
              <a16:creationId xmlns:a16="http://schemas.microsoft.com/office/drawing/2014/main" id="{13B7B805-E93C-43E3-BCE6-A85FEA60C813}"/>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88" name="直線コネクタ 687">
          <a:extLst>
            <a:ext uri="{FF2B5EF4-FFF2-40B4-BE49-F238E27FC236}">
              <a16:creationId xmlns:a16="http://schemas.microsoft.com/office/drawing/2014/main" id="{7531EE4E-99FD-4DB7-A145-F1FF192A920D}"/>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89" name="テキスト ボックス 688">
          <a:extLst>
            <a:ext uri="{FF2B5EF4-FFF2-40B4-BE49-F238E27FC236}">
              <a16:creationId xmlns:a16="http://schemas.microsoft.com/office/drawing/2014/main" id="{406F180D-044D-4D77-88C4-49385166B453}"/>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90" name="直線コネクタ 689">
          <a:extLst>
            <a:ext uri="{FF2B5EF4-FFF2-40B4-BE49-F238E27FC236}">
              <a16:creationId xmlns:a16="http://schemas.microsoft.com/office/drawing/2014/main" id="{699A0480-D1D7-42A6-9359-3261AB5FD62A}"/>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691" name="テキスト ボックス 690">
          <a:extLst>
            <a:ext uri="{FF2B5EF4-FFF2-40B4-BE49-F238E27FC236}">
              <a16:creationId xmlns:a16="http://schemas.microsoft.com/office/drawing/2014/main" id="{BD6FB88F-4B9C-41B8-9920-88B389098D05}"/>
            </a:ext>
          </a:extLst>
        </xdr:cNvPr>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92" name="直線コネクタ 691">
          <a:extLst>
            <a:ext uri="{FF2B5EF4-FFF2-40B4-BE49-F238E27FC236}">
              <a16:creationId xmlns:a16="http://schemas.microsoft.com/office/drawing/2014/main" id="{8D73F741-21E9-4D8E-B725-47FE5EAD43A8}"/>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93" name="テキスト ボックス 692">
          <a:extLst>
            <a:ext uri="{FF2B5EF4-FFF2-40B4-BE49-F238E27FC236}">
              <a16:creationId xmlns:a16="http://schemas.microsoft.com/office/drawing/2014/main" id="{4C0CCEFB-9DA5-4954-B2D3-0CB3931CA0E6}"/>
            </a:ext>
          </a:extLst>
        </xdr:cNvPr>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94" name="【公民館】&#10;有形固定資産減価償却率グラフ枠">
          <a:extLst>
            <a:ext uri="{FF2B5EF4-FFF2-40B4-BE49-F238E27FC236}">
              <a16:creationId xmlns:a16="http://schemas.microsoft.com/office/drawing/2014/main" id="{66C13E63-04CA-453A-B697-6C0CED31FEBC}"/>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47625</xdr:rowOff>
    </xdr:from>
    <xdr:to>
      <xdr:col>85</xdr:col>
      <xdr:colOff>126364</xdr:colOff>
      <xdr:row>107</xdr:row>
      <xdr:rowOff>99061</xdr:rowOff>
    </xdr:to>
    <xdr:cxnSp macro="">
      <xdr:nvCxnSpPr>
        <xdr:cNvPr id="695" name="直線コネクタ 694">
          <a:extLst>
            <a:ext uri="{FF2B5EF4-FFF2-40B4-BE49-F238E27FC236}">
              <a16:creationId xmlns:a16="http://schemas.microsoft.com/office/drawing/2014/main" id="{6B9A7EFD-E413-4745-BAB3-D28AD7CC1A8A}"/>
            </a:ext>
          </a:extLst>
        </xdr:cNvPr>
        <xdr:cNvCxnSpPr/>
      </xdr:nvCxnSpPr>
      <xdr:spPr>
        <a:xfrm flipV="1">
          <a:off x="16318864" y="17364075"/>
          <a:ext cx="0" cy="1080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102888</xdr:rowOff>
    </xdr:from>
    <xdr:ext cx="405111" cy="259045"/>
    <xdr:sp macro="" textlink="">
      <xdr:nvSpPr>
        <xdr:cNvPr id="696" name="【公民館】&#10;有形固定資産減価償却率最小値テキスト">
          <a:extLst>
            <a:ext uri="{FF2B5EF4-FFF2-40B4-BE49-F238E27FC236}">
              <a16:creationId xmlns:a16="http://schemas.microsoft.com/office/drawing/2014/main" id="{ECA6A612-76F7-4810-97DA-E6D35704D560}"/>
            </a:ext>
          </a:extLst>
        </xdr:cNvPr>
        <xdr:cNvSpPr txBox="1"/>
      </xdr:nvSpPr>
      <xdr:spPr>
        <a:xfrm>
          <a:off x="16357600" y="18448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99061</xdr:rowOff>
    </xdr:from>
    <xdr:to>
      <xdr:col>86</xdr:col>
      <xdr:colOff>25400</xdr:colOff>
      <xdr:row>107</xdr:row>
      <xdr:rowOff>99061</xdr:rowOff>
    </xdr:to>
    <xdr:cxnSp macro="">
      <xdr:nvCxnSpPr>
        <xdr:cNvPr id="697" name="直線コネクタ 696">
          <a:extLst>
            <a:ext uri="{FF2B5EF4-FFF2-40B4-BE49-F238E27FC236}">
              <a16:creationId xmlns:a16="http://schemas.microsoft.com/office/drawing/2014/main" id="{FBB6239C-703E-4DF0-AFA7-45C0037B25BB}"/>
            </a:ext>
          </a:extLst>
        </xdr:cNvPr>
        <xdr:cNvCxnSpPr/>
      </xdr:nvCxnSpPr>
      <xdr:spPr>
        <a:xfrm>
          <a:off x="16230600" y="18444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165752</xdr:rowOff>
    </xdr:from>
    <xdr:ext cx="405111" cy="259045"/>
    <xdr:sp macro="" textlink="">
      <xdr:nvSpPr>
        <xdr:cNvPr id="698" name="【公民館】&#10;有形固定資産減価償却率最大値テキスト">
          <a:extLst>
            <a:ext uri="{FF2B5EF4-FFF2-40B4-BE49-F238E27FC236}">
              <a16:creationId xmlns:a16="http://schemas.microsoft.com/office/drawing/2014/main" id="{587F03BC-2B5B-4582-91E6-94AA72C7BF64}"/>
            </a:ext>
          </a:extLst>
        </xdr:cNvPr>
        <xdr:cNvSpPr txBox="1"/>
      </xdr:nvSpPr>
      <xdr:spPr>
        <a:xfrm>
          <a:off x="16357600" y="17139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47625</xdr:rowOff>
    </xdr:from>
    <xdr:to>
      <xdr:col>86</xdr:col>
      <xdr:colOff>25400</xdr:colOff>
      <xdr:row>101</xdr:row>
      <xdr:rowOff>47625</xdr:rowOff>
    </xdr:to>
    <xdr:cxnSp macro="">
      <xdr:nvCxnSpPr>
        <xdr:cNvPr id="699" name="直線コネクタ 698">
          <a:extLst>
            <a:ext uri="{FF2B5EF4-FFF2-40B4-BE49-F238E27FC236}">
              <a16:creationId xmlns:a16="http://schemas.microsoft.com/office/drawing/2014/main" id="{A525C48F-8238-466B-8898-E18EC7B14C54}"/>
            </a:ext>
          </a:extLst>
        </xdr:cNvPr>
        <xdr:cNvCxnSpPr/>
      </xdr:nvCxnSpPr>
      <xdr:spPr>
        <a:xfrm>
          <a:off x="16230600" y="17364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85741</xdr:rowOff>
    </xdr:from>
    <xdr:ext cx="405111" cy="259045"/>
    <xdr:sp macro="" textlink="">
      <xdr:nvSpPr>
        <xdr:cNvPr id="700" name="【公民館】&#10;有形固定資産減価償却率平均値テキスト">
          <a:extLst>
            <a:ext uri="{FF2B5EF4-FFF2-40B4-BE49-F238E27FC236}">
              <a16:creationId xmlns:a16="http://schemas.microsoft.com/office/drawing/2014/main" id="{E8767FF6-A242-42A3-BD48-1D51054593B3}"/>
            </a:ext>
          </a:extLst>
        </xdr:cNvPr>
        <xdr:cNvSpPr txBox="1"/>
      </xdr:nvSpPr>
      <xdr:spPr>
        <a:xfrm>
          <a:off x="16357600" y="179165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107314</xdr:rowOff>
    </xdr:from>
    <xdr:to>
      <xdr:col>85</xdr:col>
      <xdr:colOff>177800</xdr:colOff>
      <xdr:row>105</xdr:row>
      <xdr:rowOff>37464</xdr:rowOff>
    </xdr:to>
    <xdr:sp macro="" textlink="">
      <xdr:nvSpPr>
        <xdr:cNvPr id="701" name="フローチャート: 判断 700">
          <a:extLst>
            <a:ext uri="{FF2B5EF4-FFF2-40B4-BE49-F238E27FC236}">
              <a16:creationId xmlns:a16="http://schemas.microsoft.com/office/drawing/2014/main" id="{EE1FDCF7-3A33-4ADF-8986-93B1EDE814E1}"/>
            </a:ext>
          </a:extLst>
        </xdr:cNvPr>
        <xdr:cNvSpPr/>
      </xdr:nvSpPr>
      <xdr:spPr>
        <a:xfrm>
          <a:off x="16268700" y="1793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103505</xdr:rowOff>
    </xdr:from>
    <xdr:to>
      <xdr:col>81</xdr:col>
      <xdr:colOff>101600</xdr:colOff>
      <xdr:row>105</xdr:row>
      <xdr:rowOff>33655</xdr:rowOff>
    </xdr:to>
    <xdr:sp macro="" textlink="">
      <xdr:nvSpPr>
        <xdr:cNvPr id="702" name="フローチャート: 判断 701">
          <a:extLst>
            <a:ext uri="{FF2B5EF4-FFF2-40B4-BE49-F238E27FC236}">
              <a16:creationId xmlns:a16="http://schemas.microsoft.com/office/drawing/2014/main" id="{25C4A629-D239-4D2B-9BF0-C1C1ED96B322}"/>
            </a:ext>
          </a:extLst>
        </xdr:cNvPr>
        <xdr:cNvSpPr/>
      </xdr:nvSpPr>
      <xdr:spPr>
        <a:xfrm>
          <a:off x="15430500" y="1793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135889</xdr:rowOff>
    </xdr:from>
    <xdr:to>
      <xdr:col>76</xdr:col>
      <xdr:colOff>165100</xdr:colOff>
      <xdr:row>105</xdr:row>
      <xdr:rowOff>66039</xdr:rowOff>
    </xdr:to>
    <xdr:sp macro="" textlink="">
      <xdr:nvSpPr>
        <xdr:cNvPr id="703" name="フローチャート: 判断 702">
          <a:extLst>
            <a:ext uri="{FF2B5EF4-FFF2-40B4-BE49-F238E27FC236}">
              <a16:creationId xmlns:a16="http://schemas.microsoft.com/office/drawing/2014/main" id="{D1DD2208-72CD-47BD-858F-E0786D6B7F7D}"/>
            </a:ext>
          </a:extLst>
        </xdr:cNvPr>
        <xdr:cNvSpPr/>
      </xdr:nvSpPr>
      <xdr:spPr>
        <a:xfrm>
          <a:off x="14541500" y="1796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114936</xdr:rowOff>
    </xdr:from>
    <xdr:to>
      <xdr:col>72</xdr:col>
      <xdr:colOff>38100</xdr:colOff>
      <xdr:row>105</xdr:row>
      <xdr:rowOff>45086</xdr:rowOff>
    </xdr:to>
    <xdr:sp macro="" textlink="">
      <xdr:nvSpPr>
        <xdr:cNvPr id="704" name="フローチャート: 判断 703">
          <a:extLst>
            <a:ext uri="{FF2B5EF4-FFF2-40B4-BE49-F238E27FC236}">
              <a16:creationId xmlns:a16="http://schemas.microsoft.com/office/drawing/2014/main" id="{5BDC8750-9AE6-44E4-9C2F-DF0D299849AE}"/>
            </a:ext>
          </a:extLst>
        </xdr:cNvPr>
        <xdr:cNvSpPr/>
      </xdr:nvSpPr>
      <xdr:spPr>
        <a:xfrm>
          <a:off x="13652500" y="17945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05" name="テキスト ボックス 704">
          <a:extLst>
            <a:ext uri="{FF2B5EF4-FFF2-40B4-BE49-F238E27FC236}">
              <a16:creationId xmlns:a16="http://schemas.microsoft.com/office/drawing/2014/main" id="{8515D3AC-EBD7-4B16-AB8E-2E9BE066C7DF}"/>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06" name="テキスト ボックス 705">
          <a:extLst>
            <a:ext uri="{FF2B5EF4-FFF2-40B4-BE49-F238E27FC236}">
              <a16:creationId xmlns:a16="http://schemas.microsoft.com/office/drawing/2014/main" id="{CA245D90-8AA9-48B4-AE44-DADDA3C890BE}"/>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07" name="テキスト ボックス 706">
          <a:extLst>
            <a:ext uri="{FF2B5EF4-FFF2-40B4-BE49-F238E27FC236}">
              <a16:creationId xmlns:a16="http://schemas.microsoft.com/office/drawing/2014/main" id="{9453EFAA-D085-4C90-A549-44DE68D8585E}"/>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08" name="テキスト ボックス 707">
          <a:extLst>
            <a:ext uri="{FF2B5EF4-FFF2-40B4-BE49-F238E27FC236}">
              <a16:creationId xmlns:a16="http://schemas.microsoft.com/office/drawing/2014/main" id="{7467A41B-6597-49EE-8397-AB699ED7BBED}"/>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09" name="テキスト ボックス 708">
          <a:extLst>
            <a:ext uri="{FF2B5EF4-FFF2-40B4-BE49-F238E27FC236}">
              <a16:creationId xmlns:a16="http://schemas.microsoft.com/office/drawing/2014/main" id="{FDBB7AF6-3D8A-46B4-8FF5-CF3861598209}"/>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105</xdr:row>
      <xdr:rowOff>8255</xdr:rowOff>
    </xdr:from>
    <xdr:to>
      <xdr:col>76</xdr:col>
      <xdr:colOff>165100</xdr:colOff>
      <xdr:row>105</xdr:row>
      <xdr:rowOff>109855</xdr:rowOff>
    </xdr:to>
    <xdr:sp macro="" textlink="">
      <xdr:nvSpPr>
        <xdr:cNvPr id="710" name="楕円 709">
          <a:extLst>
            <a:ext uri="{FF2B5EF4-FFF2-40B4-BE49-F238E27FC236}">
              <a16:creationId xmlns:a16="http://schemas.microsoft.com/office/drawing/2014/main" id="{4D7A01E9-E316-4218-85D4-2E864B96855F}"/>
            </a:ext>
          </a:extLst>
        </xdr:cNvPr>
        <xdr:cNvSpPr/>
      </xdr:nvSpPr>
      <xdr:spPr>
        <a:xfrm>
          <a:off x="14541500" y="1801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88264</xdr:rowOff>
    </xdr:from>
    <xdr:to>
      <xdr:col>72</xdr:col>
      <xdr:colOff>38100</xdr:colOff>
      <xdr:row>105</xdr:row>
      <xdr:rowOff>18414</xdr:rowOff>
    </xdr:to>
    <xdr:sp macro="" textlink="">
      <xdr:nvSpPr>
        <xdr:cNvPr id="711" name="楕円 710">
          <a:extLst>
            <a:ext uri="{FF2B5EF4-FFF2-40B4-BE49-F238E27FC236}">
              <a16:creationId xmlns:a16="http://schemas.microsoft.com/office/drawing/2014/main" id="{16EDEBF9-BB12-41BE-8D80-C79EFB0C8100}"/>
            </a:ext>
          </a:extLst>
        </xdr:cNvPr>
        <xdr:cNvSpPr/>
      </xdr:nvSpPr>
      <xdr:spPr>
        <a:xfrm>
          <a:off x="13652500" y="17919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139064</xdr:rowOff>
    </xdr:from>
    <xdr:to>
      <xdr:col>76</xdr:col>
      <xdr:colOff>114300</xdr:colOff>
      <xdr:row>105</xdr:row>
      <xdr:rowOff>59055</xdr:rowOff>
    </xdr:to>
    <xdr:cxnSp macro="">
      <xdr:nvCxnSpPr>
        <xdr:cNvPr id="712" name="直線コネクタ 711">
          <a:extLst>
            <a:ext uri="{FF2B5EF4-FFF2-40B4-BE49-F238E27FC236}">
              <a16:creationId xmlns:a16="http://schemas.microsoft.com/office/drawing/2014/main" id="{030BC75D-3DA3-45E6-95AB-1198A50EE963}"/>
            </a:ext>
          </a:extLst>
        </xdr:cNvPr>
        <xdr:cNvCxnSpPr/>
      </xdr:nvCxnSpPr>
      <xdr:spPr>
        <a:xfrm>
          <a:off x="13703300" y="17969864"/>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50182</xdr:rowOff>
    </xdr:from>
    <xdr:ext cx="405111" cy="259045"/>
    <xdr:sp macro="" textlink="">
      <xdr:nvSpPr>
        <xdr:cNvPr id="713" name="n_1aveValue【公民館】&#10;有形固定資産減価償却率">
          <a:extLst>
            <a:ext uri="{FF2B5EF4-FFF2-40B4-BE49-F238E27FC236}">
              <a16:creationId xmlns:a16="http://schemas.microsoft.com/office/drawing/2014/main" id="{C4894A46-AC36-4F7E-A685-1B031E3DC516}"/>
            </a:ext>
          </a:extLst>
        </xdr:cNvPr>
        <xdr:cNvSpPr txBox="1"/>
      </xdr:nvSpPr>
      <xdr:spPr>
        <a:xfrm>
          <a:off x="15266044" y="1770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82566</xdr:rowOff>
    </xdr:from>
    <xdr:ext cx="405111" cy="259045"/>
    <xdr:sp macro="" textlink="">
      <xdr:nvSpPr>
        <xdr:cNvPr id="714" name="n_2aveValue【公民館】&#10;有形固定資産減価償却率">
          <a:extLst>
            <a:ext uri="{FF2B5EF4-FFF2-40B4-BE49-F238E27FC236}">
              <a16:creationId xmlns:a16="http://schemas.microsoft.com/office/drawing/2014/main" id="{5F8AFDF0-7FB1-4C5B-8A92-E3C6136C6C8E}"/>
            </a:ext>
          </a:extLst>
        </xdr:cNvPr>
        <xdr:cNvSpPr txBox="1"/>
      </xdr:nvSpPr>
      <xdr:spPr>
        <a:xfrm>
          <a:off x="14389744" y="17741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36213</xdr:rowOff>
    </xdr:from>
    <xdr:ext cx="405111" cy="259045"/>
    <xdr:sp macro="" textlink="">
      <xdr:nvSpPr>
        <xdr:cNvPr id="715" name="n_3aveValue【公民館】&#10;有形固定資産減価償却率">
          <a:extLst>
            <a:ext uri="{FF2B5EF4-FFF2-40B4-BE49-F238E27FC236}">
              <a16:creationId xmlns:a16="http://schemas.microsoft.com/office/drawing/2014/main" id="{618BC94B-C931-48BC-82A4-7B16713B20E5}"/>
            </a:ext>
          </a:extLst>
        </xdr:cNvPr>
        <xdr:cNvSpPr txBox="1"/>
      </xdr:nvSpPr>
      <xdr:spPr>
        <a:xfrm>
          <a:off x="13500744" y="18038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100982</xdr:rowOff>
    </xdr:from>
    <xdr:ext cx="405111" cy="259045"/>
    <xdr:sp macro="" textlink="">
      <xdr:nvSpPr>
        <xdr:cNvPr id="716" name="n_2mainValue【公民館】&#10;有形固定資産減価償却率">
          <a:extLst>
            <a:ext uri="{FF2B5EF4-FFF2-40B4-BE49-F238E27FC236}">
              <a16:creationId xmlns:a16="http://schemas.microsoft.com/office/drawing/2014/main" id="{A8F71C94-DA6F-4E9B-9CFF-61E4E4F1C2D1}"/>
            </a:ext>
          </a:extLst>
        </xdr:cNvPr>
        <xdr:cNvSpPr txBox="1"/>
      </xdr:nvSpPr>
      <xdr:spPr>
        <a:xfrm>
          <a:off x="14389744" y="1810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34941</xdr:rowOff>
    </xdr:from>
    <xdr:ext cx="405111" cy="259045"/>
    <xdr:sp macro="" textlink="">
      <xdr:nvSpPr>
        <xdr:cNvPr id="717" name="n_3mainValue【公民館】&#10;有形固定資産減価償却率">
          <a:extLst>
            <a:ext uri="{FF2B5EF4-FFF2-40B4-BE49-F238E27FC236}">
              <a16:creationId xmlns:a16="http://schemas.microsoft.com/office/drawing/2014/main" id="{91FB2E35-0F63-4AE0-9989-8E2FFB920ACA}"/>
            </a:ext>
          </a:extLst>
        </xdr:cNvPr>
        <xdr:cNvSpPr txBox="1"/>
      </xdr:nvSpPr>
      <xdr:spPr>
        <a:xfrm>
          <a:off x="13500744" y="17694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18" name="正方形/長方形 717">
          <a:extLst>
            <a:ext uri="{FF2B5EF4-FFF2-40B4-BE49-F238E27FC236}">
              <a16:creationId xmlns:a16="http://schemas.microsoft.com/office/drawing/2014/main" id="{A2223DA6-8A81-4BB7-AB16-FEE5852A793E}"/>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19" name="正方形/長方形 718">
          <a:extLst>
            <a:ext uri="{FF2B5EF4-FFF2-40B4-BE49-F238E27FC236}">
              <a16:creationId xmlns:a16="http://schemas.microsoft.com/office/drawing/2014/main" id="{FDD87D06-C240-45DF-9E5F-EB8C4F491DD8}"/>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20" name="正方形/長方形 719">
          <a:extLst>
            <a:ext uri="{FF2B5EF4-FFF2-40B4-BE49-F238E27FC236}">
              <a16:creationId xmlns:a16="http://schemas.microsoft.com/office/drawing/2014/main" id="{E1E6B380-D466-436D-B5E7-14843CD21FCF}"/>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21" name="正方形/長方形 720">
          <a:extLst>
            <a:ext uri="{FF2B5EF4-FFF2-40B4-BE49-F238E27FC236}">
              <a16:creationId xmlns:a16="http://schemas.microsoft.com/office/drawing/2014/main" id="{F5D8E0F4-B06A-4D17-94E4-349004A3704C}"/>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22" name="正方形/長方形 721">
          <a:extLst>
            <a:ext uri="{FF2B5EF4-FFF2-40B4-BE49-F238E27FC236}">
              <a16:creationId xmlns:a16="http://schemas.microsoft.com/office/drawing/2014/main" id="{77D5E1A4-270B-47F2-ADEE-2DE68A0B7C01}"/>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23" name="正方形/長方形 722">
          <a:extLst>
            <a:ext uri="{FF2B5EF4-FFF2-40B4-BE49-F238E27FC236}">
              <a16:creationId xmlns:a16="http://schemas.microsoft.com/office/drawing/2014/main" id="{144181A0-E982-4A2F-B6D1-A1A0C676EA11}"/>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24" name="正方形/長方形 723">
          <a:extLst>
            <a:ext uri="{FF2B5EF4-FFF2-40B4-BE49-F238E27FC236}">
              <a16:creationId xmlns:a16="http://schemas.microsoft.com/office/drawing/2014/main" id="{10E0957F-E46D-4C33-8923-9C8C31E5A8AB}"/>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25" name="正方形/長方形 724">
          <a:extLst>
            <a:ext uri="{FF2B5EF4-FFF2-40B4-BE49-F238E27FC236}">
              <a16:creationId xmlns:a16="http://schemas.microsoft.com/office/drawing/2014/main" id="{5037310E-1CCF-4244-B318-78C5ED5BFE52}"/>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26" name="テキスト ボックス 725">
          <a:extLst>
            <a:ext uri="{FF2B5EF4-FFF2-40B4-BE49-F238E27FC236}">
              <a16:creationId xmlns:a16="http://schemas.microsoft.com/office/drawing/2014/main" id="{DAE16C64-7497-4418-978D-88A3CA91EE14}"/>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27" name="直線コネクタ 726">
          <a:extLst>
            <a:ext uri="{FF2B5EF4-FFF2-40B4-BE49-F238E27FC236}">
              <a16:creationId xmlns:a16="http://schemas.microsoft.com/office/drawing/2014/main" id="{09F776A7-AA92-4F73-A206-E41C91A9C31F}"/>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28" name="直線コネクタ 727">
          <a:extLst>
            <a:ext uri="{FF2B5EF4-FFF2-40B4-BE49-F238E27FC236}">
              <a16:creationId xmlns:a16="http://schemas.microsoft.com/office/drawing/2014/main" id="{28527599-72D6-40C1-AB1F-BC2D852DDC57}"/>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29" name="テキスト ボックス 728">
          <a:extLst>
            <a:ext uri="{FF2B5EF4-FFF2-40B4-BE49-F238E27FC236}">
              <a16:creationId xmlns:a16="http://schemas.microsoft.com/office/drawing/2014/main" id="{A35DCB62-19E1-4BA7-ABB5-E86DDE0D3EA6}"/>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30" name="直線コネクタ 729">
          <a:extLst>
            <a:ext uri="{FF2B5EF4-FFF2-40B4-BE49-F238E27FC236}">
              <a16:creationId xmlns:a16="http://schemas.microsoft.com/office/drawing/2014/main" id="{F98C457A-0FBC-4669-BEC2-354CE48D8E8C}"/>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31" name="テキスト ボックス 730">
          <a:extLst>
            <a:ext uri="{FF2B5EF4-FFF2-40B4-BE49-F238E27FC236}">
              <a16:creationId xmlns:a16="http://schemas.microsoft.com/office/drawing/2014/main" id="{996E3D71-311B-4242-BFD8-12AC78F45ED5}"/>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32" name="直線コネクタ 731">
          <a:extLst>
            <a:ext uri="{FF2B5EF4-FFF2-40B4-BE49-F238E27FC236}">
              <a16:creationId xmlns:a16="http://schemas.microsoft.com/office/drawing/2014/main" id="{85FA94FC-75EC-4C28-90BF-7C1F7BE8DF5C}"/>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33" name="テキスト ボックス 732">
          <a:extLst>
            <a:ext uri="{FF2B5EF4-FFF2-40B4-BE49-F238E27FC236}">
              <a16:creationId xmlns:a16="http://schemas.microsoft.com/office/drawing/2014/main" id="{5A3058A0-4ACA-4B5B-822C-0EFA6BAAC795}"/>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34" name="直線コネクタ 733">
          <a:extLst>
            <a:ext uri="{FF2B5EF4-FFF2-40B4-BE49-F238E27FC236}">
              <a16:creationId xmlns:a16="http://schemas.microsoft.com/office/drawing/2014/main" id="{0DF4F7F4-6919-4055-A639-D3C7E1C4A7B1}"/>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35" name="テキスト ボックス 734">
          <a:extLst>
            <a:ext uri="{FF2B5EF4-FFF2-40B4-BE49-F238E27FC236}">
              <a16:creationId xmlns:a16="http://schemas.microsoft.com/office/drawing/2014/main" id="{38EDA8EE-71D7-4523-B6AA-D2A7E9CAE38A}"/>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36" name="直線コネクタ 735">
          <a:extLst>
            <a:ext uri="{FF2B5EF4-FFF2-40B4-BE49-F238E27FC236}">
              <a16:creationId xmlns:a16="http://schemas.microsoft.com/office/drawing/2014/main" id="{79BCBEBD-3B99-4C2E-8D23-4FC6FECAFDF8}"/>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37" name="テキスト ボックス 736">
          <a:extLst>
            <a:ext uri="{FF2B5EF4-FFF2-40B4-BE49-F238E27FC236}">
              <a16:creationId xmlns:a16="http://schemas.microsoft.com/office/drawing/2014/main" id="{47B72623-D651-4BD2-9FE9-CAF57CA8A106}"/>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38" name="直線コネクタ 737">
          <a:extLst>
            <a:ext uri="{FF2B5EF4-FFF2-40B4-BE49-F238E27FC236}">
              <a16:creationId xmlns:a16="http://schemas.microsoft.com/office/drawing/2014/main" id="{3A81182C-1D00-48F8-8F06-6E74B18629F6}"/>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39" name="テキスト ボックス 738">
          <a:extLst>
            <a:ext uri="{FF2B5EF4-FFF2-40B4-BE49-F238E27FC236}">
              <a16:creationId xmlns:a16="http://schemas.microsoft.com/office/drawing/2014/main" id="{75B92242-1B8B-4863-B6C4-84550A84627B}"/>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40" name="【公民館】&#10;一人当たり面積グラフ枠">
          <a:extLst>
            <a:ext uri="{FF2B5EF4-FFF2-40B4-BE49-F238E27FC236}">
              <a16:creationId xmlns:a16="http://schemas.microsoft.com/office/drawing/2014/main" id="{C12FC647-E6B1-4D3A-B693-4394BA0050BB}"/>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30480</xdr:rowOff>
    </xdr:from>
    <xdr:to>
      <xdr:col>116</xdr:col>
      <xdr:colOff>62864</xdr:colOff>
      <xdr:row>108</xdr:row>
      <xdr:rowOff>137161</xdr:rowOff>
    </xdr:to>
    <xdr:cxnSp macro="">
      <xdr:nvCxnSpPr>
        <xdr:cNvPr id="741" name="直線コネクタ 740">
          <a:extLst>
            <a:ext uri="{FF2B5EF4-FFF2-40B4-BE49-F238E27FC236}">
              <a16:creationId xmlns:a16="http://schemas.microsoft.com/office/drawing/2014/main" id="{CE8D3A01-FEED-421B-B3CB-97DBB5A65A41}"/>
            </a:ext>
          </a:extLst>
        </xdr:cNvPr>
        <xdr:cNvCxnSpPr/>
      </xdr:nvCxnSpPr>
      <xdr:spPr>
        <a:xfrm flipV="1">
          <a:off x="22160864" y="17175480"/>
          <a:ext cx="0" cy="1478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140988</xdr:rowOff>
    </xdr:from>
    <xdr:ext cx="469744" cy="259045"/>
    <xdr:sp macro="" textlink="">
      <xdr:nvSpPr>
        <xdr:cNvPr id="742" name="【公民館】&#10;一人当たり面積最小値テキスト">
          <a:extLst>
            <a:ext uri="{FF2B5EF4-FFF2-40B4-BE49-F238E27FC236}">
              <a16:creationId xmlns:a16="http://schemas.microsoft.com/office/drawing/2014/main" id="{E79B276A-37D7-403E-BA8C-0A45402BA729}"/>
            </a:ext>
          </a:extLst>
        </xdr:cNvPr>
        <xdr:cNvSpPr txBox="1"/>
      </xdr:nvSpPr>
      <xdr:spPr>
        <a:xfrm>
          <a:off x="22199600" y="1865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137161</xdr:rowOff>
    </xdr:from>
    <xdr:to>
      <xdr:col>116</xdr:col>
      <xdr:colOff>152400</xdr:colOff>
      <xdr:row>108</xdr:row>
      <xdr:rowOff>137161</xdr:rowOff>
    </xdr:to>
    <xdr:cxnSp macro="">
      <xdr:nvCxnSpPr>
        <xdr:cNvPr id="743" name="直線コネクタ 742">
          <a:extLst>
            <a:ext uri="{FF2B5EF4-FFF2-40B4-BE49-F238E27FC236}">
              <a16:creationId xmlns:a16="http://schemas.microsoft.com/office/drawing/2014/main" id="{C4C7E887-1D5B-4D48-8698-C2DCB37072F1}"/>
            </a:ext>
          </a:extLst>
        </xdr:cNvPr>
        <xdr:cNvCxnSpPr/>
      </xdr:nvCxnSpPr>
      <xdr:spPr>
        <a:xfrm>
          <a:off x="22072600" y="18653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148607</xdr:rowOff>
    </xdr:from>
    <xdr:ext cx="469744" cy="259045"/>
    <xdr:sp macro="" textlink="">
      <xdr:nvSpPr>
        <xdr:cNvPr id="744" name="【公民館】&#10;一人当たり面積最大値テキスト">
          <a:extLst>
            <a:ext uri="{FF2B5EF4-FFF2-40B4-BE49-F238E27FC236}">
              <a16:creationId xmlns:a16="http://schemas.microsoft.com/office/drawing/2014/main" id="{30B37CEA-39C2-48CE-9D61-CB01EBE9F7E1}"/>
            </a:ext>
          </a:extLst>
        </xdr:cNvPr>
        <xdr:cNvSpPr txBox="1"/>
      </xdr:nvSpPr>
      <xdr:spPr>
        <a:xfrm>
          <a:off x="22199600" y="1695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30480</xdr:rowOff>
    </xdr:from>
    <xdr:to>
      <xdr:col>116</xdr:col>
      <xdr:colOff>152400</xdr:colOff>
      <xdr:row>100</xdr:row>
      <xdr:rowOff>30480</xdr:rowOff>
    </xdr:to>
    <xdr:cxnSp macro="">
      <xdr:nvCxnSpPr>
        <xdr:cNvPr id="745" name="直線コネクタ 744">
          <a:extLst>
            <a:ext uri="{FF2B5EF4-FFF2-40B4-BE49-F238E27FC236}">
              <a16:creationId xmlns:a16="http://schemas.microsoft.com/office/drawing/2014/main" id="{968DB224-D98D-4826-81AE-A0C306E52223}"/>
            </a:ext>
          </a:extLst>
        </xdr:cNvPr>
        <xdr:cNvCxnSpPr/>
      </xdr:nvCxnSpPr>
      <xdr:spPr>
        <a:xfrm>
          <a:off x="22072600" y="1717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38116</xdr:rowOff>
    </xdr:from>
    <xdr:ext cx="469744" cy="259045"/>
    <xdr:sp macro="" textlink="">
      <xdr:nvSpPr>
        <xdr:cNvPr id="746" name="【公民館】&#10;一人当たり面積平均値テキスト">
          <a:extLst>
            <a:ext uri="{FF2B5EF4-FFF2-40B4-BE49-F238E27FC236}">
              <a16:creationId xmlns:a16="http://schemas.microsoft.com/office/drawing/2014/main" id="{01C6053E-C1BB-4473-BEDB-84B86AACFE92}"/>
            </a:ext>
          </a:extLst>
        </xdr:cNvPr>
        <xdr:cNvSpPr txBox="1"/>
      </xdr:nvSpPr>
      <xdr:spPr>
        <a:xfrm>
          <a:off x="22199600" y="180403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59689</xdr:rowOff>
    </xdr:from>
    <xdr:to>
      <xdr:col>116</xdr:col>
      <xdr:colOff>114300</xdr:colOff>
      <xdr:row>105</xdr:row>
      <xdr:rowOff>161289</xdr:rowOff>
    </xdr:to>
    <xdr:sp macro="" textlink="">
      <xdr:nvSpPr>
        <xdr:cNvPr id="747" name="フローチャート: 判断 746">
          <a:extLst>
            <a:ext uri="{FF2B5EF4-FFF2-40B4-BE49-F238E27FC236}">
              <a16:creationId xmlns:a16="http://schemas.microsoft.com/office/drawing/2014/main" id="{45D22EB1-F1F2-42FF-8F6B-22D51CD3AA68}"/>
            </a:ext>
          </a:extLst>
        </xdr:cNvPr>
        <xdr:cNvSpPr/>
      </xdr:nvSpPr>
      <xdr:spPr>
        <a:xfrm>
          <a:off x="221107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147320</xdr:rowOff>
    </xdr:from>
    <xdr:to>
      <xdr:col>112</xdr:col>
      <xdr:colOff>38100</xdr:colOff>
      <xdr:row>105</xdr:row>
      <xdr:rowOff>77470</xdr:rowOff>
    </xdr:to>
    <xdr:sp macro="" textlink="">
      <xdr:nvSpPr>
        <xdr:cNvPr id="748" name="フローチャート: 判断 747">
          <a:extLst>
            <a:ext uri="{FF2B5EF4-FFF2-40B4-BE49-F238E27FC236}">
              <a16:creationId xmlns:a16="http://schemas.microsoft.com/office/drawing/2014/main" id="{11A38CB7-1642-41A6-9603-2CDC112E2858}"/>
            </a:ext>
          </a:extLst>
        </xdr:cNvPr>
        <xdr:cNvSpPr/>
      </xdr:nvSpPr>
      <xdr:spPr>
        <a:xfrm>
          <a:off x="21272500" y="1797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101600</xdr:rowOff>
    </xdr:from>
    <xdr:to>
      <xdr:col>107</xdr:col>
      <xdr:colOff>101600</xdr:colOff>
      <xdr:row>105</xdr:row>
      <xdr:rowOff>31750</xdr:rowOff>
    </xdr:to>
    <xdr:sp macro="" textlink="">
      <xdr:nvSpPr>
        <xdr:cNvPr id="749" name="フローチャート: 判断 748">
          <a:extLst>
            <a:ext uri="{FF2B5EF4-FFF2-40B4-BE49-F238E27FC236}">
              <a16:creationId xmlns:a16="http://schemas.microsoft.com/office/drawing/2014/main" id="{2650CCAA-CEF9-44CD-AB1C-3D16315FA51F}"/>
            </a:ext>
          </a:extLst>
        </xdr:cNvPr>
        <xdr:cNvSpPr/>
      </xdr:nvSpPr>
      <xdr:spPr>
        <a:xfrm>
          <a:off x="20383500" y="179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33020</xdr:rowOff>
    </xdr:from>
    <xdr:to>
      <xdr:col>102</xdr:col>
      <xdr:colOff>165100</xdr:colOff>
      <xdr:row>104</xdr:row>
      <xdr:rowOff>134620</xdr:rowOff>
    </xdr:to>
    <xdr:sp macro="" textlink="">
      <xdr:nvSpPr>
        <xdr:cNvPr id="750" name="フローチャート: 判断 749">
          <a:extLst>
            <a:ext uri="{FF2B5EF4-FFF2-40B4-BE49-F238E27FC236}">
              <a16:creationId xmlns:a16="http://schemas.microsoft.com/office/drawing/2014/main" id="{2EF281A5-2DF2-415D-B710-87EC84F171DC}"/>
            </a:ext>
          </a:extLst>
        </xdr:cNvPr>
        <xdr:cNvSpPr/>
      </xdr:nvSpPr>
      <xdr:spPr>
        <a:xfrm>
          <a:off x="19494500" y="1786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51" name="テキスト ボックス 750">
          <a:extLst>
            <a:ext uri="{FF2B5EF4-FFF2-40B4-BE49-F238E27FC236}">
              <a16:creationId xmlns:a16="http://schemas.microsoft.com/office/drawing/2014/main" id="{3E2E76A4-E562-493B-8B93-1334AB528643}"/>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52" name="テキスト ボックス 751">
          <a:extLst>
            <a:ext uri="{FF2B5EF4-FFF2-40B4-BE49-F238E27FC236}">
              <a16:creationId xmlns:a16="http://schemas.microsoft.com/office/drawing/2014/main" id="{3A48F712-AFD3-4775-A9AE-FD89C725EF9E}"/>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53" name="テキスト ボックス 752">
          <a:extLst>
            <a:ext uri="{FF2B5EF4-FFF2-40B4-BE49-F238E27FC236}">
              <a16:creationId xmlns:a16="http://schemas.microsoft.com/office/drawing/2014/main" id="{552069E8-9366-4895-8FEA-CAADF11D5578}"/>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54" name="テキスト ボックス 753">
          <a:extLst>
            <a:ext uri="{FF2B5EF4-FFF2-40B4-BE49-F238E27FC236}">
              <a16:creationId xmlns:a16="http://schemas.microsoft.com/office/drawing/2014/main" id="{D471C493-87EC-4CCE-8D7B-DA9608A69293}"/>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55" name="テキスト ボックス 754">
          <a:extLst>
            <a:ext uri="{FF2B5EF4-FFF2-40B4-BE49-F238E27FC236}">
              <a16:creationId xmlns:a16="http://schemas.microsoft.com/office/drawing/2014/main" id="{C487CD35-3397-4FEF-895F-118C98F81AAA}"/>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100</xdr:row>
      <xdr:rowOff>40639</xdr:rowOff>
    </xdr:from>
    <xdr:to>
      <xdr:col>107</xdr:col>
      <xdr:colOff>101600</xdr:colOff>
      <xdr:row>100</xdr:row>
      <xdr:rowOff>142239</xdr:rowOff>
    </xdr:to>
    <xdr:sp macro="" textlink="">
      <xdr:nvSpPr>
        <xdr:cNvPr id="756" name="楕円 755">
          <a:extLst>
            <a:ext uri="{FF2B5EF4-FFF2-40B4-BE49-F238E27FC236}">
              <a16:creationId xmlns:a16="http://schemas.microsoft.com/office/drawing/2014/main" id="{34D5F422-5894-442A-87A8-DF307AFCE3DC}"/>
            </a:ext>
          </a:extLst>
        </xdr:cNvPr>
        <xdr:cNvSpPr/>
      </xdr:nvSpPr>
      <xdr:spPr>
        <a:xfrm>
          <a:off x="20383500" y="17185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100</xdr:row>
      <xdr:rowOff>101600</xdr:rowOff>
    </xdr:from>
    <xdr:to>
      <xdr:col>102</xdr:col>
      <xdr:colOff>165100</xdr:colOff>
      <xdr:row>101</xdr:row>
      <xdr:rowOff>31750</xdr:rowOff>
    </xdr:to>
    <xdr:sp macro="" textlink="">
      <xdr:nvSpPr>
        <xdr:cNvPr id="757" name="楕円 756">
          <a:extLst>
            <a:ext uri="{FF2B5EF4-FFF2-40B4-BE49-F238E27FC236}">
              <a16:creationId xmlns:a16="http://schemas.microsoft.com/office/drawing/2014/main" id="{4889A2B0-0CFC-49A4-A577-38F5CE04EB7F}"/>
            </a:ext>
          </a:extLst>
        </xdr:cNvPr>
        <xdr:cNvSpPr/>
      </xdr:nvSpPr>
      <xdr:spPr>
        <a:xfrm>
          <a:off x="19494500" y="1724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100</xdr:row>
      <xdr:rowOff>91439</xdr:rowOff>
    </xdr:from>
    <xdr:to>
      <xdr:col>107</xdr:col>
      <xdr:colOff>50800</xdr:colOff>
      <xdr:row>100</xdr:row>
      <xdr:rowOff>152400</xdr:rowOff>
    </xdr:to>
    <xdr:cxnSp macro="">
      <xdr:nvCxnSpPr>
        <xdr:cNvPr id="758" name="直線コネクタ 757">
          <a:extLst>
            <a:ext uri="{FF2B5EF4-FFF2-40B4-BE49-F238E27FC236}">
              <a16:creationId xmlns:a16="http://schemas.microsoft.com/office/drawing/2014/main" id="{FFD2DEEC-4A8C-403E-9D51-7561C3A6B82B}"/>
            </a:ext>
          </a:extLst>
        </xdr:cNvPr>
        <xdr:cNvCxnSpPr/>
      </xdr:nvCxnSpPr>
      <xdr:spPr>
        <a:xfrm flipV="1">
          <a:off x="19545300" y="17236439"/>
          <a:ext cx="8890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93997</xdr:rowOff>
    </xdr:from>
    <xdr:ext cx="469744" cy="259045"/>
    <xdr:sp macro="" textlink="">
      <xdr:nvSpPr>
        <xdr:cNvPr id="759" name="n_1aveValue【公民館】&#10;一人当たり面積">
          <a:extLst>
            <a:ext uri="{FF2B5EF4-FFF2-40B4-BE49-F238E27FC236}">
              <a16:creationId xmlns:a16="http://schemas.microsoft.com/office/drawing/2014/main" id="{CA9E99B5-059F-4AAA-B61D-751DCE6C18AC}"/>
            </a:ext>
          </a:extLst>
        </xdr:cNvPr>
        <xdr:cNvSpPr txBox="1"/>
      </xdr:nvSpPr>
      <xdr:spPr>
        <a:xfrm>
          <a:off x="21075727" y="1775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22877</xdr:rowOff>
    </xdr:from>
    <xdr:ext cx="469744" cy="259045"/>
    <xdr:sp macro="" textlink="">
      <xdr:nvSpPr>
        <xdr:cNvPr id="760" name="n_2aveValue【公民館】&#10;一人当たり面積">
          <a:extLst>
            <a:ext uri="{FF2B5EF4-FFF2-40B4-BE49-F238E27FC236}">
              <a16:creationId xmlns:a16="http://schemas.microsoft.com/office/drawing/2014/main" id="{716EBE6E-ED08-4967-AEEE-0A180D619345}"/>
            </a:ext>
          </a:extLst>
        </xdr:cNvPr>
        <xdr:cNvSpPr txBox="1"/>
      </xdr:nvSpPr>
      <xdr:spPr>
        <a:xfrm>
          <a:off x="20199427" y="1802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125747</xdr:rowOff>
    </xdr:from>
    <xdr:ext cx="469744" cy="259045"/>
    <xdr:sp macro="" textlink="">
      <xdr:nvSpPr>
        <xdr:cNvPr id="761" name="n_3aveValue【公民館】&#10;一人当たり面積">
          <a:extLst>
            <a:ext uri="{FF2B5EF4-FFF2-40B4-BE49-F238E27FC236}">
              <a16:creationId xmlns:a16="http://schemas.microsoft.com/office/drawing/2014/main" id="{BA70FFE0-15A4-4359-B138-DA9FCB88D6AF}"/>
            </a:ext>
          </a:extLst>
        </xdr:cNvPr>
        <xdr:cNvSpPr txBox="1"/>
      </xdr:nvSpPr>
      <xdr:spPr>
        <a:xfrm>
          <a:off x="19310427" y="17956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98</xdr:row>
      <xdr:rowOff>158766</xdr:rowOff>
    </xdr:from>
    <xdr:ext cx="469744" cy="259045"/>
    <xdr:sp macro="" textlink="">
      <xdr:nvSpPr>
        <xdr:cNvPr id="762" name="n_2mainValue【公民館】&#10;一人当たり面積">
          <a:extLst>
            <a:ext uri="{FF2B5EF4-FFF2-40B4-BE49-F238E27FC236}">
              <a16:creationId xmlns:a16="http://schemas.microsoft.com/office/drawing/2014/main" id="{D1580C5C-A20B-4D3D-B2DA-ED6F573BD52F}"/>
            </a:ext>
          </a:extLst>
        </xdr:cNvPr>
        <xdr:cNvSpPr txBox="1"/>
      </xdr:nvSpPr>
      <xdr:spPr>
        <a:xfrm>
          <a:off x="20199427" y="16960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99</xdr:row>
      <xdr:rowOff>48277</xdr:rowOff>
    </xdr:from>
    <xdr:ext cx="469744" cy="259045"/>
    <xdr:sp macro="" textlink="">
      <xdr:nvSpPr>
        <xdr:cNvPr id="763" name="n_3mainValue【公民館】&#10;一人当たり面積">
          <a:extLst>
            <a:ext uri="{FF2B5EF4-FFF2-40B4-BE49-F238E27FC236}">
              <a16:creationId xmlns:a16="http://schemas.microsoft.com/office/drawing/2014/main" id="{4A586DA1-ADCD-4996-8CD3-F148F255238F}"/>
            </a:ext>
          </a:extLst>
        </xdr:cNvPr>
        <xdr:cNvSpPr txBox="1"/>
      </xdr:nvSpPr>
      <xdr:spPr>
        <a:xfrm>
          <a:off x="19310427" y="1702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64" name="正方形/長方形 763">
          <a:extLst>
            <a:ext uri="{FF2B5EF4-FFF2-40B4-BE49-F238E27FC236}">
              <a16:creationId xmlns:a16="http://schemas.microsoft.com/office/drawing/2014/main" id="{3B21AE03-8FEC-4424-9262-C0B8E0626188}"/>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5" name="正方形/長方形 764">
          <a:extLst>
            <a:ext uri="{FF2B5EF4-FFF2-40B4-BE49-F238E27FC236}">
              <a16:creationId xmlns:a16="http://schemas.microsoft.com/office/drawing/2014/main" id="{8D0F05A9-FF24-4D28-A57B-9E7BE3F6074B}"/>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6" name="テキスト ボックス 765">
          <a:extLst>
            <a:ext uri="{FF2B5EF4-FFF2-40B4-BE49-F238E27FC236}">
              <a16:creationId xmlns:a16="http://schemas.microsoft.com/office/drawing/2014/main" id="{90E03AED-D8E1-42BA-ADC5-2F54534B49A4}"/>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特に有形固定資産減価償却率が高くなっているものは、公営住宅、港湾・漁港である。一人当たり面積については、合併による影響もありほとんどの項目において類似団体を上回っている。</a:t>
          </a:r>
        </a:p>
        <a:p>
          <a:r>
            <a:rPr kumimoji="1" lang="ja-JP" altLang="en-US" sz="1300">
              <a:latin typeface="ＭＳ Ｐゴシック" panose="020B0600070205080204" pitchFamily="50" charset="-128"/>
              <a:ea typeface="ＭＳ Ｐゴシック" panose="020B0600070205080204" pitchFamily="50" charset="-128"/>
            </a:rPr>
            <a:t>公営住宅については、昭和</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年代までに多くの施設が建設されており、法定耐用年数を経過している施設もあるため高い数値となっているが、平成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月に長浜市市営住宅マスタープランを策定し、必要最低限の建替えや効果的な長寿命化を図ることとしている。</a:t>
          </a:r>
        </a:p>
        <a:p>
          <a:r>
            <a:rPr kumimoji="1" lang="ja-JP" altLang="en-US" sz="1300">
              <a:latin typeface="ＭＳ Ｐゴシック" panose="020B0600070205080204" pitchFamily="50" charset="-128"/>
              <a:ea typeface="ＭＳ Ｐゴシック" panose="020B0600070205080204" pitchFamily="50" charset="-128"/>
            </a:rPr>
            <a:t>認定こども園・幼稚園・保育所については、子育て環境の整備のため、幼稚園を認定こども園へ転換、幼稚園の建替えなどを実施しており、類似団体を下回っている。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橋りょう・トンネルについては、類似団体平均を下回っているが、合併により多くの橋りょうを管理していることから、大量更新による減価償却率の増加が見込まれるため、橋梁長寿命化修繕計画を策定し、適切かつ効果的な管理・点検を図っている。</a:t>
          </a:r>
        </a:p>
        <a:p>
          <a:r>
            <a:rPr kumimoji="1" lang="ja-JP" altLang="en-US" sz="1300">
              <a:latin typeface="ＭＳ Ｐゴシック" panose="020B0600070205080204" pitchFamily="50" charset="-128"/>
              <a:ea typeface="ＭＳ Ｐゴシック" panose="020B0600070205080204" pitchFamily="50" charset="-128"/>
            </a:rPr>
            <a:t>　なお、公民館については市民主体のまちづくりの拠点となるまちづくりセンターへ転換したため、平成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年度末をもって廃止している。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9216280-5093-4794-86E0-28E36D34850B}"/>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17B00870-FF3B-467F-BE37-7CE748EE57B1}"/>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24929646-3508-46B6-B827-12E2AA668D29}"/>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82E68657-C636-4FA8-92DA-3D6078514D72}"/>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滋賀県長浜市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DA358631-81A9-4717-95BB-E57A9FCCC0AD}"/>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72FF214D-9005-4C89-B443-143E20F36AEA}"/>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AF00357E-29DD-4283-9326-D1DBB9C8FCDD}"/>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4E18D891-7724-4826-9FEE-1D65420CC4C9}"/>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4E4BFFC9-947C-4886-8A48-E261F1E9F17A}"/>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60C834C2-07EE-41B8-AD0E-4BE05C94DD4E}"/>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118,498
115,129
681.02
59,006,168
57,158,852
758,223
33,774,455
45,299,256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204001A-A1B2-49B7-BE39-DFD60AAF0E22}"/>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CF1C8B1-AD5B-41A8-A837-6A978D0E59C6}"/>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A48F2BD-711A-49E1-BB02-1AC3003D8181}"/>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93B1E666-9D82-4F0C-965A-E51522C8AB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492B5F88-1A61-435A-BAA6-14CCFB3F5438}"/>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9C045F4A-28A1-4091-B694-85033DA6F3B5}"/>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A292A55D-3858-43B1-8BF0-D10C56F0577D}"/>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CFAD4E36-97E5-4E8E-A624-6A0C602E5327}"/>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375D1E6B-7B8B-465D-8D4F-700CC8B81E05}"/>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F640F7C5-D1EB-4BF6-8622-ADAB09ACC40E}"/>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3E6E37E-3C7D-42A3-8511-5D78837B5E6D}"/>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579E3838-BC4C-499B-9B9A-1A8AA0D7672B}"/>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B960ED4B-26F1-44E9-A20B-3CA87449523F}"/>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A47150E4-B30B-4673-90A3-844FF7E2E34F}"/>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36C9401-B103-4919-A2B3-75E602676B4C}"/>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747617C7-9007-4CBB-8C31-AC1E25015834}"/>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5E4FB1E2-FB00-4D36-8720-7A8A007F28B3}"/>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982A86D9-8715-4ED4-82E4-28D6AD61CD31}"/>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4EDFFDF0-0184-4377-B8EB-030B6C3675DB}"/>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248288F0-FD82-4BF4-AFDF-761DC6065A14}"/>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a:extLst>
            <a:ext uri="{FF2B5EF4-FFF2-40B4-BE49-F238E27FC236}">
              <a16:creationId xmlns:a16="http://schemas.microsoft.com/office/drawing/2014/main" id="{A418A218-1364-4EAD-ABE6-C290F3808626}"/>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a:extLst>
            <a:ext uri="{FF2B5EF4-FFF2-40B4-BE49-F238E27FC236}">
              <a16:creationId xmlns:a16="http://schemas.microsoft.com/office/drawing/2014/main" id="{61941EFF-07CC-44B7-A25C-DD7B565A3134}"/>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a:extLst>
            <a:ext uri="{FF2B5EF4-FFF2-40B4-BE49-F238E27FC236}">
              <a16:creationId xmlns:a16="http://schemas.microsoft.com/office/drawing/2014/main" id="{166EA26E-1981-486E-85C3-A96E9D5B5975}"/>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a:extLst>
            <a:ext uri="{FF2B5EF4-FFF2-40B4-BE49-F238E27FC236}">
              <a16:creationId xmlns:a16="http://schemas.microsoft.com/office/drawing/2014/main" id="{3969E9FB-2A99-4A22-8DC7-676C6BF38157}"/>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a:extLst>
            <a:ext uri="{FF2B5EF4-FFF2-40B4-BE49-F238E27FC236}">
              <a16:creationId xmlns:a16="http://schemas.microsoft.com/office/drawing/2014/main" id="{FC87178C-5349-4530-9984-EBA36A9BC1DB}"/>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a:extLst>
            <a:ext uri="{FF2B5EF4-FFF2-40B4-BE49-F238E27FC236}">
              <a16:creationId xmlns:a16="http://schemas.microsoft.com/office/drawing/2014/main" id="{40E5A2F2-4BD2-425F-9EC2-3C4292BABBF4}"/>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a:extLst>
            <a:ext uri="{FF2B5EF4-FFF2-40B4-BE49-F238E27FC236}">
              <a16:creationId xmlns:a16="http://schemas.microsoft.com/office/drawing/2014/main" id="{90E40D4D-25CE-4EAE-A24D-EEA79DD68A15}"/>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a:extLst>
            <a:ext uri="{FF2B5EF4-FFF2-40B4-BE49-F238E27FC236}">
              <a16:creationId xmlns:a16="http://schemas.microsoft.com/office/drawing/2014/main" id="{A16F4A91-CFC2-469D-8700-38A43C733244}"/>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a:extLst>
            <a:ext uri="{FF2B5EF4-FFF2-40B4-BE49-F238E27FC236}">
              <a16:creationId xmlns:a16="http://schemas.microsoft.com/office/drawing/2014/main" id="{C763B310-E83B-4310-8814-DECB1E5E3391}"/>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a:extLst>
            <a:ext uri="{FF2B5EF4-FFF2-40B4-BE49-F238E27FC236}">
              <a16:creationId xmlns:a16="http://schemas.microsoft.com/office/drawing/2014/main" id="{346B8674-08E0-4A63-8058-99DF1F556FC3}"/>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a:extLst>
            <a:ext uri="{FF2B5EF4-FFF2-40B4-BE49-F238E27FC236}">
              <a16:creationId xmlns:a16="http://schemas.microsoft.com/office/drawing/2014/main" id="{62369210-C557-42FB-8384-7022231B86BD}"/>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a:extLst>
            <a:ext uri="{FF2B5EF4-FFF2-40B4-BE49-F238E27FC236}">
              <a16:creationId xmlns:a16="http://schemas.microsoft.com/office/drawing/2014/main" id="{A90FF611-F715-4850-9244-34BDC60A8C05}"/>
            </a:ext>
          </a:extLst>
        </xdr:cNvPr>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a:extLst>
            <a:ext uri="{FF2B5EF4-FFF2-40B4-BE49-F238E27FC236}">
              <a16:creationId xmlns:a16="http://schemas.microsoft.com/office/drawing/2014/main" id="{FF563C1A-905B-4C0F-9B9D-9CC72F024D73}"/>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a:extLst>
            <a:ext uri="{FF2B5EF4-FFF2-40B4-BE49-F238E27FC236}">
              <a16:creationId xmlns:a16="http://schemas.microsoft.com/office/drawing/2014/main" id="{F9F59640-ECF9-4B69-BFCB-84B3F72FCCE9}"/>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a:extLst>
            <a:ext uri="{FF2B5EF4-FFF2-40B4-BE49-F238E27FC236}">
              <a16:creationId xmlns:a16="http://schemas.microsoft.com/office/drawing/2014/main" id="{5E0CC905-E1A1-481D-9065-123C4AF7D77E}"/>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a:extLst>
            <a:ext uri="{FF2B5EF4-FFF2-40B4-BE49-F238E27FC236}">
              <a16:creationId xmlns:a16="http://schemas.microsoft.com/office/drawing/2014/main" id="{21DB6504-D8D2-4C27-B21E-95AE366683EA}"/>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a:extLst>
            <a:ext uri="{FF2B5EF4-FFF2-40B4-BE49-F238E27FC236}">
              <a16:creationId xmlns:a16="http://schemas.microsoft.com/office/drawing/2014/main" id="{513BD4E6-9313-4859-83B7-F80838456198}"/>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a:extLst>
            <a:ext uri="{FF2B5EF4-FFF2-40B4-BE49-F238E27FC236}">
              <a16:creationId xmlns:a16="http://schemas.microsoft.com/office/drawing/2014/main" id="{86377911-1CFE-4709-8936-67448C64147D}"/>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a:extLst>
            <a:ext uri="{FF2B5EF4-FFF2-40B4-BE49-F238E27FC236}">
              <a16:creationId xmlns:a16="http://schemas.microsoft.com/office/drawing/2014/main" id="{70594505-7637-4D67-9819-8B1C17CBC70D}"/>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a:extLst>
            <a:ext uri="{FF2B5EF4-FFF2-40B4-BE49-F238E27FC236}">
              <a16:creationId xmlns:a16="http://schemas.microsoft.com/office/drawing/2014/main" id="{337A7C58-A4A6-45F8-A854-F8DC589F57E8}"/>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a:extLst>
            <a:ext uri="{FF2B5EF4-FFF2-40B4-BE49-F238E27FC236}">
              <a16:creationId xmlns:a16="http://schemas.microsoft.com/office/drawing/2014/main" id="{C3EDA958-DCB1-408E-AFD9-11C059D3559A}"/>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a:extLst>
            <a:ext uri="{FF2B5EF4-FFF2-40B4-BE49-F238E27FC236}">
              <a16:creationId xmlns:a16="http://schemas.microsoft.com/office/drawing/2014/main" id="{7CD8EE06-FBD8-4D4F-A97E-341724C11210}"/>
            </a:ext>
          </a:extLst>
        </xdr:cNvPr>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D1A77887-F626-412A-A8C9-C256A88D9EC6}"/>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a:extLst>
            <a:ext uri="{FF2B5EF4-FFF2-40B4-BE49-F238E27FC236}">
              <a16:creationId xmlns:a16="http://schemas.microsoft.com/office/drawing/2014/main" id="{1055BA69-63F0-4E20-B9DB-8B183D6F3D58}"/>
            </a:ext>
          </a:extLst>
        </xdr:cNvPr>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CFD6103E-530A-460A-9057-51DC43B94997}"/>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161108</xdr:rowOff>
    </xdr:from>
    <xdr:to>
      <xdr:col>24</xdr:col>
      <xdr:colOff>62865</xdr:colOff>
      <xdr:row>41</xdr:row>
      <xdr:rowOff>125185</xdr:rowOff>
    </xdr:to>
    <xdr:cxnSp macro="">
      <xdr:nvCxnSpPr>
        <xdr:cNvPr id="57" name="直線コネクタ 56">
          <a:extLst>
            <a:ext uri="{FF2B5EF4-FFF2-40B4-BE49-F238E27FC236}">
              <a16:creationId xmlns:a16="http://schemas.microsoft.com/office/drawing/2014/main" id="{C076B608-7ADD-4854-9264-E16E3245E7D5}"/>
            </a:ext>
          </a:extLst>
        </xdr:cNvPr>
        <xdr:cNvCxnSpPr/>
      </xdr:nvCxnSpPr>
      <xdr:spPr>
        <a:xfrm flipV="1">
          <a:off x="4634865" y="5818958"/>
          <a:ext cx="0" cy="13356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129012</xdr:rowOff>
    </xdr:from>
    <xdr:ext cx="340478" cy="259045"/>
    <xdr:sp macro="" textlink="">
      <xdr:nvSpPr>
        <xdr:cNvPr id="58" name="【図書館】&#10;有形固定資産減価償却率最小値テキスト">
          <a:extLst>
            <a:ext uri="{FF2B5EF4-FFF2-40B4-BE49-F238E27FC236}">
              <a16:creationId xmlns:a16="http://schemas.microsoft.com/office/drawing/2014/main" id="{E1066744-4C54-45CB-95FA-161D25BA4DB1}"/>
            </a:ext>
          </a:extLst>
        </xdr:cNvPr>
        <xdr:cNvSpPr txBox="1"/>
      </xdr:nvSpPr>
      <xdr:spPr>
        <a:xfrm>
          <a:off x="4673600" y="715846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125185</xdr:rowOff>
    </xdr:from>
    <xdr:to>
      <xdr:col>24</xdr:col>
      <xdr:colOff>152400</xdr:colOff>
      <xdr:row>41</xdr:row>
      <xdr:rowOff>125185</xdr:rowOff>
    </xdr:to>
    <xdr:cxnSp macro="">
      <xdr:nvCxnSpPr>
        <xdr:cNvPr id="59" name="直線コネクタ 58">
          <a:extLst>
            <a:ext uri="{FF2B5EF4-FFF2-40B4-BE49-F238E27FC236}">
              <a16:creationId xmlns:a16="http://schemas.microsoft.com/office/drawing/2014/main" id="{0446FF13-599E-4002-A49D-5FCAABF352C3}"/>
            </a:ext>
          </a:extLst>
        </xdr:cNvPr>
        <xdr:cNvCxnSpPr/>
      </xdr:nvCxnSpPr>
      <xdr:spPr>
        <a:xfrm>
          <a:off x="4546600" y="7154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107785</xdr:rowOff>
    </xdr:from>
    <xdr:ext cx="405111" cy="259045"/>
    <xdr:sp macro="" textlink="">
      <xdr:nvSpPr>
        <xdr:cNvPr id="60" name="【図書館】&#10;有形固定資産減価償却率最大値テキスト">
          <a:extLst>
            <a:ext uri="{FF2B5EF4-FFF2-40B4-BE49-F238E27FC236}">
              <a16:creationId xmlns:a16="http://schemas.microsoft.com/office/drawing/2014/main" id="{8443A044-513E-4FDA-ACFD-3F18DCC54979}"/>
            </a:ext>
          </a:extLst>
        </xdr:cNvPr>
        <xdr:cNvSpPr txBox="1"/>
      </xdr:nvSpPr>
      <xdr:spPr>
        <a:xfrm>
          <a:off x="4673600" y="5594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161108</xdr:rowOff>
    </xdr:from>
    <xdr:to>
      <xdr:col>24</xdr:col>
      <xdr:colOff>152400</xdr:colOff>
      <xdr:row>33</xdr:row>
      <xdr:rowOff>161108</xdr:rowOff>
    </xdr:to>
    <xdr:cxnSp macro="">
      <xdr:nvCxnSpPr>
        <xdr:cNvPr id="61" name="直線コネクタ 60">
          <a:extLst>
            <a:ext uri="{FF2B5EF4-FFF2-40B4-BE49-F238E27FC236}">
              <a16:creationId xmlns:a16="http://schemas.microsoft.com/office/drawing/2014/main" id="{B2907FCE-7E33-4774-8923-3CE34EBF5D5E}"/>
            </a:ext>
          </a:extLst>
        </xdr:cNvPr>
        <xdr:cNvCxnSpPr/>
      </xdr:nvCxnSpPr>
      <xdr:spPr>
        <a:xfrm>
          <a:off x="4546600" y="5818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29953</xdr:rowOff>
    </xdr:from>
    <xdr:ext cx="405111" cy="259045"/>
    <xdr:sp macro="" textlink="">
      <xdr:nvSpPr>
        <xdr:cNvPr id="62" name="【図書館】&#10;有形固定資産減価償却率平均値テキスト">
          <a:extLst>
            <a:ext uri="{FF2B5EF4-FFF2-40B4-BE49-F238E27FC236}">
              <a16:creationId xmlns:a16="http://schemas.microsoft.com/office/drawing/2014/main" id="{6C7C0340-232F-42C6-A240-69177F71E73F}"/>
            </a:ext>
          </a:extLst>
        </xdr:cNvPr>
        <xdr:cNvSpPr txBox="1"/>
      </xdr:nvSpPr>
      <xdr:spPr>
        <a:xfrm>
          <a:off x="4673600" y="63736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51526</xdr:rowOff>
    </xdr:from>
    <xdr:to>
      <xdr:col>24</xdr:col>
      <xdr:colOff>114300</xdr:colOff>
      <xdr:row>37</xdr:row>
      <xdr:rowOff>153126</xdr:rowOff>
    </xdr:to>
    <xdr:sp macro="" textlink="">
      <xdr:nvSpPr>
        <xdr:cNvPr id="63" name="フローチャート: 判断 62">
          <a:extLst>
            <a:ext uri="{FF2B5EF4-FFF2-40B4-BE49-F238E27FC236}">
              <a16:creationId xmlns:a16="http://schemas.microsoft.com/office/drawing/2014/main" id="{8C35469A-2860-4242-83F9-50B7791E073B}"/>
            </a:ext>
          </a:extLst>
        </xdr:cNvPr>
        <xdr:cNvSpPr/>
      </xdr:nvSpPr>
      <xdr:spPr>
        <a:xfrm>
          <a:off x="4584700" y="6395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64589</xdr:rowOff>
    </xdr:from>
    <xdr:to>
      <xdr:col>20</xdr:col>
      <xdr:colOff>38100</xdr:colOff>
      <xdr:row>37</xdr:row>
      <xdr:rowOff>166188</xdr:rowOff>
    </xdr:to>
    <xdr:sp macro="" textlink="">
      <xdr:nvSpPr>
        <xdr:cNvPr id="64" name="フローチャート: 判断 63">
          <a:extLst>
            <a:ext uri="{FF2B5EF4-FFF2-40B4-BE49-F238E27FC236}">
              <a16:creationId xmlns:a16="http://schemas.microsoft.com/office/drawing/2014/main" id="{FC88B306-E9F6-4AAF-AB9A-30FBBA148AC3}"/>
            </a:ext>
          </a:extLst>
        </xdr:cNvPr>
        <xdr:cNvSpPr/>
      </xdr:nvSpPr>
      <xdr:spPr>
        <a:xfrm>
          <a:off x="3746500" y="640823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79284</xdr:rowOff>
    </xdr:from>
    <xdr:to>
      <xdr:col>15</xdr:col>
      <xdr:colOff>101600</xdr:colOff>
      <xdr:row>38</xdr:row>
      <xdr:rowOff>9434</xdr:rowOff>
    </xdr:to>
    <xdr:sp macro="" textlink="">
      <xdr:nvSpPr>
        <xdr:cNvPr id="65" name="フローチャート: 判断 64">
          <a:extLst>
            <a:ext uri="{FF2B5EF4-FFF2-40B4-BE49-F238E27FC236}">
              <a16:creationId xmlns:a16="http://schemas.microsoft.com/office/drawing/2014/main" id="{C089F140-F407-43B3-A7B3-B67E2A41341C}"/>
            </a:ext>
          </a:extLst>
        </xdr:cNvPr>
        <xdr:cNvSpPr/>
      </xdr:nvSpPr>
      <xdr:spPr>
        <a:xfrm>
          <a:off x="2857500" y="6422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98878</xdr:rowOff>
    </xdr:from>
    <xdr:to>
      <xdr:col>10</xdr:col>
      <xdr:colOff>165100</xdr:colOff>
      <xdr:row>38</xdr:row>
      <xdr:rowOff>29028</xdr:rowOff>
    </xdr:to>
    <xdr:sp macro="" textlink="">
      <xdr:nvSpPr>
        <xdr:cNvPr id="66" name="フローチャート: 判断 65">
          <a:extLst>
            <a:ext uri="{FF2B5EF4-FFF2-40B4-BE49-F238E27FC236}">
              <a16:creationId xmlns:a16="http://schemas.microsoft.com/office/drawing/2014/main" id="{E418234C-D846-4574-B275-A1971F1819B1}"/>
            </a:ext>
          </a:extLst>
        </xdr:cNvPr>
        <xdr:cNvSpPr/>
      </xdr:nvSpPr>
      <xdr:spPr>
        <a:xfrm>
          <a:off x="1968500" y="64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A28F155F-8235-4FE3-A40C-F964B57CEB91}"/>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9767987B-5C9D-40AF-9D57-9D064E7BA82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4248F31A-147C-42FB-9467-87BF5017F0BC}"/>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208CC2E9-C6A8-4185-BB1F-15B6BF336DA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501EE09E-B801-4ABD-B2AD-212DEC9B7483}"/>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115207</xdr:rowOff>
    </xdr:from>
    <xdr:to>
      <xdr:col>24</xdr:col>
      <xdr:colOff>114300</xdr:colOff>
      <xdr:row>37</xdr:row>
      <xdr:rowOff>45357</xdr:rowOff>
    </xdr:to>
    <xdr:sp macro="" textlink="">
      <xdr:nvSpPr>
        <xdr:cNvPr id="72" name="楕円 71">
          <a:extLst>
            <a:ext uri="{FF2B5EF4-FFF2-40B4-BE49-F238E27FC236}">
              <a16:creationId xmlns:a16="http://schemas.microsoft.com/office/drawing/2014/main" id="{A0420B15-0CBE-400A-93CD-EE97C5712712}"/>
            </a:ext>
          </a:extLst>
        </xdr:cNvPr>
        <xdr:cNvSpPr/>
      </xdr:nvSpPr>
      <xdr:spPr>
        <a:xfrm>
          <a:off x="4584700" y="6287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138084</xdr:rowOff>
    </xdr:from>
    <xdr:ext cx="405111" cy="259045"/>
    <xdr:sp macro="" textlink="">
      <xdr:nvSpPr>
        <xdr:cNvPr id="73" name="【図書館】&#10;有形固定資産減価償却率該当値テキスト">
          <a:extLst>
            <a:ext uri="{FF2B5EF4-FFF2-40B4-BE49-F238E27FC236}">
              <a16:creationId xmlns:a16="http://schemas.microsoft.com/office/drawing/2014/main" id="{32A603E4-F68C-442D-82D9-C619919925E0}"/>
            </a:ext>
          </a:extLst>
        </xdr:cNvPr>
        <xdr:cNvSpPr txBox="1"/>
      </xdr:nvSpPr>
      <xdr:spPr>
        <a:xfrm>
          <a:off x="4673600" y="61388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154396</xdr:rowOff>
    </xdr:from>
    <xdr:to>
      <xdr:col>20</xdr:col>
      <xdr:colOff>38100</xdr:colOff>
      <xdr:row>37</xdr:row>
      <xdr:rowOff>84546</xdr:rowOff>
    </xdr:to>
    <xdr:sp macro="" textlink="">
      <xdr:nvSpPr>
        <xdr:cNvPr id="74" name="楕円 73">
          <a:extLst>
            <a:ext uri="{FF2B5EF4-FFF2-40B4-BE49-F238E27FC236}">
              <a16:creationId xmlns:a16="http://schemas.microsoft.com/office/drawing/2014/main" id="{FDBE59E9-FEE8-4A4F-9C5C-6614007C9D59}"/>
            </a:ext>
          </a:extLst>
        </xdr:cNvPr>
        <xdr:cNvSpPr/>
      </xdr:nvSpPr>
      <xdr:spPr>
        <a:xfrm>
          <a:off x="3746500" y="632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166007</xdr:rowOff>
    </xdr:from>
    <xdr:to>
      <xdr:col>24</xdr:col>
      <xdr:colOff>63500</xdr:colOff>
      <xdr:row>37</xdr:row>
      <xdr:rowOff>33746</xdr:rowOff>
    </xdr:to>
    <xdr:cxnSp macro="">
      <xdr:nvCxnSpPr>
        <xdr:cNvPr id="75" name="直線コネクタ 74">
          <a:extLst>
            <a:ext uri="{FF2B5EF4-FFF2-40B4-BE49-F238E27FC236}">
              <a16:creationId xmlns:a16="http://schemas.microsoft.com/office/drawing/2014/main" id="{4FE02883-0AC5-4937-85B1-07C00BF4567C}"/>
            </a:ext>
          </a:extLst>
        </xdr:cNvPr>
        <xdr:cNvCxnSpPr/>
      </xdr:nvCxnSpPr>
      <xdr:spPr>
        <a:xfrm flipV="1">
          <a:off x="3797300" y="6338207"/>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15603</xdr:rowOff>
    </xdr:from>
    <xdr:to>
      <xdr:col>15</xdr:col>
      <xdr:colOff>101600</xdr:colOff>
      <xdr:row>37</xdr:row>
      <xdr:rowOff>117203</xdr:rowOff>
    </xdr:to>
    <xdr:sp macro="" textlink="">
      <xdr:nvSpPr>
        <xdr:cNvPr id="76" name="楕円 75">
          <a:extLst>
            <a:ext uri="{FF2B5EF4-FFF2-40B4-BE49-F238E27FC236}">
              <a16:creationId xmlns:a16="http://schemas.microsoft.com/office/drawing/2014/main" id="{E64C7AE6-FAED-47BC-A144-1BA59EFC6FA9}"/>
            </a:ext>
          </a:extLst>
        </xdr:cNvPr>
        <xdr:cNvSpPr/>
      </xdr:nvSpPr>
      <xdr:spPr>
        <a:xfrm>
          <a:off x="2857500" y="6359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33746</xdr:rowOff>
    </xdr:from>
    <xdr:to>
      <xdr:col>19</xdr:col>
      <xdr:colOff>177800</xdr:colOff>
      <xdr:row>37</xdr:row>
      <xdr:rowOff>66403</xdr:rowOff>
    </xdr:to>
    <xdr:cxnSp macro="">
      <xdr:nvCxnSpPr>
        <xdr:cNvPr id="77" name="直線コネクタ 76">
          <a:extLst>
            <a:ext uri="{FF2B5EF4-FFF2-40B4-BE49-F238E27FC236}">
              <a16:creationId xmlns:a16="http://schemas.microsoft.com/office/drawing/2014/main" id="{BAF79078-3802-48E2-B7B6-50770CA649C6}"/>
            </a:ext>
          </a:extLst>
        </xdr:cNvPr>
        <xdr:cNvCxnSpPr/>
      </xdr:nvCxnSpPr>
      <xdr:spPr>
        <a:xfrm flipV="1">
          <a:off x="2908300" y="637739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54792</xdr:rowOff>
    </xdr:from>
    <xdr:to>
      <xdr:col>10</xdr:col>
      <xdr:colOff>165100</xdr:colOff>
      <xdr:row>37</xdr:row>
      <xdr:rowOff>156392</xdr:rowOff>
    </xdr:to>
    <xdr:sp macro="" textlink="">
      <xdr:nvSpPr>
        <xdr:cNvPr id="78" name="楕円 77">
          <a:extLst>
            <a:ext uri="{FF2B5EF4-FFF2-40B4-BE49-F238E27FC236}">
              <a16:creationId xmlns:a16="http://schemas.microsoft.com/office/drawing/2014/main" id="{512A9906-3B39-4CB3-B471-0E16F14D9428}"/>
            </a:ext>
          </a:extLst>
        </xdr:cNvPr>
        <xdr:cNvSpPr/>
      </xdr:nvSpPr>
      <xdr:spPr>
        <a:xfrm>
          <a:off x="1968500" y="6398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66403</xdr:rowOff>
    </xdr:from>
    <xdr:to>
      <xdr:col>15</xdr:col>
      <xdr:colOff>50800</xdr:colOff>
      <xdr:row>37</xdr:row>
      <xdr:rowOff>105592</xdr:rowOff>
    </xdr:to>
    <xdr:cxnSp macro="">
      <xdr:nvCxnSpPr>
        <xdr:cNvPr id="79" name="直線コネクタ 78">
          <a:extLst>
            <a:ext uri="{FF2B5EF4-FFF2-40B4-BE49-F238E27FC236}">
              <a16:creationId xmlns:a16="http://schemas.microsoft.com/office/drawing/2014/main" id="{F03F408F-CD20-47A2-8635-EF8FC28F80E6}"/>
            </a:ext>
          </a:extLst>
        </xdr:cNvPr>
        <xdr:cNvCxnSpPr/>
      </xdr:nvCxnSpPr>
      <xdr:spPr>
        <a:xfrm flipV="1">
          <a:off x="2019300" y="6410053"/>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157315</xdr:rowOff>
    </xdr:from>
    <xdr:ext cx="405111" cy="259045"/>
    <xdr:sp macro="" textlink="">
      <xdr:nvSpPr>
        <xdr:cNvPr id="80" name="n_1aveValue【図書館】&#10;有形固定資産減価償却率">
          <a:extLst>
            <a:ext uri="{FF2B5EF4-FFF2-40B4-BE49-F238E27FC236}">
              <a16:creationId xmlns:a16="http://schemas.microsoft.com/office/drawing/2014/main" id="{E5F04D0C-3E73-409E-A408-4C5B06FF139F}"/>
            </a:ext>
          </a:extLst>
        </xdr:cNvPr>
        <xdr:cNvSpPr txBox="1"/>
      </xdr:nvSpPr>
      <xdr:spPr>
        <a:xfrm>
          <a:off x="3582044" y="6500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561</xdr:rowOff>
    </xdr:from>
    <xdr:ext cx="405111" cy="259045"/>
    <xdr:sp macro="" textlink="">
      <xdr:nvSpPr>
        <xdr:cNvPr id="81" name="n_2aveValue【図書館】&#10;有形固定資産減価償却率">
          <a:extLst>
            <a:ext uri="{FF2B5EF4-FFF2-40B4-BE49-F238E27FC236}">
              <a16:creationId xmlns:a16="http://schemas.microsoft.com/office/drawing/2014/main" id="{0DEE2578-9FC3-4EA6-BC0F-AAB6B7211631}"/>
            </a:ext>
          </a:extLst>
        </xdr:cNvPr>
        <xdr:cNvSpPr txBox="1"/>
      </xdr:nvSpPr>
      <xdr:spPr>
        <a:xfrm>
          <a:off x="2705744" y="6515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20155</xdr:rowOff>
    </xdr:from>
    <xdr:ext cx="405111" cy="259045"/>
    <xdr:sp macro="" textlink="">
      <xdr:nvSpPr>
        <xdr:cNvPr id="82" name="n_3aveValue【図書館】&#10;有形固定資産減価償却率">
          <a:extLst>
            <a:ext uri="{FF2B5EF4-FFF2-40B4-BE49-F238E27FC236}">
              <a16:creationId xmlns:a16="http://schemas.microsoft.com/office/drawing/2014/main" id="{8785C13C-A9C5-48D2-BCC8-E7BC6814677F}"/>
            </a:ext>
          </a:extLst>
        </xdr:cNvPr>
        <xdr:cNvSpPr txBox="1"/>
      </xdr:nvSpPr>
      <xdr:spPr>
        <a:xfrm>
          <a:off x="1816744" y="6535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101073</xdr:rowOff>
    </xdr:from>
    <xdr:ext cx="405111" cy="259045"/>
    <xdr:sp macro="" textlink="">
      <xdr:nvSpPr>
        <xdr:cNvPr id="83" name="n_1mainValue【図書館】&#10;有形固定資産減価償却率">
          <a:extLst>
            <a:ext uri="{FF2B5EF4-FFF2-40B4-BE49-F238E27FC236}">
              <a16:creationId xmlns:a16="http://schemas.microsoft.com/office/drawing/2014/main" id="{E445B525-3A57-491C-B2B7-5F4A0E1CB1C4}"/>
            </a:ext>
          </a:extLst>
        </xdr:cNvPr>
        <xdr:cNvSpPr txBox="1"/>
      </xdr:nvSpPr>
      <xdr:spPr>
        <a:xfrm>
          <a:off x="3582044" y="6101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133730</xdr:rowOff>
    </xdr:from>
    <xdr:ext cx="405111" cy="259045"/>
    <xdr:sp macro="" textlink="">
      <xdr:nvSpPr>
        <xdr:cNvPr id="84" name="n_2mainValue【図書館】&#10;有形固定資産減価償却率">
          <a:extLst>
            <a:ext uri="{FF2B5EF4-FFF2-40B4-BE49-F238E27FC236}">
              <a16:creationId xmlns:a16="http://schemas.microsoft.com/office/drawing/2014/main" id="{EECC9F5A-0523-4704-BC90-E8CF1E78F176}"/>
            </a:ext>
          </a:extLst>
        </xdr:cNvPr>
        <xdr:cNvSpPr txBox="1"/>
      </xdr:nvSpPr>
      <xdr:spPr>
        <a:xfrm>
          <a:off x="2705744" y="6134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1469</xdr:rowOff>
    </xdr:from>
    <xdr:ext cx="405111" cy="259045"/>
    <xdr:sp macro="" textlink="">
      <xdr:nvSpPr>
        <xdr:cNvPr id="85" name="n_3mainValue【図書館】&#10;有形固定資産減価償却率">
          <a:extLst>
            <a:ext uri="{FF2B5EF4-FFF2-40B4-BE49-F238E27FC236}">
              <a16:creationId xmlns:a16="http://schemas.microsoft.com/office/drawing/2014/main" id="{AE5BD76C-89B6-4D32-8385-DEE4F8CA64C9}"/>
            </a:ext>
          </a:extLst>
        </xdr:cNvPr>
        <xdr:cNvSpPr txBox="1"/>
      </xdr:nvSpPr>
      <xdr:spPr>
        <a:xfrm>
          <a:off x="1816744" y="6173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a:extLst>
            <a:ext uri="{FF2B5EF4-FFF2-40B4-BE49-F238E27FC236}">
              <a16:creationId xmlns:a16="http://schemas.microsoft.com/office/drawing/2014/main" id="{35C2F767-F6DB-4DAB-9185-F0A21CCCE2E4}"/>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a:extLst>
            <a:ext uri="{FF2B5EF4-FFF2-40B4-BE49-F238E27FC236}">
              <a16:creationId xmlns:a16="http://schemas.microsoft.com/office/drawing/2014/main" id="{9C14B03C-C2C6-44FD-B85C-A51E28D4493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a:extLst>
            <a:ext uri="{FF2B5EF4-FFF2-40B4-BE49-F238E27FC236}">
              <a16:creationId xmlns:a16="http://schemas.microsoft.com/office/drawing/2014/main" id="{474541C2-1AF0-4DD5-A5D5-7F3F78EA06FA}"/>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a:extLst>
            <a:ext uri="{FF2B5EF4-FFF2-40B4-BE49-F238E27FC236}">
              <a16:creationId xmlns:a16="http://schemas.microsoft.com/office/drawing/2014/main" id="{044A9D68-805D-41CB-A782-46F6852D4D43}"/>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a:extLst>
            <a:ext uri="{FF2B5EF4-FFF2-40B4-BE49-F238E27FC236}">
              <a16:creationId xmlns:a16="http://schemas.microsoft.com/office/drawing/2014/main" id="{5C52CFFC-93EB-4654-9D3D-9CE1DD2FBBA3}"/>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a:extLst>
            <a:ext uri="{FF2B5EF4-FFF2-40B4-BE49-F238E27FC236}">
              <a16:creationId xmlns:a16="http://schemas.microsoft.com/office/drawing/2014/main" id="{DD76974D-8069-4BAB-BBDF-9161CBDEC54B}"/>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a:extLst>
            <a:ext uri="{FF2B5EF4-FFF2-40B4-BE49-F238E27FC236}">
              <a16:creationId xmlns:a16="http://schemas.microsoft.com/office/drawing/2014/main" id="{9CAC2694-F6ED-43A0-91EC-43B56DE11F21}"/>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a:extLst>
            <a:ext uri="{FF2B5EF4-FFF2-40B4-BE49-F238E27FC236}">
              <a16:creationId xmlns:a16="http://schemas.microsoft.com/office/drawing/2014/main" id="{A690885A-7673-4FAC-8D69-9D9E99CAE48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4" name="テキスト ボックス 93">
          <a:extLst>
            <a:ext uri="{FF2B5EF4-FFF2-40B4-BE49-F238E27FC236}">
              <a16:creationId xmlns:a16="http://schemas.microsoft.com/office/drawing/2014/main" id="{AC9FD6FD-E209-4522-998C-596CC720E79D}"/>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a:extLst>
            <a:ext uri="{FF2B5EF4-FFF2-40B4-BE49-F238E27FC236}">
              <a16:creationId xmlns:a16="http://schemas.microsoft.com/office/drawing/2014/main" id="{A14E5F7F-6AD4-4D42-A6F3-4512D2FD97DD}"/>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6" name="直線コネクタ 95">
          <a:extLst>
            <a:ext uri="{FF2B5EF4-FFF2-40B4-BE49-F238E27FC236}">
              <a16:creationId xmlns:a16="http://schemas.microsoft.com/office/drawing/2014/main" id="{AF0836CA-8677-4F26-9C82-7F3D76B90AE7}"/>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7" name="テキスト ボックス 96">
          <a:extLst>
            <a:ext uri="{FF2B5EF4-FFF2-40B4-BE49-F238E27FC236}">
              <a16:creationId xmlns:a16="http://schemas.microsoft.com/office/drawing/2014/main" id="{F64C2C0D-922F-48CC-A9F4-1425E7BF225A}"/>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8" name="直線コネクタ 97">
          <a:extLst>
            <a:ext uri="{FF2B5EF4-FFF2-40B4-BE49-F238E27FC236}">
              <a16:creationId xmlns:a16="http://schemas.microsoft.com/office/drawing/2014/main" id="{16D4F72E-0897-4157-AA70-65E007EBDBF1}"/>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9" name="テキスト ボックス 98">
          <a:extLst>
            <a:ext uri="{FF2B5EF4-FFF2-40B4-BE49-F238E27FC236}">
              <a16:creationId xmlns:a16="http://schemas.microsoft.com/office/drawing/2014/main" id="{176E07AF-74CF-4AF0-9AD4-7934933E3D94}"/>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0" name="直線コネクタ 99">
          <a:extLst>
            <a:ext uri="{FF2B5EF4-FFF2-40B4-BE49-F238E27FC236}">
              <a16:creationId xmlns:a16="http://schemas.microsoft.com/office/drawing/2014/main" id="{21C2D10E-9630-473C-9CEB-03D9EB93E33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1" name="テキスト ボックス 100">
          <a:extLst>
            <a:ext uri="{FF2B5EF4-FFF2-40B4-BE49-F238E27FC236}">
              <a16:creationId xmlns:a16="http://schemas.microsoft.com/office/drawing/2014/main" id="{DE0F53D8-457D-4AD2-8447-A49B6AF75DBF}"/>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2" name="直線コネクタ 101">
          <a:extLst>
            <a:ext uri="{FF2B5EF4-FFF2-40B4-BE49-F238E27FC236}">
              <a16:creationId xmlns:a16="http://schemas.microsoft.com/office/drawing/2014/main" id="{B51A1F66-CBFF-426E-B068-38F9C6A8F278}"/>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3" name="テキスト ボックス 102">
          <a:extLst>
            <a:ext uri="{FF2B5EF4-FFF2-40B4-BE49-F238E27FC236}">
              <a16:creationId xmlns:a16="http://schemas.microsoft.com/office/drawing/2014/main" id="{79119416-CBB2-43B5-94D1-A0A52D7F0C53}"/>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4" name="直線コネクタ 103">
          <a:extLst>
            <a:ext uri="{FF2B5EF4-FFF2-40B4-BE49-F238E27FC236}">
              <a16:creationId xmlns:a16="http://schemas.microsoft.com/office/drawing/2014/main" id="{8BB54BCC-F58B-408D-8FE1-4F0D40992B3D}"/>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5" name="テキスト ボックス 104">
          <a:extLst>
            <a:ext uri="{FF2B5EF4-FFF2-40B4-BE49-F238E27FC236}">
              <a16:creationId xmlns:a16="http://schemas.microsoft.com/office/drawing/2014/main" id="{F9F3D2AC-951F-4F21-9673-11C0FAC57CCF}"/>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a:extLst>
            <a:ext uri="{FF2B5EF4-FFF2-40B4-BE49-F238E27FC236}">
              <a16:creationId xmlns:a16="http://schemas.microsoft.com/office/drawing/2014/main" id="{04136080-A270-402E-AF5A-D72352265078}"/>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7" name="テキスト ボックス 106">
          <a:extLst>
            <a:ext uri="{FF2B5EF4-FFF2-40B4-BE49-F238E27FC236}">
              <a16:creationId xmlns:a16="http://schemas.microsoft.com/office/drawing/2014/main" id="{EB86A130-C96A-4E85-A55E-5C3C0322B973}"/>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図書館】&#10;一人当たり面積グラフ枠">
          <a:extLst>
            <a:ext uri="{FF2B5EF4-FFF2-40B4-BE49-F238E27FC236}">
              <a16:creationId xmlns:a16="http://schemas.microsoft.com/office/drawing/2014/main" id="{40168C68-B4E0-4D8D-B3C3-B6C08FBF7152}"/>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57150</xdr:rowOff>
    </xdr:from>
    <xdr:to>
      <xdr:col>54</xdr:col>
      <xdr:colOff>189865</xdr:colOff>
      <xdr:row>41</xdr:row>
      <xdr:rowOff>38100</xdr:rowOff>
    </xdr:to>
    <xdr:cxnSp macro="">
      <xdr:nvCxnSpPr>
        <xdr:cNvPr id="109" name="直線コネクタ 108">
          <a:extLst>
            <a:ext uri="{FF2B5EF4-FFF2-40B4-BE49-F238E27FC236}">
              <a16:creationId xmlns:a16="http://schemas.microsoft.com/office/drawing/2014/main" id="{1145B8F2-1622-4A80-B64D-6A5E1323C0F1}"/>
            </a:ext>
          </a:extLst>
        </xdr:cNvPr>
        <xdr:cNvCxnSpPr/>
      </xdr:nvCxnSpPr>
      <xdr:spPr>
        <a:xfrm flipV="1">
          <a:off x="10476865" y="571500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41927</xdr:rowOff>
    </xdr:from>
    <xdr:ext cx="469744" cy="259045"/>
    <xdr:sp macro="" textlink="">
      <xdr:nvSpPr>
        <xdr:cNvPr id="110" name="【図書館】&#10;一人当たり面積最小値テキスト">
          <a:extLst>
            <a:ext uri="{FF2B5EF4-FFF2-40B4-BE49-F238E27FC236}">
              <a16:creationId xmlns:a16="http://schemas.microsoft.com/office/drawing/2014/main" id="{3D03C400-9E6F-44EF-BB91-CC8063C22B24}"/>
            </a:ext>
          </a:extLst>
        </xdr:cNvPr>
        <xdr:cNvSpPr txBox="1"/>
      </xdr:nvSpPr>
      <xdr:spPr>
        <a:xfrm>
          <a:off x="10515600" y="707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38100</xdr:rowOff>
    </xdr:from>
    <xdr:to>
      <xdr:col>55</xdr:col>
      <xdr:colOff>88900</xdr:colOff>
      <xdr:row>41</xdr:row>
      <xdr:rowOff>38100</xdr:rowOff>
    </xdr:to>
    <xdr:cxnSp macro="">
      <xdr:nvCxnSpPr>
        <xdr:cNvPr id="111" name="直線コネクタ 110">
          <a:extLst>
            <a:ext uri="{FF2B5EF4-FFF2-40B4-BE49-F238E27FC236}">
              <a16:creationId xmlns:a16="http://schemas.microsoft.com/office/drawing/2014/main" id="{D92FBEC5-EFB4-4EF3-8A8D-31E297DA061C}"/>
            </a:ext>
          </a:extLst>
        </xdr:cNvPr>
        <xdr:cNvCxnSpPr/>
      </xdr:nvCxnSpPr>
      <xdr:spPr>
        <a:xfrm>
          <a:off x="10388600" y="7067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3827</xdr:rowOff>
    </xdr:from>
    <xdr:ext cx="469744" cy="259045"/>
    <xdr:sp macro="" textlink="">
      <xdr:nvSpPr>
        <xdr:cNvPr id="112" name="【図書館】&#10;一人当たり面積最大値テキスト">
          <a:extLst>
            <a:ext uri="{FF2B5EF4-FFF2-40B4-BE49-F238E27FC236}">
              <a16:creationId xmlns:a16="http://schemas.microsoft.com/office/drawing/2014/main" id="{3C53EF25-4465-4EF0-9C6F-84A564137D46}"/>
            </a:ext>
          </a:extLst>
        </xdr:cNvPr>
        <xdr:cNvSpPr txBox="1"/>
      </xdr:nvSpPr>
      <xdr:spPr>
        <a:xfrm>
          <a:off x="10515600" y="549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57150</xdr:rowOff>
    </xdr:from>
    <xdr:to>
      <xdr:col>55</xdr:col>
      <xdr:colOff>88900</xdr:colOff>
      <xdr:row>33</xdr:row>
      <xdr:rowOff>57150</xdr:rowOff>
    </xdr:to>
    <xdr:cxnSp macro="">
      <xdr:nvCxnSpPr>
        <xdr:cNvPr id="113" name="直線コネクタ 112">
          <a:extLst>
            <a:ext uri="{FF2B5EF4-FFF2-40B4-BE49-F238E27FC236}">
              <a16:creationId xmlns:a16="http://schemas.microsoft.com/office/drawing/2014/main" id="{0F2BAC1A-2811-48B6-8AEB-824AE038DCCD}"/>
            </a:ext>
          </a:extLst>
        </xdr:cNvPr>
        <xdr:cNvCxnSpPr/>
      </xdr:nvCxnSpPr>
      <xdr:spPr>
        <a:xfrm>
          <a:off x="10388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99077</xdr:rowOff>
    </xdr:from>
    <xdr:ext cx="469744" cy="259045"/>
    <xdr:sp macro="" textlink="">
      <xdr:nvSpPr>
        <xdr:cNvPr id="114" name="【図書館】&#10;一人当たり面積平均値テキスト">
          <a:extLst>
            <a:ext uri="{FF2B5EF4-FFF2-40B4-BE49-F238E27FC236}">
              <a16:creationId xmlns:a16="http://schemas.microsoft.com/office/drawing/2014/main" id="{34962A54-4DE7-4B6D-811C-A42FA9D0991B}"/>
            </a:ext>
          </a:extLst>
        </xdr:cNvPr>
        <xdr:cNvSpPr txBox="1"/>
      </xdr:nvSpPr>
      <xdr:spPr>
        <a:xfrm>
          <a:off x="10515600" y="6442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120650</xdr:rowOff>
    </xdr:from>
    <xdr:to>
      <xdr:col>55</xdr:col>
      <xdr:colOff>50800</xdr:colOff>
      <xdr:row>38</xdr:row>
      <xdr:rowOff>50800</xdr:rowOff>
    </xdr:to>
    <xdr:sp macro="" textlink="">
      <xdr:nvSpPr>
        <xdr:cNvPr id="115" name="フローチャート: 判断 114">
          <a:extLst>
            <a:ext uri="{FF2B5EF4-FFF2-40B4-BE49-F238E27FC236}">
              <a16:creationId xmlns:a16="http://schemas.microsoft.com/office/drawing/2014/main" id="{B789FF73-835F-4357-8B7B-7D6D5A95CB25}"/>
            </a:ext>
          </a:extLst>
        </xdr:cNvPr>
        <xdr:cNvSpPr/>
      </xdr:nvSpPr>
      <xdr:spPr>
        <a:xfrm>
          <a:off x="104267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120650</xdr:rowOff>
    </xdr:from>
    <xdr:to>
      <xdr:col>50</xdr:col>
      <xdr:colOff>165100</xdr:colOff>
      <xdr:row>38</xdr:row>
      <xdr:rowOff>50800</xdr:rowOff>
    </xdr:to>
    <xdr:sp macro="" textlink="">
      <xdr:nvSpPr>
        <xdr:cNvPr id="116" name="フローチャート: 判断 115">
          <a:extLst>
            <a:ext uri="{FF2B5EF4-FFF2-40B4-BE49-F238E27FC236}">
              <a16:creationId xmlns:a16="http://schemas.microsoft.com/office/drawing/2014/main" id="{94487DFD-C027-41FA-9C96-61176A82DF7B}"/>
            </a:ext>
          </a:extLst>
        </xdr:cNvPr>
        <xdr:cNvSpPr/>
      </xdr:nvSpPr>
      <xdr:spPr>
        <a:xfrm>
          <a:off x="95885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120650</xdr:rowOff>
    </xdr:from>
    <xdr:to>
      <xdr:col>46</xdr:col>
      <xdr:colOff>38100</xdr:colOff>
      <xdr:row>38</xdr:row>
      <xdr:rowOff>50800</xdr:rowOff>
    </xdr:to>
    <xdr:sp macro="" textlink="">
      <xdr:nvSpPr>
        <xdr:cNvPr id="117" name="フローチャート: 判断 116">
          <a:extLst>
            <a:ext uri="{FF2B5EF4-FFF2-40B4-BE49-F238E27FC236}">
              <a16:creationId xmlns:a16="http://schemas.microsoft.com/office/drawing/2014/main" id="{114C18A4-8A51-4674-B5A3-E14051CDB99A}"/>
            </a:ext>
          </a:extLst>
        </xdr:cNvPr>
        <xdr:cNvSpPr/>
      </xdr:nvSpPr>
      <xdr:spPr>
        <a:xfrm>
          <a:off x="86995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37</xdr:row>
      <xdr:rowOff>139700</xdr:rowOff>
    </xdr:from>
    <xdr:to>
      <xdr:col>41</xdr:col>
      <xdr:colOff>101600</xdr:colOff>
      <xdr:row>38</xdr:row>
      <xdr:rowOff>69850</xdr:rowOff>
    </xdr:to>
    <xdr:sp macro="" textlink="">
      <xdr:nvSpPr>
        <xdr:cNvPr id="118" name="フローチャート: 判断 117">
          <a:extLst>
            <a:ext uri="{FF2B5EF4-FFF2-40B4-BE49-F238E27FC236}">
              <a16:creationId xmlns:a16="http://schemas.microsoft.com/office/drawing/2014/main" id="{6FEA550E-F344-4620-950E-25BC898F7656}"/>
            </a:ext>
          </a:extLst>
        </xdr:cNvPr>
        <xdr:cNvSpPr/>
      </xdr:nvSpPr>
      <xdr:spPr>
        <a:xfrm>
          <a:off x="7810500" y="648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9" name="テキスト ボックス 118">
          <a:extLst>
            <a:ext uri="{FF2B5EF4-FFF2-40B4-BE49-F238E27FC236}">
              <a16:creationId xmlns:a16="http://schemas.microsoft.com/office/drawing/2014/main" id="{62511ADE-718F-4187-9EC3-E68D9C31D272}"/>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4FEEB402-0210-44F4-8871-73F12D4D1C16}"/>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363F272B-8C72-444F-BBA2-D6F1B7D3AB7D}"/>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B90E94BC-EF6A-41EF-BDD9-E6AA85E6B7A4}"/>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75614DE3-C104-4418-8262-2EDD9418CFCC}"/>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44450</xdr:rowOff>
    </xdr:from>
    <xdr:to>
      <xdr:col>55</xdr:col>
      <xdr:colOff>50800</xdr:colOff>
      <xdr:row>33</xdr:row>
      <xdr:rowOff>146050</xdr:rowOff>
    </xdr:to>
    <xdr:sp macro="" textlink="">
      <xdr:nvSpPr>
        <xdr:cNvPr id="124" name="楕円 123">
          <a:extLst>
            <a:ext uri="{FF2B5EF4-FFF2-40B4-BE49-F238E27FC236}">
              <a16:creationId xmlns:a16="http://schemas.microsoft.com/office/drawing/2014/main" id="{20E1F20F-7DA3-4C2D-B300-A072FD716A3F}"/>
            </a:ext>
          </a:extLst>
        </xdr:cNvPr>
        <xdr:cNvSpPr/>
      </xdr:nvSpPr>
      <xdr:spPr>
        <a:xfrm>
          <a:off x="10426700" y="570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32</xdr:row>
      <xdr:rowOff>130827</xdr:rowOff>
    </xdr:from>
    <xdr:ext cx="469744" cy="259045"/>
    <xdr:sp macro="" textlink="">
      <xdr:nvSpPr>
        <xdr:cNvPr id="125" name="【図書館】&#10;一人当たり面積該当値テキスト">
          <a:extLst>
            <a:ext uri="{FF2B5EF4-FFF2-40B4-BE49-F238E27FC236}">
              <a16:creationId xmlns:a16="http://schemas.microsoft.com/office/drawing/2014/main" id="{0B46CDAD-620E-4882-BC4E-9F0AD318CF10}"/>
            </a:ext>
          </a:extLst>
        </xdr:cNvPr>
        <xdr:cNvSpPr txBox="1"/>
      </xdr:nvSpPr>
      <xdr:spPr>
        <a:xfrm>
          <a:off x="10515600" y="5617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63500</xdr:rowOff>
    </xdr:from>
    <xdr:to>
      <xdr:col>50</xdr:col>
      <xdr:colOff>165100</xdr:colOff>
      <xdr:row>33</xdr:row>
      <xdr:rowOff>165100</xdr:rowOff>
    </xdr:to>
    <xdr:sp macro="" textlink="">
      <xdr:nvSpPr>
        <xdr:cNvPr id="126" name="楕円 125">
          <a:extLst>
            <a:ext uri="{FF2B5EF4-FFF2-40B4-BE49-F238E27FC236}">
              <a16:creationId xmlns:a16="http://schemas.microsoft.com/office/drawing/2014/main" id="{6CF137AB-28B6-431A-B711-89037E1E8CC9}"/>
            </a:ext>
          </a:extLst>
        </xdr:cNvPr>
        <xdr:cNvSpPr/>
      </xdr:nvSpPr>
      <xdr:spPr>
        <a:xfrm>
          <a:off x="9588500" y="5721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33</xdr:row>
      <xdr:rowOff>95250</xdr:rowOff>
    </xdr:from>
    <xdr:to>
      <xdr:col>55</xdr:col>
      <xdr:colOff>0</xdr:colOff>
      <xdr:row>33</xdr:row>
      <xdr:rowOff>114300</xdr:rowOff>
    </xdr:to>
    <xdr:cxnSp macro="">
      <xdr:nvCxnSpPr>
        <xdr:cNvPr id="127" name="直線コネクタ 126">
          <a:extLst>
            <a:ext uri="{FF2B5EF4-FFF2-40B4-BE49-F238E27FC236}">
              <a16:creationId xmlns:a16="http://schemas.microsoft.com/office/drawing/2014/main" id="{26B931FA-444F-426C-8B64-F35D289A53E1}"/>
            </a:ext>
          </a:extLst>
        </xdr:cNvPr>
        <xdr:cNvCxnSpPr/>
      </xdr:nvCxnSpPr>
      <xdr:spPr>
        <a:xfrm flipV="1">
          <a:off x="9639300" y="57531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33</xdr:row>
      <xdr:rowOff>63500</xdr:rowOff>
    </xdr:from>
    <xdr:to>
      <xdr:col>46</xdr:col>
      <xdr:colOff>38100</xdr:colOff>
      <xdr:row>33</xdr:row>
      <xdr:rowOff>165100</xdr:rowOff>
    </xdr:to>
    <xdr:sp macro="" textlink="">
      <xdr:nvSpPr>
        <xdr:cNvPr id="128" name="楕円 127">
          <a:extLst>
            <a:ext uri="{FF2B5EF4-FFF2-40B4-BE49-F238E27FC236}">
              <a16:creationId xmlns:a16="http://schemas.microsoft.com/office/drawing/2014/main" id="{4B664744-F27B-4F63-AEB8-EDC8A9FCD3F2}"/>
            </a:ext>
          </a:extLst>
        </xdr:cNvPr>
        <xdr:cNvSpPr/>
      </xdr:nvSpPr>
      <xdr:spPr>
        <a:xfrm>
          <a:off x="8699500" y="5721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114300</xdr:rowOff>
    </xdr:from>
    <xdr:to>
      <xdr:col>50</xdr:col>
      <xdr:colOff>114300</xdr:colOff>
      <xdr:row>33</xdr:row>
      <xdr:rowOff>114300</xdr:rowOff>
    </xdr:to>
    <xdr:cxnSp macro="">
      <xdr:nvCxnSpPr>
        <xdr:cNvPr id="129" name="直線コネクタ 128">
          <a:extLst>
            <a:ext uri="{FF2B5EF4-FFF2-40B4-BE49-F238E27FC236}">
              <a16:creationId xmlns:a16="http://schemas.microsoft.com/office/drawing/2014/main" id="{1E4DE91F-774F-4E56-96C5-440FD4344D4A}"/>
            </a:ext>
          </a:extLst>
        </xdr:cNvPr>
        <xdr:cNvCxnSpPr/>
      </xdr:nvCxnSpPr>
      <xdr:spPr>
        <a:xfrm>
          <a:off x="8750300" y="57721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33</xdr:row>
      <xdr:rowOff>82550</xdr:rowOff>
    </xdr:from>
    <xdr:to>
      <xdr:col>41</xdr:col>
      <xdr:colOff>101600</xdr:colOff>
      <xdr:row>34</xdr:row>
      <xdr:rowOff>12700</xdr:rowOff>
    </xdr:to>
    <xdr:sp macro="" textlink="">
      <xdr:nvSpPr>
        <xdr:cNvPr id="130" name="楕円 129">
          <a:extLst>
            <a:ext uri="{FF2B5EF4-FFF2-40B4-BE49-F238E27FC236}">
              <a16:creationId xmlns:a16="http://schemas.microsoft.com/office/drawing/2014/main" id="{43E18BB4-A17E-4759-A1AD-BCAE3408BC33}"/>
            </a:ext>
          </a:extLst>
        </xdr:cNvPr>
        <xdr:cNvSpPr/>
      </xdr:nvSpPr>
      <xdr:spPr>
        <a:xfrm>
          <a:off x="7810500" y="574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33</xdr:row>
      <xdr:rowOff>114300</xdr:rowOff>
    </xdr:from>
    <xdr:to>
      <xdr:col>45</xdr:col>
      <xdr:colOff>177800</xdr:colOff>
      <xdr:row>33</xdr:row>
      <xdr:rowOff>133350</xdr:rowOff>
    </xdr:to>
    <xdr:cxnSp macro="">
      <xdr:nvCxnSpPr>
        <xdr:cNvPr id="131" name="直線コネクタ 130">
          <a:extLst>
            <a:ext uri="{FF2B5EF4-FFF2-40B4-BE49-F238E27FC236}">
              <a16:creationId xmlns:a16="http://schemas.microsoft.com/office/drawing/2014/main" id="{A67DDD83-AF74-42E2-B364-B9C0277B888F}"/>
            </a:ext>
          </a:extLst>
        </xdr:cNvPr>
        <xdr:cNvCxnSpPr/>
      </xdr:nvCxnSpPr>
      <xdr:spPr>
        <a:xfrm flipV="1">
          <a:off x="7861300" y="57721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41927</xdr:rowOff>
    </xdr:from>
    <xdr:ext cx="469744" cy="259045"/>
    <xdr:sp macro="" textlink="">
      <xdr:nvSpPr>
        <xdr:cNvPr id="132" name="n_1aveValue【図書館】&#10;一人当たり面積">
          <a:extLst>
            <a:ext uri="{FF2B5EF4-FFF2-40B4-BE49-F238E27FC236}">
              <a16:creationId xmlns:a16="http://schemas.microsoft.com/office/drawing/2014/main" id="{3C73F74C-476D-450D-A690-23F27BDC8665}"/>
            </a:ext>
          </a:extLst>
        </xdr:cNvPr>
        <xdr:cNvSpPr txBox="1"/>
      </xdr:nvSpPr>
      <xdr:spPr>
        <a:xfrm>
          <a:off x="9391727" y="6557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41927</xdr:rowOff>
    </xdr:from>
    <xdr:ext cx="469744" cy="259045"/>
    <xdr:sp macro="" textlink="">
      <xdr:nvSpPr>
        <xdr:cNvPr id="133" name="n_2aveValue【図書館】&#10;一人当たり面積">
          <a:extLst>
            <a:ext uri="{FF2B5EF4-FFF2-40B4-BE49-F238E27FC236}">
              <a16:creationId xmlns:a16="http://schemas.microsoft.com/office/drawing/2014/main" id="{7A9557D8-0B9C-45F4-9AC0-E7694C810FDF}"/>
            </a:ext>
          </a:extLst>
        </xdr:cNvPr>
        <xdr:cNvSpPr txBox="1"/>
      </xdr:nvSpPr>
      <xdr:spPr>
        <a:xfrm>
          <a:off x="8515427" y="6557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60977</xdr:rowOff>
    </xdr:from>
    <xdr:ext cx="469744" cy="259045"/>
    <xdr:sp macro="" textlink="">
      <xdr:nvSpPr>
        <xdr:cNvPr id="134" name="n_3aveValue【図書館】&#10;一人当たり面積">
          <a:extLst>
            <a:ext uri="{FF2B5EF4-FFF2-40B4-BE49-F238E27FC236}">
              <a16:creationId xmlns:a16="http://schemas.microsoft.com/office/drawing/2014/main" id="{BE4C258C-B249-4F62-B266-40C4A164E109}"/>
            </a:ext>
          </a:extLst>
        </xdr:cNvPr>
        <xdr:cNvSpPr txBox="1"/>
      </xdr:nvSpPr>
      <xdr:spPr>
        <a:xfrm>
          <a:off x="7626427" y="6576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32</xdr:row>
      <xdr:rowOff>10177</xdr:rowOff>
    </xdr:from>
    <xdr:ext cx="469744" cy="259045"/>
    <xdr:sp macro="" textlink="">
      <xdr:nvSpPr>
        <xdr:cNvPr id="135" name="n_1mainValue【図書館】&#10;一人当たり面積">
          <a:extLst>
            <a:ext uri="{FF2B5EF4-FFF2-40B4-BE49-F238E27FC236}">
              <a16:creationId xmlns:a16="http://schemas.microsoft.com/office/drawing/2014/main" id="{FBE763DA-A9B3-4EC5-A4D8-A384146C7686}"/>
            </a:ext>
          </a:extLst>
        </xdr:cNvPr>
        <xdr:cNvSpPr txBox="1"/>
      </xdr:nvSpPr>
      <xdr:spPr>
        <a:xfrm>
          <a:off x="9391727" y="549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32</xdr:row>
      <xdr:rowOff>10177</xdr:rowOff>
    </xdr:from>
    <xdr:ext cx="469744" cy="259045"/>
    <xdr:sp macro="" textlink="">
      <xdr:nvSpPr>
        <xdr:cNvPr id="136" name="n_2mainValue【図書館】&#10;一人当たり面積">
          <a:extLst>
            <a:ext uri="{FF2B5EF4-FFF2-40B4-BE49-F238E27FC236}">
              <a16:creationId xmlns:a16="http://schemas.microsoft.com/office/drawing/2014/main" id="{AA150893-B906-4584-BEAE-9117C1029140}"/>
            </a:ext>
          </a:extLst>
        </xdr:cNvPr>
        <xdr:cNvSpPr txBox="1"/>
      </xdr:nvSpPr>
      <xdr:spPr>
        <a:xfrm>
          <a:off x="8515427" y="549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32</xdr:row>
      <xdr:rowOff>29227</xdr:rowOff>
    </xdr:from>
    <xdr:ext cx="469744" cy="259045"/>
    <xdr:sp macro="" textlink="">
      <xdr:nvSpPr>
        <xdr:cNvPr id="137" name="n_3mainValue【図書館】&#10;一人当たり面積">
          <a:extLst>
            <a:ext uri="{FF2B5EF4-FFF2-40B4-BE49-F238E27FC236}">
              <a16:creationId xmlns:a16="http://schemas.microsoft.com/office/drawing/2014/main" id="{0B6FCA5A-6178-4922-9DB6-15F8698FF71D}"/>
            </a:ext>
          </a:extLst>
        </xdr:cNvPr>
        <xdr:cNvSpPr txBox="1"/>
      </xdr:nvSpPr>
      <xdr:spPr>
        <a:xfrm>
          <a:off x="7626427" y="551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8" name="正方形/長方形 137">
          <a:extLst>
            <a:ext uri="{FF2B5EF4-FFF2-40B4-BE49-F238E27FC236}">
              <a16:creationId xmlns:a16="http://schemas.microsoft.com/office/drawing/2014/main" id="{54B51623-9273-45A2-BB55-AD215F2164F1}"/>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9" name="正方形/長方形 138">
          <a:extLst>
            <a:ext uri="{FF2B5EF4-FFF2-40B4-BE49-F238E27FC236}">
              <a16:creationId xmlns:a16="http://schemas.microsoft.com/office/drawing/2014/main" id="{E992A1C1-A551-4D84-BEBE-BAC045E26B4E}"/>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0" name="正方形/長方形 139">
          <a:extLst>
            <a:ext uri="{FF2B5EF4-FFF2-40B4-BE49-F238E27FC236}">
              <a16:creationId xmlns:a16="http://schemas.microsoft.com/office/drawing/2014/main" id="{689D27F6-59A3-436C-BC19-DD7D6929C317}"/>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1" name="正方形/長方形 140">
          <a:extLst>
            <a:ext uri="{FF2B5EF4-FFF2-40B4-BE49-F238E27FC236}">
              <a16:creationId xmlns:a16="http://schemas.microsoft.com/office/drawing/2014/main" id="{206BFBD6-6F5B-4375-9265-7746A070F3E5}"/>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2" name="正方形/長方形 141">
          <a:extLst>
            <a:ext uri="{FF2B5EF4-FFF2-40B4-BE49-F238E27FC236}">
              <a16:creationId xmlns:a16="http://schemas.microsoft.com/office/drawing/2014/main" id="{24B7223C-A142-4FF1-8C16-A10F3B4E2644}"/>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3" name="正方形/長方形 142">
          <a:extLst>
            <a:ext uri="{FF2B5EF4-FFF2-40B4-BE49-F238E27FC236}">
              <a16:creationId xmlns:a16="http://schemas.microsoft.com/office/drawing/2014/main" id="{EF263576-F2C9-4865-B335-861E17A16CC2}"/>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4" name="正方形/長方形 143">
          <a:extLst>
            <a:ext uri="{FF2B5EF4-FFF2-40B4-BE49-F238E27FC236}">
              <a16:creationId xmlns:a16="http://schemas.microsoft.com/office/drawing/2014/main" id="{73E34876-C7EC-4D2C-9C8D-A9BEF569AAE4}"/>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5" name="正方形/長方形 144">
          <a:extLst>
            <a:ext uri="{FF2B5EF4-FFF2-40B4-BE49-F238E27FC236}">
              <a16:creationId xmlns:a16="http://schemas.microsoft.com/office/drawing/2014/main" id="{4FD57E95-8FFA-41A7-8B99-BB7A64113909}"/>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6" name="テキスト ボックス 145">
          <a:extLst>
            <a:ext uri="{FF2B5EF4-FFF2-40B4-BE49-F238E27FC236}">
              <a16:creationId xmlns:a16="http://schemas.microsoft.com/office/drawing/2014/main" id="{20B3F638-4BEC-49F4-959A-D122305ACEE9}"/>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7" name="直線コネクタ 146">
          <a:extLst>
            <a:ext uri="{FF2B5EF4-FFF2-40B4-BE49-F238E27FC236}">
              <a16:creationId xmlns:a16="http://schemas.microsoft.com/office/drawing/2014/main" id="{BAD0BC04-CE7C-4456-8009-A50D16FEFF2A}"/>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48" name="テキスト ボックス 147">
          <a:extLst>
            <a:ext uri="{FF2B5EF4-FFF2-40B4-BE49-F238E27FC236}">
              <a16:creationId xmlns:a16="http://schemas.microsoft.com/office/drawing/2014/main" id="{0269D396-AEB2-43E4-B6B1-79C5872A563F}"/>
            </a:ext>
          </a:extLst>
        </xdr:cNvPr>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49" name="直線コネクタ 148">
          <a:extLst>
            <a:ext uri="{FF2B5EF4-FFF2-40B4-BE49-F238E27FC236}">
              <a16:creationId xmlns:a16="http://schemas.microsoft.com/office/drawing/2014/main" id="{B2EE0FEB-BE00-40E8-A32C-559162965D92}"/>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50" name="テキスト ボックス 149">
          <a:extLst>
            <a:ext uri="{FF2B5EF4-FFF2-40B4-BE49-F238E27FC236}">
              <a16:creationId xmlns:a16="http://schemas.microsoft.com/office/drawing/2014/main" id="{7B25A936-CD0E-466B-8973-462008DB98EA}"/>
            </a:ext>
          </a:extLst>
        </xdr:cNvPr>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1" name="直線コネクタ 150">
          <a:extLst>
            <a:ext uri="{FF2B5EF4-FFF2-40B4-BE49-F238E27FC236}">
              <a16:creationId xmlns:a16="http://schemas.microsoft.com/office/drawing/2014/main" id="{30CBD78F-24BC-4FF6-B9BF-DEC1B1C92168}"/>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2" name="テキスト ボックス 151">
          <a:extLst>
            <a:ext uri="{FF2B5EF4-FFF2-40B4-BE49-F238E27FC236}">
              <a16:creationId xmlns:a16="http://schemas.microsoft.com/office/drawing/2014/main" id="{1C3F3000-23B9-49E7-82E1-F187FB7D80DD}"/>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3" name="直線コネクタ 152">
          <a:extLst>
            <a:ext uri="{FF2B5EF4-FFF2-40B4-BE49-F238E27FC236}">
              <a16:creationId xmlns:a16="http://schemas.microsoft.com/office/drawing/2014/main" id="{A759574C-52C9-423D-8EBE-15D520E0B2D2}"/>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4" name="テキスト ボックス 153">
          <a:extLst>
            <a:ext uri="{FF2B5EF4-FFF2-40B4-BE49-F238E27FC236}">
              <a16:creationId xmlns:a16="http://schemas.microsoft.com/office/drawing/2014/main" id="{098A295C-8BA2-4CD5-A09D-8B2D9D8ECA36}"/>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5" name="直線コネクタ 154">
          <a:extLst>
            <a:ext uri="{FF2B5EF4-FFF2-40B4-BE49-F238E27FC236}">
              <a16:creationId xmlns:a16="http://schemas.microsoft.com/office/drawing/2014/main" id="{1BEC4186-CE6A-428F-8E9F-F344BDADF6D2}"/>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6" name="テキスト ボックス 155">
          <a:extLst>
            <a:ext uri="{FF2B5EF4-FFF2-40B4-BE49-F238E27FC236}">
              <a16:creationId xmlns:a16="http://schemas.microsoft.com/office/drawing/2014/main" id="{BE12CDE2-99E8-4696-8789-D917E8679EC2}"/>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7" name="直線コネクタ 156">
          <a:extLst>
            <a:ext uri="{FF2B5EF4-FFF2-40B4-BE49-F238E27FC236}">
              <a16:creationId xmlns:a16="http://schemas.microsoft.com/office/drawing/2014/main" id="{C9002887-1137-439C-BC5B-B77508DDFEAF}"/>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58" name="テキスト ボックス 157">
          <a:extLst>
            <a:ext uri="{FF2B5EF4-FFF2-40B4-BE49-F238E27FC236}">
              <a16:creationId xmlns:a16="http://schemas.microsoft.com/office/drawing/2014/main" id="{155ECC14-8394-43DB-BCA8-B7E1B151ABE5}"/>
            </a:ext>
          </a:extLst>
        </xdr:cNvPr>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9" name="直線コネクタ 158">
          <a:extLst>
            <a:ext uri="{FF2B5EF4-FFF2-40B4-BE49-F238E27FC236}">
              <a16:creationId xmlns:a16="http://schemas.microsoft.com/office/drawing/2014/main" id="{101C97CC-09DC-486A-81A8-45F48CCD9732}"/>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60" name="テキスト ボックス 159">
          <a:extLst>
            <a:ext uri="{FF2B5EF4-FFF2-40B4-BE49-F238E27FC236}">
              <a16:creationId xmlns:a16="http://schemas.microsoft.com/office/drawing/2014/main" id="{EB2C39EE-C36E-4DD9-BF2E-2D7C30D61E5B}"/>
            </a:ext>
          </a:extLst>
        </xdr:cNvPr>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1" name="【体育館・プール】&#10;有形固定資産減価償却率グラフ枠">
          <a:extLst>
            <a:ext uri="{FF2B5EF4-FFF2-40B4-BE49-F238E27FC236}">
              <a16:creationId xmlns:a16="http://schemas.microsoft.com/office/drawing/2014/main" id="{9C197531-10BA-4BB1-A053-4E9C7BEF1876}"/>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137160</xdr:rowOff>
    </xdr:from>
    <xdr:to>
      <xdr:col>24</xdr:col>
      <xdr:colOff>62865</xdr:colOff>
      <xdr:row>64</xdr:row>
      <xdr:rowOff>22860</xdr:rowOff>
    </xdr:to>
    <xdr:cxnSp macro="">
      <xdr:nvCxnSpPr>
        <xdr:cNvPr id="162" name="直線コネクタ 161">
          <a:extLst>
            <a:ext uri="{FF2B5EF4-FFF2-40B4-BE49-F238E27FC236}">
              <a16:creationId xmlns:a16="http://schemas.microsoft.com/office/drawing/2014/main" id="{3A261AE4-79A9-45B0-BCFA-AC7B2BFF1A9D}"/>
            </a:ext>
          </a:extLst>
        </xdr:cNvPr>
        <xdr:cNvCxnSpPr/>
      </xdr:nvCxnSpPr>
      <xdr:spPr>
        <a:xfrm flipV="1">
          <a:off x="4634865" y="973836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26687</xdr:rowOff>
    </xdr:from>
    <xdr:ext cx="405111" cy="259045"/>
    <xdr:sp macro="" textlink="">
      <xdr:nvSpPr>
        <xdr:cNvPr id="163" name="【体育館・プール】&#10;有形固定資産減価償却率最小値テキスト">
          <a:extLst>
            <a:ext uri="{FF2B5EF4-FFF2-40B4-BE49-F238E27FC236}">
              <a16:creationId xmlns:a16="http://schemas.microsoft.com/office/drawing/2014/main" id="{FAEA43F2-4109-4C3A-9D12-249D6EDE1F8D}"/>
            </a:ext>
          </a:extLst>
        </xdr:cNvPr>
        <xdr:cNvSpPr txBox="1"/>
      </xdr:nvSpPr>
      <xdr:spPr>
        <a:xfrm>
          <a:off x="4673600" y="1099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22860</xdr:rowOff>
    </xdr:from>
    <xdr:to>
      <xdr:col>24</xdr:col>
      <xdr:colOff>152400</xdr:colOff>
      <xdr:row>64</xdr:row>
      <xdr:rowOff>22860</xdr:rowOff>
    </xdr:to>
    <xdr:cxnSp macro="">
      <xdr:nvCxnSpPr>
        <xdr:cNvPr id="164" name="直線コネクタ 163">
          <a:extLst>
            <a:ext uri="{FF2B5EF4-FFF2-40B4-BE49-F238E27FC236}">
              <a16:creationId xmlns:a16="http://schemas.microsoft.com/office/drawing/2014/main" id="{0A5CCB6D-DAD7-43D2-8DC6-294917A47880}"/>
            </a:ext>
          </a:extLst>
        </xdr:cNvPr>
        <xdr:cNvCxnSpPr/>
      </xdr:nvCxnSpPr>
      <xdr:spPr>
        <a:xfrm>
          <a:off x="4546600" y="10995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83837</xdr:rowOff>
    </xdr:from>
    <xdr:ext cx="405111" cy="259045"/>
    <xdr:sp macro="" textlink="">
      <xdr:nvSpPr>
        <xdr:cNvPr id="165" name="【体育館・プール】&#10;有形固定資産減価償却率最大値テキスト">
          <a:extLst>
            <a:ext uri="{FF2B5EF4-FFF2-40B4-BE49-F238E27FC236}">
              <a16:creationId xmlns:a16="http://schemas.microsoft.com/office/drawing/2014/main" id="{7D52BF6B-DB83-4E35-991F-50084E986300}"/>
            </a:ext>
          </a:extLst>
        </xdr:cNvPr>
        <xdr:cNvSpPr txBox="1"/>
      </xdr:nvSpPr>
      <xdr:spPr>
        <a:xfrm>
          <a:off x="4673600" y="9513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137160</xdr:rowOff>
    </xdr:from>
    <xdr:to>
      <xdr:col>24</xdr:col>
      <xdr:colOff>152400</xdr:colOff>
      <xdr:row>56</xdr:row>
      <xdr:rowOff>137160</xdr:rowOff>
    </xdr:to>
    <xdr:cxnSp macro="">
      <xdr:nvCxnSpPr>
        <xdr:cNvPr id="166" name="直線コネクタ 165">
          <a:extLst>
            <a:ext uri="{FF2B5EF4-FFF2-40B4-BE49-F238E27FC236}">
              <a16:creationId xmlns:a16="http://schemas.microsoft.com/office/drawing/2014/main" id="{DC686A13-0F2E-42BE-A27C-52FFEF673BD3}"/>
            </a:ext>
          </a:extLst>
        </xdr:cNvPr>
        <xdr:cNvCxnSpPr/>
      </xdr:nvCxnSpPr>
      <xdr:spPr>
        <a:xfrm>
          <a:off x="4546600" y="973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116222</xdr:rowOff>
    </xdr:from>
    <xdr:ext cx="405111" cy="259045"/>
    <xdr:sp macro="" textlink="">
      <xdr:nvSpPr>
        <xdr:cNvPr id="167" name="【体育館・プール】&#10;有形固定資産減価償却率平均値テキスト">
          <a:extLst>
            <a:ext uri="{FF2B5EF4-FFF2-40B4-BE49-F238E27FC236}">
              <a16:creationId xmlns:a16="http://schemas.microsoft.com/office/drawing/2014/main" id="{2E882B4A-4B4E-45A3-87E0-ED02CDF7F978}"/>
            </a:ext>
          </a:extLst>
        </xdr:cNvPr>
        <xdr:cNvSpPr txBox="1"/>
      </xdr:nvSpPr>
      <xdr:spPr>
        <a:xfrm>
          <a:off x="4673600" y="102317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137795</xdr:rowOff>
    </xdr:from>
    <xdr:to>
      <xdr:col>24</xdr:col>
      <xdr:colOff>114300</xdr:colOff>
      <xdr:row>60</xdr:row>
      <xdr:rowOff>67945</xdr:rowOff>
    </xdr:to>
    <xdr:sp macro="" textlink="">
      <xdr:nvSpPr>
        <xdr:cNvPr id="168" name="フローチャート: 判断 167">
          <a:extLst>
            <a:ext uri="{FF2B5EF4-FFF2-40B4-BE49-F238E27FC236}">
              <a16:creationId xmlns:a16="http://schemas.microsoft.com/office/drawing/2014/main" id="{B843D0F4-9723-4993-B34D-9B297BE381B9}"/>
            </a:ext>
          </a:extLst>
        </xdr:cNvPr>
        <xdr:cNvSpPr/>
      </xdr:nvSpPr>
      <xdr:spPr>
        <a:xfrm>
          <a:off x="4584700" y="1025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158750</xdr:rowOff>
    </xdr:from>
    <xdr:to>
      <xdr:col>20</xdr:col>
      <xdr:colOff>38100</xdr:colOff>
      <xdr:row>60</xdr:row>
      <xdr:rowOff>88900</xdr:rowOff>
    </xdr:to>
    <xdr:sp macro="" textlink="">
      <xdr:nvSpPr>
        <xdr:cNvPr id="169" name="フローチャート: 判断 168">
          <a:extLst>
            <a:ext uri="{FF2B5EF4-FFF2-40B4-BE49-F238E27FC236}">
              <a16:creationId xmlns:a16="http://schemas.microsoft.com/office/drawing/2014/main" id="{A13BDA5A-1E33-4310-93A5-B9BEB7B3867F}"/>
            </a:ext>
          </a:extLst>
        </xdr:cNvPr>
        <xdr:cNvSpPr/>
      </xdr:nvSpPr>
      <xdr:spPr>
        <a:xfrm>
          <a:off x="37465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10160</xdr:rowOff>
    </xdr:from>
    <xdr:to>
      <xdr:col>15</xdr:col>
      <xdr:colOff>101600</xdr:colOff>
      <xdr:row>60</xdr:row>
      <xdr:rowOff>111760</xdr:rowOff>
    </xdr:to>
    <xdr:sp macro="" textlink="">
      <xdr:nvSpPr>
        <xdr:cNvPr id="170" name="フローチャート: 判断 169">
          <a:extLst>
            <a:ext uri="{FF2B5EF4-FFF2-40B4-BE49-F238E27FC236}">
              <a16:creationId xmlns:a16="http://schemas.microsoft.com/office/drawing/2014/main" id="{37C288E7-504B-448F-8735-2AB8984BA813}"/>
            </a:ext>
          </a:extLst>
        </xdr:cNvPr>
        <xdr:cNvSpPr/>
      </xdr:nvSpPr>
      <xdr:spPr>
        <a:xfrm>
          <a:off x="28575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34925</xdr:rowOff>
    </xdr:from>
    <xdr:to>
      <xdr:col>10</xdr:col>
      <xdr:colOff>165100</xdr:colOff>
      <xdr:row>60</xdr:row>
      <xdr:rowOff>136525</xdr:rowOff>
    </xdr:to>
    <xdr:sp macro="" textlink="">
      <xdr:nvSpPr>
        <xdr:cNvPr id="171" name="フローチャート: 判断 170">
          <a:extLst>
            <a:ext uri="{FF2B5EF4-FFF2-40B4-BE49-F238E27FC236}">
              <a16:creationId xmlns:a16="http://schemas.microsoft.com/office/drawing/2014/main" id="{27CBCC5E-5BED-4BC7-9A5E-BF3E9B91C43A}"/>
            </a:ext>
          </a:extLst>
        </xdr:cNvPr>
        <xdr:cNvSpPr/>
      </xdr:nvSpPr>
      <xdr:spPr>
        <a:xfrm>
          <a:off x="1968500" y="1032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2" name="テキスト ボックス 171">
          <a:extLst>
            <a:ext uri="{FF2B5EF4-FFF2-40B4-BE49-F238E27FC236}">
              <a16:creationId xmlns:a16="http://schemas.microsoft.com/office/drawing/2014/main" id="{81DA11CB-2000-4F13-B37B-983F199127F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3" name="テキスト ボックス 172">
          <a:extLst>
            <a:ext uri="{FF2B5EF4-FFF2-40B4-BE49-F238E27FC236}">
              <a16:creationId xmlns:a16="http://schemas.microsoft.com/office/drawing/2014/main" id="{5511AD0D-40DD-431F-A890-EB01418A1268}"/>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4" name="テキスト ボックス 173">
          <a:extLst>
            <a:ext uri="{FF2B5EF4-FFF2-40B4-BE49-F238E27FC236}">
              <a16:creationId xmlns:a16="http://schemas.microsoft.com/office/drawing/2014/main" id="{A9CA3025-6525-4778-BC32-829580C6D41C}"/>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5" name="テキスト ボックス 174">
          <a:extLst>
            <a:ext uri="{FF2B5EF4-FFF2-40B4-BE49-F238E27FC236}">
              <a16:creationId xmlns:a16="http://schemas.microsoft.com/office/drawing/2014/main" id="{E516BE06-7F04-4A35-A5F7-D9406F36853F}"/>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E3DC2F9B-727D-4C83-B18F-65AB3831005F}"/>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90170</xdr:rowOff>
    </xdr:from>
    <xdr:to>
      <xdr:col>24</xdr:col>
      <xdr:colOff>114300</xdr:colOff>
      <xdr:row>59</xdr:row>
      <xdr:rowOff>20320</xdr:rowOff>
    </xdr:to>
    <xdr:sp macro="" textlink="">
      <xdr:nvSpPr>
        <xdr:cNvPr id="177" name="楕円 176">
          <a:extLst>
            <a:ext uri="{FF2B5EF4-FFF2-40B4-BE49-F238E27FC236}">
              <a16:creationId xmlns:a16="http://schemas.microsoft.com/office/drawing/2014/main" id="{D6D1FB63-710B-41E2-AF04-1AF1A1B1FF1F}"/>
            </a:ext>
          </a:extLst>
        </xdr:cNvPr>
        <xdr:cNvSpPr/>
      </xdr:nvSpPr>
      <xdr:spPr>
        <a:xfrm>
          <a:off x="4584700" y="10034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113047</xdr:rowOff>
    </xdr:from>
    <xdr:ext cx="405111" cy="259045"/>
    <xdr:sp macro="" textlink="">
      <xdr:nvSpPr>
        <xdr:cNvPr id="178" name="【体育館・プール】&#10;有形固定資産減価償却率該当値テキスト">
          <a:extLst>
            <a:ext uri="{FF2B5EF4-FFF2-40B4-BE49-F238E27FC236}">
              <a16:creationId xmlns:a16="http://schemas.microsoft.com/office/drawing/2014/main" id="{DDACCB08-987E-4F58-94E7-5FB2BBD0E26D}"/>
            </a:ext>
          </a:extLst>
        </xdr:cNvPr>
        <xdr:cNvSpPr txBox="1"/>
      </xdr:nvSpPr>
      <xdr:spPr>
        <a:xfrm>
          <a:off x="4673600" y="988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126365</xdr:rowOff>
    </xdr:from>
    <xdr:to>
      <xdr:col>20</xdr:col>
      <xdr:colOff>38100</xdr:colOff>
      <xdr:row>59</xdr:row>
      <xdr:rowOff>56515</xdr:rowOff>
    </xdr:to>
    <xdr:sp macro="" textlink="">
      <xdr:nvSpPr>
        <xdr:cNvPr id="179" name="楕円 178">
          <a:extLst>
            <a:ext uri="{FF2B5EF4-FFF2-40B4-BE49-F238E27FC236}">
              <a16:creationId xmlns:a16="http://schemas.microsoft.com/office/drawing/2014/main" id="{C9857766-50F4-4024-B933-DBB963E6A5FA}"/>
            </a:ext>
          </a:extLst>
        </xdr:cNvPr>
        <xdr:cNvSpPr/>
      </xdr:nvSpPr>
      <xdr:spPr>
        <a:xfrm>
          <a:off x="3746500" y="10070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140970</xdr:rowOff>
    </xdr:from>
    <xdr:to>
      <xdr:col>24</xdr:col>
      <xdr:colOff>63500</xdr:colOff>
      <xdr:row>59</xdr:row>
      <xdr:rowOff>5715</xdr:rowOff>
    </xdr:to>
    <xdr:cxnSp macro="">
      <xdr:nvCxnSpPr>
        <xdr:cNvPr id="180" name="直線コネクタ 179">
          <a:extLst>
            <a:ext uri="{FF2B5EF4-FFF2-40B4-BE49-F238E27FC236}">
              <a16:creationId xmlns:a16="http://schemas.microsoft.com/office/drawing/2014/main" id="{F4D0EB0C-CAE0-48FA-A15E-837F50A85A89}"/>
            </a:ext>
          </a:extLst>
        </xdr:cNvPr>
        <xdr:cNvCxnSpPr/>
      </xdr:nvCxnSpPr>
      <xdr:spPr>
        <a:xfrm flipV="1">
          <a:off x="3797300" y="1008507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160655</xdr:rowOff>
    </xdr:from>
    <xdr:to>
      <xdr:col>15</xdr:col>
      <xdr:colOff>101600</xdr:colOff>
      <xdr:row>59</xdr:row>
      <xdr:rowOff>90805</xdr:rowOff>
    </xdr:to>
    <xdr:sp macro="" textlink="">
      <xdr:nvSpPr>
        <xdr:cNvPr id="181" name="楕円 180">
          <a:extLst>
            <a:ext uri="{FF2B5EF4-FFF2-40B4-BE49-F238E27FC236}">
              <a16:creationId xmlns:a16="http://schemas.microsoft.com/office/drawing/2014/main" id="{01E56B7A-C31C-4875-8E0F-45B38D8B905A}"/>
            </a:ext>
          </a:extLst>
        </xdr:cNvPr>
        <xdr:cNvSpPr/>
      </xdr:nvSpPr>
      <xdr:spPr>
        <a:xfrm>
          <a:off x="2857500" y="10104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5715</xdr:rowOff>
    </xdr:from>
    <xdr:to>
      <xdr:col>19</xdr:col>
      <xdr:colOff>177800</xdr:colOff>
      <xdr:row>59</xdr:row>
      <xdr:rowOff>40005</xdr:rowOff>
    </xdr:to>
    <xdr:cxnSp macro="">
      <xdr:nvCxnSpPr>
        <xdr:cNvPr id="182" name="直線コネクタ 181">
          <a:extLst>
            <a:ext uri="{FF2B5EF4-FFF2-40B4-BE49-F238E27FC236}">
              <a16:creationId xmlns:a16="http://schemas.microsoft.com/office/drawing/2014/main" id="{98496146-CB7A-452F-ADAA-B48FA20BA873}"/>
            </a:ext>
          </a:extLst>
        </xdr:cNvPr>
        <xdr:cNvCxnSpPr/>
      </xdr:nvCxnSpPr>
      <xdr:spPr>
        <a:xfrm flipV="1">
          <a:off x="2908300" y="1012126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8255</xdr:rowOff>
    </xdr:from>
    <xdr:to>
      <xdr:col>10</xdr:col>
      <xdr:colOff>165100</xdr:colOff>
      <xdr:row>59</xdr:row>
      <xdr:rowOff>109855</xdr:rowOff>
    </xdr:to>
    <xdr:sp macro="" textlink="">
      <xdr:nvSpPr>
        <xdr:cNvPr id="183" name="楕円 182">
          <a:extLst>
            <a:ext uri="{FF2B5EF4-FFF2-40B4-BE49-F238E27FC236}">
              <a16:creationId xmlns:a16="http://schemas.microsoft.com/office/drawing/2014/main" id="{BB7105FC-0923-459E-8205-47F56ACD01D1}"/>
            </a:ext>
          </a:extLst>
        </xdr:cNvPr>
        <xdr:cNvSpPr/>
      </xdr:nvSpPr>
      <xdr:spPr>
        <a:xfrm>
          <a:off x="1968500" y="10123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40005</xdr:rowOff>
    </xdr:from>
    <xdr:to>
      <xdr:col>15</xdr:col>
      <xdr:colOff>50800</xdr:colOff>
      <xdr:row>59</xdr:row>
      <xdr:rowOff>59055</xdr:rowOff>
    </xdr:to>
    <xdr:cxnSp macro="">
      <xdr:nvCxnSpPr>
        <xdr:cNvPr id="184" name="直線コネクタ 183">
          <a:extLst>
            <a:ext uri="{FF2B5EF4-FFF2-40B4-BE49-F238E27FC236}">
              <a16:creationId xmlns:a16="http://schemas.microsoft.com/office/drawing/2014/main" id="{1ECC0EC1-B7F1-477E-BB64-F0BB435FFB72}"/>
            </a:ext>
          </a:extLst>
        </xdr:cNvPr>
        <xdr:cNvCxnSpPr/>
      </xdr:nvCxnSpPr>
      <xdr:spPr>
        <a:xfrm flipV="1">
          <a:off x="2019300" y="1015555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80027</xdr:rowOff>
    </xdr:from>
    <xdr:ext cx="405111" cy="259045"/>
    <xdr:sp macro="" textlink="">
      <xdr:nvSpPr>
        <xdr:cNvPr id="185" name="n_1aveValue【体育館・プール】&#10;有形固定資産減価償却率">
          <a:extLst>
            <a:ext uri="{FF2B5EF4-FFF2-40B4-BE49-F238E27FC236}">
              <a16:creationId xmlns:a16="http://schemas.microsoft.com/office/drawing/2014/main" id="{AA66B5A6-B413-4E32-969D-7F6A8F54B547}"/>
            </a:ext>
          </a:extLst>
        </xdr:cNvPr>
        <xdr:cNvSpPr txBox="1"/>
      </xdr:nvSpPr>
      <xdr:spPr>
        <a:xfrm>
          <a:off x="3582044" y="1036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102887</xdr:rowOff>
    </xdr:from>
    <xdr:ext cx="405111" cy="259045"/>
    <xdr:sp macro="" textlink="">
      <xdr:nvSpPr>
        <xdr:cNvPr id="186" name="n_2aveValue【体育館・プール】&#10;有形固定資産減価償却率">
          <a:extLst>
            <a:ext uri="{FF2B5EF4-FFF2-40B4-BE49-F238E27FC236}">
              <a16:creationId xmlns:a16="http://schemas.microsoft.com/office/drawing/2014/main" id="{2A865B27-8BF1-4A37-9487-5E3F76078631}"/>
            </a:ext>
          </a:extLst>
        </xdr:cNvPr>
        <xdr:cNvSpPr txBox="1"/>
      </xdr:nvSpPr>
      <xdr:spPr>
        <a:xfrm>
          <a:off x="2705744" y="1038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127652</xdr:rowOff>
    </xdr:from>
    <xdr:ext cx="405111" cy="259045"/>
    <xdr:sp macro="" textlink="">
      <xdr:nvSpPr>
        <xdr:cNvPr id="187" name="n_3aveValue【体育館・プール】&#10;有形固定資産減価償却率">
          <a:extLst>
            <a:ext uri="{FF2B5EF4-FFF2-40B4-BE49-F238E27FC236}">
              <a16:creationId xmlns:a16="http://schemas.microsoft.com/office/drawing/2014/main" id="{AFC2C6C3-BAF9-4DFE-A640-6EFAA58179C8}"/>
            </a:ext>
          </a:extLst>
        </xdr:cNvPr>
        <xdr:cNvSpPr txBox="1"/>
      </xdr:nvSpPr>
      <xdr:spPr>
        <a:xfrm>
          <a:off x="1816744" y="1041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73042</xdr:rowOff>
    </xdr:from>
    <xdr:ext cx="405111" cy="259045"/>
    <xdr:sp macro="" textlink="">
      <xdr:nvSpPr>
        <xdr:cNvPr id="188" name="n_1mainValue【体育館・プール】&#10;有形固定資産減価償却率">
          <a:extLst>
            <a:ext uri="{FF2B5EF4-FFF2-40B4-BE49-F238E27FC236}">
              <a16:creationId xmlns:a16="http://schemas.microsoft.com/office/drawing/2014/main" id="{ACD51FD4-D3B8-47DC-A1EE-F129B1A2FBD4}"/>
            </a:ext>
          </a:extLst>
        </xdr:cNvPr>
        <xdr:cNvSpPr txBox="1"/>
      </xdr:nvSpPr>
      <xdr:spPr>
        <a:xfrm>
          <a:off x="3582044" y="984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107332</xdr:rowOff>
    </xdr:from>
    <xdr:ext cx="405111" cy="259045"/>
    <xdr:sp macro="" textlink="">
      <xdr:nvSpPr>
        <xdr:cNvPr id="189" name="n_2mainValue【体育館・プール】&#10;有形固定資産減価償却率">
          <a:extLst>
            <a:ext uri="{FF2B5EF4-FFF2-40B4-BE49-F238E27FC236}">
              <a16:creationId xmlns:a16="http://schemas.microsoft.com/office/drawing/2014/main" id="{E4E80559-C271-48C3-94D3-E32F21F6C2A1}"/>
            </a:ext>
          </a:extLst>
        </xdr:cNvPr>
        <xdr:cNvSpPr txBox="1"/>
      </xdr:nvSpPr>
      <xdr:spPr>
        <a:xfrm>
          <a:off x="2705744" y="987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126382</xdr:rowOff>
    </xdr:from>
    <xdr:ext cx="405111" cy="259045"/>
    <xdr:sp macro="" textlink="">
      <xdr:nvSpPr>
        <xdr:cNvPr id="190" name="n_3mainValue【体育館・プール】&#10;有形固定資産減価償却率">
          <a:extLst>
            <a:ext uri="{FF2B5EF4-FFF2-40B4-BE49-F238E27FC236}">
              <a16:creationId xmlns:a16="http://schemas.microsoft.com/office/drawing/2014/main" id="{53F6BD77-7D9C-4BD8-A2E0-B95346CD9274}"/>
            </a:ext>
          </a:extLst>
        </xdr:cNvPr>
        <xdr:cNvSpPr txBox="1"/>
      </xdr:nvSpPr>
      <xdr:spPr>
        <a:xfrm>
          <a:off x="1816744" y="989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1" name="正方形/長方形 190">
          <a:extLst>
            <a:ext uri="{FF2B5EF4-FFF2-40B4-BE49-F238E27FC236}">
              <a16:creationId xmlns:a16="http://schemas.microsoft.com/office/drawing/2014/main" id="{E43311CB-13A1-4C7B-AA62-DBE96BC8A996}"/>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2" name="正方形/長方形 191">
          <a:extLst>
            <a:ext uri="{FF2B5EF4-FFF2-40B4-BE49-F238E27FC236}">
              <a16:creationId xmlns:a16="http://schemas.microsoft.com/office/drawing/2014/main" id="{0B1F9D22-3001-4871-9DD1-F0A7A3CFE965}"/>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3" name="正方形/長方形 192">
          <a:extLst>
            <a:ext uri="{FF2B5EF4-FFF2-40B4-BE49-F238E27FC236}">
              <a16:creationId xmlns:a16="http://schemas.microsoft.com/office/drawing/2014/main" id="{9CCA07D9-4A90-417C-BA70-F416CB3565E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4" name="正方形/長方形 193">
          <a:extLst>
            <a:ext uri="{FF2B5EF4-FFF2-40B4-BE49-F238E27FC236}">
              <a16:creationId xmlns:a16="http://schemas.microsoft.com/office/drawing/2014/main" id="{251DA502-9289-46AD-989C-642D3DDBD1EB}"/>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5" name="正方形/長方形 194">
          <a:extLst>
            <a:ext uri="{FF2B5EF4-FFF2-40B4-BE49-F238E27FC236}">
              <a16:creationId xmlns:a16="http://schemas.microsoft.com/office/drawing/2014/main" id="{47C5793B-B53C-4396-A253-C7726C984DBF}"/>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6" name="正方形/長方形 195">
          <a:extLst>
            <a:ext uri="{FF2B5EF4-FFF2-40B4-BE49-F238E27FC236}">
              <a16:creationId xmlns:a16="http://schemas.microsoft.com/office/drawing/2014/main" id="{79DD4035-42FC-49EA-A495-664E4CFA876A}"/>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7" name="正方形/長方形 196">
          <a:extLst>
            <a:ext uri="{FF2B5EF4-FFF2-40B4-BE49-F238E27FC236}">
              <a16:creationId xmlns:a16="http://schemas.microsoft.com/office/drawing/2014/main" id="{2CD8E720-02EF-441A-AB16-3D218E0787FF}"/>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8" name="正方形/長方形 197">
          <a:extLst>
            <a:ext uri="{FF2B5EF4-FFF2-40B4-BE49-F238E27FC236}">
              <a16:creationId xmlns:a16="http://schemas.microsoft.com/office/drawing/2014/main" id="{14B668B7-C000-409F-958D-DA99326FD3BC}"/>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9" name="テキスト ボックス 198">
          <a:extLst>
            <a:ext uri="{FF2B5EF4-FFF2-40B4-BE49-F238E27FC236}">
              <a16:creationId xmlns:a16="http://schemas.microsoft.com/office/drawing/2014/main" id="{3C61DFAB-E842-4740-98BE-355B77AB9759}"/>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0" name="直線コネクタ 199">
          <a:extLst>
            <a:ext uri="{FF2B5EF4-FFF2-40B4-BE49-F238E27FC236}">
              <a16:creationId xmlns:a16="http://schemas.microsoft.com/office/drawing/2014/main" id="{3D65D9C4-3348-46CE-9B77-4A2C92117A6A}"/>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1" name="直線コネクタ 200">
          <a:extLst>
            <a:ext uri="{FF2B5EF4-FFF2-40B4-BE49-F238E27FC236}">
              <a16:creationId xmlns:a16="http://schemas.microsoft.com/office/drawing/2014/main" id="{A130BB98-CD75-4E30-B1B9-032114683DA8}"/>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02" name="テキスト ボックス 201">
          <a:extLst>
            <a:ext uri="{FF2B5EF4-FFF2-40B4-BE49-F238E27FC236}">
              <a16:creationId xmlns:a16="http://schemas.microsoft.com/office/drawing/2014/main" id="{7DA88A6A-41AC-4974-B836-887475333E54}"/>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3" name="直線コネクタ 202">
          <a:extLst>
            <a:ext uri="{FF2B5EF4-FFF2-40B4-BE49-F238E27FC236}">
              <a16:creationId xmlns:a16="http://schemas.microsoft.com/office/drawing/2014/main" id="{503903F5-C51D-4130-99E4-4474B5A6C6B8}"/>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04" name="テキスト ボックス 203">
          <a:extLst>
            <a:ext uri="{FF2B5EF4-FFF2-40B4-BE49-F238E27FC236}">
              <a16:creationId xmlns:a16="http://schemas.microsoft.com/office/drawing/2014/main" id="{7240C958-61DD-46AC-A39E-3C1DD1F5075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05" name="直線コネクタ 204">
          <a:extLst>
            <a:ext uri="{FF2B5EF4-FFF2-40B4-BE49-F238E27FC236}">
              <a16:creationId xmlns:a16="http://schemas.microsoft.com/office/drawing/2014/main" id="{B5A860C1-8BD4-433F-A8D9-BBDD505B96FF}"/>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06" name="テキスト ボックス 205">
          <a:extLst>
            <a:ext uri="{FF2B5EF4-FFF2-40B4-BE49-F238E27FC236}">
              <a16:creationId xmlns:a16="http://schemas.microsoft.com/office/drawing/2014/main" id="{80069269-2714-4A6F-82CE-A945C1EE5537}"/>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07" name="直線コネクタ 206">
          <a:extLst>
            <a:ext uri="{FF2B5EF4-FFF2-40B4-BE49-F238E27FC236}">
              <a16:creationId xmlns:a16="http://schemas.microsoft.com/office/drawing/2014/main" id="{0AC5959C-2245-44F0-B3EB-4C31257B85E7}"/>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08" name="テキスト ボックス 207">
          <a:extLst>
            <a:ext uri="{FF2B5EF4-FFF2-40B4-BE49-F238E27FC236}">
              <a16:creationId xmlns:a16="http://schemas.microsoft.com/office/drawing/2014/main" id="{80BF5708-5D34-4171-9C4F-823CD8A3AC0F}"/>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09" name="直線コネクタ 208">
          <a:extLst>
            <a:ext uri="{FF2B5EF4-FFF2-40B4-BE49-F238E27FC236}">
              <a16:creationId xmlns:a16="http://schemas.microsoft.com/office/drawing/2014/main" id="{A639DBFC-3571-4614-BA75-CE25FBAE5FB4}"/>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10" name="テキスト ボックス 209">
          <a:extLst>
            <a:ext uri="{FF2B5EF4-FFF2-40B4-BE49-F238E27FC236}">
              <a16:creationId xmlns:a16="http://schemas.microsoft.com/office/drawing/2014/main" id="{3A16E1DA-E58F-45B8-AFAC-560AC6827B82}"/>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1" name="直線コネクタ 210">
          <a:extLst>
            <a:ext uri="{FF2B5EF4-FFF2-40B4-BE49-F238E27FC236}">
              <a16:creationId xmlns:a16="http://schemas.microsoft.com/office/drawing/2014/main" id="{780B990D-8870-41E6-AE80-64FCAB67EDB9}"/>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2" name="テキスト ボックス 211">
          <a:extLst>
            <a:ext uri="{FF2B5EF4-FFF2-40B4-BE49-F238E27FC236}">
              <a16:creationId xmlns:a16="http://schemas.microsoft.com/office/drawing/2014/main" id="{3FE4B984-95C5-47D4-8EB3-FB8055F9063B}"/>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3" name="【体育館・プール】&#10;一人当たり面積グラフ枠">
          <a:extLst>
            <a:ext uri="{FF2B5EF4-FFF2-40B4-BE49-F238E27FC236}">
              <a16:creationId xmlns:a16="http://schemas.microsoft.com/office/drawing/2014/main" id="{AD61CC4C-5B46-4732-9A9B-8F1E55E641C2}"/>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87630</xdr:rowOff>
    </xdr:from>
    <xdr:to>
      <xdr:col>54</xdr:col>
      <xdr:colOff>189865</xdr:colOff>
      <xdr:row>63</xdr:row>
      <xdr:rowOff>41910</xdr:rowOff>
    </xdr:to>
    <xdr:cxnSp macro="">
      <xdr:nvCxnSpPr>
        <xdr:cNvPr id="214" name="直線コネクタ 213">
          <a:extLst>
            <a:ext uri="{FF2B5EF4-FFF2-40B4-BE49-F238E27FC236}">
              <a16:creationId xmlns:a16="http://schemas.microsoft.com/office/drawing/2014/main" id="{9B68A394-3B5C-45A1-AF76-DCEFDE143DF3}"/>
            </a:ext>
          </a:extLst>
        </xdr:cNvPr>
        <xdr:cNvCxnSpPr/>
      </xdr:nvCxnSpPr>
      <xdr:spPr>
        <a:xfrm flipV="1">
          <a:off x="10476865" y="9688830"/>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45737</xdr:rowOff>
    </xdr:from>
    <xdr:ext cx="469744" cy="259045"/>
    <xdr:sp macro="" textlink="">
      <xdr:nvSpPr>
        <xdr:cNvPr id="215" name="【体育館・プール】&#10;一人当たり面積最小値テキスト">
          <a:extLst>
            <a:ext uri="{FF2B5EF4-FFF2-40B4-BE49-F238E27FC236}">
              <a16:creationId xmlns:a16="http://schemas.microsoft.com/office/drawing/2014/main" id="{121FD7B0-430C-4040-A042-E747150DEEA2}"/>
            </a:ext>
          </a:extLst>
        </xdr:cNvPr>
        <xdr:cNvSpPr txBox="1"/>
      </xdr:nvSpPr>
      <xdr:spPr>
        <a:xfrm>
          <a:off x="10515600" y="10847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41910</xdr:rowOff>
    </xdr:from>
    <xdr:to>
      <xdr:col>55</xdr:col>
      <xdr:colOff>88900</xdr:colOff>
      <xdr:row>63</xdr:row>
      <xdr:rowOff>41910</xdr:rowOff>
    </xdr:to>
    <xdr:cxnSp macro="">
      <xdr:nvCxnSpPr>
        <xdr:cNvPr id="216" name="直線コネクタ 215">
          <a:extLst>
            <a:ext uri="{FF2B5EF4-FFF2-40B4-BE49-F238E27FC236}">
              <a16:creationId xmlns:a16="http://schemas.microsoft.com/office/drawing/2014/main" id="{FDA730CE-CE78-4F2C-8FC9-F0375F579217}"/>
            </a:ext>
          </a:extLst>
        </xdr:cNvPr>
        <xdr:cNvCxnSpPr/>
      </xdr:nvCxnSpPr>
      <xdr:spPr>
        <a:xfrm>
          <a:off x="10388600" y="10843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34307</xdr:rowOff>
    </xdr:from>
    <xdr:ext cx="469744" cy="259045"/>
    <xdr:sp macro="" textlink="">
      <xdr:nvSpPr>
        <xdr:cNvPr id="217" name="【体育館・プール】&#10;一人当たり面積最大値テキスト">
          <a:extLst>
            <a:ext uri="{FF2B5EF4-FFF2-40B4-BE49-F238E27FC236}">
              <a16:creationId xmlns:a16="http://schemas.microsoft.com/office/drawing/2014/main" id="{54819971-9962-4E3F-B86F-4123DBD368A1}"/>
            </a:ext>
          </a:extLst>
        </xdr:cNvPr>
        <xdr:cNvSpPr txBox="1"/>
      </xdr:nvSpPr>
      <xdr:spPr>
        <a:xfrm>
          <a:off x="10515600" y="9464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87630</xdr:rowOff>
    </xdr:from>
    <xdr:to>
      <xdr:col>55</xdr:col>
      <xdr:colOff>88900</xdr:colOff>
      <xdr:row>56</xdr:row>
      <xdr:rowOff>87630</xdr:rowOff>
    </xdr:to>
    <xdr:cxnSp macro="">
      <xdr:nvCxnSpPr>
        <xdr:cNvPr id="218" name="直線コネクタ 217">
          <a:extLst>
            <a:ext uri="{FF2B5EF4-FFF2-40B4-BE49-F238E27FC236}">
              <a16:creationId xmlns:a16="http://schemas.microsoft.com/office/drawing/2014/main" id="{D608D5A4-7BB2-4403-80E2-A6A22466EEC7}"/>
            </a:ext>
          </a:extLst>
        </xdr:cNvPr>
        <xdr:cNvCxnSpPr/>
      </xdr:nvCxnSpPr>
      <xdr:spPr>
        <a:xfrm>
          <a:off x="10388600" y="9688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144797</xdr:rowOff>
    </xdr:from>
    <xdr:ext cx="469744" cy="259045"/>
    <xdr:sp macro="" textlink="">
      <xdr:nvSpPr>
        <xdr:cNvPr id="219" name="【体育館・プール】&#10;一人当たり面積平均値テキスト">
          <a:extLst>
            <a:ext uri="{FF2B5EF4-FFF2-40B4-BE49-F238E27FC236}">
              <a16:creationId xmlns:a16="http://schemas.microsoft.com/office/drawing/2014/main" id="{F9C00776-67DB-48CC-AAE8-DDB9A9D3DAE8}"/>
            </a:ext>
          </a:extLst>
        </xdr:cNvPr>
        <xdr:cNvSpPr txBox="1"/>
      </xdr:nvSpPr>
      <xdr:spPr>
        <a:xfrm>
          <a:off x="10515600" y="104317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166370</xdr:rowOff>
    </xdr:from>
    <xdr:to>
      <xdr:col>55</xdr:col>
      <xdr:colOff>50800</xdr:colOff>
      <xdr:row>61</xdr:row>
      <xdr:rowOff>96520</xdr:rowOff>
    </xdr:to>
    <xdr:sp macro="" textlink="">
      <xdr:nvSpPr>
        <xdr:cNvPr id="220" name="フローチャート: 判断 219">
          <a:extLst>
            <a:ext uri="{FF2B5EF4-FFF2-40B4-BE49-F238E27FC236}">
              <a16:creationId xmlns:a16="http://schemas.microsoft.com/office/drawing/2014/main" id="{6E568EEA-9830-4266-A46E-1371C35D87E8}"/>
            </a:ext>
          </a:extLst>
        </xdr:cNvPr>
        <xdr:cNvSpPr/>
      </xdr:nvSpPr>
      <xdr:spPr>
        <a:xfrm>
          <a:off x="10426700" y="1045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13970</xdr:rowOff>
    </xdr:from>
    <xdr:to>
      <xdr:col>50</xdr:col>
      <xdr:colOff>165100</xdr:colOff>
      <xdr:row>61</xdr:row>
      <xdr:rowOff>115570</xdr:rowOff>
    </xdr:to>
    <xdr:sp macro="" textlink="">
      <xdr:nvSpPr>
        <xdr:cNvPr id="221" name="フローチャート: 判断 220">
          <a:extLst>
            <a:ext uri="{FF2B5EF4-FFF2-40B4-BE49-F238E27FC236}">
              <a16:creationId xmlns:a16="http://schemas.microsoft.com/office/drawing/2014/main" id="{CD7ED02D-14B4-46D0-95FD-29397144F120}"/>
            </a:ext>
          </a:extLst>
        </xdr:cNvPr>
        <xdr:cNvSpPr/>
      </xdr:nvSpPr>
      <xdr:spPr>
        <a:xfrm>
          <a:off x="9588500" y="1047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166370</xdr:rowOff>
    </xdr:from>
    <xdr:to>
      <xdr:col>46</xdr:col>
      <xdr:colOff>38100</xdr:colOff>
      <xdr:row>61</xdr:row>
      <xdr:rowOff>96520</xdr:rowOff>
    </xdr:to>
    <xdr:sp macro="" textlink="">
      <xdr:nvSpPr>
        <xdr:cNvPr id="222" name="フローチャート: 判断 221">
          <a:extLst>
            <a:ext uri="{FF2B5EF4-FFF2-40B4-BE49-F238E27FC236}">
              <a16:creationId xmlns:a16="http://schemas.microsoft.com/office/drawing/2014/main" id="{BA9979AC-453B-464A-8BAB-103E6C5CE5C5}"/>
            </a:ext>
          </a:extLst>
        </xdr:cNvPr>
        <xdr:cNvSpPr/>
      </xdr:nvSpPr>
      <xdr:spPr>
        <a:xfrm>
          <a:off x="8699500" y="1045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36830</xdr:rowOff>
    </xdr:from>
    <xdr:to>
      <xdr:col>41</xdr:col>
      <xdr:colOff>101600</xdr:colOff>
      <xdr:row>61</xdr:row>
      <xdr:rowOff>138430</xdr:rowOff>
    </xdr:to>
    <xdr:sp macro="" textlink="">
      <xdr:nvSpPr>
        <xdr:cNvPr id="223" name="フローチャート: 判断 222">
          <a:extLst>
            <a:ext uri="{FF2B5EF4-FFF2-40B4-BE49-F238E27FC236}">
              <a16:creationId xmlns:a16="http://schemas.microsoft.com/office/drawing/2014/main" id="{47932398-5516-4441-9AFF-8742ECC9E2CD}"/>
            </a:ext>
          </a:extLst>
        </xdr:cNvPr>
        <xdr:cNvSpPr/>
      </xdr:nvSpPr>
      <xdr:spPr>
        <a:xfrm>
          <a:off x="7810500" y="1049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4" name="テキスト ボックス 223">
          <a:extLst>
            <a:ext uri="{FF2B5EF4-FFF2-40B4-BE49-F238E27FC236}">
              <a16:creationId xmlns:a16="http://schemas.microsoft.com/office/drawing/2014/main" id="{210AFA10-547B-4D9E-AC5F-1E5F460CD906}"/>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5" name="テキスト ボックス 224">
          <a:extLst>
            <a:ext uri="{FF2B5EF4-FFF2-40B4-BE49-F238E27FC236}">
              <a16:creationId xmlns:a16="http://schemas.microsoft.com/office/drawing/2014/main" id="{5B4DC336-A1B0-4838-9CC4-F13D27A4C42E}"/>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6" name="テキスト ボックス 225">
          <a:extLst>
            <a:ext uri="{FF2B5EF4-FFF2-40B4-BE49-F238E27FC236}">
              <a16:creationId xmlns:a16="http://schemas.microsoft.com/office/drawing/2014/main" id="{41CA3913-F51D-4580-B37B-E2B027A76654}"/>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7" name="テキスト ボックス 226">
          <a:extLst>
            <a:ext uri="{FF2B5EF4-FFF2-40B4-BE49-F238E27FC236}">
              <a16:creationId xmlns:a16="http://schemas.microsoft.com/office/drawing/2014/main" id="{230117B1-797D-4769-8503-0109D4CE0553}"/>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8" name="テキスト ボックス 227">
          <a:extLst>
            <a:ext uri="{FF2B5EF4-FFF2-40B4-BE49-F238E27FC236}">
              <a16:creationId xmlns:a16="http://schemas.microsoft.com/office/drawing/2014/main" id="{720F5AB4-4350-4170-A168-08FADC88C767}"/>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82550</xdr:rowOff>
    </xdr:from>
    <xdr:to>
      <xdr:col>55</xdr:col>
      <xdr:colOff>50800</xdr:colOff>
      <xdr:row>59</xdr:row>
      <xdr:rowOff>12700</xdr:rowOff>
    </xdr:to>
    <xdr:sp macro="" textlink="">
      <xdr:nvSpPr>
        <xdr:cNvPr id="229" name="楕円 228">
          <a:extLst>
            <a:ext uri="{FF2B5EF4-FFF2-40B4-BE49-F238E27FC236}">
              <a16:creationId xmlns:a16="http://schemas.microsoft.com/office/drawing/2014/main" id="{1E87B864-0DDA-4BF8-A3AD-C196F4DB6884}"/>
            </a:ext>
          </a:extLst>
        </xdr:cNvPr>
        <xdr:cNvSpPr/>
      </xdr:nvSpPr>
      <xdr:spPr>
        <a:xfrm>
          <a:off x="10426700" y="1002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57</xdr:row>
      <xdr:rowOff>105427</xdr:rowOff>
    </xdr:from>
    <xdr:ext cx="469744" cy="259045"/>
    <xdr:sp macro="" textlink="">
      <xdr:nvSpPr>
        <xdr:cNvPr id="230" name="【体育館・プール】&#10;一人当たり面積該当値テキスト">
          <a:extLst>
            <a:ext uri="{FF2B5EF4-FFF2-40B4-BE49-F238E27FC236}">
              <a16:creationId xmlns:a16="http://schemas.microsoft.com/office/drawing/2014/main" id="{D2335EED-D2E9-413D-B154-6FDAC7AD713B}"/>
            </a:ext>
          </a:extLst>
        </xdr:cNvPr>
        <xdr:cNvSpPr txBox="1"/>
      </xdr:nvSpPr>
      <xdr:spPr>
        <a:xfrm>
          <a:off x="10515600" y="9878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116840</xdr:rowOff>
    </xdr:from>
    <xdr:to>
      <xdr:col>50</xdr:col>
      <xdr:colOff>165100</xdr:colOff>
      <xdr:row>60</xdr:row>
      <xdr:rowOff>46990</xdr:rowOff>
    </xdr:to>
    <xdr:sp macro="" textlink="">
      <xdr:nvSpPr>
        <xdr:cNvPr id="231" name="楕円 230">
          <a:extLst>
            <a:ext uri="{FF2B5EF4-FFF2-40B4-BE49-F238E27FC236}">
              <a16:creationId xmlns:a16="http://schemas.microsoft.com/office/drawing/2014/main" id="{EBFCE01F-C6BB-431D-BFA2-F8C191588E41}"/>
            </a:ext>
          </a:extLst>
        </xdr:cNvPr>
        <xdr:cNvSpPr/>
      </xdr:nvSpPr>
      <xdr:spPr>
        <a:xfrm>
          <a:off x="9588500" y="10232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58</xdr:row>
      <xdr:rowOff>133350</xdr:rowOff>
    </xdr:from>
    <xdr:to>
      <xdr:col>55</xdr:col>
      <xdr:colOff>0</xdr:colOff>
      <xdr:row>59</xdr:row>
      <xdr:rowOff>167640</xdr:rowOff>
    </xdr:to>
    <xdr:cxnSp macro="">
      <xdr:nvCxnSpPr>
        <xdr:cNvPr id="232" name="直線コネクタ 231">
          <a:extLst>
            <a:ext uri="{FF2B5EF4-FFF2-40B4-BE49-F238E27FC236}">
              <a16:creationId xmlns:a16="http://schemas.microsoft.com/office/drawing/2014/main" id="{C94322F0-047E-4B33-A1EC-C738B6E8B7B0}"/>
            </a:ext>
          </a:extLst>
        </xdr:cNvPr>
        <xdr:cNvCxnSpPr/>
      </xdr:nvCxnSpPr>
      <xdr:spPr>
        <a:xfrm flipV="1">
          <a:off x="9639300" y="10077450"/>
          <a:ext cx="8382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59</xdr:row>
      <xdr:rowOff>124460</xdr:rowOff>
    </xdr:from>
    <xdr:to>
      <xdr:col>46</xdr:col>
      <xdr:colOff>38100</xdr:colOff>
      <xdr:row>60</xdr:row>
      <xdr:rowOff>54610</xdr:rowOff>
    </xdr:to>
    <xdr:sp macro="" textlink="">
      <xdr:nvSpPr>
        <xdr:cNvPr id="233" name="楕円 232">
          <a:extLst>
            <a:ext uri="{FF2B5EF4-FFF2-40B4-BE49-F238E27FC236}">
              <a16:creationId xmlns:a16="http://schemas.microsoft.com/office/drawing/2014/main" id="{8928AD26-7C0D-4265-B0CC-3DC1776DBE33}"/>
            </a:ext>
          </a:extLst>
        </xdr:cNvPr>
        <xdr:cNvSpPr/>
      </xdr:nvSpPr>
      <xdr:spPr>
        <a:xfrm>
          <a:off x="8699500" y="10240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167640</xdr:rowOff>
    </xdr:from>
    <xdr:to>
      <xdr:col>50</xdr:col>
      <xdr:colOff>114300</xdr:colOff>
      <xdr:row>60</xdr:row>
      <xdr:rowOff>3810</xdr:rowOff>
    </xdr:to>
    <xdr:cxnSp macro="">
      <xdr:nvCxnSpPr>
        <xdr:cNvPr id="234" name="直線コネクタ 233">
          <a:extLst>
            <a:ext uri="{FF2B5EF4-FFF2-40B4-BE49-F238E27FC236}">
              <a16:creationId xmlns:a16="http://schemas.microsoft.com/office/drawing/2014/main" id="{2525B9D2-224B-4852-B6D7-DD1E99B9703E}"/>
            </a:ext>
          </a:extLst>
        </xdr:cNvPr>
        <xdr:cNvCxnSpPr/>
      </xdr:nvCxnSpPr>
      <xdr:spPr>
        <a:xfrm flipV="1">
          <a:off x="8750300" y="1028319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59</xdr:row>
      <xdr:rowOff>128270</xdr:rowOff>
    </xdr:from>
    <xdr:to>
      <xdr:col>41</xdr:col>
      <xdr:colOff>101600</xdr:colOff>
      <xdr:row>60</xdr:row>
      <xdr:rowOff>58420</xdr:rowOff>
    </xdr:to>
    <xdr:sp macro="" textlink="">
      <xdr:nvSpPr>
        <xdr:cNvPr id="235" name="楕円 234">
          <a:extLst>
            <a:ext uri="{FF2B5EF4-FFF2-40B4-BE49-F238E27FC236}">
              <a16:creationId xmlns:a16="http://schemas.microsoft.com/office/drawing/2014/main" id="{1C4E914A-8B77-4B27-956D-7B276FE7863B}"/>
            </a:ext>
          </a:extLst>
        </xdr:cNvPr>
        <xdr:cNvSpPr/>
      </xdr:nvSpPr>
      <xdr:spPr>
        <a:xfrm>
          <a:off x="7810500" y="10243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3810</xdr:rowOff>
    </xdr:from>
    <xdr:to>
      <xdr:col>45</xdr:col>
      <xdr:colOff>177800</xdr:colOff>
      <xdr:row>60</xdr:row>
      <xdr:rowOff>7620</xdr:rowOff>
    </xdr:to>
    <xdr:cxnSp macro="">
      <xdr:nvCxnSpPr>
        <xdr:cNvPr id="236" name="直線コネクタ 235">
          <a:extLst>
            <a:ext uri="{FF2B5EF4-FFF2-40B4-BE49-F238E27FC236}">
              <a16:creationId xmlns:a16="http://schemas.microsoft.com/office/drawing/2014/main" id="{DB4FC87F-3E2C-4555-80AE-287A4135AC6B}"/>
            </a:ext>
          </a:extLst>
        </xdr:cNvPr>
        <xdr:cNvCxnSpPr/>
      </xdr:nvCxnSpPr>
      <xdr:spPr>
        <a:xfrm flipV="1">
          <a:off x="7861300" y="1029081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106697</xdr:rowOff>
    </xdr:from>
    <xdr:ext cx="469744" cy="259045"/>
    <xdr:sp macro="" textlink="">
      <xdr:nvSpPr>
        <xdr:cNvPr id="237" name="n_1aveValue【体育館・プール】&#10;一人当たり面積">
          <a:extLst>
            <a:ext uri="{FF2B5EF4-FFF2-40B4-BE49-F238E27FC236}">
              <a16:creationId xmlns:a16="http://schemas.microsoft.com/office/drawing/2014/main" id="{942991E7-7A7F-4EE1-A1E9-435FDEF0A634}"/>
            </a:ext>
          </a:extLst>
        </xdr:cNvPr>
        <xdr:cNvSpPr txBox="1"/>
      </xdr:nvSpPr>
      <xdr:spPr>
        <a:xfrm>
          <a:off x="9391727" y="1056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87647</xdr:rowOff>
    </xdr:from>
    <xdr:ext cx="469744" cy="259045"/>
    <xdr:sp macro="" textlink="">
      <xdr:nvSpPr>
        <xdr:cNvPr id="238" name="n_2aveValue【体育館・プール】&#10;一人当たり面積">
          <a:extLst>
            <a:ext uri="{FF2B5EF4-FFF2-40B4-BE49-F238E27FC236}">
              <a16:creationId xmlns:a16="http://schemas.microsoft.com/office/drawing/2014/main" id="{53783D66-395E-4466-B67E-C3E5EA702F42}"/>
            </a:ext>
          </a:extLst>
        </xdr:cNvPr>
        <xdr:cNvSpPr txBox="1"/>
      </xdr:nvSpPr>
      <xdr:spPr>
        <a:xfrm>
          <a:off x="8515427" y="10546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129557</xdr:rowOff>
    </xdr:from>
    <xdr:ext cx="469744" cy="259045"/>
    <xdr:sp macro="" textlink="">
      <xdr:nvSpPr>
        <xdr:cNvPr id="239" name="n_3aveValue【体育館・プール】&#10;一人当たり面積">
          <a:extLst>
            <a:ext uri="{FF2B5EF4-FFF2-40B4-BE49-F238E27FC236}">
              <a16:creationId xmlns:a16="http://schemas.microsoft.com/office/drawing/2014/main" id="{ED9C641D-B494-4CC3-8A9A-38AAFAC6E254}"/>
            </a:ext>
          </a:extLst>
        </xdr:cNvPr>
        <xdr:cNvSpPr txBox="1"/>
      </xdr:nvSpPr>
      <xdr:spPr>
        <a:xfrm>
          <a:off x="7626427" y="1058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58</xdr:row>
      <xdr:rowOff>63517</xdr:rowOff>
    </xdr:from>
    <xdr:ext cx="469744" cy="259045"/>
    <xdr:sp macro="" textlink="">
      <xdr:nvSpPr>
        <xdr:cNvPr id="240" name="n_1mainValue【体育館・プール】&#10;一人当たり面積">
          <a:extLst>
            <a:ext uri="{FF2B5EF4-FFF2-40B4-BE49-F238E27FC236}">
              <a16:creationId xmlns:a16="http://schemas.microsoft.com/office/drawing/2014/main" id="{30CCE191-23B8-46E4-945D-5D98194BD7C4}"/>
            </a:ext>
          </a:extLst>
        </xdr:cNvPr>
        <xdr:cNvSpPr txBox="1"/>
      </xdr:nvSpPr>
      <xdr:spPr>
        <a:xfrm>
          <a:off x="9391727" y="10007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58</xdr:row>
      <xdr:rowOff>71137</xdr:rowOff>
    </xdr:from>
    <xdr:ext cx="469744" cy="259045"/>
    <xdr:sp macro="" textlink="">
      <xdr:nvSpPr>
        <xdr:cNvPr id="241" name="n_2mainValue【体育館・プール】&#10;一人当たり面積">
          <a:extLst>
            <a:ext uri="{FF2B5EF4-FFF2-40B4-BE49-F238E27FC236}">
              <a16:creationId xmlns:a16="http://schemas.microsoft.com/office/drawing/2014/main" id="{53171645-A474-4BE6-9D32-10E48FBF1CAE}"/>
            </a:ext>
          </a:extLst>
        </xdr:cNvPr>
        <xdr:cNvSpPr txBox="1"/>
      </xdr:nvSpPr>
      <xdr:spPr>
        <a:xfrm>
          <a:off x="8515427" y="10015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58</xdr:row>
      <xdr:rowOff>74947</xdr:rowOff>
    </xdr:from>
    <xdr:ext cx="469744" cy="259045"/>
    <xdr:sp macro="" textlink="">
      <xdr:nvSpPr>
        <xdr:cNvPr id="242" name="n_3mainValue【体育館・プール】&#10;一人当たり面積">
          <a:extLst>
            <a:ext uri="{FF2B5EF4-FFF2-40B4-BE49-F238E27FC236}">
              <a16:creationId xmlns:a16="http://schemas.microsoft.com/office/drawing/2014/main" id="{602CA1E7-821F-4762-B1A7-8FEF2BB45FAC}"/>
            </a:ext>
          </a:extLst>
        </xdr:cNvPr>
        <xdr:cNvSpPr txBox="1"/>
      </xdr:nvSpPr>
      <xdr:spPr>
        <a:xfrm>
          <a:off x="7626427" y="10019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3" name="正方形/長方形 242">
          <a:extLst>
            <a:ext uri="{FF2B5EF4-FFF2-40B4-BE49-F238E27FC236}">
              <a16:creationId xmlns:a16="http://schemas.microsoft.com/office/drawing/2014/main" id="{5F783048-5A1D-447E-963C-BFEBE4F80CB4}"/>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4" name="正方形/長方形 243">
          <a:extLst>
            <a:ext uri="{FF2B5EF4-FFF2-40B4-BE49-F238E27FC236}">
              <a16:creationId xmlns:a16="http://schemas.microsoft.com/office/drawing/2014/main" id="{5AD784DE-2B6D-46D9-917F-54F7340F12EE}"/>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5" name="正方形/長方形 244">
          <a:extLst>
            <a:ext uri="{FF2B5EF4-FFF2-40B4-BE49-F238E27FC236}">
              <a16:creationId xmlns:a16="http://schemas.microsoft.com/office/drawing/2014/main" id="{74449133-4D06-4BAC-952E-5DEBA489162F}"/>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6" name="正方形/長方形 245">
          <a:extLst>
            <a:ext uri="{FF2B5EF4-FFF2-40B4-BE49-F238E27FC236}">
              <a16:creationId xmlns:a16="http://schemas.microsoft.com/office/drawing/2014/main" id="{D49EB59F-EC69-4D42-BF76-0FB6E9399253}"/>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7" name="正方形/長方形 246">
          <a:extLst>
            <a:ext uri="{FF2B5EF4-FFF2-40B4-BE49-F238E27FC236}">
              <a16:creationId xmlns:a16="http://schemas.microsoft.com/office/drawing/2014/main" id="{7162DD5C-EC30-456F-8833-ADDF0F730CE9}"/>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8" name="正方形/長方形 247">
          <a:extLst>
            <a:ext uri="{FF2B5EF4-FFF2-40B4-BE49-F238E27FC236}">
              <a16:creationId xmlns:a16="http://schemas.microsoft.com/office/drawing/2014/main" id="{49C3E5C9-8552-46D8-9F05-41C7E26C5426}"/>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9" name="正方形/長方形 248">
          <a:extLst>
            <a:ext uri="{FF2B5EF4-FFF2-40B4-BE49-F238E27FC236}">
              <a16:creationId xmlns:a16="http://schemas.microsoft.com/office/drawing/2014/main" id="{85F3DC7C-B42D-4D3A-8FC5-D69CEDEBB9AD}"/>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0" name="正方形/長方形 249">
          <a:extLst>
            <a:ext uri="{FF2B5EF4-FFF2-40B4-BE49-F238E27FC236}">
              <a16:creationId xmlns:a16="http://schemas.microsoft.com/office/drawing/2014/main" id="{D91CBF5D-F38B-433F-86F2-E406F6CA7A79}"/>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1" name="テキスト ボックス 250">
          <a:extLst>
            <a:ext uri="{FF2B5EF4-FFF2-40B4-BE49-F238E27FC236}">
              <a16:creationId xmlns:a16="http://schemas.microsoft.com/office/drawing/2014/main" id="{DC3C4C98-25A4-4F39-A40B-1A9EF1449D8A}"/>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2" name="直線コネクタ 251">
          <a:extLst>
            <a:ext uri="{FF2B5EF4-FFF2-40B4-BE49-F238E27FC236}">
              <a16:creationId xmlns:a16="http://schemas.microsoft.com/office/drawing/2014/main" id="{B3BA8980-29F2-4D8B-89A5-6CEBAFEFBFC9}"/>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53" name="テキスト ボックス 252">
          <a:extLst>
            <a:ext uri="{FF2B5EF4-FFF2-40B4-BE49-F238E27FC236}">
              <a16:creationId xmlns:a16="http://schemas.microsoft.com/office/drawing/2014/main" id="{5F46D2F5-BBA5-4A21-B0C2-37927A310599}"/>
            </a:ext>
          </a:extLst>
        </xdr:cNvPr>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54" name="直線コネクタ 253">
          <a:extLst>
            <a:ext uri="{FF2B5EF4-FFF2-40B4-BE49-F238E27FC236}">
              <a16:creationId xmlns:a16="http://schemas.microsoft.com/office/drawing/2014/main" id="{2575E1EE-F441-4749-8608-4FF4143D3F9D}"/>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67327</xdr:rowOff>
    </xdr:from>
    <xdr:ext cx="403059" cy="259045"/>
    <xdr:sp macro="" textlink="">
      <xdr:nvSpPr>
        <xdr:cNvPr id="255" name="テキスト ボックス 254">
          <a:extLst>
            <a:ext uri="{FF2B5EF4-FFF2-40B4-BE49-F238E27FC236}">
              <a16:creationId xmlns:a16="http://schemas.microsoft.com/office/drawing/2014/main" id="{17B54508-C02D-448D-A608-387BC6B435EB}"/>
            </a:ext>
          </a:extLst>
        </xdr:cNvPr>
        <xdr:cNvSpPr txBox="1"/>
      </xdr:nvSpPr>
      <xdr:spPr>
        <a:xfrm>
          <a:off x="358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56" name="直線コネクタ 255">
          <a:extLst>
            <a:ext uri="{FF2B5EF4-FFF2-40B4-BE49-F238E27FC236}">
              <a16:creationId xmlns:a16="http://schemas.microsoft.com/office/drawing/2014/main" id="{711C6E3F-6FA8-484E-A91F-15E2CD8A5255}"/>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57" name="テキスト ボックス 256">
          <a:extLst>
            <a:ext uri="{FF2B5EF4-FFF2-40B4-BE49-F238E27FC236}">
              <a16:creationId xmlns:a16="http://schemas.microsoft.com/office/drawing/2014/main" id="{BCBD6954-6BE7-4840-953C-FADF4DEEDEDC}"/>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58" name="直線コネクタ 257">
          <a:extLst>
            <a:ext uri="{FF2B5EF4-FFF2-40B4-BE49-F238E27FC236}">
              <a16:creationId xmlns:a16="http://schemas.microsoft.com/office/drawing/2014/main" id="{12277996-46BB-4392-B343-86BDD20C8A1E}"/>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59" name="テキスト ボックス 258">
          <a:extLst>
            <a:ext uri="{FF2B5EF4-FFF2-40B4-BE49-F238E27FC236}">
              <a16:creationId xmlns:a16="http://schemas.microsoft.com/office/drawing/2014/main" id="{936747B2-1159-4227-B418-AC0DA04B66F5}"/>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60" name="直線コネクタ 259">
          <a:extLst>
            <a:ext uri="{FF2B5EF4-FFF2-40B4-BE49-F238E27FC236}">
              <a16:creationId xmlns:a16="http://schemas.microsoft.com/office/drawing/2014/main" id="{533651D9-C60F-4E42-9C94-CE1CC2A8ABBE}"/>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61" name="テキスト ボックス 260">
          <a:extLst>
            <a:ext uri="{FF2B5EF4-FFF2-40B4-BE49-F238E27FC236}">
              <a16:creationId xmlns:a16="http://schemas.microsoft.com/office/drawing/2014/main" id="{325EE95A-CC12-4AE2-94BA-1D5927F318EC}"/>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2" name="直線コネクタ 261">
          <a:extLst>
            <a:ext uri="{FF2B5EF4-FFF2-40B4-BE49-F238E27FC236}">
              <a16:creationId xmlns:a16="http://schemas.microsoft.com/office/drawing/2014/main" id="{EB0FBA77-15C5-4D4E-8FEF-DA4BC4A9EA12}"/>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63" name="テキスト ボックス 262">
          <a:extLst>
            <a:ext uri="{FF2B5EF4-FFF2-40B4-BE49-F238E27FC236}">
              <a16:creationId xmlns:a16="http://schemas.microsoft.com/office/drawing/2014/main" id="{18BE0EBE-6430-4BB3-9B92-BA1643F5973B}"/>
            </a:ext>
          </a:extLst>
        </xdr:cNvPr>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4" name="【福祉施設】&#10;有形固定資産減価償却率グラフ枠">
          <a:extLst>
            <a:ext uri="{FF2B5EF4-FFF2-40B4-BE49-F238E27FC236}">
              <a16:creationId xmlns:a16="http://schemas.microsoft.com/office/drawing/2014/main" id="{51219E3F-6BB8-4402-B4C7-804F998DE20D}"/>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74676</xdr:rowOff>
    </xdr:from>
    <xdr:to>
      <xdr:col>24</xdr:col>
      <xdr:colOff>62865</xdr:colOff>
      <xdr:row>84</xdr:row>
      <xdr:rowOff>134113</xdr:rowOff>
    </xdr:to>
    <xdr:cxnSp macro="">
      <xdr:nvCxnSpPr>
        <xdr:cNvPr id="265" name="直線コネクタ 264">
          <a:extLst>
            <a:ext uri="{FF2B5EF4-FFF2-40B4-BE49-F238E27FC236}">
              <a16:creationId xmlns:a16="http://schemas.microsoft.com/office/drawing/2014/main" id="{DC7714B3-641B-413F-93D5-9EC4710A5D64}"/>
            </a:ext>
          </a:extLst>
        </xdr:cNvPr>
        <xdr:cNvCxnSpPr/>
      </xdr:nvCxnSpPr>
      <xdr:spPr>
        <a:xfrm flipV="1">
          <a:off x="4634865" y="13276326"/>
          <a:ext cx="0" cy="12595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84</xdr:row>
      <xdr:rowOff>137940</xdr:rowOff>
    </xdr:from>
    <xdr:ext cx="405111" cy="259045"/>
    <xdr:sp macro="" textlink="">
      <xdr:nvSpPr>
        <xdr:cNvPr id="266" name="【福祉施設】&#10;有形固定資産減価償却率最小値テキスト">
          <a:extLst>
            <a:ext uri="{FF2B5EF4-FFF2-40B4-BE49-F238E27FC236}">
              <a16:creationId xmlns:a16="http://schemas.microsoft.com/office/drawing/2014/main" id="{60A77758-AFD1-46FC-9654-BDB8EE0EF7F5}"/>
            </a:ext>
          </a:extLst>
        </xdr:cNvPr>
        <xdr:cNvSpPr txBox="1"/>
      </xdr:nvSpPr>
      <xdr:spPr>
        <a:xfrm>
          <a:off x="4673600" y="14539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84</xdr:row>
      <xdr:rowOff>134113</xdr:rowOff>
    </xdr:from>
    <xdr:to>
      <xdr:col>24</xdr:col>
      <xdr:colOff>152400</xdr:colOff>
      <xdr:row>84</xdr:row>
      <xdr:rowOff>134113</xdr:rowOff>
    </xdr:to>
    <xdr:cxnSp macro="">
      <xdr:nvCxnSpPr>
        <xdr:cNvPr id="267" name="直線コネクタ 266">
          <a:extLst>
            <a:ext uri="{FF2B5EF4-FFF2-40B4-BE49-F238E27FC236}">
              <a16:creationId xmlns:a16="http://schemas.microsoft.com/office/drawing/2014/main" id="{8B8825EF-6169-4A65-A86B-4A1F50FC47E5}"/>
            </a:ext>
          </a:extLst>
        </xdr:cNvPr>
        <xdr:cNvCxnSpPr/>
      </xdr:nvCxnSpPr>
      <xdr:spPr>
        <a:xfrm>
          <a:off x="4546600" y="14535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21353</xdr:rowOff>
    </xdr:from>
    <xdr:ext cx="405111" cy="259045"/>
    <xdr:sp macro="" textlink="">
      <xdr:nvSpPr>
        <xdr:cNvPr id="268" name="【福祉施設】&#10;有形固定資産減価償却率最大値テキスト">
          <a:extLst>
            <a:ext uri="{FF2B5EF4-FFF2-40B4-BE49-F238E27FC236}">
              <a16:creationId xmlns:a16="http://schemas.microsoft.com/office/drawing/2014/main" id="{E5729BB8-3F10-46C9-B1A0-58E6B9327DEC}"/>
            </a:ext>
          </a:extLst>
        </xdr:cNvPr>
        <xdr:cNvSpPr txBox="1"/>
      </xdr:nvSpPr>
      <xdr:spPr>
        <a:xfrm>
          <a:off x="4673600" y="13051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74676</xdr:rowOff>
    </xdr:from>
    <xdr:to>
      <xdr:col>24</xdr:col>
      <xdr:colOff>152400</xdr:colOff>
      <xdr:row>77</xdr:row>
      <xdr:rowOff>74676</xdr:rowOff>
    </xdr:to>
    <xdr:cxnSp macro="">
      <xdr:nvCxnSpPr>
        <xdr:cNvPr id="269" name="直線コネクタ 268">
          <a:extLst>
            <a:ext uri="{FF2B5EF4-FFF2-40B4-BE49-F238E27FC236}">
              <a16:creationId xmlns:a16="http://schemas.microsoft.com/office/drawing/2014/main" id="{81E44D5E-6993-4FC2-88D4-B340075BE08C}"/>
            </a:ext>
          </a:extLst>
        </xdr:cNvPr>
        <xdr:cNvCxnSpPr/>
      </xdr:nvCxnSpPr>
      <xdr:spPr>
        <a:xfrm>
          <a:off x="4546600" y="13276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57166</xdr:rowOff>
    </xdr:from>
    <xdr:ext cx="405111" cy="259045"/>
    <xdr:sp macro="" textlink="">
      <xdr:nvSpPr>
        <xdr:cNvPr id="270" name="【福祉施設】&#10;有形固定資産減価償却率平均値テキスト">
          <a:extLst>
            <a:ext uri="{FF2B5EF4-FFF2-40B4-BE49-F238E27FC236}">
              <a16:creationId xmlns:a16="http://schemas.microsoft.com/office/drawing/2014/main" id="{6400D871-386A-41B3-AC6C-9261E188E60F}"/>
            </a:ext>
          </a:extLst>
        </xdr:cNvPr>
        <xdr:cNvSpPr txBox="1"/>
      </xdr:nvSpPr>
      <xdr:spPr>
        <a:xfrm>
          <a:off x="4673600" y="139446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78739</xdr:rowOff>
    </xdr:from>
    <xdr:to>
      <xdr:col>24</xdr:col>
      <xdr:colOff>114300</xdr:colOff>
      <xdr:row>82</xdr:row>
      <xdr:rowOff>8889</xdr:rowOff>
    </xdr:to>
    <xdr:sp macro="" textlink="">
      <xdr:nvSpPr>
        <xdr:cNvPr id="271" name="フローチャート: 判断 270">
          <a:extLst>
            <a:ext uri="{FF2B5EF4-FFF2-40B4-BE49-F238E27FC236}">
              <a16:creationId xmlns:a16="http://schemas.microsoft.com/office/drawing/2014/main" id="{B2C46545-DFD8-464D-8E00-22BA8317AB3F}"/>
            </a:ext>
          </a:extLst>
        </xdr:cNvPr>
        <xdr:cNvSpPr/>
      </xdr:nvSpPr>
      <xdr:spPr>
        <a:xfrm>
          <a:off x="4584700" y="1396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65024</xdr:rowOff>
    </xdr:from>
    <xdr:to>
      <xdr:col>20</xdr:col>
      <xdr:colOff>38100</xdr:colOff>
      <xdr:row>81</xdr:row>
      <xdr:rowOff>166624</xdr:rowOff>
    </xdr:to>
    <xdr:sp macro="" textlink="">
      <xdr:nvSpPr>
        <xdr:cNvPr id="272" name="フローチャート: 判断 271">
          <a:extLst>
            <a:ext uri="{FF2B5EF4-FFF2-40B4-BE49-F238E27FC236}">
              <a16:creationId xmlns:a16="http://schemas.microsoft.com/office/drawing/2014/main" id="{0FB24B05-50C8-4CFA-A7AB-6BC069BE2E9A}"/>
            </a:ext>
          </a:extLst>
        </xdr:cNvPr>
        <xdr:cNvSpPr/>
      </xdr:nvSpPr>
      <xdr:spPr>
        <a:xfrm>
          <a:off x="3746500" y="13952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62737</xdr:rowOff>
    </xdr:from>
    <xdr:to>
      <xdr:col>15</xdr:col>
      <xdr:colOff>101600</xdr:colOff>
      <xdr:row>81</xdr:row>
      <xdr:rowOff>164337</xdr:rowOff>
    </xdr:to>
    <xdr:sp macro="" textlink="">
      <xdr:nvSpPr>
        <xdr:cNvPr id="273" name="フローチャート: 判断 272">
          <a:extLst>
            <a:ext uri="{FF2B5EF4-FFF2-40B4-BE49-F238E27FC236}">
              <a16:creationId xmlns:a16="http://schemas.microsoft.com/office/drawing/2014/main" id="{A3EDDCD6-B634-43DF-A0E3-87A97C2D9D8D}"/>
            </a:ext>
          </a:extLst>
        </xdr:cNvPr>
        <xdr:cNvSpPr/>
      </xdr:nvSpPr>
      <xdr:spPr>
        <a:xfrm>
          <a:off x="2857500" y="13950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122174</xdr:rowOff>
    </xdr:from>
    <xdr:to>
      <xdr:col>10</xdr:col>
      <xdr:colOff>165100</xdr:colOff>
      <xdr:row>82</xdr:row>
      <xdr:rowOff>52324</xdr:rowOff>
    </xdr:to>
    <xdr:sp macro="" textlink="">
      <xdr:nvSpPr>
        <xdr:cNvPr id="274" name="フローチャート: 判断 273">
          <a:extLst>
            <a:ext uri="{FF2B5EF4-FFF2-40B4-BE49-F238E27FC236}">
              <a16:creationId xmlns:a16="http://schemas.microsoft.com/office/drawing/2014/main" id="{2BCB4435-4B35-40B1-A4C2-3E557C7099B8}"/>
            </a:ext>
          </a:extLst>
        </xdr:cNvPr>
        <xdr:cNvSpPr/>
      </xdr:nvSpPr>
      <xdr:spPr>
        <a:xfrm>
          <a:off x="1968500" y="1400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5" name="テキスト ボックス 274">
          <a:extLst>
            <a:ext uri="{FF2B5EF4-FFF2-40B4-BE49-F238E27FC236}">
              <a16:creationId xmlns:a16="http://schemas.microsoft.com/office/drawing/2014/main" id="{9B1581A2-8E52-4600-BFD8-99CA9AD880E3}"/>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6" name="テキスト ボックス 275">
          <a:extLst>
            <a:ext uri="{FF2B5EF4-FFF2-40B4-BE49-F238E27FC236}">
              <a16:creationId xmlns:a16="http://schemas.microsoft.com/office/drawing/2014/main" id="{B0790C73-AF6D-42A7-948D-EBF537ABA86E}"/>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7" name="テキスト ボックス 276">
          <a:extLst>
            <a:ext uri="{FF2B5EF4-FFF2-40B4-BE49-F238E27FC236}">
              <a16:creationId xmlns:a16="http://schemas.microsoft.com/office/drawing/2014/main" id="{6E2BC13C-8C6D-417D-B3F2-130E9B342462}"/>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8" name="テキスト ボックス 277">
          <a:extLst>
            <a:ext uri="{FF2B5EF4-FFF2-40B4-BE49-F238E27FC236}">
              <a16:creationId xmlns:a16="http://schemas.microsoft.com/office/drawing/2014/main" id="{33391932-E766-4B86-8A3C-6DA02083ECF9}"/>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79" name="テキスト ボックス 278">
          <a:extLst>
            <a:ext uri="{FF2B5EF4-FFF2-40B4-BE49-F238E27FC236}">
              <a16:creationId xmlns:a16="http://schemas.microsoft.com/office/drawing/2014/main" id="{73D87FAC-5D98-4A4F-8557-A515F76EE36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161037</xdr:rowOff>
    </xdr:from>
    <xdr:to>
      <xdr:col>24</xdr:col>
      <xdr:colOff>114300</xdr:colOff>
      <xdr:row>81</xdr:row>
      <xdr:rowOff>91187</xdr:rowOff>
    </xdr:to>
    <xdr:sp macro="" textlink="">
      <xdr:nvSpPr>
        <xdr:cNvPr id="280" name="楕円 279">
          <a:extLst>
            <a:ext uri="{FF2B5EF4-FFF2-40B4-BE49-F238E27FC236}">
              <a16:creationId xmlns:a16="http://schemas.microsoft.com/office/drawing/2014/main" id="{59E00553-28A7-4042-94FB-93AE2BCBC680}"/>
            </a:ext>
          </a:extLst>
        </xdr:cNvPr>
        <xdr:cNvSpPr/>
      </xdr:nvSpPr>
      <xdr:spPr>
        <a:xfrm>
          <a:off x="4584700" y="13877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12464</xdr:rowOff>
    </xdr:from>
    <xdr:ext cx="405111" cy="259045"/>
    <xdr:sp macro="" textlink="">
      <xdr:nvSpPr>
        <xdr:cNvPr id="281" name="【福祉施設】&#10;有形固定資産減価償却率該当値テキスト">
          <a:extLst>
            <a:ext uri="{FF2B5EF4-FFF2-40B4-BE49-F238E27FC236}">
              <a16:creationId xmlns:a16="http://schemas.microsoft.com/office/drawing/2014/main" id="{5BB5A212-2648-473C-8680-67007081004D}"/>
            </a:ext>
          </a:extLst>
        </xdr:cNvPr>
        <xdr:cNvSpPr txBox="1"/>
      </xdr:nvSpPr>
      <xdr:spPr>
        <a:xfrm>
          <a:off x="4673600" y="13728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37592</xdr:rowOff>
    </xdr:from>
    <xdr:to>
      <xdr:col>20</xdr:col>
      <xdr:colOff>38100</xdr:colOff>
      <xdr:row>81</xdr:row>
      <xdr:rowOff>139192</xdr:rowOff>
    </xdr:to>
    <xdr:sp macro="" textlink="">
      <xdr:nvSpPr>
        <xdr:cNvPr id="282" name="楕円 281">
          <a:extLst>
            <a:ext uri="{FF2B5EF4-FFF2-40B4-BE49-F238E27FC236}">
              <a16:creationId xmlns:a16="http://schemas.microsoft.com/office/drawing/2014/main" id="{02D793A0-22C3-421A-AF23-79182F2065EE}"/>
            </a:ext>
          </a:extLst>
        </xdr:cNvPr>
        <xdr:cNvSpPr/>
      </xdr:nvSpPr>
      <xdr:spPr>
        <a:xfrm>
          <a:off x="3746500" y="13925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40387</xdr:rowOff>
    </xdr:from>
    <xdr:to>
      <xdr:col>24</xdr:col>
      <xdr:colOff>63500</xdr:colOff>
      <xdr:row>81</xdr:row>
      <xdr:rowOff>88392</xdr:rowOff>
    </xdr:to>
    <xdr:cxnSp macro="">
      <xdr:nvCxnSpPr>
        <xdr:cNvPr id="283" name="直線コネクタ 282">
          <a:extLst>
            <a:ext uri="{FF2B5EF4-FFF2-40B4-BE49-F238E27FC236}">
              <a16:creationId xmlns:a16="http://schemas.microsoft.com/office/drawing/2014/main" id="{5966D878-1238-4154-A37A-9C7DE3A0CF97}"/>
            </a:ext>
          </a:extLst>
        </xdr:cNvPr>
        <xdr:cNvCxnSpPr/>
      </xdr:nvCxnSpPr>
      <xdr:spPr>
        <a:xfrm flipV="1">
          <a:off x="3797300" y="13927837"/>
          <a:ext cx="838200" cy="48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46737</xdr:rowOff>
    </xdr:from>
    <xdr:to>
      <xdr:col>15</xdr:col>
      <xdr:colOff>101600</xdr:colOff>
      <xdr:row>81</xdr:row>
      <xdr:rowOff>148337</xdr:rowOff>
    </xdr:to>
    <xdr:sp macro="" textlink="">
      <xdr:nvSpPr>
        <xdr:cNvPr id="284" name="楕円 283">
          <a:extLst>
            <a:ext uri="{FF2B5EF4-FFF2-40B4-BE49-F238E27FC236}">
              <a16:creationId xmlns:a16="http://schemas.microsoft.com/office/drawing/2014/main" id="{B0402A8F-B2C1-464A-84B2-283227732C8F}"/>
            </a:ext>
          </a:extLst>
        </xdr:cNvPr>
        <xdr:cNvSpPr/>
      </xdr:nvSpPr>
      <xdr:spPr>
        <a:xfrm>
          <a:off x="2857500" y="13934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88392</xdr:rowOff>
    </xdr:from>
    <xdr:to>
      <xdr:col>19</xdr:col>
      <xdr:colOff>177800</xdr:colOff>
      <xdr:row>81</xdr:row>
      <xdr:rowOff>97537</xdr:rowOff>
    </xdr:to>
    <xdr:cxnSp macro="">
      <xdr:nvCxnSpPr>
        <xdr:cNvPr id="285" name="直線コネクタ 284">
          <a:extLst>
            <a:ext uri="{FF2B5EF4-FFF2-40B4-BE49-F238E27FC236}">
              <a16:creationId xmlns:a16="http://schemas.microsoft.com/office/drawing/2014/main" id="{4F3B7FA1-3DA8-49A7-BEB2-EFA7F3A6148C}"/>
            </a:ext>
          </a:extLst>
        </xdr:cNvPr>
        <xdr:cNvCxnSpPr/>
      </xdr:nvCxnSpPr>
      <xdr:spPr>
        <a:xfrm flipV="1">
          <a:off x="2908300" y="13975842"/>
          <a:ext cx="8890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99313</xdr:rowOff>
    </xdr:from>
    <xdr:to>
      <xdr:col>10</xdr:col>
      <xdr:colOff>165100</xdr:colOff>
      <xdr:row>82</xdr:row>
      <xdr:rowOff>29463</xdr:rowOff>
    </xdr:to>
    <xdr:sp macro="" textlink="">
      <xdr:nvSpPr>
        <xdr:cNvPr id="286" name="楕円 285">
          <a:extLst>
            <a:ext uri="{FF2B5EF4-FFF2-40B4-BE49-F238E27FC236}">
              <a16:creationId xmlns:a16="http://schemas.microsoft.com/office/drawing/2014/main" id="{A56D0136-7A2B-4206-BAE6-130C9CD17B6B}"/>
            </a:ext>
          </a:extLst>
        </xdr:cNvPr>
        <xdr:cNvSpPr/>
      </xdr:nvSpPr>
      <xdr:spPr>
        <a:xfrm>
          <a:off x="1968500" y="13986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97537</xdr:rowOff>
    </xdr:from>
    <xdr:to>
      <xdr:col>15</xdr:col>
      <xdr:colOff>50800</xdr:colOff>
      <xdr:row>81</xdr:row>
      <xdr:rowOff>150113</xdr:rowOff>
    </xdr:to>
    <xdr:cxnSp macro="">
      <xdr:nvCxnSpPr>
        <xdr:cNvPr id="287" name="直線コネクタ 286">
          <a:extLst>
            <a:ext uri="{FF2B5EF4-FFF2-40B4-BE49-F238E27FC236}">
              <a16:creationId xmlns:a16="http://schemas.microsoft.com/office/drawing/2014/main" id="{1C4FD9CC-9304-4642-8BC3-B431A724B2DB}"/>
            </a:ext>
          </a:extLst>
        </xdr:cNvPr>
        <xdr:cNvCxnSpPr/>
      </xdr:nvCxnSpPr>
      <xdr:spPr>
        <a:xfrm flipV="1">
          <a:off x="2019300" y="13984987"/>
          <a:ext cx="889000" cy="52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157751</xdr:rowOff>
    </xdr:from>
    <xdr:ext cx="405111" cy="259045"/>
    <xdr:sp macro="" textlink="">
      <xdr:nvSpPr>
        <xdr:cNvPr id="288" name="n_1aveValue【福祉施設】&#10;有形固定資産減価償却率">
          <a:extLst>
            <a:ext uri="{FF2B5EF4-FFF2-40B4-BE49-F238E27FC236}">
              <a16:creationId xmlns:a16="http://schemas.microsoft.com/office/drawing/2014/main" id="{44937224-F27F-4A2E-BA4F-9D9329FAD6BB}"/>
            </a:ext>
          </a:extLst>
        </xdr:cNvPr>
        <xdr:cNvSpPr txBox="1"/>
      </xdr:nvSpPr>
      <xdr:spPr>
        <a:xfrm>
          <a:off x="3582044" y="140452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155464</xdr:rowOff>
    </xdr:from>
    <xdr:ext cx="405111" cy="259045"/>
    <xdr:sp macro="" textlink="">
      <xdr:nvSpPr>
        <xdr:cNvPr id="289" name="n_2aveValue【福祉施設】&#10;有形固定資産減価償却率">
          <a:extLst>
            <a:ext uri="{FF2B5EF4-FFF2-40B4-BE49-F238E27FC236}">
              <a16:creationId xmlns:a16="http://schemas.microsoft.com/office/drawing/2014/main" id="{1EA6D63A-0002-4C90-BD9B-95D163123367}"/>
            </a:ext>
          </a:extLst>
        </xdr:cNvPr>
        <xdr:cNvSpPr txBox="1"/>
      </xdr:nvSpPr>
      <xdr:spPr>
        <a:xfrm>
          <a:off x="2705744" y="14042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43451</xdr:rowOff>
    </xdr:from>
    <xdr:ext cx="405111" cy="259045"/>
    <xdr:sp macro="" textlink="">
      <xdr:nvSpPr>
        <xdr:cNvPr id="290" name="n_3aveValue【福祉施設】&#10;有形固定資産減価償却率">
          <a:extLst>
            <a:ext uri="{FF2B5EF4-FFF2-40B4-BE49-F238E27FC236}">
              <a16:creationId xmlns:a16="http://schemas.microsoft.com/office/drawing/2014/main" id="{21F17AF0-6355-4C7E-A3F3-3CE58B065900}"/>
            </a:ext>
          </a:extLst>
        </xdr:cNvPr>
        <xdr:cNvSpPr txBox="1"/>
      </xdr:nvSpPr>
      <xdr:spPr>
        <a:xfrm>
          <a:off x="1816744" y="14102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155719</xdr:rowOff>
    </xdr:from>
    <xdr:ext cx="405111" cy="259045"/>
    <xdr:sp macro="" textlink="">
      <xdr:nvSpPr>
        <xdr:cNvPr id="291" name="n_1mainValue【福祉施設】&#10;有形固定資産減価償却率">
          <a:extLst>
            <a:ext uri="{FF2B5EF4-FFF2-40B4-BE49-F238E27FC236}">
              <a16:creationId xmlns:a16="http://schemas.microsoft.com/office/drawing/2014/main" id="{A97B9B75-A0CC-41B5-AC9A-8D749855F121}"/>
            </a:ext>
          </a:extLst>
        </xdr:cNvPr>
        <xdr:cNvSpPr txBox="1"/>
      </xdr:nvSpPr>
      <xdr:spPr>
        <a:xfrm>
          <a:off x="3582044" y="13700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164864</xdr:rowOff>
    </xdr:from>
    <xdr:ext cx="405111" cy="259045"/>
    <xdr:sp macro="" textlink="">
      <xdr:nvSpPr>
        <xdr:cNvPr id="292" name="n_2mainValue【福祉施設】&#10;有形固定資産減価償却率">
          <a:extLst>
            <a:ext uri="{FF2B5EF4-FFF2-40B4-BE49-F238E27FC236}">
              <a16:creationId xmlns:a16="http://schemas.microsoft.com/office/drawing/2014/main" id="{118AA5EB-2BED-4D70-8865-E0770CBCB73E}"/>
            </a:ext>
          </a:extLst>
        </xdr:cNvPr>
        <xdr:cNvSpPr txBox="1"/>
      </xdr:nvSpPr>
      <xdr:spPr>
        <a:xfrm>
          <a:off x="2705744" y="13709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45990</xdr:rowOff>
    </xdr:from>
    <xdr:ext cx="405111" cy="259045"/>
    <xdr:sp macro="" textlink="">
      <xdr:nvSpPr>
        <xdr:cNvPr id="293" name="n_3mainValue【福祉施設】&#10;有形固定資産減価償却率">
          <a:extLst>
            <a:ext uri="{FF2B5EF4-FFF2-40B4-BE49-F238E27FC236}">
              <a16:creationId xmlns:a16="http://schemas.microsoft.com/office/drawing/2014/main" id="{34BC1174-F07B-4F47-BBED-85611D0D4B13}"/>
            </a:ext>
          </a:extLst>
        </xdr:cNvPr>
        <xdr:cNvSpPr txBox="1"/>
      </xdr:nvSpPr>
      <xdr:spPr>
        <a:xfrm>
          <a:off x="1816744" y="13761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4" name="正方形/長方形 293">
          <a:extLst>
            <a:ext uri="{FF2B5EF4-FFF2-40B4-BE49-F238E27FC236}">
              <a16:creationId xmlns:a16="http://schemas.microsoft.com/office/drawing/2014/main" id="{8451D7C0-5BE8-4CC1-BF43-392CBC00DA35}"/>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5" name="正方形/長方形 294">
          <a:extLst>
            <a:ext uri="{FF2B5EF4-FFF2-40B4-BE49-F238E27FC236}">
              <a16:creationId xmlns:a16="http://schemas.microsoft.com/office/drawing/2014/main" id="{2B1AB5BB-AE52-42C9-B65E-5A6DE46EEA68}"/>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6" name="正方形/長方形 295">
          <a:extLst>
            <a:ext uri="{FF2B5EF4-FFF2-40B4-BE49-F238E27FC236}">
              <a16:creationId xmlns:a16="http://schemas.microsoft.com/office/drawing/2014/main" id="{B2CF4574-92EB-4FF1-854B-57002DF2A03A}"/>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7" name="正方形/長方形 296">
          <a:extLst>
            <a:ext uri="{FF2B5EF4-FFF2-40B4-BE49-F238E27FC236}">
              <a16:creationId xmlns:a16="http://schemas.microsoft.com/office/drawing/2014/main" id="{F2C00EDF-3C8D-4487-AC6A-A3E01FFE465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98" name="正方形/長方形 297">
          <a:extLst>
            <a:ext uri="{FF2B5EF4-FFF2-40B4-BE49-F238E27FC236}">
              <a16:creationId xmlns:a16="http://schemas.microsoft.com/office/drawing/2014/main" id="{84020B0C-A0E8-4110-AF02-F1302AC008CD}"/>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99" name="正方形/長方形 298">
          <a:extLst>
            <a:ext uri="{FF2B5EF4-FFF2-40B4-BE49-F238E27FC236}">
              <a16:creationId xmlns:a16="http://schemas.microsoft.com/office/drawing/2014/main" id="{30AB2F6B-3446-4C58-AA40-786C983098D5}"/>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0" name="正方形/長方形 299">
          <a:extLst>
            <a:ext uri="{FF2B5EF4-FFF2-40B4-BE49-F238E27FC236}">
              <a16:creationId xmlns:a16="http://schemas.microsoft.com/office/drawing/2014/main" id="{063F9B95-4DE2-40FB-ABA3-5C49EE55B28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1" name="正方形/長方形 300">
          <a:extLst>
            <a:ext uri="{FF2B5EF4-FFF2-40B4-BE49-F238E27FC236}">
              <a16:creationId xmlns:a16="http://schemas.microsoft.com/office/drawing/2014/main" id="{66CF8FC0-3FDE-435D-8DE3-B1830FCD59FD}"/>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2" name="テキスト ボックス 301">
          <a:extLst>
            <a:ext uri="{FF2B5EF4-FFF2-40B4-BE49-F238E27FC236}">
              <a16:creationId xmlns:a16="http://schemas.microsoft.com/office/drawing/2014/main" id="{91719266-306C-4821-81B4-3AAC32E8523A}"/>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3" name="直線コネクタ 302">
          <a:extLst>
            <a:ext uri="{FF2B5EF4-FFF2-40B4-BE49-F238E27FC236}">
              <a16:creationId xmlns:a16="http://schemas.microsoft.com/office/drawing/2014/main" id="{649E7410-B09D-4764-AD7C-0A377B668581}"/>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04" name="直線コネクタ 303">
          <a:extLst>
            <a:ext uri="{FF2B5EF4-FFF2-40B4-BE49-F238E27FC236}">
              <a16:creationId xmlns:a16="http://schemas.microsoft.com/office/drawing/2014/main" id="{6FF62D6C-6D1D-41AA-8E4D-0BF9B7AF522B}"/>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05" name="テキスト ボックス 304">
          <a:extLst>
            <a:ext uri="{FF2B5EF4-FFF2-40B4-BE49-F238E27FC236}">
              <a16:creationId xmlns:a16="http://schemas.microsoft.com/office/drawing/2014/main" id="{919EE84B-6FB2-4488-879A-3038B9CE408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06" name="直線コネクタ 305">
          <a:extLst>
            <a:ext uri="{FF2B5EF4-FFF2-40B4-BE49-F238E27FC236}">
              <a16:creationId xmlns:a16="http://schemas.microsoft.com/office/drawing/2014/main" id="{8B3777FA-0E4C-417A-9289-A83BAAA4C569}"/>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07" name="テキスト ボックス 306">
          <a:extLst>
            <a:ext uri="{FF2B5EF4-FFF2-40B4-BE49-F238E27FC236}">
              <a16:creationId xmlns:a16="http://schemas.microsoft.com/office/drawing/2014/main" id="{D9CCD566-8D8B-4A76-BF3D-F93EA3746E8F}"/>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08" name="直線コネクタ 307">
          <a:extLst>
            <a:ext uri="{FF2B5EF4-FFF2-40B4-BE49-F238E27FC236}">
              <a16:creationId xmlns:a16="http://schemas.microsoft.com/office/drawing/2014/main" id="{CF79FCDB-5FD3-469B-9B4B-4751603BC6A7}"/>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09" name="テキスト ボックス 308">
          <a:extLst>
            <a:ext uri="{FF2B5EF4-FFF2-40B4-BE49-F238E27FC236}">
              <a16:creationId xmlns:a16="http://schemas.microsoft.com/office/drawing/2014/main" id="{E3863682-3B7B-431A-8C02-FB87C8B835EB}"/>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10" name="直線コネクタ 309">
          <a:extLst>
            <a:ext uri="{FF2B5EF4-FFF2-40B4-BE49-F238E27FC236}">
              <a16:creationId xmlns:a16="http://schemas.microsoft.com/office/drawing/2014/main" id="{1C053777-1E62-4445-9BDD-7E3EE1BC46EC}"/>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11" name="テキスト ボックス 310">
          <a:extLst>
            <a:ext uri="{FF2B5EF4-FFF2-40B4-BE49-F238E27FC236}">
              <a16:creationId xmlns:a16="http://schemas.microsoft.com/office/drawing/2014/main" id="{47E8A32E-20FE-4ACC-84C4-C0639F96A805}"/>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12" name="直線コネクタ 311">
          <a:extLst>
            <a:ext uri="{FF2B5EF4-FFF2-40B4-BE49-F238E27FC236}">
              <a16:creationId xmlns:a16="http://schemas.microsoft.com/office/drawing/2014/main" id="{DD096888-578D-4AB8-A830-5AD250EF00A6}"/>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13" name="テキスト ボックス 312">
          <a:extLst>
            <a:ext uri="{FF2B5EF4-FFF2-40B4-BE49-F238E27FC236}">
              <a16:creationId xmlns:a16="http://schemas.microsoft.com/office/drawing/2014/main" id="{783E409B-080D-429A-9873-DF6CB1609806}"/>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4" name="直線コネクタ 313">
          <a:extLst>
            <a:ext uri="{FF2B5EF4-FFF2-40B4-BE49-F238E27FC236}">
              <a16:creationId xmlns:a16="http://schemas.microsoft.com/office/drawing/2014/main" id="{9FB45640-46D5-45BE-BA45-C0005CCD4923}"/>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15" name="テキスト ボックス 314">
          <a:extLst>
            <a:ext uri="{FF2B5EF4-FFF2-40B4-BE49-F238E27FC236}">
              <a16:creationId xmlns:a16="http://schemas.microsoft.com/office/drawing/2014/main" id="{909BCB73-74E5-49AD-8DE5-C9C4F9E28BA7}"/>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6" name="【福祉施設】&#10;一人当たり面積グラフ枠">
          <a:extLst>
            <a:ext uri="{FF2B5EF4-FFF2-40B4-BE49-F238E27FC236}">
              <a16:creationId xmlns:a16="http://schemas.microsoft.com/office/drawing/2014/main" id="{627C3903-F483-4020-BC2A-41C8CCC09D69}"/>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137161</xdr:rowOff>
    </xdr:from>
    <xdr:to>
      <xdr:col>54</xdr:col>
      <xdr:colOff>189865</xdr:colOff>
      <xdr:row>86</xdr:row>
      <xdr:rowOff>68580</xdr:rowOff>
    </xdr:to>
    <xdr:cxnSp macro="">
      <xdr:nvCxnSpPr>
        <xdr:cNvPr id="317" name="直線コネクタ 316">
          <a:extLst>
            <a:ext uri="{FF2B5EF4-FFF2-40B4-BE49-F238E27FC236}">
              <a16:creationId xmlns:a16="http://schemas.microsoft.com/office/drawing/2014/main" id="{53FC51E4-4B14-4F1B-A9E1-A4A40BBD4BA3}"/>
            </a:ext>
          </a:extLst>
        </xdr:cNvPr>
        <xdr:cNvCxnSpPr/>
      </xdr:nvCxnSpPr>
      <xdr:spPr>
        <a:xfrm flipV="1">
          <a:off x="10476865" y="13510261"/>
          <a:ext cx="0" cy="1303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72407</xdr:rowOff>
    </xdr:from>
    <xdr:ext cx="469744" cy="259045"/>
    <xdr:sp macro="" textlink="">
      <xdr:nvSpPr>
        <xdr:cNvPr id="318" name="【福祉施設】&#10;一人当たり面積最小値テキスト">
          <a:extLst>
            <a:ext uri="{FF2B5EF4-FFF2-40B4-BE49-F238E27FC236}">
              <a16:creationId xmlns:a16="http://schemas.microsoft.com/office/drawing/2014/main" id="{64DCDF21-8772-45B0-A763-7E5216FBA1D2}"/>
            </a:ext>
          </a:extLst>
        </xdr:cNvPr>
        <xdr:cNvSpPr txBox="1"/>
      </xdr:nvSpPr>
      <xdr:spPr>
        <a:xfrm>
          <a:off x="10515600" y="1481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68580</xdr:rowOff>
    </xdr:from>
    <xdr:to>
      <xdr:col>55</xdr:col>
      <xdr:colOff>88900</xdr:colOff>
      <xdr:row>86</xdr:row>
      <xdr:rowOff>68580</xdr:rowOff>
    </xdr:to>
    <xdr:cxnSp macro="">
      <xdr:nvCxnSpPr>
        <xdr:cNvPr id="319" name="直線コネクタ 318">
          <a:extLst>
            <a:ext uri="{FF2B5EF4-FFF2-40B4-BE49-F238E27FC236}">
              <a16:creationId xmlns:a16="http://schemas.microsoft.com/office/drawing/2014/main" id="{C989547B-2F08-453E-BB20-51B7424E129D}"/>
            </a:ext>
          </a:extLst>
        </xdr:cNvPr>
        <xdr:cNvCxnSpPr/>
      </xdr:nvCxnSpPr>
      <xdr:spPr>
        <a:xfrm>
          <a:off x="10388600" y="1481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83838</xdr:rowOff>
    </xdr:from>
    <xdr:ext cx="469744" cy="259045"/>
    <xdr:sp macro="" textlink="">
      <xdr:nvSpPr>
        <xdr:cNvPr id="320" name="【福祉施設】&#10;一人当たり面積最大値テキスト">
          <a:extLst>
            <a:ext uri="{FF2B5EF4-FFF2-40B4-BE49-F238E27FC236}">
              <a16:creationId xmlns:a16="http://schemas.microsoft.com/office/drawing/2014/main" id="{74A65925-7BBE-40A6-A6D9-55DD08287DDF}"/>
            </a:ext>
          </a:extLst>
        </xdr:cNvPr>
        <xdr:cNvSpPr txBox="1"/>
      </xdr:nvSpPr>
      <xdr:spPr>
        <a:xfrm>
          <a:off x="10515600" y="13285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137161</xdr:rowOff>
    </xdr:from>
    <xdr:to>
      <xdr:col>55</xdr:col>
      <xdr:colOff>88900</xdr:colOff>
      <xdr:row>78</xdr:row>
      <xdr:rowOff>137161</xdr:rowOff>
    </xdr:to>
    <xdr:cxnSp macro="">
      <xdr:nvCxnSpPr>
        <xdr:cNvPr id="321" name="直線コネクタ 320">
          <a:extLst>
            <a:ext uri="{FF2B5EF4-FFF2-40B4-BE49-F238E27FC236}">
              <a16:creationId xmlns:a16="http://schemas.microsoft.com/office/drawing/2014/main" id="{C4A8E060-E764-4F73-B01B-D78BA374F592}"/>
            </a:ext>
          </a:extLst>
        </xdr:cNvPr>
        <xdr:cNvCxnSpPr/>
      </xdr:nvCxnSpPr>
      <xdr:spPr>
        <a:xfrm>
          <a:off x="10388600" y="13510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125747</xdr:rowOff>
    </xdr:from>
    <xdr:ext cx="469744" cy="259045"/>
    <xdr:sp macro="" textlink="">
      <xdr:nvSpPr>
        <xdr:cNvPr id="322" name="【福祉施設】&#10;一人当たり面積平均値テキスト">
          <a:extLst>
            <a:ext uri="{FF2B5EF4-FFF2-40B4-BE49-F238E27FC236}">
              <a16:creationId xmlns:a16="http://schemas.microsoft.com/office/drawing/2014/main" id="{E17B2FC1-6FB8-44DD-B059-811BE8EE4FA7}"/>
            </a:ext>
          </a:extLst>
        </xdr:cNvPr>
        <xdr:cNvSpPr txBox="1"/>
      </xdr:nvSpPr>
      <xdr:spPr>
        <a:xfrm>
          <a:off x="10515600" y="141846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147320</xdr:rowOff>
    </xdr:from>
    <xdr:to>
      <xdr:col>55</xdr:col>
      <xdr:colOff>50800</xdr:colOff>
      <xdr:row>83</xdr:row>
      <xdr:rowOff>77470</xdr:rowOff>
    </xdr:to>
    <xdr:sp macro="" textlink="">
      <xdr:nvSpPr>
        <xdr:cNvPr id="323" name="フローチャート: 判断 322">
          <a:extLst>
            <a:ext uri="{FF2B5EF4-FFF2-40B4-BE49-F238E27FC236}">
              <a16:creationId xmlns:a16="http://schemas.microsoft.com/office/drawing/2014/main" id="{05B4749F-6665-4C19-ACF6-A514B3DA9D12}"/>
            </a:ext>
          </a:extLst>
        </xdr:cNvPr>
        <xdr:cNvSpPr/>
      </xdr:nvSpPr>
      <xdr:spPr>
        <a:xfrm>
          <a:off x="10426700" y="1420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13970</xdr:rowOff>
    </xdr:from>
    <xdr:to>
      <xdr:col>50</xdr:col>
      <xdr:colOff>165100</xdr:colOff>
      <xdr:row>83</xdr:row>
      <xdr:rowOff>115570</xdr:rowOff>
    </xdr:to>
    <xdr:sp macro="" textlink="">
      <xdr:nvSpPr>
        <xdr:cNvPr id="324" name="フローチャート: 判断 323">
          <a:extLst>
            <a:ext uri="{FF2B5EF4-FFF2-40B4-BE49-F238E27FC236}">
              <a16:creationId xmlns:a16="http://schemas.microsoft.com/office/drawing/2014/main" id="{ECBEB073-E357-4EEB-988A-A4629B84B119}"/>
            </a:ext>
          </a:extLst>
        </xdr:cNvPr>
        <xdr:cNvSpPr/>
      </xdr:nvSpPr>
      <xdr:spPr>
        <a:xfrm>
          <a:off x="9588500" y="1424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13970</xdr:rowOff>
    </xdr:from>
    <xdr:to>
      <xdr:col>46</xdr:col>
      <xdr:colOff>38100</xdr:colOff>
      <xdr:row>83</xdr:row>
      <xdr:rowOff>115570</xdr:rowOff>
    </xdr:to>
    <xdr:sp macro="" textlink="">
      <xdr:nvSpPr>
        <xdr:cNvPr id="325" name="フローチャート: 判断 324">
          <a:extLst>
            <a:ext uri="{FF2B5EF4-FFF2-40B4-BE49-F238E27FC236}">
              <a16:creationId xmlns:a16="http://schemas.microsoft.com/office/drawing/2014/main" id="{4328E3E5-9E58-4BF3-A4F4-4A11EE4B677D}"/>
            </a:ext>
          </a:extLst>
        </xdr:cNvPr>
        <xdr:cNvSpPr/>
      </xdr:nvSpPr>
      <xdr:spPr>
        <a:xfrm>
          <a:off x="8699500" y="1424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10161</xdr:rowOff>
    </xdr:from>
    <xdr:to>
      <xdr:col>41</xdr:col>
      <xdr:colOff>101600</xdr:colOff>
      <xdr:row>82</xdr:row>
      <xdr:rowOff>111761</xdr:rowOff>
    </xdr:to>
    <xdr:sp macro="" textlink="">
      <xdr:nvSpPr>
        <xdr:cNvPr id="326" name="フローチャート: 判断 325">
          <a:extLst>
            <a:ext uri="{FF2B5EF4-FFF2-40B4-BE49-F238E27FC236}">
              <a16:creationId xmlns:a16="http://schemas.microsoft.com/office/drawing/2014/main" id="{F30D176A-5815-4BBC-A52A-DA663252722F}"/>
            </a:ext>
          </a:extLst>
        </xdr:cNvPr>
        <xdr:cNvSpPr/>
      </xdr:nvSpPr>
      <xdr:spPr>
        <a:xfrm>
          <a:off x="78105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7" name="テキスト ボックス 326">
          <a:extLst>
            <a:ext uri="{FF2B5EF4-FFF2-40B4-BE49-F238E27FC236}">
              <a16:creationId xmlns:a16="http://schemas.microsoft.com/office/drawing/2014/main" id="{E67C64C3-055B-470B-9844-B2CF5E77A1D8}"/>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28" name="テキスト ボックス 327">
          <a:extLst>
            <a:ext uri="{FF2B5EF4-FFF2-40B4-BE49-F238E27FC236}">
              <a16:creationId xmlns:a16="http://schemas.microsoft.com/office/drawing/2014/main" id="{18725076-DB7E-42A5-860B-550D8CA87D57}"/>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29" name="テキスト ボックス 328">
          <a:extLst>
            <a:ext uri="{FF2B5EF4-FFF2-40B4-BE49-F238E27FC236}">
              <a16:creationId xmlns:a16="http://schemas.microsoft.com/office/drawing/2014/main" id="{DCD0493C-C1E8-4A2B-BB65-633EBE16D1CA}"/>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0" name="テキスト ボックス 329">
          <a:extLst>
            <a:ext uri="{FF2B5EF4-FFF2-40B4-BE49-F238E27FC236}">
              <a16:creationId xmlns:a16="http://schemas.microsoft.com/office/drawing/2014/main" id="{43DB9FC6-4D7F-47E8-B858-ADD0E02BB079}"/>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1" name="テキスト ボックス 330">
          <a:extLst>
            <a:ext uri="{FF2B5EF4-FFF2-40B4-BE49-F238E27FC236}">
              <a16:creationId xmlns:a16="http://schemas.microsoft.com/office/drawing/2014/main" id="{AD423077-4F6F-425B-92DE-0A1E16C0AC47}"/>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154939</xdr:rowOff>
    </xdr:from>
    <xdr:to>
      <xdr:col>55</xdr:col>
      <xdr:colOff>50800</xdr:colOff>
      <xdr:row>79</xdr:row>
      <xdr:rowOff>85089</xdr:rowOff>
    </xdr:to>
    <xdr:sp macro="" textlink="">
      <xdr:nvSpPr>
        <xdr:cNvPr id="332" name="楕円 331">
          <a:extLst>
            <a:ext uri="{FF2B5EF4-FFF2-40B4-BE49-F238E27FC236}">
              <a16:creationId xmlns:a16="http://schemas.microsoft.com/office/drawing/2014/main" id="{D783732F-E27F-43C2-9614-49102C0CB4D0}"/>
            </a:ext>
          </a:extLst>
        </xdr:cNvPr>
        <xdr:cNvSpPr/>
      </xdr:nvSpPr>
      <xdr:spPr>
        <a:xfrm>
          <a:off x="10426700" y="1352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78</xdr:row>
      <xdr:rowOff>69866</xdr:rowOff>
    </xdr:from>
    <xdr:ext cx="469744" cy="259045"/>
    <xdr:sp macro="" textlink="">
      <xdr:nvSpPr>
        <xdr:cNvPr id="333" name="【福祉施設】&#10;一人当たり面積該当値テキスト">
          <a:extLst>
            <a:ext uri="{FF2B5EF4-FFF2-40B4-BE49-F238E27FC236}">
              <a16:creationId xmlns:a16="http://schemas.microsoft.com/office/drawing/2014/main" id="{D53EB5BE-93D1-4A4B-91BB-E6B6C0787E8C}"/>
            </a:ext>
          </a:extLst>
        </xdr:cNvPr>
        <xdr:cNvSpPr txBox="1"/>
      </xdr:nvSpPr>
      <xdr:spPr>
        <a:xfrm>
          <a:off x="10515600" y="13442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44450</xdr:rowOff>
    </xdr:from>
    <xdr:to>
      <xdr:col>50</xdr:col>
      <xdr:colOff>165100</xdr:colOff>
      <xdr:row>79</xdr:row>
      <xdr:rowOff>146050</xdr:rowOff>
    </xdr:to>
    <xdr:sp macro="" textlink="">
      <xdr:nvSpPr>
        <xdr:cNvPr id="334" name="楕円 333">
          <a:extLst>
            <a:ext uri="{FF2B5EF4-FFF2-40B4-BE49-F238E27FC236}">
              <a16:creationId xmlns:a16="http://schemas.microsoft.com/office/drawing/2014/main" id="{17BA0A3D-F374-47D1-A15F-3634AB0DE65B}"/>
            </a:ext>
          </a:extLst>
        </xdr:cNvPr>
        <xdr:cNvSpPr/>
      </xdr:nvSpPr>
      <xdr:spPr>
        <a:xfrm>
          <a:off x="9588500" y="1358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79</xdr:row>
      <xdr:rowOff>34289</xdr:rowOff>
    </xdr:from>
    <xdr:to>
      <xdr:col>55</xdr:col>
      <xdr:colOff>0</xdr:colOff>
      <xdr:row>79</xdr:row>
      <xdr:rowOff>95250</xdr:rowOff>
    </xdr:to>
    <xdr:cxnSp macro="">
      <xdr:nvCxnSpPr>
        <xdr:cNvPr id="335" name="直線コネクタ 334">
          <a:extLst>
            <a:ext uri="{FF2B5EF4-FFF2-40B4-BE49-F238E27FC236}">
              <a16:creationId xmlns:a16="http://schemas.microsoft.com/office/drawing/2014/main" id="{395510A6-D699-4B42-92D7-42428B07A271}"/>
            </a:ext>
          </a:extLst>
        </xdr:cNvPr>
        <xdr:cNvCxnSpPr/>
      </xdr:nvCxnSpPr>
      <xdr:spPr>
        <a:xfrm flipV="1">
          <a:off x="9639300" y="13578839"/>
          <a:ext cx="8382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170180</xdr:rowOff>
    </xdr:from>
    <xdr:to>
      <xdr:col>46</xdr:col>
      <xdr:colOff>38100</xdr:colOff>
      <xdr:row>79</xdr:row>
      <xdr:rowOff>100330</xdr:rowOff>
    </xdr:to>
    <xdr:sp macro="" textlink="">
      <xdr:nvSpPr>
        <xdr:cNvPr id="336" name="楕円 335">
          <a:extLst>
            <a:ext uri="{FF2B5EF4-FFF2-40B4-BE49-F238E27FC236}">
              <a16:creationId xmlns:a16="http://schemas.microsoft.com/office/drawing/2014/main" id="{F3DFB621-82DE-4E23-B70B-9B26102C5057}"/>
            </a:ext>
          </a:extLst>
        </xdr:cNvPr>
        <xdr:cNvSpPr/>
      </xdr:nvSpPr>
      <xdr:spPr>
        <a:xfrm>
          <a:off x="8699500" y="1354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49530</xdr:rowOff>
    </xdr:from>
    <xdr:to>
      <xdr:col>50</xdr:col>
      <xdr:colOff>114300</xdr:colOff>
      <xdr:row>79</xdr:row>
      <xdr:rowOff>95250</xdr:rowOff>
    </xdr:to>
    <xdr:cxnSp macro="">
      <xdr:nvCxnSpPr>
        <xdr:cNvPr id="337" name="直線コネクタ 336">
          <a:extLst>
            <a:ext uri="{FF2B5EF4-FFF2-40B4-BE49-F238E27FC236}">
              <a16:creationId xmlns:a16="http://schemas.microsoft.com/office/drawing/2014/main" id="{C413D8F0-3809-4C40-90FA-513B0F2C0CBD}"/>
            </a:ext>
          </a:extLst>
        </xdr:cNvPr>
        <xdr:cNvCxnSpPr/>
      </xdr:nvCxnSpPr>
      <xdr:spPr>
        <a:xfrm>
          <a:off x="8750300" y="135940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162561</xdr:rowOff>
    </xdr:from>
    <xdr:to>
      <xdr:col>41</xdr:col>
      <xdr:colOff>101600</xdr:colOff>
      <xdr:row>79</xdr:row>
      <xdr:rowOff>92711</xdr:rowOff>
    </xdr:to>
    <xdr:sp macro="" textlink="">
      <xdr:nvSpPr>
        <xdr:cNvPr id="338" name="楕円 337">
          <a:extLst>
            <a:ext uri="{FF2B5EF4-FFF2-40B4-BE49-F238E27FC236}">
              <a16:creationId xmlns:a16="http://schemas.microsoft.com/office/drawing/2014/main" id="{2616A9E6-55EB-4BC1-8B96-6FFFE99739C7}"/>
            </a:ext>
          </a:extLst>
        </xdr:cNvPr>
        <xdr:cNvSpPr/>
      </xdr:nvSpPr>
      <xdr:spPr>
        <a:xfrm>
          <a:off x="7810500" y="13535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79</xdr:row>
      <xdr:rowOff>41911</xdr:rowOff>
    </xdr:from>
    <xdr:to>
      <xdr:col>45</xdr:col>
      <xdr:colOff>177800</xdr:colOff>
      <xdr:row>79</xdr:row>
      <xdr:rowOff>49530</xdr:rowOff>
    </xdr:to>
    <xdr:cxnSp macro="">
      <xdr:nvCxnSpPr>
        <xdr:cNvPr id="339" name="直線コネクタ 338">
          <a:extLst>
            <a:ext uri="{FF2B5EF4-FFF2-40B4-BE49-F238E27FC236}">
              <a16:creationId xmlns:a16="http://schemas.microsoft.com/office/drawing/2014/main" id="{0895210D-6AAF-4E87-AB4F-E9A2630D15F5}"/>
            </a:ext>
          </a:extLst>
        </xdr:cNvPr>
        <xdr:cNvCxnSpPr/>
      </xdr:nvCxnSpPr>
      <xdr:spPr>
        <a:xfrm>
          <a:off x="7861300" y="1358646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106697</xdr:rowOff>
    </xdr:from>
    <xdr:ext cx="469744" cy="259045"/>
    <xdr:sp macro="" textlink="">
      <xdr:nvSpPr>
        <xdr:cNvPr id="340" name="n_1aveValue【福祉施設】&#10;一人当たり面積">
          <a:extLst>
            <a:ext uri="{FF2B5EF4-FFF2-40B4-BE49-F238E27FC236}">
              <a16:creationId xmlns:a16="http://schemas.microsoft.com/office/drawing/2014/main" id="{07E487EB-4342-43FB-9F37-D256ABAF7C9A}"/>
            </a:ext>
          </a:extLst>
        </xdr:cNvPr>
        <xdr:cNvSpPr txBox="1"/>
      </xdr:nvSpPr>
      <xdr:spPr>
        <a:xfrm>
          <a:off x="9391727" y="1433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106697</xdr:rowOff>
    </xdr:from>
    <xdr:ext cx="469744" cy="259045"/>
    <xdr:sp macro="" textlink="">
      <xdr:nvSpPr>
        <xdr:cNvPr id="341" name="n_2aveValue【福祉施設】&#10;一人当たり面積">
          <a:extLst>
            <a:ext uri="{FF2B5EF4-FFF2-40B4-BE49-F238E27FC236}">
              <a16:creationId xmlns:a16="http://schemas.microsoft.com/office/drawing/2014/main" id="{F1CC0FB0-05EE-46A2-A9B9-74709CF088BE}"/>
            </a:ext>
          </a:extLst>
        </xdr:cNvPr>
        <xdr:cNvSpPr txBox="1"/>
      </xdr:nvSpPr>
      <xdr:spPr>
        <a:xfrm>
          <a:off x="8515427" y="1433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102888</xdr:rowOff>
    </xdr:from>
    <xdr:ext cx="469744" cy="259045"/>
    <xdr:sp macro="" textlink="">
      <xdr:nvSpPr>
        <xdr:cNvPr id="342" name="n_3aveValue【福祉施設】&#10;一人当たり面積">
          <a:extLst>
            <a:ext uri="{FF2B5EF4-FFF2-40B4-BE49-F238E27FC236}">
              <a16:creationId xmlns:a16="http://schemas.microsoft.com/office/drawing/2014/main" id="{598334E5-748F-4947-904E-7A35303B1BEB}"/>
            </a:ext>
          </a:extLst>
        </xdr:cNvPr>
        <xdr:cNvSpPr txBox="1"/>
      </xdr:nvSpPr>
      <xdr:spPr>
        <a:xfrm>
          <a:off x="7626427" y="14161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77</xdr:row>
      <xdr:rowOff>162577</xdr:rowOff>
    </xdr:from>
    <xdr:ext cx="469744" cy="259045"/>
    <xdr:sp macro="" textlink="">
      <xdr:nvSpPr>
        <xdr:cNvPr id="343" name="n_1mainValue【福祉施設】&#10;一人当たり面積">
          <a:extLst>
            <a:ext uri="{FF2B5EF4-FFF2-40B4-BE49-F238E27FC236}">
              <a16:creationId xmlns:a16="http://schemas.microsoft.com/office/drawing/2014/main" id="{5F9B0A5B-3E51-41E4-8F70-ACD1CC15A5DB}"/>
            </a:ext>
          </a:extLst>
        </xdr:cNvPr>
        <xdr:cNvSpPr txBox="1"/>
      </xdr:nvSpPr>
      <xdr:spPr>
        <a:xfrm>
          <a:off x="9391727" y="1336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77</xdr:row>
      <xdr:rowOff>116857</xdr:rowOff>
    </xdr:from>
    <xdr:ext cx="469744" cy="259045"/>
    <xdr:sp macro="" textlink="">
      <xdr:nvSpPr>
        <xdr:cNvPr id="344" name="n_2mainValue【福祉施設】&#10;一人当たり面積">
          <a:extLst>
            <a:ext uri="{FF2B5EF4-FFF2-40B4-BE49-F238E27FC236}">
              <a16:creationId xmlns:a16="http://schemas.microsoft.com/office/drawing/2014/main" id="{977BCE86-E219-4DB8-BC76-9062D1D07928}"/>
            </a:ext>
          </a:extLst>
        </xdr:cNvPr>
        <xdr:cNvSpPr txBox="1"/>
      </xdr:nvSpPr>
      <xdr:spPr>
        <a:xfrm>
          <a:off x="8515427" y="1331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77</xdr:row>
      <xdr:rowOff>109238</xdr:rowOff>
    </xdr:from>
    <xdr:ext cx="469744" cy="259045"/>
    <xdr:sp macro="" textlink="">
      <xdr:nvSpPr>
        <xdr:cNvPr id="345" name="n_3mainValue【福祉施設】&#10;一人当たり面積">
          <a:extLst>
            <a:ext uri="{FF2B5EF4-FFF2-40B4-BE49-F238E27FC236}">
              <a16:creationId xmlns:a16="http://schemas.microsoft.com/office/drawing/2014/main" id="{36C8B44A-B890-48FE-87CA-B3C8D9C1E067}"/>
            </a:ext>
          </a:extLst>
        </xdr:cNvPr>
        <xdr:cNvSpPr txBox="1"/>
      </xdr:nvSpPr>
      <xdr:spPr>
        <a:xfrm>
          <a:off x="7626427" y="13310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6" name="正方形/長方形 345">
          <a:extLst>
            <a:ext uri="{FF2B5EF4-FFF2-40B4-BE49-F238E27FC236}">
              <a16:creationId xmlns:a16="http://schemas.microsoft.com/office/drawing/2014/main" id="{621DF97F-FA91-447D-A287-4B7A8051EB38}"/>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47" name="正方形/長方形 346">
          <a:extLst>
            <a:ext uri="{FF2B5EF4-FFF2-40B4-BE49-F238E27FC236}">
              <a16:creationId xmlns:a16="http://schemas.microsoft.com/office/drawing/2014/main" id="{B29E22BA-1D2C-4180-964C-80874A27ED58}"/>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48" name="正方形/長方形 347">
          <a:extLst>
            <a:ext uri="{FF2B5EF4-FFF2-40B4-BE49-F238E27FC236}">
              <a16:creationId xmlns:a16="http://schemas.microsoft.com/office/drawing/2014/main" id="{D2B467B2-86AF-47E3-BDBD-F68F336E8313}"/>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49" name="正方形/長方形 348">
          <a:extLst>
            <a:ext uri="{FF2B5EF4-FFF2-40B4-BE49-F238E27FC236}">
              <a16:creationId xmlns:a16="http://schemas.microsoft.com/office/drawing/2014/main" id="{8E440305-B7E9-4C34-9F41-F59C17E76BA1}"/>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0" name="正方形/長方形 349">
          <a:extLst>
            <a:ext uri="{FF2B5EF4-FFF2-40B4-BE49-F238E27FC236}">
              <a16:creationId xmlns:a16="http://schemas.microsoft.com/office/drawing/2014/main" id="{B8F814E8-1EC7-4B3B-B560-B9FBE96CBE15}"/>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1" name="正方形/長方形 350">
          <a:extLst>
            <a:ext uri="{FF2B5EF4-FFF2-40B4-BE49-F238E27FC236}">
              <a16:creationId xmlns:a16="http://schemas.microsoft.com/office/drawing/2014/main" id="{C4A03A51-8513-47F6-B6D6-4F183D2DE301}"/>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2" name="正方形/長方形 351">
          <a:extLst>
            <a:ext uri="{FF2B5EF4-FFF2-40B4-BE49-F238E27FC236}">
              <a16:creationId xmlns:a16="http://schemas.microsoft.com/office/drawing/2014/main" id="{2E266EE8-56DF-46F0-BA0E-728EF66DA37E}"/>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3" name="正方形/長方形 352">
          <a:extLst>
            <a:ext uri="{FF2B5EF4-FFF2-40B4-BE49-F238E27FC236}">
              <a16:creationId xmlns:a16="http://schemas.microsoft.com/office/drawing/2014/main" id="{0B3A42CD-7393-452F-8D09-8424AD0D0026}"/>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54" name="テキスト ボックス 353">
          <a:extLst>
            <a:ext uri="{FF2B5EF4-FFF2-40B4-BE49-F238E27FC236}">
              <a16:creationId xmlns:a16="http://schemas.microsoft.com/office/drawing/2014/main" id="{20180869-9275-4A20-A49C-D413741E490F}"/>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55" name="直線コネクタ 354">
          <a:extLst>
            <a:ext uri="{FF2B5EF4-FFF2-40B4-BE49-F238E27FC236}">
              <a16:creationId xmlns:a16="http://schemas.microsoft.com/office/drawing/2014/main" id="{03AF3013-DB26-44E8-80A1-8DA8092A8233}"/>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109</xdr:row>
      <xdr:rowOff>35379</xdr:rowOff>
    </xdr:from>
    <xdr:to>
      <xdr:col>28</xdr:col>
      <xdr:colOff>114300</xdr:colOff>
      <xdr:row>109</xdr:row>
      <xdr:rowOff>35379</xdr:rowOff>
    </xdr:to>
    <xdr:cxnSp macro="">
      <xdr:nvCxnSpPr>
        <xdr:cNvPr id="356" name="直線コネクタ 355">
          <a:extLst>
            <a:ext uri="{FF2B5EF4-FFF2-40B4-BE49-F238E27FC236}">
              <a16:creationId xmlns:a16="http://schemas.microsoft.com/office/drawing/2014/main" id="{F9003B10-459E-418D-9570-064AA7E80664}"/>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64606</xdr:rowOff>
    </xdr:from>
    <xdr:ext cx="338939" cy="259045"/>
    <xdr:sp macro="" textlink="">
      <xdr:nvSpPr>
        <xdr:cNvPr id="357" name="テキスト ボックス 356">
          <a:extLst>
            <a:ext uri="{FF2B5EF4-FFF2-40B4-BE49-F238E27FC236}">
              <a16:creationId xmlns:a16="http://schemas.microsoft.com/office/drawing/2014/main" id="{7E4DA45C-6F5F-48A1-A5FA-D9AE72E1CCD7}"/>
            </a:ext>
          </a:extLst>
        </xdr:cNvPr>
        <xdr:cNvSpPr txBox="1"/>
      </xdr:nvSpPr>
      <xdr:spPr>
        <a:xfrm>
          <a:off x="423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58" name="直線コネクタ 357">
          <a:extLst>
            <a:ext uri="{FF2B5EF4-FFF2-40B4-BE49-F238E27FC236}">
              <a16:creationId xmlns:a16="http://schemas.microsoft.com/office/drawing/2014/main" id="{7005991F-CE16-43D2-AD7A-F5F3C6CB257E}"/>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59" name="テキスト ボックス 358">
          <a:extLst>
            <a:ext uri="{FF2B5EF4-FFF2-40B4-BE49-F238E27FC236}">
              <a16:creationId xmlns:a16="http://schemas.microsoft.com/office/drawing/2014/main" id="{562E466F-4D20-48E7-BE1F-370160CF2B51}"/>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60" name="直線コネクタ 359">
          <a:extLst>
            <a:ext uri="{FF2B5EF4-FFF2-40B4-BE49-F238E27FC236}">
              <a16:creationId xmlns:a16="http://schemas.microsoft.com/office/drawing/2014/main" id="{99E6AB46-1784-49F1-8B15-48FD63E610CB}"/>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61" name="テキスト ボックス 360">
          <a:extLst>
            <a:ext uri="{FF2B5EF4-FFF2-40B4-BE49-F238E27FC236}">
              <a16:creationId xmlns:a16="http://schemas.microsoft.com/office/drawing/2014/main" id="{0F66D9CA-765D-4268-9EBB-83C6C1C37534}"/>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62" name="直線コネクタ 361">
          <a:extLst>
            <a:ext uri="{FF2B5EF4-FFF2-40B4-BE49-F238E27FC236}">
              <a16:creationId xmlns:a16="http://schemas.microsoft.com/office/drawing/2014/main" id="{F15E8427-ED1B-4F06-9AA9-274217A04625}"/>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63" name="テキスト ボックス 362">
          <a:extLst>
            <a:ext uri="{FF2B5EF4-FFF2-40B4-BE49-F238E27FC236}">
              <a16:creationId xmlns:a16="http://schemas.microsoft.com/office/drawing/2014/main" id="{6E27C893-D5FD-4475-BDF9-5BB7B9912A3F}"/>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64" name="直線コネクタ 363">
          <a:extLst>
            <a:ext uri="{FF2B5EF4-FFF2-40B4-BE49-F238E27FC236}">
              <a16:creationId xmlns:a16="http://schemas.microsoft.com/office/drawing/2014/main" id="{4EAF4885-6701-4B71-8C8C-B5A5EC63E20C}"/>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65" name="テキスト ボックス 364">
          <a:extLst>
            <a:ext uri="{FF2B5EF4-FFF2-40B4-BE49-F238E27FC236}">
              <a16:creationId xmlns:a16="http://schemas.microsoft.com/office/drawing/2014/main" id="{9353CA30-47CD-4B9A-8B1E-54623501649F}"/>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66" name="直線コネクタ 365">
          <a:extLst>
            <a:ext uri="{FF2B5EF4-FFF2-40B4-BE49-F238E27FC236}">
              <a16:creationId xmlns:a16="http://schemas.microsoft.com/office/drawing/2014/main" id="{CEDAAEF0-6E55-4954-AEBD-BE826E9E97ED}"/>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146248</xdr:rowOff>
    </xdr:from>
    <xdr:ext cx="467179" cy="259045"/>
    <xdr:sp macro="" textlink="">
      <xdr:nvSpPr>
        <xdr:cNvPr id="367" name="テキスト ボックス 366">
          <a:extLst>
            <a:ext uri="{FF2B5EF4-FFF2-40B4-BE49-F238E27FC236}">
              <a16:creationId xmlns:a16="http://schemas.microsoft.com/office/drawing/2014/main" id="{96F5BE31-603D-487E-837E-212610F52E6D}"/>
            </a:ext>
          </a:extLst>
        </xdr:cNvPr>
        <xdr:cNvSpPr txBox="1"/>
      </xdr:nvSpPr>
      <xdr:spPr>
        <a:xfrm>
          <a:off x="294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68" name="直線コネクタ 367">
          <a:extLst>
            <a:ext uri="{FF2B5EF4-FFF2-40B4-BE49-F238E27FC236}">
              <a16:creationId xmlns:a16="http://schemas.microsoft.com/office/drawing/2014/main" id="{34BFEF0A-FA9E-4AE0-9034-5952C754AA6E}"/>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69" name="テキスト ボックス 368">
          <a:extLst>
            <a:ext uri="{FF2B5EF4-FFF2-40B4-BE49-F238E27FC236}">
              <a16:creationId xmlns:a16="http://schemas.microsoft.com/office/drawing/2014/main" id="{AC0AA330-D36E-4700-8CA8-BFC680D409D5}"/>
            </a:ext>
          </a:extLst>
        </xdr:cNvPr>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70" name="【市民会館】&#10;有形固定資産減価償却率グラフ枠">
          <a:extLst>
            <a:ext uri="{FF2B5EF4-FFF2-40B4-BE49-F238E27FC236}">
              <a16:creationId xmlns:a16="http://schemas.microsoft.com/office/drawing/2014/main" id="{413BE85D-CE40-4C63-BCC2-B24D21B78942}"/>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10886</xdr:rowOff>
    </xdr:from>
    <xdr:to>
      <xdr:col>24</xdr:col>
      <xdr:colOff>62865</xdr:colOff>
      <xdr:row>108</xdr:row>
      <xdr:rowOff>77832</xdr:rowOff>
    </xdr:to>
    <xdr:cxnSp macro="">
      <xdr:nvCxnSpPr>
        <xdr:cNvPr id="371" name="直線コネクタ 370">
          <a:extLst>
            <a:ext uri="{FF2B5EF4-FFF2-40B4-BE49-F238E27FC236}">
              <a16:creationId xmlns:a16="http://schemas.microsoft.com/office/drawing/2014/main" id="{1DA1A1F7-CF13-4B5F-BD86-9C09F653391B}"/>
            </a:ext>
          </a:extLst>
        </xdr:cNvPr>
        <xdr:cNvCxnSpPr/>
      </xdr:nvCxnSpPr>
      <xdr:spPr>
        <a:xfrm flipV="1">
          <a:off x="4634865" y="17155886"/>
          <a:ext cx="0" cy="14385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81659</xdr:rowOff>
    </xdr:from>
    <xdr:ext cx="340478" cy="259045"/>
    <xdr:sp macro="" textlink="">
      <xdr:nvSpPr>
        <xdr:cNvPr id="372" name="【市民会館】&#10;有形固定資産減価償却率最小値テキスト">
          <a:extLst>
            <a:ext uri="{FF2B5EF4-FFF2-40B4-BE49-F238E27FC236}">
              <a16:creationId xmlns:a16="http://schemas.microsoft.com/office/drawing/2014/main" id="{0BEFC2AF-2BA0-4BC6-AAD5-DCAB1FAB2508}"/>
            </a:ext>
          </a:extLst>
        </xdr:cNvPr>
        <xdr:cNvSpPr txBox="1"/>
      </xdr:nvSpPr>
      <xdr:spPr>
        <a:xfrm>
          <a:off x="4673600" y="1859825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77832</xdr:rowOff>
    </xdr:from>
    <xdr:to>
      <xdr:col>24</xdr:col>
      <xdr:colOff>152400</xdr:colOff>
      <xdr:row>108</xdr:row>
      <xdr:rowOff>77832</xdr:rowOff>
    </xdr:to>
    <xdr:cxnSp macro="">
      <xdr:nvCxnSpPr>
        <xdr:cNvPr id="373" name="直線コネクタ 372">
          <a:extLst>
            <a:ext uri="{FF2B5EF4-FFF2-40B4-BE49-F238E27FC236}">
              <a16:creationId xmlns:a16="http://schemas.microsoft.com/office/drawing/2014/main" id="{5AD641FA-DD6E-4450-B618-7C3DEB291EC0}"/>
            </a:ext>
          </a:extLst>
        </xdr:cNvPr>
        <xdr:cNvCxnSpPr/>
      </xdr:nvCxnSpPr>
      <xdr:spPr>
        <a:xfrm>
          <a:off x="4546600" y="18594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129013</xdr:rowOff>
    </xdr:from>
    <xdr:ext cx="405111" cy="259045"/>
    <xdr:sp macro="" textlink="">
      <xdr:nvSpPr>
        <xdr:cNvPr id="374" name="【市民会館】&#10;有形固定資産減価償却率最大値テキスト">
          <a:extLst>
            <a:ext uri="{FF2B5EF4-FFF2-40B4-BE49-F238E27FC236}">
              <a16:creationId xmlns:a16="http://schemas.microsoft.com/office/drawing/2014/main" id="{563705D3-C6EB-4B06-AB5A-B741C78D8FA7}"/>
            </a:ext>
          </a:extLst>
        </xdr:cNvPr>
        <xdr:cNvSpPr txBox="1"/>
      </xdr:nvSpPr>
      <xdr:spPr>
        <a:xfrm>
          <a:off x="4673600" y="16931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10886</xdr:rowOff>
    </xdr:from>
    <xdr:to>
      <xdr:col>24</xdr:col>
      <xdr:colOff>152400</xdr:colOff>
      <xdr:row>100</xdr:row>
      <xdr:rowOff>10886</xdr:rowOff>
    </xdr:to>
    <xdr:cxnSp macro="">
      <xdr:nvCxnSpPr>
        <xdr:cNvPr id="375" name="直線コネクタ 374">
          <a:extLst>
            <a:ext uri="{FF2B5EF4-FFF2-40B4-BE49-F238E27FC236}">
              <a16:creationId xmlns:a16="http://schemas.microsoft.com/office/drawing/2014/main" id="{605009E7-438E-4245-AFE2-A43C9B05F555}"/>
            </a:ext>
          </a:extLst>
        </xdr:cNvPr>
        <xdr:cNvCxnSpPr/>
      </xdr:nvCxnSpPr>
      <xdr:spPr>
        <a:xfrm>
          <a:off x="4546600" y="1715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49547</xdr:rowOff>
    </xdr:from>
    <xdr:ext cx="405111" cy="259045"/>
    <xdr:sp macro="" textlink="">
      <xdr:nvSpPr>
        <xdr:cNvPr id="376" name="【市民会館】&#10;有形固定資産減価償却率平均値テキスト">
          <a:extLst>
            <a:ext uri="{FF2B5EF4-FFF2-40B4-BE49-F238E27FC236}">
              <a16:creationId xmlns:a16="http://schemas.microsoft.com/office/drawing/2014/main" id="{749FF3EB-8E0C-4E11-9014-33B1D65BAAF4}"/>
            </a:ext>
          </a:extLst>
        </xdr:cNvPr>
        <xdr:cNvSpPr txBox="1"/>
      </xdr:nvSpPr>
      <xdr:spPr>
        <a:xfrm>
          <a:off x="4673600" y="17880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71120</xdr:rowOff>
    </xdr:from>
    <xdr:to>
      <xdr:col>24</xdr:col>
      <xdr:colOff>114300</xdr:colOff>
      <xdr:row>105</xdr:row>
      <xdr:rowOff>1270</xdr:rowOff>
    </xdr:to>
    <xdr:sp macro="" textlink="">
      <xdr:nvSpPr>
        <xdr:cNvPr id="377" name="フローチャート: 判断 376">
          <a:extLst>
            <a:ext uri="{FF2B5EF4-FFF2-40B4-BE49-F238E27FC236}">
              <a16:creationId xmlns:a16="http://schemas.microsoft.com/office/drawing/2014/main" id="{26D1EF3F-EF07-4D62-83F2-D7E003926D81}"/>
            </a:ext>
          </a:extLst>
        </xdr:cNvPr>
        <xdr:cNvSpPr/>
      </xdr:nvSpPr>
      <xdr:spPr>
        <a:xfrm>
          <a:off x="45847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80918</xdr:rowOff>
    </xdr:from>
    <xdr:to>
      <xdr:col>20</xdr:col>
      <xdr:colOff>38100</xdr:colOff>
      <xdr:row>105</xdr:row>
      <xdr:rowOff>11068</xdr:rowOff>
    </xdr:to>
    <xdr:sp macro="" textlink="">
      <xdr:nvSpPr>
        <xdr:cNvPr id="378" name="フローチャート: 判断 377">
          <a:extLst>
            <a:ext uri="{FF2B5EF4-FFF2-40B4-BE49-F238E27FC236}">
              <a16:creationId xmlns:a16="http://schemas.microsoft.com/office/drawing/2014/main" id="{CFB1699C-2DDF-4091-A68D-888512D1190A}"/>
            </a:ext>
          </a:extLst>
        </xdr:cNvPr>
        <xdr:cNvSpPr/>
      </xdr:nvSpPr>
      <xdr:spPr>
        <a:xfrm>
          <a:off x="3746500" y="17911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123371</xdr:rowOff>
    </xdr:from>
    <xdr:to>
      <xdr:col>15</xdr:col>
      <xdr:colOff>101600</xdr:colOff>
      <xdr:row>105</xdr:row>
      <xdr:rowOff>53521</xdr:rowOff>
    </xdr:to>
    <xdr:sp macro="" textlink="">
      <xdr:nvSpPr>
        <xdr:cNvPr id="379" name="フローチャート: 判断 378">
          <a:extLst>
            <a:ext uri="{FF2B5EF4-FFF2-40B4-BE49-F238E27FC236}">
              <a16:creationId xmlns:a16="http://schemas.microsoft.com/office/drawing/2014/main" id="{CD54E3AC-9747-42EC-B808-D1081673618E}"/>
            </a:ext>
          </a:extLst>
        </xdr:cNvPr>
        <xdr:cNvSpPr/>
      </xdr:nvSpPr>
      <xdr:spPr>
        <a:xfrm>
          <a:off x="2857500" y="1795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33564</xdr:rowOff>
    </xdr:from>
    <xdr:to>
      <xdr:col>10</xdr:col>
      <xdr:colOff>165100</xdr:colOff>
      <xdr:row>105</xdr:row>
      <xdr:rowOff>135164</xdr:rowOff>
    </xdr:to>
    <xdr:sp macro="" textlink="">
      <xdr:nvSpPr>
        <xdr:cNvPr id="380" name="フローチャート: 判断 379">
          <a:extLst>
            <a:ext uri="{FF2B5EF4-FFF2-40B4-BE49-F238E27FC236}">
              <a16:creationId xmlns:a16="http://schemas.microsoft.com/office/drawing/2014/main" id="{8C7B0293-78EC-4B3D-BBDD-BC3B30E2FE4A}"/>
            </a:ext>
          </a:extLst>
        </xdr:cNvPr>
        <xdr:cNvSpPr/>
      </xdr:nvSpPr>
      <xdr:spPr>
        <a:xfrm>
          <a:off x="1968500" y="18035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81" name="テキスト ボックス 380">
          <a:extLst>
            <a:ext uri="{FF2B5EF4-FFF2-40B4-BE49-F238E27FC236}">
              <a16:creationId xmlns:a16="http://schemas.microsoft.com/office/drawing/2014/main" id="{A357A6A8-6A67-4DCC-9499-F6B9DB341D34}"/>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82" name="テキスト ボックス 381">
          <a:extLst>
            <a:ext uri="{FF2B5EF4-FFF2-40B4-BE49-F238E27FC236}">
              <a16:creationId xmlns:a16="http://schemas.microsoft.com/office/drawing/2014/main" id="{832AB165-760B-42D1-9EA1-5D045B4C888F}"/>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83" name="テキスト ボックス 382">
          <a:extLst>
            <a:ext uri="{FF2B5EF4-FFF2-40B4-BE49-F238E27FC236}">
              <a16:creationId xmlns:a16="http://schemas.microsoft.com/office/drawing/2014/main" id="{AEAFD43D-2739-411F-90D0-ECF34F21CC4E}"/>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84" name="テキスト ボックス 383">
          <a:extLst>
            <a:ext uri="{FF2B5EF4-FFF2-40B4-BE49-F238E27FC236}">
              <a16:creationId xmlns:a16="http://schemas.microsoft.com/office/drawing/2014/main" id="{E10D87AA-916A-46B4-995D-A8FA22FDFED7}"/>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85" name="テキスト ボックス 384">
          <a:extLst>
            <a:ext uri="{FF2B5EF4-FFF2-40B4-BE49-F238E27FC236}">
              <a16:creationId xmlns:a16="http://schemas.microsoft.com/office/drawing/2014/main" id="{0BE1A0D0-4054-49A8-A95D-243F00635048}"/>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138068</xdr:rowOff>
    </xdr:from>
    <xdr:to>
      <xdr:col>24</xdr:col>
      <xdr:colOff>114300</xdr:colOff>
      <xdr:row>104</xdr:row>
      <xdr:rowOff>68218</xdr:rowOff>
    </xdr:to>
    <xdr:sp macro="" textlink="">
      <xdr:nvSpPr>
        <xdr:cNvPr id="386" name="楕円 385">
          <a:extLst>
            <a:ext uri="{FF2B5EF4-FFF2-40B4-BE49-F238E27FC236}">
              <a16:creationId xmlns:a16="http://schemas.microsoft.com/office/drawing/2014/main" id="{BAC34ECC-1DD3-4993-820F-1D15415A79C4}"/>
            </a:ext>
          </a:extLst>
        </xdr:cNvPr>
        <xdr:cNvSpPr/>
      </xdr:nvSpPr>
      <xdr:spPr>
        <a:xfrm>
          <a:off x="4584700" y="17797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160945</xdr:rowOff>
    </xdr:from>
    <xdr:ext cx="405111" cy="259045"/>
    <xdr:sp macro="" textlink="">
      <xdr:nvSpPr>
        <xdr:cNvPr id="387" name="【市民会館】&#10;有形固定資産減価償却率該当値テキスト">
          <a:extLst>
            <a:ext uri="{FF2B5EF4-FFF2-40B4-BE49-F238E27FC236}">
              <a16:creationId xmlns:a16="http://schemas.microsoft.com/office/drawing/2014/main" id="{B61D37F2-BCAF-41C6-AA42-3FF997F83A8D}"/>
            </a:ext>
          </a:extLst>
        </xdr:cNvPr>
        <xdr:cNvSpPr txBox="1"/>
      </xdr:nvSpPr>
      <xdr:spPr>
        <a:xfrm>
          <a:off x="4673600" y="17648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170724</xdr:rowOff>
    </xdr:from>
    <xdr:to>
      <xdr:col>20</xdr:col>
      <xdr:colOff>38100</xdr:colOff>
      <xdr:row>104</xdr:row>
      <xdr:rowOff>100874</xdr:rowOff>
    </xdr:to>
    <xdr:sp macro="" textlink="">
      <xdr:nvSpPr>
        <xdr:cNvPr id="388" name="楕円 387">
          <a:extLst>
            <a:ext uri="{FF2B5EF4-FFF2-40B4-BE49-F238E27FC236}">
              <a16:creationId xmlns:a16="http://schemas.microsoft.com/office/drawing/2014/main" id="{7E201198-E736-4377-975F-FF58431AC6A2}"/>
            </a:ext>
          </a:extLst>
        </xdr:cNvPr>
        <xdr:cNvSpPr/>
      </xdr:nvSpPr>
      <xdr:spPr>
        <a:xfrm>
          <a:off x="3746500" y="17830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17418</xdr:rowOff>
    </xdr:from>
    <xdr:to>
      <xdr:col>24</xdr:col>
      <xdr:colOff>63500</xdr:colOff>
      <xdr:row>104</xdr:row>
      <xdr:rowOff>50074</xdr:rowOff>
    </xdr:to>
    <xdr:cxnSp macro="">
      <xdr:nvCxnSpPr>
        <xdr:cNvPr id="389" name="直線コネクタ 388">
          <a:extLst>
            <a:ext uri="{FF2B5EF4-FFF2-40B4-BE49-F238E27FC236}">
              <a16:creationId xmlns:a16="http://schemas.microsoft.com/office/drawing/2014/main" id="{AC2815D2-CF7A-4E35-A3AE-B3AFE63F3328}"/>
            </a:ext>
          </a:extLst>
        </xdr:cNvPr>
        <xdr:cNvCxnSpPr/>
      </xdr:nvCxnSpPr>
      <xdr:spPr>
        <a:xfrm flipV="1">
          <a:off x="3797300" y="17848218"/>
          <a:ext cx="8382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54792</xdr:rowOff>
    </xdr:from>
    <xdr:to>
      <xdr:col>15</xdr:col>
      <xdr:colOff>101600</xdr:colOff>
      <xdr:row>104</xdr:row>
      <xdr:rowOff>156392</xdr:rowOff>
    </xdr:to>
    <xdr:sp macro="" textlink="">
      <xdr:nvSpPr>
        <xdr:cNvPr id="390" name="楕円 389">
          <a:extLst>
            <a:ext uri="{FF2B5EF4-FFF2-40B4-BE49-F238E27FC236}">
              <a16:creationId xmlns:a16="http://schemas.microsoft.com/office/drawing/2014/main" id="{42ADB79E-CD1F-4681-9D2D-D7D6EF9BAD6F}"/>
            </a:ext>
          </a:extLst>
        </xdr:cNvPr>
        <xdr:cNvSpPr/>
      </xdr:nvSpPr>
      <xdr:spPr>
        <a:xfrm>
          <a:off x="2857500" y="1788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50074</xdr:rowOff>
    </xdr:from>
    <xdr:to>
      <xdr:col>19</xdr:col>
      <xdr:colOff>177800</xdr:colOff>
      <xdr:row>104</xdr:row>
      <xdr:rowOff>105592</xdr:rowOff>
    </xdr:to>
    <xdr:cxnSp macro="">
      <xdr:nvCxnSpPr>
        <xdr:cNvPr id="391" name="直線コネクタ 390">
          <a:extLst>
            <a:ext uri="{FF2B5EF4-FFF2-40B4-BE49-F238E27FC236}">
              <a16:creationId xmlns:a16="http://schemas.microsoft.com/office/drawing/2014/main" id="{705FAC8D-609A-4378-964E-E19F715DED39}"/>
            </a:ext>
          </a:extLst>
        </xdr:cNvPr>
        <xdr:cNvCxnSpPr/>
      </xdr:nvCxnSpPr>
      <xdr:spPr>
        <a:xfrm flipV="1">
          <a:off x="2908300" y="17880874"/>
          <a:ext cx="889000" cy="55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80918</xdr:rowOff>
    </xdr:from>
    <xdr:to>
      <xdr:col>10</xdr:col>
      <xdr:colOff>165100</xdr:colOff>
      <xdr:row>105</xdr:row>
      <xdr:rowOff>11068</xdr:rowOff>
    </xdr:to>
    <xdr:sp macro="" textlink="">
      <xdr:nvSpPr>
        <xdr:cNvPr id="392" name="楕円 391">
          <a:extLst>
            <a:ext uri="{FF2B5EF4-FFF2-40B4-BE49-F238E27FC236}">
              <a16:creationId xmlns:a16="http://schemas.microsoft.com/office/drawing/2014/main" id="{F1EB87AF-2D74-4930-BDD9-3029D3A4F05B}"/>
            </a:ext>
          </a:extLst>
        </xdr:cNvPr>
        <xdr:cNvSpPr/>
      </xdr:nvSpPr>
      <xdr:spPr>
        <a:xfrm>
          <a:off x="1968500" y="17911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105592</xdr:rowOff>
    </xdr:from>
    <xdr:to>
      <xdr:col>15</xdr:col>
      <xdr:colOff>50800</xdr:colOff>
      <xdr:row>104</xdr:row>
      <xdr:rowOff>131718</xdr:rowOff>
    </xdr:to>
    <xdr:cxnSp macro="">
      <xdr:nvCxnSpPr>
        <xdr:cNvPr id="393" name="直線コネクタ 392">
          <a:extLst>
            <a:ext uri="{FF2B5EF4-FFF2-40B4-BE49-F238E27FC236}">
              <a16:creationId xmlns:a16="http://schemas.microsoft.com/office/drawing/2014/main" id="{9A0D7FD8-788C-4928-A1FA-821944945863}"/>
            </a:ext>
          </a:extLst>
        </xdr:cNvPr>
        <xdr:cNvCxnSpPr/>
      </xdr:nvCxnSpPr>
      <xdr:spPr>
        <a:xfrm flipV="1">
          <a:off x="2019300" y="17936392"/>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2195</xdr:rowOff>
    </xdr:from>
    <xdr:ext cx="405111" cy="259045"/>
    <xdr:sp macro="" textlink="">
      <xdr:nvSpPr>
        <xdr:cNvPr id="394" name="n_1aveValue【市民会館】&#10;有形固定資産減価償却率">
          <a:extLst>
            <a:ext uri="{FF2B5EF4-FFF2-40B4-BE49-F238E27FC236}">
              <a16:creationId xmlns:a16="http://schemas.microsoft.com/office/drawing/2014/main" id="{D1D53CFE-9A0E-473D-89A3-18ABA1BDA5E2}"/>
            </a:ext>
          </a:extLst>
        </xdr:cNvPr>
        <xdr:cNvSpPr txBox="1"/>
      </xdr:nvSpPr>
      <xdr:spPr>
        <a:xfrm>
          <a:off x="3582044" y="18004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44648</xdr:rowOff>
    </xdr:from>
    <xdr:ext cx="405111" cy="259045"/>
    <xdr:sp macro="" textlink="">
      <xdr:nvSpPr>
        <xdr:cNvPr id="395" name="n_2aveValue【市民会館】&#10;有形固定資産減価償却率">
          <a:extLst>
            <a:ext uri="{FF2B5EF4-FFF2-40B4-BE49-F238E27FC236}">
              <a16:creationId xmlns:a16="http://schemas.microsoft.com/office/drawing/2014/main" id="{CB66ADA4-0615-409B-89FA-B768D87AF1A0}"/>
            </a:ext>
          </a:extLst>
        </xdr:cNvPr>
        <xdr:cNvSpPr txBox="1"/>
      </xdr:nvSpPr>
      <xdr:spPr>
        <a:xfrm>
          <a:off x="2705744" y="180468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126291</xdr:rowOff>
    </xdr:from>
    <xdr:ext cx="405111" cy="259045"/>
    <xdr:sp macro="" textlink="">
      <xdr:nvSpPr>
        <xdr:cNvPr id="396" name="n_3aveValue【市民会館】&#10;有形固定資産減価償却率">
          <a:extLst>
            <a:ext uri="{FF2B5EF4-FFF2-40B4-BE49-F238E27FC236}">
              <a16:creationId xmlns:a16="http://schemas.microsoft.com/office/drawing/2014/main" id="{6A33FA88-3C0F-4851-8E39-228EC09816F9}"/>
            </a:ext>
          </a:extLst>
        </xdr:cNvPr>
        <xdr:cNvSpPr txBox="1"/>
      </xdr:nvSpPr>
      <xdr:spPr>
        <a:xfrm>
          <a:off x="1816744" y="18128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117401</xdr:rowOff>
    </xdr:from>
    <xdr:ext cx="405111" cy="259045"/>
    <xdr:sp macro="" textlink="">
      <xdr:nvSpPr>
        <xdr:cNvPr id="397" name="n_1mainValue【市民会館】&#10;有形固定資産減価償却率">
          <a:extLst>
            <a:ext uri="{FF2B5EF4-FFF2-40B4-BE49-F238E27FC236}">
              <a16:creationId xmlns:a16="http://schemas.microsoft.com/office/drawing/2014/main" id="{38F46ADF-CCE8-43FE-8A6A-4F4177B220C0}"/>
            </a:ext>
          </a:extLst>
        </xdr:cNvPr>
        <xdr:cNvSpPr txBox="1"/>
      </xdr:nvSpPr>
      <xdr:spPr>
        <a:xfrm>
          <a:off x="3582044" y="17605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1469</xdr:rowOff>
    </xdr:from>
    <xdr:ext cx="405111" cy="259045"/>
    <xdr:sp macro="" textlink="">
      <xdr:nvSpPr>
        <xdr:cNvPr id="398" name="n_2mainValue【市民会館】&#10;有形固定資産減価償却率">
          <a:extLst>
            <a:ext uri="{FF2B5EF4-FFF2-40B4-BE49-F238E27FC236}">
              <a16:creationId xmlns:a16="http://schemas.microsoft.com/office/drawing/2014/main" id="{733D0312-44B0-4EE1-8FF1-14DCA9093881}"/>
            </a:ext>
          </a:extLst>
        </xdr:cNvPr>
        <xdr:cNvSpPr txBox="1"/>
      </xdr:nvSpPr>
      <xdr:spPr>
        <a:xfrm>
          <a:off x="2705744" y="17660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27595</xdr:rowOff>
    </xdr:from>
    <xdr:ext cx="405111" cy="259045"/>
    <xdr:sp macro="" textlink="">
      <xdr:nvSpPr>
        <xdr:cNvPr id="399" name="n_3mainValue【市民会館】&#10;有形固定資産減価償却率">
          <a:extLst>
            <a:ext uri="{FF2B5EF4-FFF2-40B4-BE49-F238E27FC236}">
              <a16:creationId xmlns:a16="http://schemas.microsoft.com/office/drawing/2014/main" id="{15C91761-186C-4817-8313-55E6A6661643}"/>
            </a:ext>
          </a:extLst>
        </xdr:cNvPr>
        <xdr:cNvSpPr txBox="1"/>
      </xdr:nvSpPr>
      <xdr:spPr>
        <a:xfrm>
          <a:off x="1816744" y="17686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00" name="正方形/長方形 399">
          <a:extLst>
            <a:ext uri="{FF2B5EF4-FFF2-40B4-BE49-F238E27FC236}">
              <a16:creationId xmlns:a16="http://schemas.microsoft.com/office/drawing/2014/main" id="{C1C07560-C7F7-44EB-86EA-000B8DC5B5EE}"/>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01" name="正方形/長方形 400">
          <a:extLst>
            <a:ext uri="{FF2B5EF4-FFF2-40B4-BE49-F238E27FC236}">
              <a16:creationId xmlns:a16="http://schemas.microsoft.com/office/drawing/2014/main" id="{EF5DA74A-B236-4F08-99D4-6F1EEDE80431}"/>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02" name="正方形/長方形 401">
          <a:extLst>
            <a:ext uri="{FF2B5EF4-FFF2-40B4-BE49-F238E27FC236}">
              <a16:creationId xmlns:a16="http://schemas.microsoft.com/office/drawing/2014/main" id="{7AA6936C-AE95-4D39-89B8-7A29389ECD45}"/>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03" name="正方形/長方形 402">
          <a:extLst>
            <a:ext uri="{FF2B5EF4-FFF2-40B4-BE49-F238E27FC236}">
              <a16:creationId xmlns:a16="http://schemas.microsoft.com/office/drawing/2014/main" id="{0ED625C9-871D-4372-8671-40E6C31F4425}"/>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04" name="正方形/長方形 403">
          <a:extLst>
            <a:ext uri="{FF2B5EF4-FFF2-40B4-BE49-F238E27FC236}">
              <a16:creationId xmlns:a16="http://schemas.microsoft.com/office/drawing/2014/main" id="{FD02074C-8CB0-4F54-9AF7-46A31C65B28F}"/>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05" name="正方形/長方形 404">
          <a:extLst>
            <a:ext uri="{FF2B5EF4-FFF2-40B4-BE49-F238E27FC236}">
              <a16:creationId xmlns:a16="http://schemas.microsoft.com/office/drawing/2014/main" id="{EF7B10C8-9AB9-4E80-8B37-62E7FDA21425}"/>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06" name="正方形/長方形 405">
          <a:extLst>
            <a:ext uri="{FF2B5EF4-FFF2-40B4-BE49-F238E27FC236}">
              <a16:creationId xmlns:a16="http://schemas.microsoft.com/office/drawing/2014/main" id="{0296AB18-CC55-49EE-95D6-608DB0589372}"/>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07" name="正方形/長方形 406">
          <a:extLst>
            <a:ext uri="{FF2B5EF4-FFF2-40B4-BE49-F238E27FC236}">
              <a16:creationId xmlns:a16="http://schemas.microsoft.com/office/drawing/2014/main" id="{F4F63C56-4F2C-4938-B0CF-5761AA2DD053}"/>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08" name="テキスト ボックス 407">
          <a:extLst>
            <a:ext uri="{FF2B5EF4-FFF2-40B4-BE49-F238E27FC236}">
              <a16:creationId xmlns:a16="http://schemas.microsoft.com/office/drawing/2014/main" id="{871CFEC3-912A-4650-AAB7-EDB3BE2B83D2}"/>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09" name="直線コネクタ 408">
          <a:extLst>
            <a:ext uri="{FF2B5EF4-FFF2-40B4-BE49-F238E27FC236}">
              <a16:creationId xmlns:a16="http://schemas.microsoft.com/office/drawing/2014/main" id="{76C90ECA-D370-4310-965D-49A5156D0E5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10" name="直線コネクタ 409">
          <a:extLst>
            <a:ext uri="{FF2B5EF4-FFF2-40B4-BE49-F238E27FC236}">
              <a16:creationId xmlns:a16="http://schemas.microsoft.com/office/drawing/2014/main" id="{FA2798A9-B61A-4067-B2CE-E90F036E3DF8}"/>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11" name="テキスト ボックス 410">
          <a:extLst>
            <a:ext uri="{FF2B5EF4-FFF2-40B4-BE49-F238E27FC236}">
              <a16:creationId xmlns:a16="http://schemas.microsoft.com/office/drawing/2014/main" id="{3E9ECAE4-D81F-46D0-8E41-79AA7BEF1242}"/>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12" name="直線コネクタ 411">
          <a:extLst>
            <a:ext uri="{FF2B5EF4-FFF2-40B4-BE49-F238E27FC236}">
              <a16:creationId xmlns:a16="http://schemas.microsoft.com/office/drawing/2014/main" id="{2B995405-D128-4488-9C54-F35D6084FF00}"/>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13" name="テキスト ボックス 412">
          <a:extLst>
            <a:ext uri="{FF2B5EF4-FFF2-40B4-BE49-F238E27FC236}">
              <a16:creationId xmlns:a16="http://schemas.microsoft.com/office/drawing/2014/main" id="{1BC36DD8-D97E-4C56-85B3-06511472E904}"/>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14" name="直線コネクタ 413">
          <a:extLst>
            <a:ext uri="{FF2B5EF4-FFF2-40B4-BE49-F238E27FC236}">
              <a16:creationId xmlns:a16="http://schemas.microsoft.com/office/drawing/2014/main" id="{F881A3C4-1D9C-4FA3-9234-863044D6085D}"/>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15" name="テキスト ボックス 414">
          <a:extLst>
            <a:ext uri="{FF2B5EF4-FFF2-40B4-BE49-F238E27FC236}">
              <a16:creationId xmlns:a16="http://schemas.microsoft.com/office/drawing/2014/main" id="{8E0B027C-1094-4CAA-9B62-4F76D5E05E44}"/>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16" name="直線コネクタ 415">
          <a:extLst>
            <a:ext uri="{FF2B5EF4-FFF2-40B4-BE49-F238E27FC236}">
              <a16:creationId xmlns:a16="http://schemas.microsoft.com/office/drawing/2014/main" id="{4B3DC9F8-AD6D-40AD-98FB-8B2C35938BC8}"/>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17" name="テキスト ボックス 416">
          <a:extLst>
            <a:ext uri="{FF2B5EF4-FFF2-40B4-BE49-F238E27FC236}">
              <a16:creationId xmlns:a16="http://schemas.microsoft.com/office/drawing/2014/main" id="{C290708A-525A-4BCF-87E0-CAC2D27EFA90}"/>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18" name="直線コネクタ 417">
          <a:extLst>
            <a:ext uri="{FF2B5EF4-FFF2-40B4-BE49-F238E27FC236}">
              <a16:creationId xmlns:a16="http://schemas.microsoft.com/office/drawing/2014/main" id="{8DD79205-4673-4C26-8D45-84597E490250}"/>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19" name="テキスト ボックス 418">
          <a:extLst>
            <a:ext uri="{FF2B5EF4-FFF2-40B4-BE49-F238E27FC236}">
              <a16:creationId xmlns:a16="http://schemas.microsoft.com/office/drawing/2014/main" id="{D737C144-848A-4E33-B104-0389B1BFFCA4}"/>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20" name="直線コネクタ 419">
          <a:extLst>
            <a:ext uri="{FF2B5EF4-FFF2-40B4-BE49-F238E27FC236}">
              <a16:creationId xmlns:a16="http://schemas.microsoft.com/office/drawing/2014/main" id="{FC9F9187-D18C-4B45-8D8E-9856CB10A203}"/>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21" name="テキスト ボックス 420">
          <a:extLst>
            <a:ext uri="{FF2B5EF4-FFF2-40B4-BE49-F238E27FC236}">
              <a16:creationId xmlns:a16="http://schemas.microsoft.com/office/drawing/2014/main" id="{8661B380-3362-4E18-BDA3-58C8497B0E18}"/>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22" name="【市民会館】&#10;一人当たり面積グラフ枠">
          <a:extLst>
            <a:ext uri="{FF2B5EF4-FFF2-40B4-BE49-F238E27FC236}">
              <a16:creationId xmlns:a16="http://schemas.microsoft.com/office/drawing/2014/main" id="{2ABE6ACA-BFA7-4989-BDC0-9333C8366255}"/>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148589</xdr:rowOff>
    </xdr:from>
    <xdr:to>
      <xdr:col>54</xdr:col>
      <xdr:colOff>189865</xdr:colOff>
      <xdr:row>108</xdr:row>
      <xdr:rowOff>99061</xdr:rowOff>
    </xdr:to>
    <xdr:cxnSp macro="">
      <xdr:nvCxnSpPr>
        <xdr:cNvPr id="423" name="直線コネクタ 422">
          <a:extLst>
            <a:ext uri="{FF2B5EF4-FFF2-40B4-BE49-F238E27FC236}">
              <a16:creationId xmlns:a16="http://schemas.microsoft.com/office/drawing/2014/main" id="{3AE580F4-A985-48C4-8339-7EEE482CE456}"/>
            </a:ext>
          </a:extLst>
        </xdr:cNvPr>
        <xdr:cNvCxnSpPr/>
      </xdr:nvCxnSpPr>
      <xdr:spPr>
        <a:xfrm flipV="1">
          <a:off x="10476865" y="17122139"/>
          <a:ext cx="0" cy="1493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102888</xdr:rowOff>
    </xdr:from>
    <xdr:ext cx="469744" cy="259045"/>
    <xdr:sp macro="" textlink="">
      <xdr:nvSpPr>
        <xdr:cNvPr id="424" name="【市民会館】&#10;一人当たり面積最小値テキスト">
          <a:extLst>
            <a:ext uri="{FF2B5EF4-FFF2-40B4-BE49-F238E27FC236}">
              <a16:creationId xmlns:a16="http://schemas.microsoft.com/office/drawing/2014/main" id="{533EF812-DB17-44E1-9AF8-26FC180DEAC1}"/>
            </a:ext>
          </a:extLst>
        </xdr:cNvPr>
        <xdr:cNvSpPr txBox="1"/>
      </xdr:nvSpPr>
      <xdr:spPr>
        <a:xfrm>
          <a:off x="10515600" y="18619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99061</xdr:rowOff>
    </xdr:from>
    <xdr:to>
      <xdr:col>55</xdr:col>
      <xdr:colOff>88900</xdr:colOff>
      <xdr:row>108</xdr:row>
      <xdr:rowOff>99061</xdr:rowOff>
    </xdr:to>
    <xdr:cxnSp macro="">
      <xdr:nvCxnSpPr>
        <xdr:cNvPr id="425" name="直線コネクタ 424">
          <a:extLst>
            <a:ext uri="{FF2B5EF4-FFF2-40B4-BE49-F238E27FC236}">
              <a16:creationId xmlns:a16="http://schemas.microsoft.com/office/drawing/2014/main" id="{8F1D1260-1CA8-4ED6-BCBB-0D540B780886}"/>
            </a:ext>
          </a:extLst>
        </xdr:cNvPr>
        <xdr:cNvCxnSpPr/>
      </xdr:nvCxnSpPr>
      <xdr:spPr>
        <a:xfrm>
          <a:off x="10388600" y="1861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95266</xdr:rowOff>
    </xdr:from>
    <xdr:ext cx="469744" cy="259045"/>
    <xdr:sp macro="" textlink="">
      <xdr:nvSpPr>
        <xdr:cNvPr id="426" name="【市民会館】&#10;一人当たり面積最大値テキスト">
          <a:extLst>
            <a:ext uri="{FF2B5EF4-FFF2-40B4-BE49-F238E27FC236}">
              <a16:creationId xmlns:a16="http://schemas.microsoft.com/office/drawing/2014/main" id="{BC0650DF-89E0-4A4A-BCDC-F7F7CEBF6351}"/>
            </a:ext>
          </a:extLst>
        </xdr:cNvPr>
        <xdr:cNvSpPr txBox="1"/>
      </xdr:nvSpPr>
      <xdr:spPr>
        <a:xfrm>
          <a:off x="10515600" y="16897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148589</xdr:rowOff>
    </xdr:from>
    <xdr:to>
      <xdr:col>55</xdr:col>
      <xdr:colOff>88900</xdr:colOff>
      <xdr:row>99</xdr:row>
      <xdr:rowOff>148589</xdr:rowOff>
    </xdr:to>
    <xdr:cxnSp macro="">
      <xdr:nvCxnSpPr>
        <xdr:cNvPr id="427" name="直線コネクタ 426">
          <a:extLst>
            <a:ext uri="{FF2B5EF4-FFF2-40B4-BE49-F238E27FC236}">
              <a16:creationId xmlns:a16="http://schemas.microsoft.com/office/drawing/2014/main" id="{68DD42DE-E285-49A6-A8AB-03A3882F4D86}"/>
            </a:ext>
          </a:extLst>
        </xdr:cNvPr>
        <xdr:cNvCxnSpPr/>
      </xdr:nvCxnSpPr>
      <xdr:spPr>
        <a:xfrm>
          <a:off x="10388600" y="17122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91457</xdr:rowOff>
    </xdr:from>
    <xdr:ext cx="469744" cy="259045"/>
    <xdr:sp macro="" textlink="">
      <xdr:nvSpPr>
        <xdr:cNvPr id="428" name="【市民会館】&#10;一人当たり面積平均値テキスト">
          <a:extLst>
            <a:ext uri="{FF2B5EF4-FFF2-40B4-BE49-F238E27FC236}">
              <a16:creationId xmlns:a16="http://schemas.microsoft.com/office/drawing/2014/main" id="{D4971B41-612D-43D0-B640-E6994F59755C}"/>
            </a:ext>
          </a:extLst>
        </xdr:cNvPr>
        <xdr:cNvSpPr txBox="1"/>
      </xdr:nvSpPr>
      <xdr:spPr>
        <a:xfrm>
          <a:off x="10515600" y="180937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113030</xdr:rowOff>
    </xdr:from>
    <xdr:to>
      <xdr:col>55</xdr:col>
      <xdr:colOff>50800</xdr:colOff>
      <xdr:row>106</xdr:row>
      <xdr:rowOff>43180</xdr:rowOff>
    </xdr:to>
    <xdr:sp macro="" textlink="">
      <xdr:nvSpPr>
        <xdr:cNvPr id="429" name="フローチャート: 判断 428">
          <a:extLst>
            <a:ext uri="{FF2B5EF4-FFF2-40B4-BE49-F238E27FC236}">
              <a16:creationId xmlns:a16="http://schemas.microsoft.com/office/drawing/2014/main" id="{89349CB9-8911-4B5D-A4D4-9FDAB8FBDBCA}"/>
            </a:ext>
          </a:extLst>
        </xdr:cNvPr>
        <xdr:cNvSpPr/>
      </xdr:nvSpPr>
      <xdr:spPr>
        <a:xfrm>
          <a:off x="10426700" y="1811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124461</xdr:rowOff>
    </xdr:from>
    <xdr:to>
      <xdr:col>50</xdr:col>
      <xdr:colOff>165100</xdr:colOff>
      <xdr:row>106</xdr:row>
      <xdr:rowOff>54611</xdr:rowOff>
    </xdr:to>
    <xdr:sp macro="" textlink="">
      <xdr:nvSpPr>
        <xdr:cNvPr id="430" name="フローチャート: 判断 429">
          <a:extLst>
            <a:ext uri="{FF2B5EF4-FFF2-40B4-BE49-F238E27FC236}">
              <a16:creationId xmlns:a16="http://schemas.microsoft.com/office/drawing/2014/main" id="{8FB8A2E7-9F7D-464B-BC6E-1BFB780EABE3}"/>
            </a:ext>
          </a:extLst>
        </xdr:cNvPr>
        <xdr:cNvSpPr/>
      </xdr:nvSpPr>
      <xdr:spPr>
        <a:xfrm>
          <a:off x="9588500" y="18126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143511</xdr:rowOff>
    </xdr:from>
    <xdr:to>
      <xdr:col>46</xdr:col>
      <xdr:colOff>38100</xdr:colOff>
      <xdr:row>106</xdr:row>
      <xdr:rowOff>73661</xdr:rowOff>
    </xdr:to>
    <xdr:sp macro="" textlink="">
      <xdr:nvSpPr>
        <xdr:cNvPr id="431" name="フローチャート: 判断 430">
          <a:extLst>
            <a:ext uri="{FF2B5EF4-FFF2-40B4-BE49-F238E27FC236}">
              <a16:creationId xmlns:a16="http://schemas.microsoft.com/office/drawing/2014/main" id="{CB20B9EB-5F2C-483E-80DF-DA79E4A257B4}"/>
            </a:ext>
          </a:extLst>
        </xdr:cNvPr>
        <xdr:cNvSpPr/>
      </xdr:nvSpPr>
      <xdr:spPr>
        <a:xfrm>
          <a:off x="8699500" y="1814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124461</xdr:rowOff>
    </xdr:from>
    <xdr:to>
      <xdr:col>41</xdr:col>
      <xdr:colOff>101600</xdr:colOff>
      <xdr:row>106</xdr:row>
      <xdr:rowOff>54611</xdr:rowOff>
    </xdr:to>
    <xdr:sp macro="" textlink="">
      <xdr:nvSpPr>
        <xdr:cNvPr id="432" name="フローチャート: 判断 431">
          <a:extLst>
            <a:ext uri="{FF2B5EF4-FFF2-40B4-BE49-F238E27FC236}">
              <a16:creationId xmlns:a16="http://schemas.microsoft.com/office/drawing/2014/main" id="{0D4BAACD-ECD7-4519-A231-757C0DAC6477}"/>
            </a:ext>
          </a:extLst>
        </xdr:cNvPr>
        <xdr:cNvSpPr/>
      </xdr:nvSpPr>
      <xdr:spPr>
        <a:xfrm>
          <a:off x="7810500" y="18126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33" name="テキスト ボックス 432">
          <a:extLst>
            <a:ext uri="{FF2B5EF4-FFF2-40B4-BE49-F238E27FC236}">
              <a16:creationId xmlns:a16="http://schemas.microsoft.com/office/drawing/2014/main" id="{50650EB0-D849-4886-800F-8B4217616CFD}"/>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34" name="テキスト ボックス 433">
          <a:extLst>
            <a:ext uri="{FF2B5EF4-FFF2-40B4-BE49-F238E27FC236}">
              <a16:creationId xmlns:a16="http://schemas.microsoft.com/office/drawing/2014/main" id="{AA80A5A9-A186-4661-B5F7-C87B921ED114}"/>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35" name="テキスト ボックス 434">
          <a:extLst>
            <a:ext uri="{FF2B5EF4-FFF2-40B4-BE49-F238E27FC236}">
              <a16:creationId xmlns:a16="http://schemas.microsoft.com/office/drawing/2014/main" id="{D29AE791-6264-41F8-A21D-268A4757D0DD}"/>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36" name="テキスト ボックス 435">
          <a:extLst>
            <a:ext uri="{FF2B5EF4-FFF2-40B4-BE49-F238E27FC236}">
              <a16:creationId xmlns:a16="http://schemas.microsoft.com/office/drawing/2014/main" id="{2D01CAF0-F906-48BA-920C-9E459DF232DE}"/>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37" name="テキスト ボックス 436">
          <a:extLst>
            <a:ext uri="{FF2B5EF4-FFF2-40B4-BE49-F238E27FC236}">
              <a16:creationId xmlns:a16="http://schemas.microsoft.com/office/drawing/2014/main" id="{CBFD0D1D-A754-45AD-B73D-12D4C83B1CD7}"/>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100</xdr:row>
      <xdr:rowOff>29211</xdr:rowOff>
    </xdr:from>
    <xdr:to>
      <xdr:col>55</xdr:col>
      <xdr:colOff>50800</xdr:colOff>
      <xdr:row>100</xdr:row>
      <xdr:rowOff>130811</xdr:rowOff>
    </xdr:to>
    <xdr:sp macro="" textlink="">
      <xdr:nvSpPr>
        <xdr:cNvPr id="438" name="楕円 437">
          <a:extLst>
            <a:ext uri="{FF2B5EF4-FFF2-40B4-BE49-F238E27FC236}">
              <a16:creationId xmlns:a16="http://schemas.microsoft.com/office/drawing/2014/main" id="{9F1DB844-9C74-4666-9B55-FAC91FB66FED}"/>
            </a:ext>
          </a:extLst>
        </xdr:cNvPr>
        <xdr:cNvSpPr/>
      </xdr:nvSpPr>
      <xdr:spPr>
        <a:xfrm>
          <a:off x="10426700" y="17174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99</xdr:row>
      <xdr:rowOff>115588</xdr:rowOff>
    </xdr:from>
    <xdr:ext cx="469744" cy="259045"/>
    <xdr:sp macro="" textlink="">
      <xdr:nvSpPr>
        <xdr:cNvPr id="439" name="【市民会館】&#10;一人当たり面積該当値テキスト">
          <a:extLst>
            <a:ext uri="{FF2B5EF4-FFF2-40B4-BE49-F238E27FC236}">
              <a16:creationId xmlns:a16="http://schemas.microsoft.com/office/drawing/2014/main" id="{FBA6D602-650B-41A9-BA20-2CC5A0254688}"/>
            </a:ext>
          </a:extLst>
        </xdr:cNvPr>
        <xdr:cNvSpPr txBox="1"/>
      </xdr:nvSpPr>
      <xdr:spPr>
        <a:xfrm>
          <a:off x="10515600" y="17089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101</xdr:row>
      <xdr:rowOff>101600</xdr:rowOff>
    </xdr:from>
    <xdr:to>
      <xdr:col>50</xdr:col>
      <xdr:colOff>165100</xdr:colOff>
      <xdr:row>102</xdr:row>
      <xdr:rowOff>31750</xdr:rowOff>
    </xdr:to>
    <xdr:sp macro="" textlink="">
      <xdr:nvSpPr>
        <xdr:cNvPr id="440" name="楕円 439">
          <a:extLst>
            <a:ext uri="{FF2B5EF4-FFF2-40B4-BE49-F238E27FC236}">
              <a16:creationId xmlns:a16="http://schemas.microsoft.com/office/drawing/2014/main" id="{788F4721-6D57-4624-A23A-B0FD3624C0A6}"/>
            </a:ext>
          </a:extLst>
        </xdr:cNvPr>
        <xdr:cNvSpPr/>
      </xdr:nvSpPr>
      <xdr:spPr>
        <a:xfrm>
          <a:off x="9588500" y="17418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100</xdr:row>
      <xdr:rowOff>80011</xdr:rowOff>
    </xdr:from>
    <xdr:to>
      <xdr:col>55</xdr:col>
      <xdr:colOff>0</xdr:colOff>
      <xdr:row>101</xdr:row>
      <xdr:rowOff>152400</xdr:rowOff>
    </xdr:to>
    <xdr:cxnSp macro="">
      <xdr:nvCxnSpPr>
        <xdr:cNvPr id="441" name="直線コネクタ 440">
          <a:extLst>
            <a:ext uri="{FF2B5EF4-FFF2-40B4-BE49-F238E27FC236}">
              <a16:creationId xmlns:a16="http://schemas.microsoft.com/office/drawing/2014/main" id="{1355FC9A-5D55-411E-B91C-CB90E96A7E52}"/>
            </a:ext>
          </a:extLst>
        </xdr:cNvPr>
        <xdr:cNvCxnSpPr/>
      </xdr:nvCxnSpPr>
      <xdr:spPr>
        <a:xfrm flipV="1">
          <a:off x="9639300" y="17225011"/>
          <a:ext cx="838200" cy="243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143511</xdr:rowOff>
    </xdr:from>
    <xdr:to>
      <xdr:col>46</xdr:col>
      <xdr:colOff>38100</xdr:colOff>
      <xdr:row>106</xdr:row>
      <xdr:rowOff>73661</xdr:rowOff>
    </xdr:to>
    <xdr:sp macro="" textlink="">
      <xdr:nvSpPr>
        <xdr:cNvPr id="442" name="楕円 441">
          <a:extLst>
            <a:ext uri="{FF2B5EF4-FFF2-40B4-BE49-F238E27FC236}">
              <a16:creationId xmlns:a16="http://schemas.microsoft.com/office/drawing/2014/main" id="{41E61392-B22F-4FB4-8268-711D4EABED61}"/>
            </a:ext>
          </a:extLst>
        </xdr:cNvPr>
        <xdr:cNvSpPr/>
      </xdr:nvSpPr>
      <xdr:spPr>
        <a:xfrm>
          <a:off x="8699500" y="18145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101</xdr:row>
      <xdr:rowOff>152400</xdr:rowOff>
    </xdr:from>
    <xdr:to>
      <xdr:col>50</xdr:col>
      <xdr:colOff>114300</xdr:colOff>
      <xdr:row>106</xdr:row>
      <xdr:rowOff>22861</xdr:rowOff>
    </xdr:to>
    <xdr:cxnSp macro="">
      <xdr:nvCxnSpPr>
        <xdr:cNvPr id="443" name="直線コネクタ 442">
          <a:extLst>
            <a:ext uri="{FF2B5EF4-FFF2-40B4-BE49-F238E27FC236}">
              <a16:creationId xmlns:a16="http://schemas.microsoft.com/office/drawing/2014/main" id="{A943E2B1-871A-4869-BAFA-A0D925AB538B}"/>
            </a:ext>
          </a:extLst>
        </xdr:cNvPr>
        <xdr:cNvCxnSpPr/>
      </xdr:nvCxnSpPr>
      <xdr:spPr>
        <a:xfrm flipV="1">
          <a:off x="8750300" y="17468850"/>
          <a:ext cx="889000" cy="727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147320</xdr:rowOff>
    </xdr:from>
    <xdr:to>
      <xdr:col>41</xdr:col>
      <xdr:colOff>101600</xdr:colOff>
      <xdr:row>106</xdr:row>
      <xdr:rowOff>77470</xdr:rowOff>
    </xdr:to>
    <xdr:sp macro="" textlink="">
      <xdr:nvSpPr>
        <xdr:cNvPr id="444" name="楕円 443">
          <a:extLst>
            <a:ext uri="{FF2B5EF4-FFF2-40B4-BE49-F238E27FC236}">
              <a16:creationId xmlns:a16="http://schemas.microsoft.com/office/drawing/2014/main" id="{DAA592FE-C72E-4D82-AB1B-06791049005A}"/>
            </a:ext>
          </a:extLst>
        </xdr:cNvPr>
        <xdr:cNvSpPr/>
      </xdr:nvSpPr>
      <xdr:spPr>
        <a:xfrm>
          <a:off x="7810500" y="18149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22861</xdr:rowOff>
    </xdr:from>
    <xdr:to>
      <xdr:col>45</xdr:col>
      <xdr:colOff>177800</xdr:colOff>
      <xdr:row>106</xdr:row>
      <xdr:rowOff>26670</xdr:rowOff>
    </xdr:to>
    <xdr:cxnSp macro="">
      <xdr:nvCxnSpPr>
        <xdr:cNvPr id="445" name="直線コネクタ 444">
          <a:extLst>
            <a:ext uri="{FF2B5EF4-FFF2-40B4-BE49-F238E27FC236}">
              <a16:creationId xmlns:a16="http://schemas.microsoft.com/office/drawing/2014/main" id="{9875C43B-54A7-403F-92FE-A50354E2FC24}"/>
            </a:ext>
          </a:extLst>
        </xdr:cNvPr>
        <xdr:cNvCxnSpPr/>
      </xdr:nvCxnSpPr>
      <xdr:spPr>
        <a:xfrm flipV="1">
          <a:off x="7861300" y="18196561"/>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45738</xdr:rowOff>
    </xdr:from>
    <xdr:ext cx="469744" cy="259045"/>
    <xdr:sp macro="" textlink="">
      <xdr:nvSpPr>
        <xdr:cNvPr id="446" name="n_1aveValue【市民会館】&#10;一人当たり面積">
          <a:extLst>
            <a:ext uri="{FF2B5EF4-FFF2-40B4-BE49-F238E27FC236}">
              <a16:creationId xmlns:a16="http://schemas.microsoft.com/office/drawing/2014/main" id="{D573CE50-1F8A-4D7E-A6EC-09966BFE6C3B}"/>
            </a:ext>
          </a:extLst>
        </xdr:cNvPr>
        <xdr:cNvSpPr txBox="1"/>
      </xdr:nvSpPr>
      <xdr:spPr>
        <a:xfrm>
          <a:off x="9391727" y="18219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64788</xdr:rowOff>
    </xdr:from>
    <xdr:ext cx="469744" cy="259045"/>
    <xdr:sp macro="" textlink="">
      <xdr:nvSpPr>
        <xdr:cNvPr id="447" name="n_2aveValue【市民会館】&#10;一人当たり面積">
          <a:extLst>
            <a:ext uri="{FF2B5EF4-FFF2-40B4-BE49-F238E27FC236}">
              <a16:creationId xmlns:a16="http://schemas.microsoft.com/office/drawing/2014/main" id="{80826236-3C38-49DF-A1CC-DDC6E669067A}"/>
            </a:ext>
          </a:extLst>
        </xdr:cNvPr>
        <xdr:cNvSpPr txBox="1"/>
      </xdr:nvSpPr>
      <xdr:spPr>
        <a:xfrm>
          <a:off x="8515427" y="18238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71138</xdr:rowOff>
    </xdr:from>
    <xdr:ext cx="469744" cy="259045"/>
    <xdr:sp macro="" textlink="">
      <xdr:nvSpPr>
        <xdr:cNvPr id="448" name="n_3aveValue【市民会館】&#10;一人当たり面積">
          <a:extLst>
            <a:ext uri="{FF2B5EF4-FFF2-40B4-BE49-F238E27FC236}">
              <a16:creationId xmlns:a16="http://schemas.microsoft.com/office/drawing/2014/main" id="{1404EE7B-8F21-4406-BB2C-9A6304B4BDED}"/>
            </a:ext>
          </a:extLst>
        </xdr:cNvPr>
        <xdr:cNvSpPr txBox="1"/>
      </xdr:nvSpPr>
      <xdr:spPr>
        <a:xfrm>
          <a:off x="7626427" y="17901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100</xdr:row>
      <xdr:rowOff>48277</xdr:rowOff>
    </xdr:from>
    <xdr:ext cx="469744" cy="259045"/>
    <xdr:sp macro="" textlink="">
      <xdr:nvSpPr>
        <xdr:cNvPr id="449" name="n_1mainValue【市民会館】&#10;一人当たり面積">
          <a:extLst>
            <a:ext uri="{FF2B5EF4-FFF2-40B4-BE49-F238E27FC236}">
              <a16:creationId xmlns:a16="http://schemas.microsoft.com/office/drawing/2014/main" id="{4EFCFA12-CD6C-40CB-A7BD-73150675E82E}"/>
            </a:ext>
          </a:extLst>
        </xdr:cNvPr>
        <xdr:cNvSpPr txBox="1"/>
      </xdr:nvSpPr>
      <xdr:spPr>
        <a:xfrm>
          <a:off x="9391727" y="17193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90188</xdr:rowOff>
    </xdr:from>
    <xdr:ext cx="469744" cy="259045"/>
    <xdr:sp macro="" textlink="">
      <xdr:nvSpPr>
        <xdr:cNvPr id="450" name="n_2mainValue【市民会館】&#10;一人当たり面積">
          <a:extLst>
            <a:ext uri="{FF2B5EF4-FFF2-40B4-BE49-F238E27FC236}">
              <a16:creationId xmlns:a16="http://schemas.microsoft.com/office/drawing/2014/main" id="{86E34F38-8DF6-4847-947D-AD7B3529FDFF}"/>
            </a:ext>
          </a:extLst>
        </xdr:cNvPr>
        <xdr:cNvSpPr txBox="1"/>
      </xdr:nvSpPr>
      <xdr:spPr>
        <a:xfrm>
          <a:off x="8515427" y="1792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68597</xdr:rowOff>
    </xdr:from>
    <xdr:ext cx="469744" cy="259045"/>
    <xdr:sp macro="" textlink="">
      <xdr:nvSpPr>
        <xdr:cNvPr id="451" name="n_3mainValue【市民会館】&#10;一人当たり面積">
          <a:extLst>
            <a:ext uri="{FF2B5EF4-FFF2-40B4-BE49-F238E27FC236}">
              <a16:creationId xmlns:a16="http://schemas.microsoft.com/office/drawing/2014/main" id="{7C820C06-4D6B-4BF8-833D-7AD17802B281}"/>
            </a:ext>
          </a:extLst>
        </xdr:cNvPr>
        <xdr:cNvSpPr txBox="1"/>
      </xdr:nvSpPr>
      <xdr:spPr>
        <a:xfrm>
          <a:off x="7626427" y="18242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52" name="正方形/長方形 451">
          <a:extLst>
            <a:ext uri="{FF2B5EF4-FFF2-40B4-BE49-F238E27FC236}">
              <a16:creationId xmlns:a16="http://schemas.microsoft.com/office/drawing/2014/main" id="{0BDD39DF-6644-4F45-92D2-0AB1A740E22E}"/>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53" name="正方形/長方形 452">
          <a:extLst>
            <a:ext uri="{FF2B5EF4-FFF2-40B4-BE49-F238E27FC236}">
              <a16:creationId xmlns:a16="http://schemas.microsoft.com/office/drawing/2014/main" id="{8DB482DF-D473-494E-8BCC-2A00CDC3C06D}"/>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54" name="正方形/長方形 453">
          <a:extLst>
            <a:ext uri="{FF2B5EF4-FFF2-40B4-BE49-F238E27FC236}">
              <a16:creationId xmlns:a16="http://schemas.microsoft.com/office/drawing/2014/main" id="{CF791F5D-491E-4640-8057-E5488C77A58A}"/>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55" name="正方形/長方形 454">
          <a:extLst>
            <a:ext uri="{FF2B5EF4-FFF2-40B4-BE49-F238E27FC236}">
              <a16:creationId xmlns:a16="http://schemas.microsoft.com/office/drawing/2014/main" id="{CC109489-E844-49A3-8ED8-05166F599715}"/>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56" name="正方形/長方形 455">
          <a:extLst>
            <a:ext uri="{FF2B5EF4-FFF2-40B4-BE49-F238E27FC236}">
              <a16:creationId xmlns:a16="http://schemas.microsoft.com/office/drawing/2014/main" id="{45D51918-EB2F-4DE1-92A8-9E743C46D571}"/>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57" name="正方形/長方形 456">
          <a:extLst>
            <a:ext uri="{FF2B5EF4-FFF2-40B4-BE49-F238E27FC236}">
              <a16:creationId xmlns:a16="http://schemas.microsoft.com/office/drawing/2014/main" id="{6D57AE20-9E33-45E3-83A1-317C9A834A17}"/>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58" name="正方形/長方形 457">
          <a:extLst>
            <a:ext uri="{FF2B5EF4-FFF2-40B4-BE49-F238E27FC236}">
              <a16:creationId xmlns:a16="http://schemas.microsoft.com/office/drawing/2014/main" id="{20D70E33-EC21-48C3-94F8-7B2119555391}"/>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59" name="正方形/長方形 458">
          <a:extLst>
            <a:ext uri="{FF2B5EF4-FFF2-40B4-BE49-F238E27FC236}">
              <a16:creationId xmlns:a16="http://schemas.microsoft.com/office/drawing/2014/main" id="{5F854DF0-0DED-435E-83E4-07B882826D3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60" name="テキスト ボックス 459">
          <a:extLst>
            <a:ext uri="{FF2B5EF4-FFF2-40B4-BE49-F238E27FC236}">
              <a16:creationId xmlns:a16="http://schemas.microsoft.com/office/drawing/2014/main" id="{CCE9FA72-2704-40D3-A4E9-10ABE1FCFF5A}"/>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61" name="直線コネクタ 460">
          <a:extLst>
            <a:ext uri="{FF2B5EF4-FFF2-40B4-BE49-F238E27FC236}">
              <a16:creationId xmlns:a16="http://schemas.microsoft.com/office/drawing/2014/main" id="{F6F3AC93-F5F0-4A46-95B5-50D9256E7911}"/>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38100</xdr:rowOff>
    </xdr:from>
    <xdr:to>
      <xdr:col>89</xdr:col>
      <xdr:colOff>177800</xdr:colOff>
      <xdr:row>42</xdr:row>
      <xdr:rowOff>38100</xdr:rowOff>
    </xdr:to>
    <xdr:cxnSp macro="">
      <xdr:nvCxnSpPr>
        <xdr:cNvPr id="462" name="直線コネクタ 461">
          <a:extLst>
            <a:ext uri="{FF2B5EF4-FFF2-40B4-BE49-F238E27FC236}">
              <a16:creationId xmlns:a16="http://schemas.microsoft.com/office/drawing/2014/main" id="{297AD003-AC2B-4728-B275-D94CC0A86CCC}"/>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67327</xdr:rowOff>
    </xdr:from>
    <xdr:ext cx="338939" cy="259045"/>
    <xdr:sp macro="" textlink="">
      <xdr:nvSpPr>
        <xdr:cNvPr id="463" name="テキスト ボックス 462">
          <a:extLst>
            <a:ext uri="{FF2B5EF4-FFF2-40B4-BE49-F238E27FC236}">
              <a16:creationId xmlns:a16="http://schemas.microsoft.com/office/drawing/2014/main" id="{10F524D7-C536-4C3B-9AF7-5FF202234523}"/>
            </a:ext>
          </a:extLst>
        </xdr:cNvPr>
        <xdr:cNvSpPr txBox="1"/>
      </xdr:nvSpPr>
      <xdr:spPr>
        <a:xfrm>
          <a:off x="12107061" y="709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64" name="直線コネクタ 463">
          <a:extLst>
            <a:ext uri="{FF2B5EF4-FFF2-40B4-BE49-F238E27FC236}">
              <a16:creationId xmlns:a16="http://schemas.microsoft.com/office/drawing/2014/main" id="{B3E0963E-A980-4541-BA6A-D48227BF46AE}"/>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65" name="テキスト ボックス 464">
          <a:extLst>
            <a:ext uri="{FF2B5EF4-FFF2-40B4-BE49-F238E27FC236}">
              <a16:creationId xmlns:a16="http://schemas.microsoft.com/office/drawing/2014/main" id="{FF89F41B-923A-4926-8D42-026A5B02A6E2}"/>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66" name="直線コネクタ 465">
          <a:extLst>
            <a:ext uri="{FF2B5EF4-FFF2-40B4-BE49-F238E27FC236}">
              <a16:creationId xmlns:a16="http://schemas.microsoft.com/office/drawing/2014/main" id="{5DC70E12-12D8-410F-A4AF-378878E28B54}"/>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67" name="テキスト ボックス 466">
          <a:extLst>
            <a:ext uri="{FF2B5EF4-FFF2-40B4-BE49-F238E27FC236}">
              <a16:creationId xmlns:a16="http://schemas.microsoft.com/office/drawing/2014/main" id="{7F669706-31F9-4D18-8670-07A5885AE13A}"/>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68" name="直線コネクタ 467">
          <a:extLst>
            <a:ext uri="{FF2B5EF4-FFF2-40B4-BE49-F238E27FC236}">
              <a16:creationId xmlns:a16="http://schemas.microsoft.com/office/drawing/2014/main" id="{5E6C2D25-0AAA-44DE-AE0C-8A0ACA5B96F8}"/>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69" name="テキスト ボックス 468">
          <a:extLst>
            <a:ext uri="{FF2B5EF4-FFF2-40B4-BE49-F238E27FC236}">
              <a16:creationId xmlns:a16="http://schemas.microsoft.com/office/drawing/2014/main" id="{99DA94CD-1EBC-4634-8FDD-247110987C87}"/>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70" name="直線コネクタ 469">
          <a:extLst>
            <a:ext uri="{FF2B5EF4-FFF2-40B4-BE49-F238E27FC236}">
              <a16:creationId xmlns:a16="http://schemas.microsoft.com/office/drawing/2014/main" id="{F4EACAFD-7C2C-42E6-8A4F-CC5FBBB1F195}"/>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71" name="テキスト ボックス 470">
          <a:extLst>
            <a:ext uri="{FF2B5EF4-FFF2-40B4-BE49-F238E27FC236}">
              <a16:creationId xmlns:a16="http://schemas.microsoft.com/office/drawing/2014/main" id="{4F773157-4065-49AF-904D-14E72FCFDF71}"/>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72" name="直線コネクタ 471">
          <a:extLst>
            <a:ext uri="{FF2B5EF4-FFF2-40B4-BE49-F238E27FC236}">
              <a16:creationId xmlns:a16="http://schemas.microsoft.com/office/drawing/2014/main" id="{D8DE3C7B-B0F9-43CF-9E74-FD201627DE9E}"/>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73" name="テキスト ボックス 472">
          <a:extLst>
            <a:ext uri="{FF2B5EF4-FFF2-40B4-BE49-F238E27FC236}">
              <a16:creationId xmlns:a16="http://schemas.microsoft.com/office/drawing/2014/main" id="{320062B3-71A5-4BC5-A39A-4D2E879B1596}"/>
            </a:ext>
          </a:extLst>
        </xdr:cNvPr>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74" name="【一般廃棄物処理施設】&#10;有形固定資産減価償却率グラフ枠">
          <a:extLst>
            <a:ext uri="{FF2B5EF4-FFF2-40B4-BE49-F238E27FC236}">
              <a16:creationId xmlns:a16="http://schemas.microsoft.com/office/drawing/2014/main" id="{65E98B99-4ECF-4889-B5C5-3D374686BED1}"/>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156210</xdr:rowOff>
    </xdr:from>
    <xdr:to>
      <xdr:col>85</xdr:col>
      <xdr:colOff>126364</xdr:colOff>
      <xdr:row>40</xdr:row>
      <xdr:rowOff>167640</xdr:rowOff>
    </xdr:to>
    <xdr:cxnSp macro="">
      <xdr:nvCxnSpPr>
        <xdr:cNvPr id="475" name="直線コネクタ 474">
          <a:extLst>
            <a:ext uri="{FF2B5EF4-FFF2-40B4-BE49-F238E27FC236}">
              <a16:creationId xmlns:a16="http://schemas.microsoft.com/office/drawing/2014/main" id="{FFAC028D-7599-4378-99AF-B56402CF837D}"/>
            </a:ext>
          </a:extLst>
        </xdr:cNvPr>
        <xdr:cNvCxnSpPr/>
      </xdr:nvCxnSpPr>
      <xdr:spPr>
        <a:xfrm flipV="1">
          <a:off x="16318864" y="581406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17</xdr:rowOff>
    </xdr:from>
    <xdr:ext cx="405111" cy="259045"/>
    <xdr:sp macro="" textlink="">
      <xdr:nvSpPr>
        <xdr:cNvPr id="476" name="【一般廃棄物処理施設】&#10;有形固定資産減価償却率最小値テキスト">
          <a:extLst>
            <a:ext uri="{FF2B5EF4-FFF2-40B4-BE49-F238E27FC236}">
              <a16:creationId xmlns:a16="http://schemas.microsoft.com/office/drawing/2014/main" id="{5F4B9D95-287E-46C0-9697-BEDC5E05AA67}"/>
            </a:ext>
          </a:extLst>
        </xdr:cNvPr>
        <xdr:cNvSpPr txBox="1"/>
      </xdr:nvSpPr>
      <xdr:spPr>
        <a:xfrm>
          <a:off x="16357600" y="7029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167640</xdr:rowOff>
    </xdr:from>
    <xdr:to>
      <xdr:col>86</xdr:col>
      <xdr:colOff>25400</xdr:colOff>
      <xdr:row>40</xdr:row>
      <xdr:rowOff>167640</xdr:rowOff>
    </xdr:to>
    <xdr:cxnSp macro="">
      <xdr:nvCxnSpPr>
        <xdr:cNvPr id="477" name="直線コネクタ 476">
          <a:extLst>
            <a:ext uri="{FF2B5EF4-FFF2-40B4-BE49-F238E27FC236}">
              <a16:creationId xmlns:a16="http://schemas.microsoft.com/office/drawing/2014/main" id="{D1CABD66-8488-449F-9C54-F3797E6736B7}"/>
            </a:ext>
          </a:extLst>
        </xdr:cNvPr>
        <xdr:cNvCxnSpPr/>
      </xdr:nvCxnSpPr>
      <xdr:spPr>
        <a:xfrm>
          <a:off x="16230600" y="7025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102887</xdr:rowOff>
    </xdr:from>
    <xdr:ext cx="405111" cy="259045"/>
    <xdr:sp macro="" textlink="">
      <xdr:nvSpPr>
        <xdr:cNvPr id="478" name="【一般廃棄物処理施設】&#10;有形固定資産減価償却率最大値テキスト">
          <a:extLst>
            <a:ext uri="{FF2B5EF4-FFF2-40B4-BE49-F238E27FC236}">
              <a16:creationId xmlns:a16="http://schemas.microsoft.com/office/drawing/2014/main" id="{411FA7CB-A450-44A6-B68B-B0E24EE728F2}"/>
            </a:ext>
          </a:extLst>
        </xdr:cNvPr>
        <xdr:cNvSpPr txBox="1"/>
      </xdr:nvSpPr>
      <xdr:spPr>
        <a:xfrm>
          <a:off x="16357600" y="5589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156210</xdr:rowOff>
    </xdr:from>
    <xdr:to>
      <xdr:col>86</xdr:col>
      <xdr:colOff>25400</xdr:colOff>
      <xdr:row>33</xdr:row>
      <xdr:rowOff>156210</xdr:rowOff>
    </xdr:to>
    <xdr:cxnSp macro="">
      <xdr:nvCxnSpPr>
        <xdr:cNvPr id="479" name="直線コネクタ 478">
          <a:extLst>
            <a:ext uri="{FF2B5EF4-FFF2-40B4-BE49-F238E27FC236}">
              <a16:creationId xmlns:a16="http://schemas.microsoft.com/office/drawing/2014/main" id="{FFBBA11B-D047-46D7-A47C-EBFFE897F518}"/>
            </a:ext>
          </a:extLst>
        </xdr:cNvPr>
        <xdr:cNvCxnSpPr/>
      </xdr:nvCxnSpPr>
      <xdr:spPr>
        <a:xfrm>
          <a:off x="16230600" y="581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118127</xdr:rowOff>
    </xdr:from>
    <xdr:ext cx="405111" cy="259045"/>
    <xdr:sp macro="" textlink="">
      <xdr:nvSpPr>
        <xdr:cNvPr id="480" name="【一般廃棄物処理施設】&#10;有形固定資産減価償却率平均値テキスト">
          <a:extLst>
            <a:ext uri="{FF2B5EF4-FFF2-40B4-BE49-F238E27FC236}">
              <a16:creationId xmlns:a16="http://schemas.microsoft.com/office/drawing/2014/main" id="{E5DDDE74-2C62-4664-91C7-BCEEF279B482}"/>
            </a:ext>
          </a:extLst>
        </xdr:cNvPr>
        <xdr:cNvSpPr txBox="1"/>
      </xdr:nvSpPr>
      <xdr:spPr>
        <a:xfrm>
          <a:off x="16357600" y="62903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139700</xdr:rowOff>
    </xdr:from>
    <xdr:to>
      <xdr:col>85</xdr:col>
      <xdr:colOff>177800</xdr:colOff>
      <xdr:row>37</xdr:row>
      <xdr:rowOff>69850</xdr:rowOff>
    </xdr:to>
    <xdr:sp macro="" textlink="">
      <xdr:nvSpPr>
        <xdr:cNvPr id="481" name="フローチャート: 判断 480">
          <a:extLst>
            <a:ext uri="{FF2B5EF4-FFF2-40B4-BE49-F238E27FC236}">
              <a16:creationId xmlns:a16="http://schemas.microsoft.com/office/drawing/2014/main" id="{1DE820CF-0E0C-4CA5-9957-7DF7C905C27B}"/>
            </a:ext>
          </a:extLst>
        </xdr:cNvPr>
        <xdr:cNvSpPr/>
      </xdr:nvSpPr>
      <xdr:spPr>
        <a:xfrm>
          <a:off x="162687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160655</xdr:rowOff>
    </xdr:from>
    <xdr:to>
      <xdr:col>81</xdr:col>
      <xdr:colOff>101600</xdr:colOff>
      <xdr:row>37</xdr:row>
      <xdr:rowOff>90805</xdr:rowOff>
    </xdr:to>
    <xdr:sp macro="" textlink="">
      <xdr:nvSpPr>
        <xdr:cNvPr id="482" name="フローチャート: 判断 481">
          <a:extLst>
            <a:ext uri="{FF2B5EF4-FFF2-40B4-BE49-F238E27FC236}">
              <a16:creationId xmlns:a16="http://schemas.microsoft.com/office/drawing/2014/main" id="{8A6D761C-9A52-4562-A9BB-CF5D11FCB6A1}"/>
            </a:ext>
          </a:extLst>
        </xdr:cNvPr>
        <xdr:cNvSpPr/>
      </xdr:nvSpPr>
      <xdr:spPr>
        <a:xfrm>
          <a:off x="15430500" y="633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67310</xdr:rowOff>
    </xdr:from>
    <xdr:to>
      <xdr:col>76</xdr:col>
      <xdr:colOff>165100</xdr:colOff>
      <xdr:row>36</xdr:row>
      <xdr:rowOff>168910</xdr:rowOff>
    </xdr:to>
    <xdr:sp macro="" textlink="">
      <xdr:nvSpPr>
        <xdr:cNvPr id="483" name="フローチャート: 判断 482">
          <a:extLst>
            <a:ext uri="{FF2B5EF4-FFF2-40B4-BE49-F238E27FC236}">
              <a16:creationId xmlns:a16="http://schemas.microsoft.com/office/drawing/2014/main" id="{ECBD8DE4-4039-42E9-9F14-DB17E176A50A}"/>
            </a:ext>
          </a:extLst>
        </xdr:cNvPr>
        <xdr:cNvSpPr/>
      </xdr:nvSpPr>
      <xdr:spPr>
        <a:xfrm>
          <a:off x="14541500" y="623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156845</xdr:rowOff>
    </xdr:from>
    <xdr:to>
      <xdr:col>72</xdr:col>
      <xdr:colOff>38100</xdr:colOff>
      <xdr:row>36</xdr:row>
      <xdr:rowOff>86995</xdr:rowOff>
    </xdr:to>
    <xdr:sp macro="" textlink="">
      <xdr:nvSpPr>
        <xdr:cNvPr id="484" name="フローチャート: 判断 483">
          <a:extLst>
            <a:ext uri="{FF2B5EF4-FFF2-40B4-BE49-F238E27FC236}">
              <a16:creationId xmlns:a16="http://schemas.microsoft.com/office/drawing/2014/main" id="{7BAEB175-370E-4EF1-9112-926591C70C1F}"/>
            </a:ext>
          </a:extLst>
        </xdr:cNvPr>
        <xdr:cNvSpPr/>
      </xdr:nvSpPr>
      <xdr:spPr>
        <a:xfrm>
          <a:off x="13652500" y="6157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47422662-C4ED-4F53-8462-525EBEBE7C6F}"/>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A05C0DF1-1C21-4221-9B82-26D036A7821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08D1C373-7D5B-4C8A-AA49-6B4B2E4BA385}"/>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271CE0FE-07FE-4E31-BDA6-1A75076F29E2}"/>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0A093CC8-1708-4B52-B87B-98A2289A3ED6}"/>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105410</xdr:rowOff>
    </xdr:from>
    <xdr:to>
      <xdr:col>85</xdr:col>
      <xdr:colOff>177800</xdr:colOff>
      <xdr:row>34</xdr:row>
      <xdr:rowOff>35560</xdr:rowOff>
    </xdr:to>
    <xdr:sp macro="" textlink="">
      <xdr:nvSpPr>
        <xdr:cNvPr id="490" name="楕円 489">
          <a:extLst>
            <a:ext uri="{FF2B5EF4-FFF2-40B4-BE49-F238E27FC236}">
              <a16:creationId xmlns:a16="http://schemas.microsoft.com/office/drawing/2014/main" id="{45BC1D6F-B988-4016-8117-E91A07B7CF5C}"/>
            </a:ext>
          </a:extLst>
        </xdr:cNvPr>
        <xdr:cNvSpPr/>
      </xdr:nvSpPr>
      <xdr:spPr>
        <a:xfrm>
          <a:off x="16268700" y="5763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58437</xdr:rowOff>
    </xdr:from>
    <xdr:ext cx="405111" cy="259045"/>
    <xdr:sp macro="" textlink="">
      <xdr:nvSpPr>
        <xdr:cNvPr id="491" name="【一般廃棄物処理施設】&#10;有形固定資産減価償却率該当値テキスト">
          <a:extLst>
            <a:ext uri="{FF2B5EF4-FFF2-40B4-BE49-F238E27FC236}">
              <a16:creationId xmlns:a16="http://schemas.microsoft.com/office/drawing/2014/main" id="{F23066B1-4E5F-460C-A825-31AB43BB4362}"/>
            </a:ext>
          </a:extLst>
        </xdr:cNvPr>
        <xdr:cNvSpPr txBox="1"/>
      </xdr:nvSpPr>
      <xdr:spPr>
        <a:xfrm>
          <a:off x="16357600" y="5716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147320</xdr:rowOff>
    </xdr:from>
    <xdr:to>
      <xdr:col>81</xdr:col>
      <xdr:colOff>101600</xdr:colOff>
      <xdr:row>34</xdr:row>
      <xdr:rowOff>77470</xdr:rowOff>
    </xdr:to>
    <xdr:sp macro="" textlink="">
      <xdr:nvSpPr>
        <xdr:cNvPr id="492" name="楕円 491">
          <a:extLst>
            <a:ext uri="{FF2B5EF4-FFF2-40B4-BE49-F238E27FC236}">
              <a16:creationId xmlns:a16="http://schemas.microsoft.com/office/drawing/2014/main" id="{7AF04035-B499-49E2-97F3-786257A91AD4}"/>
            </a:ext>
          </a:extLst>
        </xdr:cNvPr>
        <xdr:cNvSpPr/>
      </xdr:nvSpPr>
      <xdr:spPr>
        <a:xfrm>
          <a:off x="15430500" y="5805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33</xdr:row>
      <xdr:rowOff>156210</xdr:rowOff>
    </xdr:from>
    <xdr:to>
      <xdr:col>85</xdr:col>
      <xdr:colOff>127000</xdr:colOff>
      <xdr:row>34</xdr:row>
      <xdr:rowOff>26670</xdr:rowOff>
    </xdr:to>
    <xdr:cxnSp macro="">
      <xdr:nvCxnSpPr>
        <xdr:cNvPr id="493" name="直線コネクタ 492">
          <a:extLst>
            <a:ext uri="{FF2B5EF4-FFF2-40B4-BE49-F238E27FC236}">
              <a16:creationId xmlns:a16="http://schemas.microsoft.com/office/drawing/2014/main" id="{2629B6C3-921B-4975-82A0-5F9D8FD2E4A2}"/>
            </a:ext>
          </a:extLst>
        </xdr:cNvPr>
        <xdr:cNvCxnSpPr/>
      </xdr:nvCxnSpPr>
      <xdr:spPr>
        <a:xfrm flipV="1">
          <a:off x="15481300" y="581406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29210</xdr:rowOff>
    </xdr:from>
    <xdr:to>
      <xdr:col>76</xdr:col>
      <xdr:colOff>165100</xdr:colOff>
      <xdr:row>34</xdr:row>
      <xdr:rowOff>130810</xdr:rowOff>
    </xdr:to>
    <xdr:sp macro="" textlink="">
      <xdr:nvSpPr>
        <xdr:cNvPr id="494" name="楕円 493">
          <a:extLst>
            <a:ext uri="{FF2B5EF4-FFF2-40B4-BE49-F238E27FC236}">
              <a16:creationId xmlns:a16="http://schemas.microsoft.com/office/drawing/2014/main" id="{7DB29080-4569-4DF6-961E-B8C9901D4A92}"/>
            </a:ext>
          </a:extLst>
        </xdr:cNvPr>
        <xdr:cNvSpPr/>
      </xdr:nvSpPr>
      <xdr:spPr>
        <a:xfrm>
          <a:off x="14541500" y="5858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26670</xdr:rowOff>
    </xdr:from>
    <xdr:to>
      <xdr:col>81</xdr:col>
      <xdr:colOff>50800</xdr:colOff>
      <xdr:row>34</xdr:row>
      <xdr:rowOff>80010</xdr:rowOff>
    </xdr:to>
    <xdr:cxnSp macro="">
      <xdr:nvCxnSpPr>
        <xdr:cNvPr id="495" name="直線コネクタ 494">
          <a:extLst>
            <a:ext uri="{FF2B5EF4-FFF2-40B4-BE49-F238E27FC236}">
              <a16:creationId xmlns:a16="http://schemas.microsoft.com/office/drawing/2014/main" id="{9D196BFB-48B3-477D-A5B2-F74F73D2927A}"/>
            </a:ext>
          </a:extLst>
        </xdr:cNvPr>
        <xdr:cNvCxnSpPr/>
      </xdr:nvCxnSpPr>
      <xdr:spPr>
        <a:xfrm flipV="1">
          <a:off x="14592300" y="585597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74930</xdr:rowOff>
    </xdr:from>
    <xdr:to>
      <xdr:col>72</xdr:col>
      <xdr:colOff>38100</xdr:colOff>
      <xdr:row>35</xdr:row>
      <xdr:rowOff>5080</xdr:rowOff>
    </xdr:to>
    <xdr:sp macro="" textlink="">
      <xdr:nvSpPr>
        <xdr:cNvPr id="496" name="楕円 495">
          <a:extLst>
            <a:ext uri="{FF2B5EF4-FFF2-40B4-BE49-F238E27FC236}">
              <a16:creationId xmlns:a16="http://schemas.microsoft.com/office/drawing/2014/main" id="{74AA2596-9A7F-4DEE-88A4-FA91D96F3EA4}"/>
            </a:ext>
          </a:extLst>
        </xdr:cNvPr>
        <xdr:cNvSpPr/>
      </xdr:nvSpPr>
      <xdr:spPr>
        <a:xfrm>
          <a:off x="13652500" y="5904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80010</xdr:rowOff>
    </xdr:from>
    <xdr:to>
      <xdr:col>76</xdr:col>
      <xdr:colOff>114300</xdr:colOff>
      <xdr:row>34</xdr:row>
      <xdr:rowOff>125730</xdr:rowOff>
    </xdr:to>
    <xdr:cxnSp macro="">
      <xdr:nvCxnSpPr>
        <xdr:cNvPr id="497" name="直線コネクタ 496">
          <a:extLst>
            <a:ext uri="{FF2B5EF4-FFF2-40B4-BE49-F238E27FC236}">
              <a16:creationId xmlns:a16="http://schemas.microsoft.com/office/drawing/2014/main" id="{4B61171A-FF57-4CEC-BA71-3E37B4389874}"/>
            </a:ext>
          </a:extLst>
        </xdr:cNvPr>
        <xdr:cNvCxnSpPr/>
      </xdr:nvCxnSpPr>
      <xdr:spPr>
        <a:xfrm flipV="1">
          <a:off x="13703300" y="590931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81932</xdr:rowOff>
    </xdr:from>
    <xdr:ext cx="405111" cy="259045"/>
    <xdr:sp macro="" textlink="">
      <xdr:nvSpPr>
        <xdr:cNvPr id="498" name="n_1aveValue【一般廃棄物処理施設】&#10;有形固定資産減価償却率">
          <a:extLst>
            <a:ext uri="{FF2B5EF4-FFF2-40B4-BE49-F238E27FC236}">
              <a16:creationId xmlns:a16="http://schemas.microsoft.com/office/drawing/2014/main" id="{EEB83DC8-5EE9-4F7D-9ED4-80E18DD13CEC}"/>
            </a:ext>
          </a:extLst>
        </xdr:cNvPr>
        <xdr:cNvSpPr txBox="1"/>
      </xdr:nvSpPr>
      <xdr:spPr>
        <a:xfrm>
          <a:off x="15266044" y="6425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160037</xdr:rowOff>
    </xdr:from>
    <xdr:ext cx="405111" cy="259045"/>
    <xdr:sp macro="" textlink="">
      <xdr:nvSpPr>
        <xdr:cNvPr id="499" name="n_2aveValue【一般廃棄物処理施設】&#10;有形固定資産減価償却率">
          <a:extLst>
            <a:ext uri="{FF2B5EF4-FFF2-40B4-BE49-F238E27FC236}">
              <a16:creationId xmlns:a16="http://schemas.microsoft.com/office/drawing/2014/main" id="{317F57AA-42ED-4F68-8C4F-FEA3239F95C2}"/>
            </a:ext>
          </a:extLst>
        </xdr:cNvPr>
        <xdr:cNvSpPr txBox="1"/>
      </xdr:nvSpPr>
      <xdr:spPr>
        <a:xfrm>
          <a:off x="14389744" y="6332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78122</xdr:rowOff>
    </xdr:from>
    <xdr:ext cx="405111" cy="259045"/>
    <xdr:sp macro="" textlink="">
      <xdr:nvSpPr>
        <xdr:cNvPr id="500" name="n_3aveValue【一般廃棄物処理施設】&#10;有形固定資産減価償却率">
          <a:extLst>
            <a:ext uri="{FF2B5EF4-FFF2-40B4-BE49-F238E27FC236}">
              <a16:creationId xmlns:a16="http://schemas.microsoft.com/office/drawing/2014/main" id="{414ADB25-4CB4-44A0-B9B2-512D421C5B80}"/>
            </a:ext>
          </a:extLst>
        </xdr:cNvPr>
        <xdr:cNvSpPr txBox="1"/>
      </xdr:nvSpPr>
      <xdr:spPr>
        <a:xfrm>
          <a:off x="13500744" y="6250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32</xdr:row>
      <xdr:rowOff>93997</xdr:rowOff>
    </xdr:from>
    <xdr:ext cx="405111" cy="259045"/>
    <xdr:sp macro="" textlink="">
      <xdr:nvSpPr>
        <xdr:cNvPr id="501" name="n_1mainValue【一般廃棄物処理施設】&#10;有形固定資産減価償却率">
          <a:extLst>
            <a:ext uri="{FF2B5EF4-FFF2-40B4-BE49-F238E27FC236}">
              <a16:creationId xmlns:a16="http://schemas.microsoft.com/office/drawing/2014/main" id="{BFD68D2C-3D1C-4317-B42A-0ED614A988A7}"/>
            </a:ext>
          </a:extLst>
        </xdr:cNvPr>
        <xdr:cNvSpPr txBox="1"/>
      </xdr:nvSpPr>
      <xdr:spPr>
        <a:xfrm>
          <a:off x="15266044" y="558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32</xdr:row>
      <xdr:rowOff>147337</xdr:rowOff>
    </xdr:from>
    <xdr:ext cx="405111" cy="259045"/>
    <xdr:sp macro="" textlink="">
      <xdr:nvSpPr>
        <xdr:cNvPr id="502" name="n_2mainValue【一般廃棄物処理施設】&#10;有形固定資産減価償却率">
          <a:extLst>
            <a:ext uri="{FF2B5EF4-FFF2-40B4-BE49-F238E27FC236}">
              <a16:creationId xmlns:a16="http://schemas.microsoft.com/office/drawing/2014/main" id="{BF2EEC35-5739-442A-9A0A-6408D3530DD7}"/>
            </a:ext>
          </a:extLst>
        </xdr:cNvPr>
        <xdr:cNvSpPr txBox="1"/>
      </xdr:nvSpPr>
      <xdr:spPr>
        <a:xfrm>
          <a:off x="14389744" y="5633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21607</xdr:rowOff>
    </xdr:from>
    <xdr:ext cx="405111" cy="259045"/>
    <xdr:sp macro="" textlink="">
      <xdr:nvSpPr>
        <xdr:cNvPr id="503" name="n_3mainValue【一般廃棄物処理施設】&#10;有形固定資産減価償却率">
          <a:extLst>
            <a:ext uri="{FF2B5EF4-FFF2-40B4-BE49-F238E27FC236}">
              <a16:creationId xmlns:a16="http://schemas.microsoft.com/office/drawing/2014/main" id="{7788B57B-15AB-44F3-BBE9-47EB31AA36F3}"/>
            </a:ext>
          </a:extLst>
        </xdr:cNvPr>
        <xdr:cNvSpPr txBox="1"/>
      </xdr:nvSpPr>
      <xdr:spPr>
        <a:xfrm>
          <a:off x="13500744" y="5679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04" name="正方形/長方形 503">
          <a:extLst>
            <a:ext uri="{FF2B5EF4-FFF2-40B4-BE49-F238E27FC236}">
              <a16:creationId xmlns:a16="http://schemas.microsoft.com/office/drawing/2014/main" id="{9C0CFB0C-D291-4AE9-B697-A72E35FCC542}"/>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05" name="正方形/長方形 504">
          <a:extLst>
            <a:ext uri="{FF2B5EF4-FFF2-40B4-BE49-F238E27FC236}">
              <a16:creationId xmlns:a16="http://schemas.microsoft.com/office/drawing/2014/main" id="{58621CCE-1D35-480A-A3A4-FC81000DB67A}"/>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06" name="正方形/長方形 505">
          <a:extLst>
            <a:ext uri="{FF2B5EF4-FFF2-40B4-BE49-F238E27FC236}">
              <a16:creationId xmlns:a16="http://schemas.microsoft.com/office/drawing/2014/main" id="{532D7EB9-F0EB-4EF9-94D4-36A72583B327}"/>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07" name="正方形/長方形 506">
          <a:extLst>
            <a:ext uri="{FF2B5EF4-FFF2-40B4-BE49-F238E27FC236}">
              <a16:creationId xmlns:a16="http://schemas.microsoft.com/office/drawing/2014/main" id="{BB1B73D3-208D-4B36-8DCB-E5300DB540C2}"/>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08" name="正方形/長方形 507">
          <a:extLst>
            <a:ext uri="{FF2B5EF4-FFF2-40B4-BE49-F238E27FC236}">
              <a16:creationId xmlns:a16="http://schemas.microsoft.com/office/drawing/2014/main" id="{C6AF8819-9413-4192-A327-626B23D0A5A4}"/>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09" name="正方形/長方形 508">
          <a:extLst>
            <a:ext uri="{FF2B5EF4-FFF2-40B4-BE49-F238E27FC236}">
              <a16:creationId xmlns:a16="http://schemas.microsoft.com/office/drawing/2014/main" id="{2000AA60-53DE-46C2-ADFD-7D8EFC1512F5}"/>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10" name="正方形/長方形 509">
          <a:extLst>
            <a:ext uri="{FF2B5EF4-FFF2-40B4-BE49-F238E27FC236}">
              <a16:creationId xmlns:a16="http://schemas.microsoft.com/office/drawing/2014/main" id="{9870C753-796C-4CC1-831C-8632F66BCD84}"/>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11" name="正方形/長方形 510">
          <a:extLst>
            <a:ext uri="{FF2B5EF4-FFF2-40B4-BE49-F238E27FC236}">
              <a16:creationId xmlns:a16="http://schemas.microsoft.com/office/drawing/2014/main" id="{86C9E90B-74E4-4A29-BAFF-8773C17713F6}"/>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12" name="テキスト ボックス 511">
          <a:extLst>
            <a:ext uri="{FF2B5EF4-FFF2-40B4-BE49-F238E27FC236}">
              <a16:creationId xmlns:a16="http://schemas.microsoft.com/office/drawing/2014/main" id="{2E1C8B60-B025-4A09-BD5E-9261856E073E}"/>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13" name="直線コネクタ 512">
          <a:extLst>
            <a:ext uri="{FF2B5EF4-FFF2-40B4-BE49-F238E27FC236}">
              <a16:creationId xmlns:a16="http://schemas.microsoft.com/office/drawing/2014/main" id="{7B8ADA54-6379-45BD-A820-F47FABAB865C}"/>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14" name="直線コネクタ 513">
          <a:extLst>
            <a:ext uri="{FF2B5EF4-FFF2-40B4-BE49-F238E27FC236}">
              <a16:creationId xmlns:a16="http://schemas.microsoft.com/office/drawing/2014/main" id="{B462BFFE-0636-48EF-9BB4-B4CE48D8D01F}"/>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15" name="テキスト ボックス 514">
          <a:extLst>
            <a:ext uri="{FF2B5EF4-FFF2-40B4-BE49-F238E27FC236}">
              <a16:creationId xmlns:a16="http://schemas.microsoft.com/office/drawing/2014/main" id="{028F82D9-C015-4C78-B3E5-80B9AEB4F817}"/>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16" name="直線コネクタ 515">
          <a:extLst>
            <a:ext uri="{FF2B5EF4-FFF2-40B4-BE49-F238E27FC236}">
              <a16:creationId xmlns:a16="http://schemas.microsoft.com/office/drawing/2014/main" id="{A18F19BC-307F-4BB6-8A44-BD135068B383}"/>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17" name="テキスト ボックス 516">
          <a:extLst>
            <a:ext uri="{FF2B5EF4-FFF2-40B4-BE49-F238E27FC236}">
              <a16:creationId xmlns:a16="http://schemas.microsoft.com/office/drawing/2014/main" id="{67DFB121-0D8A-4FF9-920C-B4F06E495BEC}"/>
            </a:ext>
          </a:extLst>
        </xdr:cNvPr>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18" name="直線コネクタ 517">
          <a:extLst>
            <a:ext uri="{FF2B5EF4-FFF2-40B4-BE49-F238E27FC236}">
              <a16:creationId xmlns:a16="http://schemas.microsoft.com/office/drawing/2014/main" id="{1BA469FC-7B69-4B51-8321-B82B635CDC3E}"/>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162577</xdr:rowOff>
    </xdr:from>
    <xdr:ext cx="531299" cy="259045"/>
    <xdr:sp macro="" textlink="">
      <xdr:nvSpPr>
        <xdr:cNvPr id="519" name="テキスト ボックス 518">
          <a:extLst>
            <a:ext uri="{FF2B5EF4-FFF2-40B4-BE49-F238E27FC236}">
              <a16:creationId xmlns:a16="http://schemas.microsoft.com/office/drawing/2014/main" id="{F8FBA9B3-850E-45E7-AEBD-91256AEB190F}"/>
            </a:ext>
          </a:extLst>
        </xdr:cNvPr>
        <xdr:cNvSpPr txBox="1"/>
      </xdr:nvSpPr>
      <xdr:spPr>
        <a:xfrm>
          <a:off x="17756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20" name="直線コネクタ 519">
          <a:extLst>
            <a:ext uri="{FF2B5EF4-FFF2-40B4-BE49-F238E27FC236}">
              <a16:creationId xmlns:a16="http://schemas.microsoft.com/office/drawing/2014/main" id="{03B5A34E-F468-498D-BC1B-3498947E35C5}"/>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124477</xdr:rowOff>
    </xdr:from>
    <xdr:ext cx="531299" cy="259045"/>
    <xdr:sp macro="" textlink="">
      <xdr:nvSpPr>
        <xdr:cNvPr id="521" name="テキスト ボックス 520">
          <a:extLst>
            <a:ext uri="{FF2B5EF4-FFF2-40B4-BE49-F238E27FC236}">
              <a16:creationId xmlns:a16="http://schemas.microsoft.com/office/drawing/2014/main" id="{63EEECBF-EA77-4A67-9E77-F8339AB2F082}"/>
            </a:ext>
          </a:extLst>
        </xdr:cNvPr>
        <xdr:cNvSpPr txBox="1"/>
      </xdr:nvSpPr>
      <xdr:spPr>
        <a:xfrm>
          <a:off x="17756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22" name="直線コネクタ 521">
          <a:extLst>
            <a:ext uri="{FF2B5EF4-FFF2-40B4-BE49-F238E27FC236}">
              <a16:creationId xmlns:a16="http://schemas.microsoft.com/office/drawing/2014/main" id="{13BB4FE4-A7A4-4694-AA34-40C071DCB15D}"/>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23" name="テキスト ボックス 522">
          <a:extLst>
            <a:ext uri="{FF2B5EF4-FFF2-40B4-BE49-F238E27FC236}">
              <a16:creationId xmlns:a16="http://schemas.microsoft.com/office/drawing/2014/main" id="{50FC7530-8EC4-4455-BE8D-FCCC26AA4476}"/>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24" name="直線コネクタ 523">
          <a:extLst>
            <a:ext uri="{FF2B5EF4-FFF2-40B4-BE49-F238E27FC236}">
              <a16:creationId xmlns:a16="http://schemas.microsoft.com/office/drawing/2014/main" id="{87F1F4EE-E08F-4CC6-A217-83FE7B981599}"/>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25" name="テキスト ボックス 524">
          <a:extLst>
            <a:ext uri="{FF2B5EF4-FFF2-40B4-BE49-F238E27FC236}">
              <a16:creationId xmlns:a16="http://schemas.microsoft.com/office/drawing/2014/main" id="{26696A1E-9822-41D7-A860-A95D39A5ACCE}"/>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26" name="【一般廃棄物処理施設】&#10;一人当たり有形固定資産（償却資産）額グラフ枠">
          <a:extLst>
            <a:ext uri="{FF2B5EF4-FFF2-40B4-BE49-F238E27FC236}">
              <a16:creationId xmlns:a16="http://schemas.microsoft.com/office/drawing/2014/main" id="{7DFAEAB3-8485-4C02-9445-7ECBEB1E51A8}"/>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166827</xdr:rowOff>
    </xdr:from>
    <xdr:to>
      <xdr:col>116</xdr:col>
      <xdr:colOff>62864</xdr:colOff>
      <xdr:row>42</xdr:row>
      <xdr:rowOff>7303</xdr:rowOff>
    </xdr:to>
    <xdr:cxnSp macro="">
      <xdr:nvCxnSpPr>
        <xdr:cNvPr id="527" name="直線コネクタ 526">
          <a:extLst>
            <a:ext uri="{FF2B5EF4-FFF2-40B4-BE49-F238E27FC236}">
              <a16:creationId xmlns:a16="http://schemas.microsoft.com/office/drawing/2014/main" id="{E43889BE-23B3-4F82-97B2-6ADBC80F0359}"/>
            </a:ext>
          </a:extLst>
        </xdr:cNvPr>
        <xdr:cNvCxnSpPr/>
      </xdr:nvCxnSpPr>
      <xdr:spPr>
        <a:xfrm flipV="1">
          <a:off x="22160864" y="5653227"/>
          <a:ext cx="0" cy="1554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11130</xdr:rowOff>
    </xdr:from>
    <xdr:ext cx="469744" cy="259045"/>
    <xdr:sp macro="" textlink="">
      <xdr:nvSpPr>
        <xdr:cNvPr id="528" name="【一般廃棄物処理施設】&#10;一人当たり有形固定資産（償却資産）額最小値テキスト">
          <a:extLst>
            <a:ext uri="{FF2B5EF4-FFF2-40B4-BE49-F238E27FC236}">
              <a16:creationId xmlns:a16="http://schemas.microsoft.com/office/drawing/2014/main" id="{B9AE2F5B-06AA-46E3-8A33-BBBB6CFADF22}"/>
            </a:ext>
          </a:extLst>
        </xdr:cNvPr>
        <xdr:cNvSpPr txBox="1"/>
      </xdr:nvSpPr>
      <xdr:spPr>
        <a:xfrm>
          <a:off x="22199600" y="7212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7303</xdr:rowOff>
    </xdr:from>
    <xdr:to>
      <xdr:col>116</xdr:col>
      <xdr:colOff>152400</xdr:colOff>
      <xdr:row>42</xdr:row>
      <xdr:rowOff>7303</xdr:rowOff>
    </xdr:to>
    <xdr:cxnSp macro="">
      <xdr:nvCxnSpPr>
        <xdr:cNvPr id="529" name="直線コネクタ 528">
          <a:extLst>
            <a:ext uri="{FF2B5EF4-FFF2-40B4-BE49-F238E27FC236}">
              <a16:creationId xmlns:a16="http://schemas.microsoft.com/office/drawing/2014/main" id="{1A128D2D-7484-4B4D-9455-100E13F86F9D}"/>
            </a:ext>
          </a:extLst>
        </xdr:cNvPr>
        <xdr:cNvCxnSpPr/>
      </xdr:nvCxnSpPr>
      <xdr:spPr>
        <a:xfrm>
          <a:off x="22072600" y="7208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113504</xdr:rowOff>
    </xdr:from>
    <xdr:ext cx="599010" cy="259045"/>
    <xdr:sp macro="" textlink="">
      <xdr:nvSpPr>
        <xdr:cNvPr id="530" name="【一般廃棄物処理施設】&#10;一人当たり有形固定資産（償却資産）額最大値テキスト">
          <a:extLst>
            <a:ext uri="{FF2B5EF4-FFF2-40B4-BE49-F238E27FC236}">
              <a16:creationId xmlns:a16="http://schemas.microsoft.com/office/drawing/2014/main" id="{9A0B81D5-6EA1-4F7B-968C-2B8A4B2A715E}"/>
            </a:ext>
          </a:extLst>
        </xdr:cNvPr>
        <xdr:cNvSpPr txBox="1"/>
      </xdr:nvSpPr>
      <xdr:spPr>
        <a:xfrm>
          <a:off x="22199600" y="5428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166827</xdr:rowOff>
    </xdr:from>
    <xdr:to>
      <xdr:col>116</xdr:col>
      <xdr:colOff>152400</xdr:colOff>
      <xdr:row>32</xdr:row>
      <xdr:rowOff>166827</xdr:rowOff>
    </xdr:to>
    <xdr:cxnSp macro="">
      <xdr:nvCxnSpPr>
        <xdr:cNvPr id="531" name="直線コネクタ 530">
          <a:extLst>
            <a:ext uri="{FF2B5EF4-FFF2-40B4-BE49-F238E27FC236}">
              <a16:creationId xmlns:a16="http://schemas.microsoft.com/office/drawing/2014/main" id="{181EA550-B939-4225-9109-FB445178A27A}"/>
            </a:ext>
          </a:extLst>
        </xdr:cNvPr>
        <xdr:cNvCxnSpPr/>
      </xdr:nvCxnSpPr>
      <xdr:spPr>
        <a:xfrm>
          <a:off x="22072600" y="5653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60431</xdr:rowOff>
    </xdr:from>
    <xdr:ext cx="534377" cy="259045"/>
    <xdr:sp macro="" textlink="">
      <xdr:nvSpPr>
        <xdr:cNvPr id="532" name="【一般廃棄物処理施設】&#10;一人当たり有形固定資産（償却資産）額平均値テキスト">
          <a:extLst>
            <a:ext uri="{FF2B5EF4-FFF2-40B4-BE49-F238E27FC236}">
              <a16:creationId xmlns:a16="http://schemas.microsoft.com/office/drawing/2014/main" id="{B8B550F9-2FC0-4B74-B661-887EBF094254}"/>
            </a:ext>
          </a:extLst>
        </xdr:cNvPr>
        <xdr:cNvSpPr txBox="1"/>
      </xdr:nvSpPr>
      <xdr:spPr>
        <a:xfrm>
          <a:off x="22199600" y="64040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37554</xdr:rowOff>
    </xdr:from>
    <xdr:to>
      <xdr:col>116</xdr:col>
      <xdr:colOff>114300</xdr:colOff>
      <xdr:row>38</xdr:row>
      <xdr:rowOff>139154</xdr:rowOff>
    </xdr:to>
    <xdr:sp macro="" textlink="">
      <xdr:nvSpPr>
        <xdr:cNvPr id="533" name="フローチャート: 判断 532">
          <a:extLst>
            <a:ext uri="{FF2B5EF4-FFF2-40B4-BE49-F238E27FC236}">
              <a16:creationId xmlns:a16="http://schemas.microsoft.com/office/drawing/2014/main" id="{38B4B638-BE68-4686-BC72-EF406D1F332B}"/>
            </a:ext>
          </a:extLst>
        </xdr:cNvPr>
        <xdr:cNvSpPr/>
      </xdr:nvSpPr>
      <xdr:spPr>
        <a:xfrm>
          <a:off x="22110700" y="6552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18834</xdr:rowOff>
    </xdr:from>
    <xdr:to>
      <xdr:col>112</xdr:col>
      <xdr:colOff>38100</xdr:colOff>
      <xdr:row>38</xdr:row>
      <xdr:rowOff>120434</xdr:rowOff>
    </xdr:to>
    <xdr:sp macro="" textlink="">
      <xdr:nvSpPr>
        <xdr:cNvPr id="534" name="フローチャート: 判断 533">
          <a:extLst>
            <a:ext uri="{FF2B5EF4-FFF2-40B4-BE49-F238E27FC236}">
              <a16:creationId xmlns:a16="http://schemas.microsoft.com/office/drawing/2014/main" id="{9DDA6412-4951-4B0D-B1D8-6F9E5DB6FC68}"/>
            </a:ext>
          </a:extLst>
        </xdr:cNvPr>
        <xdr:cNvSpPr/>
      </xdr:nvSpPr>
      <xdr:spPr>
        <a:xfrm>
          <a:off x="21272500" y="6533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37</xdr:row>
      <xdr:rowOff>116916</xdr:rowOff>
    </xdr:from>
    <xdr:to>
      <xdr:col>107</xdr:col>
      <xdr:colOff>101600</xdr:colOff>
      <xdr:row>38</xdr:row>
      <xdr:rowOff>47066</xdr:rowOff>
    </xdr:to>
    <xdr:sp macro="" textlink="">
      <xdr:nvSpPr>
        <xdr:cNvPr id="535" name="フローチャート: 判断 534">
          <a:extLst>
            <a:ext uri="{FF2B5EF4-FFF2-40B4-BE49-F238E27FC236}">
              <a16:creationId xmlns:a16="http://schemas.microsoft.com/office/drawing/2014/main" id="{AEA77A0A-A56A-4CE0-96C6-FBD63D945D5F}"/>
            </a:ext>
          </a:extLst>
        </xdr:cNvPr>
        <xdr:cNvSpPr/>
      </xdr:nvSpPr>
      <xdr:spPr>
        <a:xfrm>
          <a:off x="20383500" y="6460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34</xdr:row>
      <xdr:rowOff>43878</xdr:rowOff>
    </xdr:from>
    <xdr:to>
      <xdr:col>102</xdr:col>
      <xdr:colOff>165100</xdr:colOff>
      <xdr:row>34</xdr:row>
      <xdr:rowOff>145478</xdr:rowOff>
    </xdr:to>
    <xdr:sp macro="" textlink="">
      <xdr:nvSpPr>
        <xdr:cNvPr id="536" name="フローチャート: 判断 535">
          <a:extLst>
            <a:ext uri="{FF2B5EF4-FFF2-40B4-BE49-F238E27FC236}">
              <a16:creationId xmlns:a16="http://schemas.microsoft.com/office/drawing/2014/main" id="{F6363F52-4240-4FA9-A5EA-336ACAFAFE69}"/>
            </a:ext>
          </a:extLst>
        </xdr:cNvPr>
        <xdr:cNvSpPr/>
      </xdr:nvSpPr>
      <xdr:spPr>
        <a:xfrm>
          <a:off x="19494500" y="5873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37" name="テキスト ボックス 536">
          <a:extLst>
            <a:ext uri="{FF2B5EF4-FFF2-40B4-BE49-F238E27FC236}">
              <a16:creationId xmlns:a16="http://schemas.microsoft.com/office/drawing/2014/main" id="{96B7D42D-3A0E-4D7D-B59E-01A562AEE578}"/>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38" name="テキスト ボックス 537">
          <a:extLst>
            <a:ext uri="{FF2B5EF4-FFF2-40B4-BE49-F238E27FC236}">
              <a16:creationId xmlns:a16="http://schemas.microsoft.com/office/drawing/2014/main" id="{A4F95EC4-C283-4280-91E5-F60EB9B4EE84}"/>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39" name="テキスト ボックス 538">
          <a:extLst>
            <a:ext uri="{FF2B5EF4-FFF2-40B4-BE49-F238E27FC236}">
              <a16:creationId xmlns:a16="http://schemas.microsoft.com/office/drawing/2014/main" id="{2FBE4EF5-0720-448B-BC71-F34E33563FDD}"/>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40" name="テキスト ボックス 539">
          <a:extLst>
            <a:ext uri="{FF2B5EF4-FFF2-40B4-BE49-F238E27FC236}">
              <a16:creationId xmlns:a16="http://schemas.microsoft.com/office/drawing/2014/main" id="{BB3F4390-D4A5-49A3-8B30-F7DC5016F314}"/>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41" name="テキスト ボックス 540">
          <a:extLst>
            <a:ext uri="{FF2B5EF4-FFF2-40B4-BE49-F238E27FC236}">
              <a16:creationId xmlns:a16="http://schemas.microsoft.com/office/drawing/2014/main" id="{A8870C14-9337-470E-95E6-FBF6866E81AD}"/>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165964</xdr:rowOff>
    </xdr:from>
    <xdr:to>
      <xdr:col>116</xdr:col>
      <xdr:colOff>114300</xdr:colOff>
      <xdr:row>39</xdr:row>
      <xdr:rowOff>96114</xdr:rowOff>
    </xdr:to>
    <xdr:sp macro="" textlink="">
      <xdr:nvSpPr>
        <xdr:cNvPr id="542" name="楕円 541">
          <a:extLst>
            <a:ext uri="{FF2B5EF4-FFF2-40B4-BE49-F238E27FC236}">
              <a16:creationId xmlns:a16="http://schemas.microsoft.com/office/drawing/2014/main" id="{AF962B70-24A9-4085-842E-C110EC14118A}"/>
            </a:ext>
          </a:extLst>
        </xdr:cNvPr>
        <xdr:cNvSpPr/>
      </xdr:nvSpPr>
      <xdr:spPr>
        <a:xfrm>
          <a:off x="22110700" y="6681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144391</xdr:rowOff>
    </xdr:from>
    <xdr:ext cx="534377" cy="259045"/>
    <xdr:sp macro="" textlink="">
      <xdr:nvSpPr>
        <xdr:cNvPr id="543" name="【一般廃棄物処理施設】&#10;一人当たり有形固定資産（償却資産）額該当値テキスト">
          <a:extLst>
            <a:ext uri="{FF2B5EF4-FFF2-40B4-BE49-F238E27FC236}">
              <a16:creationId xmlns:a16="http://schemas.microsoft.com/office/drawing/2014/main" id="{93D2EE74-AE68-4BE6-86FD-B8451B8DDF3B}"/>
            </a:ext>
          </a:extLst>
        </xdr:cNvPr>
        <xdr:cNvSpPr txBox="1"/>
      </xdr:nvSpPr>
      <xdr:spPr>
        <a:xfrm>
          <a:off x="22199600" y="6659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157797</xdr:rowOff>
    </xdr:from>
    <xdr:to>
      <xdr:col>112</xdr:col>
      <xdr:colOff>38100</xdr:colOff>
      <xdr:row>39</xdr:row>
      <xdr:rowOff>87947</xdr:rowOff>
    </xdr:to>
    <xdr:sp macro="" textlink="">
      <xdr:nvSpPr>
        <xdr:cNvPr id="544" name="楕円 543">
          <a:extLst>
            <a:ext uri="{FF2B5EF4-FFF2-40B4-BE49-F238E27FC236}">
              <a16:creationId xmlns:a16="http://schemas.microsoft.com/office/drawing/2014/main" id="{5990396C-4CED-4C10-A0C5-628B37BADC2E}"/>
            </a:ext>
          </a:extLst>
        </xdr:cNvPr>
        <xdr:cNvSpPr/>
      </xdr:nvSpPr>
      <xdr:spPr>
        <a:xfrm>
          <a:off x="21272500" y="6672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37147</xdr:rowOff>
    </xdr:from>
    <xdr:to>
      <xdr:col>116</xdr:col>
      <xdr:colOff>63500</xdr:colOff>
      <xdr:row>39</xdr:row>
      <xdr:rowOff>45314</xdr:rowOff>
    </xdr:to>
    <xdr:cxnSp macro="">
      <xdr:nvCxnSpPr>
        <xdr:cNvPr id="545" name="直線コネクタ 544">
          <a:extLst>
            <a:ext uri="{FF2B5EF4-FFF2-40B4-BE49-F238E27FC236}">
              <a16:creationId xmlns:a16="http://schemas.microsoft.com/office/drawing/2014/main" id="{A47C6AB6-4E26-4260-89CF-6533EF7BA709}"/>
            </a:ext>
          </a:extLst>
        </xdr:cNvPr>
        <xdr:cNvCxnSpPr/>
      </xdr:nvCxnSpPr>
      <xdr:spPr>
        <a:xfrm>
          <a:off x="21323300" y="6723697"/>
          <a:ext cx="838200" cy="8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5055</xdr:rowOff>
    </xdr:from>
    <xdr:to>
      <xdr:col>107</xdr:col>
      <xdr:colOff>101600</xdr:colOff>
      <xdr:row>39</xdr:row>
      <xdr:rowOff>106655</xdr:rowOff>
    </xdr:to>
    <xdr:sp macro="" textlink="">
      <xdr:nvSpPr>
        <xdr:cNvPr id="546" name="楕円 545">
          <a:extLst>
            <a:ext uri="{FF2B5EF4-FFF2-40B4-BE49-F238E27FC236}">
              <a16:creationId xmlns:a16="http://schemas.microsoft.com/office/drawing/2014/main" id="{563A7E0A-5030-43D3-9B25-30EFFF3DD659}"/>
            </a:ext>
          </a:extLst>
        </xdr:cNvPr>
        <xdr:cNvSpPr/>
      </xdr:nvSpPr>
      <xdr:spPr>
        <a:xfrm>
          <a:off x="20383500" y="6691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37147</xdr:rowOff>
    </xdr:from>
    <xdr:to>
      <xdr:col>111</xdr:col>
      <xdr:colOff>177800</xdr:colOff>
      <xdr:row>39</xdr:row>
      <xdr:rowOff>55855</xdr:rowOff>
    </xdr:to>
    <xdr:cxnSp macro="">
      <xdr:nvCxnSpPr>
        <xdr:cNvPr id="547" name="直線コネクタ 546">
          <a:extLst>
            <a:ext uri="{FF2B5EF4-FFF2-40B4-BE49-F238E27FC236}">
              <a16:creationId xmlns:a16="http://schemas.microsoft.com/office/drawing/2014/main" id="{7F6D3494-448F-4823-9801-E12319D1EA50}"/>
            </a:ext>
          </a:extLst>
        </xdr:cNvPr>
        <xdr:cNvCxnSpPr/>
      </xdr:nvCxnSpPr>
      <xdr:spPr>
        <a:xfrm flipV="1">
          <a:off x="20434300" y="6723697"/>
          <a:ext cx="889000" cy="18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8636</xdr:rowOff>
    </xdr:from>
    <xdr:to>
      <xdr:col>102</xdr:col>
      <xdr:colOff>165100</xdr:colOff>
      <xdr:row>39</xdr:row>
      <xdr:rowOff>110236</xdr:rowOff>
    </xdr:to>
    <xdr:sp macro="" textlink="">
      <xdr:nvSpPr>
        <xdr:cNvPr id="548" name="楕円 547">
          <a:extLst>
            <a:ext uri="{FF2B5EF4-FFF2-40B4-BE49-F238E27FC236}">
              <a16:creationId xmlns:a16="http://schemas.microsoft.com/office/drawing/2014/main" id="{6B4AAFE9-1F9F-4255-8B7A-4D146AE34363}"/>
            </a:ext>
          </a:extLst>
        </xdr:cNvPr>
        <xdr:cNvSpPr/>
      </xdr:nvSpPr>
      <xdr:spPr>
        <a:xfrm>
          <a:off x="19494500" y="669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55855</xdr:rowOff>
    </xdr:from>
    <xdr:to>
      <xdr:col>107</xdr:col>
      <xdr:colOff>50800</xdr:colOff>
      <xdr:row>39</xdr:row>
      <xdr:rowOff>59436</xdr:rowOff>
    </xdr:to>
    <xdr:cxnSp macro="">
      <xdr:nvCxnSpPr>
        <xdr:cNvPr id="549" name="直線コネクタ 548">
          <a:extLst>
            <a:ext uri="{FF2B5EF4-FFF2-40B4-BE49-F238E27FC236}">
              <a16:creationId xmlns:a16="http://schemas.microsoft.com/office/drawing/2014/main" id="{49BA0E6E-5E02-4D15-AFD1-FC3D409C67C9}"/>
            </a:ext>
          </a:extLst>
        </xdr:cNvPr>
        <xdr:cNvCxnSpPr/>
      </xdr:nvCxnSpPr>
      <xdr:spPr>
        <a:xfrm flipV="1">
          <a:off x="19545300" y="6742405"/>
          <a:ext cx="889000" cy="3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36</xdr:row>
      <xdr:rowOff>136961</xdr:rowOff>
    </xdr:from>
    <xdr:ext cx="534377" cy="259045"/>
    <xdr:sp macro="" textlink="">
      <xdr:nvSpPr>
        <xdr:cNvPr id="550" name="n_1aveValue【一般廃棄物処理施設】&#10;一人当たり有形固定資産（償却資産）額">
          <a:extLst>
            <a:ext uri="{FF2B5EF4-FFF2-40B4-BE49-F238E27FC236}">
              <a16:creationId xmlns:a16="http://schemas.microsoft.com/office/drawing/2014/main" id="{93DE9F11-C299-449D-8F5A-8DC8D2B5912D}"/>
            </a:ext>
          </a:extLst>
        </xdr:cNvPr>
        <xdr:cNvSpPr txBox="1"/>
      </xdr:nvSpPr>
      <xdr:spPr>
        <a:xfrm>
          <a:off x="21043411" y="6309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36</xdr:row>
      <xdr:rowOff>63593</xdr:rowOff>
    </xdr:from>
    <xdr:ext cx="534377" cy="259045"/>
    <xdr:sp macro="" textlink="">
      <xdr:nvSpPr>
        <xdr:cNvPr id="551" name="n_2aveValue【一般廃棄物処理施設】&#10;一人当たり有形固定資産（償却資産）額">
          <a:extLst>
            <a:ext uri="{FF2B5EF4-FFF2-40B4-BE49-F238E27FC236}">
              <a16:creationId xmlns:a16="http://schemas.microsoft.com/office/drawing/2014/main" id="{048230DE-46C1-4F62-9398-61ED3E3D1641}"/>
            </a:ext>
          </a:extLst>
        </xdr:cNvPr>
        <xdr:cNvSpPr txBox="1"/>
      </xdr:nvSpPr>
      <xdr:spPr>
        <a:xfrm>
          <a:off x="20167111" y="6235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32</xdr:row>
      <xdr:rowOff>162005</xdr:rowOff>
    </xdr:from>
    <xdr:ext cx="599010" cy="259045"/>
    <xdr:sp macro="" textlink="">
      <xdr:nvSpPr>
        <xdr:cNvPr id="552" name="n_3aveValue【一般廃棄物処理施設】&#10;一人当たり有形固定資産（償却資産）額">
          <a:extLst>
            <a:ext uri="{FF2B5EF4-FFF2-40B4-BE49-F238E27FC236}">
              <a16:creationId xmlns:a16="http://schemas.microsoft.com/office/drawing/2014/main" id="{0B9D25F5-FDB7-4B31-A59E-2BA0B6C3A213}"/>
            </a:ext>
          </a:extLst>
        </xdr:cNvPr>
        <xdr:cNvSpPr txBox="1"/>
      </xdr:nvSpPr>
      <xdr:spPr>
        <a:xfrm>
          <a:off x="19245795" y="56484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39</xdr:row>
      <xdr:rowOff>79074</xdr:rowOff>
    </xdr:from>
    <xdr:ext cx="534377" cy="259045"/>
    <xdr:sp macro="" textlink="">
      <xdr:nvSpPr>
        <xdr:cNvPr id="553" name="n_1mainValue【一般廃棄物処理施設】&#10;一人当たり有形固定資産（償却資産）額">
          <a:extLst>
            <a:ext uri="{FF2B5EF4-FFF2-40B4-BE49-F238E27FC236}">
              <a16:creationId xmlns:a16="http://schemas.microsoft.com/office/drawing/2014/main" id="{D22BF3DD-B90A-4A57-B5C3-234E86786496}"/>
            </a:ext>
          </a:extLst>
        </xdr:cNvPr>
        <xdr:cNvSpPr txBox="1"/>
      </xdr:nvSpPr>
      <xdr:spPr>
        <a:xfrm>
          <a:off x="21043411" y="6765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97782</xdr:rowOff>
    </xdr:from>
    <xdr:ext cx="534377" cy="259045"/>
    <xdr:sp macro="" textlink="">
      <xdr:nvSpPr>
        <xdr:cNvPr id="554" name="n_2mainValue【一般廃棄物処理施設】&#10;一人当たり有形固定資産（償却資産）額">
          <a:extLst>
            <a:ext uri="{FF2B5EF4-FFF2-40B4-BE49-F238E27FC236}">
              <a16:creationId xmlns:a16="http://schemas.microsoft.com/office/drawing/2014/main" id="{35A60679-9071-453E-863E-C6C21F65C007}"/>
            </a:ext>
          </a:extLst>
        </xdr:cNvPr>
        <xdr:cNvSpPr txBox="1"/>
      </xdr:nvSpPr>
      <xdr:spPr>
        <a:xfrm>
          <a:off x="20167111" y="6784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101363</xdr:rowOff>
    </xdr:from>
    <xdr:ext cx="534377" cy="259045"/>
    <xdr:sp macro="" textlink="">
      <xdr:nvSpPr>
        <xdr:cNvPr id="555" name="n_3mainValue【一般廃棄物処理施設】&#10;一人当たり有形固定資産（償却資産）額">
          <a:extLst>
            <a:ext uri="{FF2B5EF4-FFF2-40B4-BE49-F238E27FC236}">
              <a16:creationId xmlns:a16="http://schemas.microsoft.com/office/drawing/2014/main" id="{78A7C5A8-7217-45C4-93F6-C705C70C87F1}"/>
            </a:ext>
          </a:extLst>
        </xdr:cNvPr>
        <xdr:cNvSpPr txBox="1"/>
      </xdr:nvSpPr>
      <xdr:spPr>
        <a:xfrm>
          <a:off x="19278111" y="6787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56" name="正方形/長方形 555">
          <a:extLst>
            <a:ext uri="{FF2B5EF4-FFF2-40B4-BE49-F238E27FC236}">
              <a16:creationId xmlns:a16="http://schemas.microsoft.com/office/drawing/2014/main" id="{4E96DA04-6933-47EB-8345-41D5C361BE6B}"/>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57" name="正方形/長方形 556">
          <a:extLst>
            <a:ext uri="{FF2B5EF4-FFF2-40B4-BE49-F238E27FC236}">
              <a16:creationId xmlns:a16="http://schemas.microsoft.com/office/drawing/2014/main" id="{34B2166A-9952-4F55-8018-927299022742}"/>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58" name="正方形/長方形 557">
          <a:extLst>
            <a:ext uri="{FF2B5EF4-FFF2-40B4-BE49-F238E27FC236}">
              <a16:creationId xmlns:a16="http://schemas.microsoft.com/office/drawing/2014/main" id="{F0F70F33-4CE4-4C4B-850C-2494BA1DF78C}"/>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59" name="正方形/長方形 558">
          <a:extLst>
            <a:ext uri="{FF2B5EF4-FFF2-40B4-BE49-F238E27FC236}">
              <a16:creationId xmlns:a16="http://schemas.microsoft.com/office/drawing/2014/main" id="{7AAEF781-67CB-4043-9141-DD5360026C12}"/>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60" name="正方形/長方形 559">
          <a:extLst>
            <a:ext uri="{FF2B5EF4-FFF2-40B4-BE49-F238E27FC236}">
              <a16:creationId xmlns:a16="http://schemas.microsoft.com/office/drawing/2014/main" id="{86A9A43A-920A-4859-8563-976D0D8EB07B}"/>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61" name="正方形/長方形 560">
          <a:extLst>
            <a:ext uri="{FF2B5EF4-FFF2-40B4-BE49-F238E27FC236}">
              <a16:creationId xmlns:a16="http://schemas.microsoft.com/office/drawing/2014/main" id="{70200EAB-A356-4709-8084-1770DE23DF73}"/>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62" name="正方形/長方形 561">
          <a:extLst>
            <a:ext uri="{FF2B5EF4-FFF2-40B4-BE49-F238E27FC236}">
              <a16:creationId xmlns:a16="http://schemas.microsoft.com/office/drawing/2014/main" id="{4EE320F7-FFDE-4321-8464-878C5135FB0B}"/>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63" name="正方形/長方形 562">
          <a:extLst>
            <a:ext uri="{FF2B5EF4-FFF2-40B4-BE49-F238E27FC236}">
              <a16:creationId xmlns:a16="http://schemas.microsoft.com/office/drawing/2014/main" id="{3074CBD1-D709-4F71-B2EB-1AB566212A46}"/>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64" name="テキスト ボックス 563">
          <a:extLst>
            <a:ext uri="{FF2B5EF4-FFF2-40B4-BE49-F238E27FC236}">
              <a16:creationId xmlns:a16="http://schemas.microsoft.com/office/drawing/2014/main" id="{3E98C950-28BD-4E7D-ACE2-67C8F730E9CA}"/>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65" name="直線コネクタ 564">
          <a:extLst>
            <a:ext uri="{FF2B5EF4-FFF2-40B4-BE49-F238E27FC236}">
              <a16:creationId xmlns:a16="http://schemas.microsoft.com/office/drawing/2014/main" id="{6580044B-1A17-4833-BA4E-BF9659BBDE0D}"/>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566" name="テキスト ボックス 565">
          <a:extLst>
            <a:ext uri="{FF2B5EF4-FFF2-40B4-BE49-F238E27FC236}">
              <a16:creationId xmlns:a16="http://schemas.microsoft.com/office/drawing/2014/main" id="{91E77486-C7C3-448C-9532-47A0182DB6DB}"/>
            </a:ext>
          </a:extLst>
        </xdr:cNvPr>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67" name="直線コネクタ 566">
          <a:extLst>
            <a:ext uri="{FF2B5EF4-FFF2-40B4-BE49-F238E27FC236}">
              <a16:creationId xmlns:a16="http://schemas.microsoft.com/office/drawing/2014/main" id="{8DDB15F9-2A5B-4202-A910-15CEF22727FB}"/>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568" name="テキスト ボックス 567">
          <a:extLst>
            <a:ext uri="{FF2B5EF4-FFF2-40B4-BE49-F238E27FC236}">
              <a16:creationId xmlns:a16="http://schemas.microsoft.com/office/drawing/2014/main" id="{25EABC32-1C09-4815-AAE3-E156E0418AF1}"/>
            </a:ext>
          </a:extLst>
        </xdr:cNvPr>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69" name="直線コネクタ 568">
          <a:extLst>
            <a:ext uri="{FF2B5EF4-FFF2-40B4-BE49-F238E27FC236}">
              <a16:creationId xmlns:a16="http://schemas.microsoft.com/office/drawing/2014/main" id="{98E35B1B-2843-480F-9A10-24E826228446}"/>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70" name="テキスト ボックス 569">
          <a:extLst>
            <a:ext uri="{FF2B5EF4-FFF2-40B4-BE49-F238E27FC236}">
              <a16:creationId xmlns:a16="http://schemas.microsoft.com/office/drawing/2014/main" id="{831243A8-25AE-451D-981B-EBDB895378A1}"/>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71" name="直線コネクタ 570">
          <a:extLst>
            <a:ext uri="{FF2B5EF4-FFF2-40B4-BE49-F238E27FC236}">
              <a16:creationId xmlns:a16="http://schemas.microsoft.com/office/drawing/2014/main" id="{905B2F01-1219-48D2-9DF4-A432D4C67D2E}"/>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72" name="テキスト ボックス 571">
          <a:extLst>
            <a:ext uri="{FF2B5EF4-FFF2-40B4-BE49-F238E27FC236}">
              <a16:creationId xmlns:a16="http://schemas.microsoft.com/office/drawing/2014/main" id="{B2161E5F-C958-4DF2-874D-74B74381036F}"/>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73" name="直線コネクタ 572">
          <a:extLst>
            <a:ext uri="{FF2B5EF4-FFF2-40B4-BE49-F238E27FC236}">
              <a16:creationId xmlns:a16="http://schemas.microsoft.com/office/drawing/2014/main" id="{F4C756DF-C531-4DA6-A7EA-958D961D816D}"/>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74" name="テキスト ボックス 573">
          <a:extLst>
            <a:ext uri="{FF2B5EF4-FFF2-40B4-BE49-F238E27FC236}">
              <a16:creationId xmlns:a16="http://schemas.microsoft.com/office/drawing/2014/main" id="{8EEB0CB2-B18B-4E44-A315-E2100557635B}"/>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75" name="直線コネクタ 574">
          <a:extLst>
            <a:ext uri="{FF2B5EF4-FFF2-40B4-BE49-F238E27FC236}">
              <a16:creationId xmlns:a16="http://schemas.microsoft.com/office/drawing/2014/main" id="{FD224CF4-6A3B-4C33-9F49-8832814B1AD8}"/>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76" name="テキスト ボックス 575">
          <a:extLst>
            <a:ext uri="{FF2B5EF4-FFF2-40B4-BE49-F238E27FC236}">
              <a16:creationId xmlns:a16="http://schemas.microsoft.com/office/drawing/2014/main" id="{C996F4D9-2AB9-4242-A225-2BCECB31145A}"/>
            </a:ext>
          </a:extLst>
        </xdr:cNvPr>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77" name="【保健センター・保健所】&#10;有形固定資産減価償却率グラフ枠">
          <a:extLst>
            <a:ext uri="{FF2B5EF4-FFF2-40B4-BE49-F238E27FC236}">
              <a16:creationId xmlns:a16="http://schemas.microsoft.com/office/drawing/2014/main" id="{7D8060A6-59EA-413B-A633-ECA358E46EFD}"/>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84582</xdr:rowOff>
    </xdr:from>
    <xdr:to>
      <xdr:col>85</xdr:col>
      <xdr:colOff>126364</xdr:colOff>
      <xdr:row>63</xdr:row>
      <xdr:rowOff>84582</xdr:rowOff>
    </xdr:to>
    <xdr:cxnSp macro="">
      <xdr:nvCxnSpPr>
        <xdr:cNvPr id="578" name="直線コネクタ 577">
          <a:extLst>
            <a:ext uri="{FF2B5EF4-FFF2-40B4-BE49-F238E27FC236}">
              <a16:creationId xmlns:a16="http://schemas.microsoft.com/office/drawing/2014/main" id="{15F93872-F543-4273-B8B0-F57B7C666B1D}"/>
            </a:ext>
          </a:extLst>
        </xdr:cNvPr>
        <xdr:cNvCxnSpPr/>
      </xdr:nvCxnSpPr>
      <xdr:spPr>
        <a:xfrm flipV="1">
          <a:off x="16318864" y="9514332"/>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88409</xdr:rowOff>
    </xdr:from>
    <xdr:ext cx="405111" cy="259045"/>
    <xdr:sp macro="" textlink="">
      <xdr:nvSpPr>
        <xdr:cNvPr id="579" name="【保健センター・保健所】&#10;有形固定資産減価償却率最小値テキスト">
          <a:extLst>
            <a:ext uri="{FF2B5EF4-FFF2-40B4-BE49-F238E27FC236}">
              <a16:creationId xmlns:a16="http://schemas.microsoft.com/office/drawing/2014/main" id="{33452813-E110-4730-9B24-EA5F2317E0B1}"/>
            </a:ext>
          </a:extLst>
        </xdr:cNvPr>
        <xdr:cNvSpPr txBox="1"/>
      </xdr:nvSpPr>
      <xdr:spPr>
        <a:xfrm>
          <a:off x="16357600" y="108897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84582</xdr:rowOff>
    </xdr:from>
    <xdr:to>
      <xdr:col>86</xdr:col>
      <xdr:colOff>25400</xdr:colOff>
      <xdr:row>63</xdr:row>
      <xdr:rowOff>84582</xdr:rowOff>
    </xdr:to>
    <xdr:cxnSp macro="">
      <xdr:nvCxnSpPr>
        <xdr:cNvPr id="580" name="直線コネクタ 579">
          <a:extLst>
            <a:ext uri="{FF2B5EF4-FFF2-40B4-BE49-F238E27FC236}">
              <a16:creationId xmlns:a16="http://schemas.microsoft.com/office/drawing/2014/main" id="{7C95A436-56CC-49D5-AE7F-780544E5F313}"/>
            </a:ext>
          </a:extLst>
        </xdr:cNvPr>
        <xdr:cNvCxnSpPr/>
      </xdr:nvCxnSpPr>
      <xdr:spPr>
        <a:xfrm>
          <a:off x="16230600" y="10885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31259</xdr:rowOff>
    </xdr:from>
    <xdr:ext cx="405111" cy="259045"/>
    <xdr:sp macro="" textlink="">
      <xdr:nvSpPr>
        <xdr:cNvPr id="581" name="【保健センター・保健所】&#10;有形固定資産減価償却率最大値テキスト">
          <a:extLst>
            <a:ext uri="{FF2B5EF4-FFF2-40B4-BE49-F238E27FC236}">
              <a16:creationId xmlns:a16="http://schemas.microsoft.com/office/drawing/2014/main" id="{28E4825B-651F-40E8-9064-C4E4C7E707C8}"/>
            </a:ext>
          </a:extLst>
        </xdr:cNvPr>
        <xdr:cNvSpPr txBox="1"/>
      </xdr:nvSpPr>
      <xdr:spPr>
        <a:xfrm>
          <a:off x="16357600" y="9289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84582</xdr:rowOff>
    </xdr:from>
    <xdr:to>
      <xdr:col>86</xdr:col>
      <xdr:colOff>25400</xdr:colOff>
      <xdr:row>55</xdr:row>
      <xdr:rowOff>84582</xdr:rowOff>
    </xdr:to>
    <xdr:cxnSp macro="">
      <xdr:nvCxnSpPr>
        <xdr:cNvPr id="582" name="直線コネクタ 581">
          <a:extLst>
            <a:ext uri="{FF2B5EF4-FFF2-40B4-BE49-F238E27FC236}">
              <a16:creationId xmlns:a16="http://schemas.microsoft.com/office/drawing/2014/main" id="{28402036-943E-440B-8037-FF3882E636F5}"/>
            </a:ext>
          </a:extLst>
        </xdr:cNvPr>
        <xdr:cNvCxnSpPr/>
      </xdr:nvCxnSpPr>
      <xdr:spPr>
        <a:xfrm>
          <a:off x="16230600" y="9514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79519</xdr:rowOff>
    </xdr:from>
    <xdr:ext cx="405111" cy="259045"/>
    <xdr:sp macro="" textlink="">
      <xdr:nvSpPr>
        <xdr:cNvPr id="583" name="【保健センター・保健所】&#10;有形固定資産減価償却率平均値テキスト">
          <a:extLst>
            <a:ext uri="{FF2B5EF4-FFF2-40B4-BE49-F238E27FC236}">
              <a16:creationId xmlns:a16="http://schemas.microsoft.com/office/drawing/2014/main" id="{849C42F2-39FA-413A-B896-C0D9B646A402}"/>
            </a:ext>
          </a:extLst>
        </xdr:cNvPr>
        <xdr:cNvSpPr txBox="1"/>
      </xdr:nvSpPr>
      <xdr:spPr>
        <a:xfrm>
          <a:off x="16357600" y="100236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56642</xdr:rowOff>
    </xdr:from>
    <xdr:to>
      <xdr:col>85</xdr:col>
      <xdr:colOff>177800</xdr:colOff>
      <xdr:row>59</xdr:row>
      <xdr:rowOff>158242</xdr:rowOff>
    </xdr:to>
    <xdr:sp macro="" textlink="">
      <xdr:nvSpPr>
        <xdr:cNvPr id="584" name="フローチャート: 判断 583">
          <a:extLst>
            <a:ext uri="{FF2B5EF4-FFF2-40B4-BE49-F238E27FC236}">
              <a16:creationId xmlns:a16="http://schemas.microsoft.com/office/drawing/2014/main" id="{8AD70A29-72CA-4D3A-B121-8B437F8B41DE}"/>
            </a:ext>
          </a:extLst>
        </xdr:cNvPr>
        <xdr:cNvSpPr/>
      </xdr:nvSpPr>
      <xdr:spPr>
        <a:xfrm>
          <a:off x="16268700" y="10172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143510</xdr:rowOff>
    </xdr:from>
    <xdr:to>
      <xdr:col>81</xdr:col>
      <xdr:colOff>101600</xdr:colOff>
      <xdr:row>60</xdr:row>
      <xdr:rowOff>73660</xdr:rowOff>
    </xdr:to>
    <xdr:sp macro="" textlink="">
      <xdr:nvSpPr>
        <xdr:cNvPr id="585" name="フローチャート: 判断 584">
          <a:extLst>
            <a:ext uri="{FF2B5EF4-FFF2-40B4-BE49-F238E27FC236}">
              <a16:creationId xmlns:a16="http://schemas.microsoft.com/office/drawing/2014/main" id="{0002EDB4-C540-47E6-B608-1E368AC0C39B}"/>
            </a:ext>
          </a:extLst>
        </xdr:cNvPr>
        <xdr:cNvSpPr/>
      </xdr:nvSpPr>
      <xdr:spPr>
        <a:xfrm>
          <a:off x="15430500" y="1025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17780</xdr:rowOff>
    </xdr:from>
    <xdr:to>
      <xdr:col>76</xdr:col>
      <xdr:colOff>165100</xdr:colOff>
      <xdr:row>60</xdr:row>
      <xdr:rowOff>119380</xdr:rowOff>
    </xdr:to>
    <xdr:sp macro="" textlink="">
      <xdr:nvSpPr>
        <xdr:cNvPr id="586" name="フローチャート: 判断 585">
          <a:extLst>
            <a:ext uri="{FF2B5EF4-FFF2-40B4-BE49-F238E27FC236}">
              <a16:creationId xmlns:a16="http://schemas.microsoft.com/office/drawing/2014/main" id="{2305591C-A825-4593-A7D2-5D696F11A9D1}"/>
            </a:ext>
          </a:extLst>
        </xdr:cNvPr>
        <xdr:cNvSpPr/>
      </xdr:nvSpPr>
      <xdr:spPr>
        <a:xfrm>
          <a:off x="14541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77216</xdr:rowOff>
    </xdr:from>
    <xdr:to>
      <xdr:col>72</xdr:col>
      <xdr:colOff>38100</xdr:colOff>
      <xdr:row>61</xdr:row>
      <xdr:rowOff>7366</xdr:rowOff>
    </xdr:to>
    <xdr:sp macro="" textlink="">
      <xdr:nvSpPr>
        <xdr:cNvPr id="587" name="フローチャート: 判断 586">
          <a:extLst>
            <a:ext uri="{FF2B5EF4-FFF2-40B4-BE49-F238E27FC236}">
              <a16:creationId xmlns:a16="http://schemas.microsoft.com/office/drawing/2014/main" id="{9C56BFAE-0999-4D43-BA4F-0BE49DB394E5}"/>
            </a:ext>
          </a:extLst>
        </xdr:cNvPr>
        <xdr:cNvSpPr/>
      </xdr:nvSpPr>
      <xdr:spPr>
        <a:xfrm>
          <a:off x="13652500" y="10364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88" name="テキスト ボックス 587">
          <a:extLst>
            <a:ext uri="{FF2B5EF4-FFF2-40B4-BE49-F238E27FC236}">
              <a16:creationId xmlns:a16="http://schemas.microsoft.com/office/drawing/2014/main" id="{397E850B-2AB4-44D9-9264-FF1ADFAB8A4C}"/>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89" name="テキスト ボックス 588">
          <a:extLst>
            <a:ext uri="{FF2B5EF4-FFF2-40B4-BE49-F238E27FC236}">
              <a16:creationId xmlns:a16="http://schemas.microsoft.com/office/drawing/2014/main" id="{951B61DF-B2F6-462A-8469-494A1AA042CC}"/>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90" name="テキスト ボックス 589">
          <a:extLst>
            <a:ext uri="{FF2B5EF4-FFF2-40B4-BE49-F238E27FC236}">
              <a16:creationId xmlns:a16="http://schemas.microsoft.com/office/drawing/2014/main" id="{95D71B13-15FF-474D-BDF9-5B1C902334B6}"/>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91" name="テキスト ボックス 590">
          <a:extLst>
            <a:ext uri="{FF2B5EF4-FFF2-40B4-BE49-F238E27FC236}">
              <a16:creationId xmlns:a16="http://schemas.microsoft.com/office/drawing/2014/main" id="{01FB95DD-73BA-4A68-87DD-D7C4D4B2F393}"/>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92" name="テキスト ボックス 591">
          <a:extLst>
            <a:ext uri="{FF2B5EF4-FFF2-40B4-BE49-F238E27FC236}">
              <a16:creationId xmlns:a16="http://schemas.microsoft.com/office/drawing/2014/main" id="{35F43862-425B-4095-BD49-2B7C5BEFF467}"/>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138938</xdr:rowOff>
    </xdr:from>
    <xdr:to>
      <xdr:col>85</xdr:col>
      <xdr:colOff>177800</xdr:colOff>
      <xdr:row>61</xdr:row>
      <xdr:rowOff>69088</xdr:rowOff>
    </xdr:to>
    <xdr:sp macro="" textlink="">
      <xdr:nvSpPr>
        <xdr:cNvPr id="593" name="楕円 592">
          <a:extLst>
            <a:ext uri="{FF2B5EF4-FFF2-40B4-BE49-F238E27FC236}">
              <a16:creationId xmlns:a16="http://schemas.microsoft.com/office/drawing/2014/main" id="{855B6E75-4987-4E23-9D61-6C13DDA219CC}"/>
            </a:ext>
          </a:extLst>
        </xdr:cNvPr>
        <xdr:cNvSpPr/>
      </xdr:nvSpPr>
      <xdr:spPr>
        <a:xfrm>
          <a:off x="16268700" y="10425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117365</xdr:rowOff>
    </xdr:from>
    <xdr:ext cx="405111" cy="259045"/>
    <xdr:sp macro="" textlink="">
      <xdr:nvSpPr>
        <xdr:cNvPr id="594" name="【保健センター・保健所】&#10;有形固定資産減価償却率該当値テキスト">
          <a:extLst>
            <a:ext uri="{FF2B5EF4-FFF2-40B4-BE49-F238E27FC236}">
              <a16:creationId xmlns:a16="http://schemas.microsoft.com/office/drawing/2014/main" id="{A91A7BEB-0B5A-4712-9E73-C07F64E4BAE7}"/>
            </a:ext>
          </a:extLst>
        </xdr:cNvPr>
        <xdr:cNvSpPr txBox="1"/>
      </xdr:nvSpPr>
      <xdr:spPr>
        <a:xfrm>
          <a:off x="16357600" y="104043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33782</xdr:rowOff>
    </xdr:from>
    <xdr:to>
      <xdr:col>81</xdr:col>
      <xdr:colOff>101600</xdr:colOff>
      <xdr:row>61</xdr:row>
      <xdr:rowOff>135382</xdr:rowOff>
    </xdr:to>
    <xdr:sp macro="" textlink="">
      <xdr:nvSpPr>
        <xdr:cNvPr id="595" name="楕円 594">
          <a:extLst>
            <a:ext uri="{FF2B5EF4-FFF2-40B4-BE49-F238E27FC236}">
              <a16:creationId xmlns:a16="http://schemas.microsoft.com/office/drawing/2014/main" id="{C1F3F206-127C-4EA7-8A46-ABEC926463B4}"/>
            </a:ext>
          </a:extLst>
        </xdr:cNvPr>
        <xdr:cNvSpPr/>
      </xdr:nvSpPr>
      <xdr:spPr>
        <a:xfrm>
          <a:off x="15430500" y="10492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18288</xdr:rowOff>
    </xdr:from>
    <xdr:to>
      <xdr:col>85</xdr:col>
      <xdr:colOff>127000</xdr:colOff>
      <xdr:row>61</xdr:row>
      <xdr:rowOff>84582</xdr:rowOff>
    </xdr:to>
    <xdr:cxnSp macro="">
      <xdr:nvCxnSpPr>
        <xdr:cNvPr id="596" name="直線コネクタ 595">
          <a:extLst>
            <a:ext uri="{FF2B5EF4-FFF2-40B4-BE49-F238E27FC236}">
              <a16:creationId xmlns:a16="http://schemas.microsoft.com/office/drawing/2014/main" id="{C2E56E64-4D63-4D27-9951-6CDA2DEAC27F}"/>
            </a:ext>
          </a:extLst>
        </xdr:cNvPr>
        <xdr:cNvCxnSpPr/>
      </xdr:nvCxnSpPr>
      <xdr:spPr>
        <a:xfrm flipV="1">
          <a:off x="15481300" y="10476738"/>
          <a:ext cx="8382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97790</xdr:rowOff>
    </xdr:from>
    <xdr:to>
      <xdr:col>76</xdr:col>
      <xdr:colOff>165100</xdr:colOff>
      <xdr:row>62</xdr:row>
      <xdr:rowOff>27940</xdr:rowOff>
    </xdr:to>
    <xdr:sp macro="" textlink="">
      <xdr:nvSpPr>
        <xdr:cNvPr id="597" name="楕円 596">
          <a:extLst>
            <a:ext uri="{FF2B5EF4-FFF2-40B4-BE49-F238E27FC236}">
              <a16:creationId xmlns:a16="http://schemas.microsoft.com/office/drawing/2014/main" id="{C26E0007-21D1-4EDC-A84B-B1DA830E74F4}"/>
            </a:ext>
          </a:extLst>
        </xdr:cNvPr>
        <xdr:cNvSpPr/>
      </xdr:nvSpPr>
      <xdr:spPr>
        <a:xfrm>
          <a:off x="14541500" y="1055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84582</xdr:rowOff>
    </xdr:from>
    <xdr:to>
      <xdr:col>81</xdr:col>
      <xdr:colOff>50800</xdr:colOff>
      <xdr:row>61</xdr:row>
      <xdr:rowOff>148590</xdr:rowOff>
    </xdr:to>
    <xdr:cxnSp macro="">
      <xdr:nvCxnSpPr>
        <xdr:cNvPr id="598" name="直線コネクタ 597">
          <a:extLst>
            <a:ext uri="{FF2B5EF4-FFF2-40B4-BE49-F238E27FC236}">
              <a16:creationId xmlns:a16="http://schemas.microsoft.com/office/drawing/2014/main" id="{9734CD48-05FC-42B7-8C02-4C19DA05F890}"/>
            </a:ext>
          </a:extLst>
        </xdr:cNvPr>
        <xdr:cNvCxnSpPr/>
      </xdr:nvCxnSpPr>
      <xdr:spPr>
        <a:xfrm flipV="1">
          <a:off x="14592300" y="10543032"/>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161798</xdr:rowOff>
    </xdr:from>
    <xdr:to>
      <xdr:col>72</xdr:col>
      <xdr:colOff>38100</xdr:colOff>
      <xdr:row>62</xdr:row>
      <xdr:rowOff>91948</xdr:rowOff>
    </xdr:to>
    <xdr:sp macro="" textlink="">
      <xdr:nvSpPr>
        <xdr:cNvPr id="599" name="楕円 598">
          <a:extLst>
            <a:ext uri="{FF2B5EF4-FFF2-40B4-BE49-F238E27FC236}">
              <a16:creationId xmlns:a16="http://schemas.microsoft.com/office/drawing/2014/main" id="{B3CD8538-7A83-4B8A-83BB-0D6B7C8C0536}"/>
            </a:ext>
          </a:extLst>
        </xdr:cNvPr>
        <xdr:cNvSpPr/>
      </xdr:nvSpPr>
      <xdr:spPr>
        <a:xfrm>
          <a:off x="13652500" y="1062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148590</xdr:rowOff>
    </xdr:from>
    <xdr:to>
      <xdr:col>76</xdr:col>
      <xdr:colOff>114300</xdr:colOff>
      <xdr:row>62</xdr:row>
      <xdr:rowOff>41148</xdr:rowOff>
    </xdr:to>
    <xdr:cxnSp macro="">
      <xdr:nvCxnSpPr>
        <xdr:cNvPr id="600" name="直線コネクタ 599">
          <a:extLst>
            <a:ext uri="{FF2B5EF4-FFF2-40B4-BE49-F238E27FC236}">
              <a16:creationId xmlns:a16="http://schemas.microsoft.com/office/drawing/2014/main" id="{6F1ADFD1-9A6E-462F-A703-33C0C6620995}"/>
            </a:ext>
          </a:extLst>
        </xdr:cNvPr>
        <xdr:cNvCxnSpPr/>
      </xdr:nvCxnSpPr>
      <xdr:spPr>
        <a:xfrm flipV="1">
          <a:off x="13703300" y="1060704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90187</xdr:rowOff>
    </xdr:from>
    <xdr:ext cx="405111" cy="259045"/>
    <xdr:sp macro="" textlink="">
      <xdr:nvSpPr>
        <xdr:cNvPr id="601" name="n_1aveValue【保健センター・保健所】&#10;有形固定資産減価償却率">
          <a:extLst>
            <a:ext uri="{FF2B5EF4-FFF2-40B4-BE49-F238E27FC236}">
              <a16:creationId xmlns:a16="http://schemas.microsoft.com/office/drawing/2014/main" id="{A787A637-D024-4EBF-B1D0-F587930F5178}"/>
            </a:ext>
          </a:extLst>
        </xdr:cNvPr>
        <xdr:cNvSpPr txBox="1"/>
      </xdr:nvSpPr>
      <xdr:spPr>
        <a:xfrm>
          <a:off x="15266044" y="10034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135907</xdr:rowOff>
    </xdr:from>
    <xdr:ext cx="405111" cy="259045"/>
    <xdr:sp macro="" textlink="">
      <xdr:nvSpPr>
        <xdr:cNvPr id="602" name="n_2aveValue【保健センター・保健所】&#10;有形固定資産減価償却率">
          <a:extLst>
            <a:ext uri="{FF2B5EF4-FFF2-40B4-BE49-F238E27FC236}">
              <a16:creationId xmlns:a16="http://schemas.microsoft.com/office/drawing/2014/main" id="{E1F5A3EF-B1D4-4253-87A5-988D0AA99698}"/>
            </a:ext>
          </a:extLst>
        </xdr:cNvPr>
        <xdr:cNvSpPr txBox="1"/>
      </xdr:nvSpPr>
      <xdr:spPr>
        <a:xfrm>
          <a:off x="14389744" y="1008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23893</xdr:rowOff>
    </xdr:from>
    <xdr:ext cx="405111" cy="259045"/>
    <xdr:sp macro="" textlink="">
      <xdr:nvSpPr>
        <xdr:cNvPr id="603" name="n_3aveValue【保健センター・保健所】&#10;有形固定資産減価償却率">
          <a:extLst>
            <a:ext uri="{FF2B5EF4-FFF2-40B4-BE49-F238E27FC236}">
              <a16:creationId xmlns:a16="http://schemas.microsoft.com/office/drawing/2014/main" id="{15B070C5-BE1F-47DC-8B76-78DD56602D3C}"/>
            </a:ext>
          </a:extLst>
        </xdr:cNvPr>
        <xdr:cNvSpPr txBox="1"/>
      </xdr:nvSpPr>
      <xdr:spPr>
        <a:xfrm>
          <a:off x="13500744" y="101394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126509</xdr:rowOff>
    </xdr:from>
    <xdr:ext cx="405111" cy="259045"/>
    <xdr:sp macro="" textlink="">
      <xdr:nvSpPr>
        <xdr:cNvPr id="604" name="n_1mainValue【保健センター・保健所】&#10;有形固定資産減価償却率">
          <a:extLst>
            <a:ext uri="{FF2B5EF4-FFF2-40B4-BE49-F238E27FC236}">
              <a16:creationId xmlns:a16="http://schemas.microsoft.com/office/drawing/2014/main" id="{F9BD92FB-B522-45B1-9C18-F6605F3ACAEC}"/>
            </a:ext>
          </a:extLst>
        </xdr:cNvPr>
        <xdr:cNvSpPr txBox="1"/>
      </xdr:nvSpPr>
      <xdr:spPr>
        <a:xfrm>
          <a:off x="15266044" y="105849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19067</xdr:rowOff>
    </xdr:from>
    <xdr:ext cx="405111" cy="259045"/>
    <xdr:sp macro="" textlink="">
      <xdr:nvSpPr>
        <xdr:cNvPr id="605" name="n_2mainValue【保健センター・保健所】&#10;有形固定資産減価償却率">
          <a:extLst>
            <a:ext uri="{FF2B5EF4-FFF2-40B4-BE49-F238E27FC236}">
              <a16:creationId xmlns:a16="http://schemas.microsoft.com/office/drawing/2014/main" id="{21D754CB-797C-4923-B4C0-6AEB27E492EA}"/>
            </a:ext>
          </a:extLst>
        </xdr:cNvPr>
        <xdr:cNvSpPr txBox="1"/>
      </xdr:nvSpPr>
      <xdr:spPr>
        <a:xfrm>
          <a:off x="14389744" y="10648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83075</xdr:rowOff>
    </xdr:from>
    <xdr:ext cx="405111" cy="259045"/>
    <xdr:sp macro="" textlink="">
      <xdr:nvSpPr>
        <xdr:cNvPr id="606" name="n_3mainValue【保健センター・保健所】&#10;有形固定資産減価償却率">
          <a:extLst>
            <a:ext uri="{FF2B5EF4-FFF2-40B4-BE49-F238E27FC236}">
              <a16:creationId xmlns:a16="http://schemas.microsoft.com/office/drawing/2014/main" id="{1C9F421A-828E-40B4-87CC-7EA3A157D131}"/>
            </a:ext>
          </a:extLst>
        </xdr:cNvPr>
        <xdr:cNvSpPr txBox="1"/>
      </xdr:nvSpPr>
      <xdr:spPr>
        <a:xfrm>
          <a:off x="13500744" y="10712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07" name="正方形/長方形 606">
          <a:extLst>
            <a:ext uri="{FF2B5EF4-FFF2-40B4-BE49-F238E27FC236}">
              <a16:creationId xmlns:a16="http://schemas.microsoft.com/office/drawing/2014/main" id="{636E7718-8E4F-4A4C-AA95-481D59773877}"/>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08" name="正方形/長方形 607">
          <a:extLst>
            <a:ext uri="{FF2B5EF4-FFF2-40B4-BE49-F238E27FC236}">
              <a16:creationId xmlns:a16="http://schemas.microsoft.com/office/drawing/2014/main" id="{214676F3-6657-42C4-AAF1-090380C08C56}"/>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09" name="正方形/長方形 608">
          <a:extLst>
            <a:ext uri="{FF2B5EF4-FFF2-40B4-BE49-F238E27FC236}">
              <a16:creationId xmlns:a16="http://schemas.microsoft.com/office/drawing/2014/main" id="{8C4169B3-E914-47C7-B24B-200B191E219B}"/>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10" name="正方形/長方形 609">
          <a:extLst>
            <a:ext uri="{FF2B5EF4-FFF2-40B4-BE49-F238E27FC236}">
              <a16:creationId xmlns:a16="http://schemas.microsoft.com/office/drawing/2014/main" id="{D0959A82-96A1-4863-9B97-73F3BF824796}"/>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11" name="正方形/長方形 610">
          <a:extLst>
            <a:ext uri="{FF2B5EF4-FFF2-40B4-BE49-F238E27FC236}">
              <a16:creationId xmlns:a16="http://schemas.microsoft.com/office/drawing/2014/main" id="{A537C639-30B8-484A-8E11-667DBF8053E8}"/>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12" name="正方形/長方形 611">
          <a:extLst>
            <a:ext uri="{FF2B5EF4-FFF2-40B4-BE49-F238E27FC236}">
              <a16:creationId xmlns:a16="http://schemas.microsoft.com/office/drawing/2014/main" id="{095A6575-B474-4725-BAD3-A6A89D11212F}"/>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13" name="正方形/長方形 612">
          <a:extLst>
            <a:ext uri="{FF2B5EF4-FFF2-40B4-BE49-F238E27FC236}">
              <a16:creationId xmlns:a16="http://schemas.microsoft.com/office/drawing/2014/main" id="{4E036438-3FFC-4390-8995-2C4759ABFE8D}"/>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14" name="正方形/長方形 613">
          <a:extLst>
            <a:ext uri="{FF2B5EF4-FFF2-40B4-BE49-F238E27FC236}">
              <a16:creationId xmlns:a16="http://schemas.microsoft.com/office/drawing/2014/main" id="{C6771AE3-B75A-4DBA-B9F3-560A40541E53}"/>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15" name="テキスト ボックス 614">
          <a:extLst>
            <a:ext uri="{FF2B5EF4-FFF2-40B4-BE49-F238E27FC236}">
              <a16:creationId xmlns:a16="http://schemas.microsoft.com/office/drawing/2014/main" id="{1DBD8988-3D96-447F-938B-D21F4606719F}"/>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16" name="直線コネクタ 615">
          <a:extLst>
            <a:ext uri="{FF2B5EF4-FFF2-40B4-BE49-F238E27FC236}">
              <a16:creationId xmlns:a16="http://schemas.microsoft.com/office/drawing/2014/main" id="{D81B7A0E-AA29-465A-9511-8720A1BD6D45}"/>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17" name="直線コネクタ 616">
          <a:extLst>
            <a:ext uri="{FF2B5EF4-FFF2-40B4-BE49-F238E27FC236}">
              <a16:creationId xmlns:a16="http://schemas.microsoft.com/office/drawing/2014/main" id="{05F38A05-B1AB-49A4-BA60-D5042D831666}"/>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18" name="テキスト ボックス 617">
          <a:extLst>
            <a:ext uri="{FF2B5EF4-FFF2-40B4-BE49-F238E27FC236}">
              <a16:creationId xmlns:a16="http://schemas.microsoft.com/office/drawing/2014/main" id="{B454F014-EA5D-4DF0-90F4-42BE2E60312E}"/>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19" name="直線コネクタ 618">
          <a:extLst>
            <a:ext uri="{FF2B5EF4-FFF2-40B4-BE49-F238E27FC236}">
              <a16:creationId xmlns:a16="http://schemas.microsoft.com/office/drawing/2014/main" id="{2AB9C106-71A5-4EF4-84AA-6A38DBA434AE}"/>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20" name="テキスト ボックス 619">
          <a:extLst>
            <a:ext uri="{FF2B5EF4-FFF2-40B4-BE49-F238E27FC236}">
              <a16:creationId xmlns:a16="http://schemas.microsoft.com/office/drawing/2014/main" id="{70A5F244-0CEF-4E5D-AB27-229FF14BC9FD}"/>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21" name="直線コネクタ 620">
          <a:extLst>
            <a:ext uri="{FF2B5EF4-FFF2-40B4-BE49-F238E27FC236}">
              <a16:creationId xmlns:a16="http://schemas.microsoft.com/office/drawing/2014/main" id="{2A642C3D-73CF-468B-9541-643AF0E0F3AB}"/>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22" name="テキスト ボックス 621">
          <a:extLst>
            <a:ext uri="{FF2B5EF4-FFF2-40B4-BE49-F238E27FC236}">
              <a16:creationId xmlns:a16="http://schemas.microsoft.com/office/drawing/2014/main" id="{BFA2A8E5-59AF-4B8E-9317-8826018F20A6}"/>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23" name="直線コネクタ 622">
          <a:extLst>
            <a:ext uri="{FF2B5EF4-FFF2-40B4-BE49-F238E27FC236}">
              <a16:creationId xmlns:a16="http://schemas.microsoft.com/office/drawing/2014/main" id="{1F81AA68-A86D-4BCF-BA78-FD3E681EBEAB}"/>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24" name="テキスト ボックス 623">
          <a:extLst>
            <a:ext uri="{FF2B5EF4-FFF2-40B4-BE49-F238E27FC236}">
              <a16:creationId xmlns:a16="http://schemas.microsoft.com/office/drawing/2014/main" id="{3327B046-83F5-4797-ADF3-169AFCDA9D34}"/>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25" name="直線コネクタ 624">
          <a:extLst>
            <a:ext uri="{FF2B5EF4-FFF2-40B4-BE49-F238E27FC236}">
              <a16:creationId xmlns:a16="http://schemas.microsoft.com/office/drawing/2014/main" id="{1CE30433-D1CD-464F-A399-ED37FE5EA5F1}"/>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26" name="テキスト ボックス 625">
          <a:extLst>
            <a:ext uri="{FF2B5EF4-FFF2-40B4-BE49-F238E27FC236}">
              <a16:creationId xmlns:a16="http://schemas.microsoft.com/office/drawing/2014/main" id="{9658D044-1022-4F4B-B2DC-59C6CE4AD765}"/>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27" name="【保健センター・保健所】&#10;一人当たり面積グラフ枠">
          <a:extLst>
            <a:ext uri="{FF2B5EF4-FFF2-40B4-BE49-F238E27FC236}">
              <a16:creationId xmlns:a16="http://schemas.microsoft.com/office/drawing/2014/main" id="{8D51D532-C205-488A-A308-42DC12A43394}"/>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34290</xdr:rowOff>
    </xdr:from>
    <xdr:to>
      <xdr:col>116</xdr:col>
      <xdr:colOff>62864</xdr:colOff>
      <xdr:row>62</xdr:row>
      <xdr:rowOff>137160</xdr:rowOff>
    </xdr:to>
    <xdr:cxnSp macro="">
      <xdr:nvCxnSpPr>
        <xdr:cNvPr id="628" name="直線コネクタ 627">
          <a:extLst>
            <a:ext uri="{FF2B5EF4-FFF2-40B4-BE49-F238E27FC236}">
              <a16:creationId xmlns:a16="http://schemas.microsoft.com/office/drawing/2014/main" id="{FF98F1F5-6E3E-4CA3-B356-B83C6C039F11}"/>
            </a:ext>
          </a:extLst>
        </xdr:cNvPr>
        <xdr:cNvCxnSpPr/>
      </xdr:nvCxnSpPr>
      <xdr:spPr>
        <a:xfrm flipV="1">
          <a:off x="22160864" y="946404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140987</xdr:rowOff>
    </xdr:from>
    <xdr:ext cx="469744" cy="259045"/>
    <xdr:sp macro="" textlink="">
      <xdr:nvSpPr>
        <xdr:cNvPr id="629" name="【保健センター・保健所】&#10;一人当たり面積最小値テキスト">
          <a:extLst>
            <a:ext uri="{FF2B5EF4-FFF2-40B4-BE49-F238E27FC236}">
              <a16:creationId xmlns:a16="http://schemas.microsoft.com/office/drawing/2014/main" id="{CFFA4493-D3FC-4273-B4D8-E09E7292C843}"/>
            </a:ext>
          </a:extLst>
        </xdr:cNvPr>
        <xdr:cNvSpPr txBox="1"/>
      </xdr:nvSpPr>
      <xdr:spPr>
        <a:xfrm>
          <a:off x="22199600"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137160</xdr:rowOff>
    </xdr:from>
    <xdr:to>
      <xdr:col>116</xdr:col>
      <xdr:colOff>152400</xdr:colOff>
      <xdr:row>62</xdr:row>
      <xdr:rowOff>137160</xdr:rowOff>
    </xdr:to>
    <xdr:cxnSp macro="">
      <xdr:nvCxnSpPr>
        <xdr:cNvPr id="630" name="直線コネクタ 629">
          <a:extLst>
            <a:ext uri="{FF2B5EF4-FFF2-40B4-BE49-F238E27FC236}">
              <a16:creationId xmlns:a16="http://schemas.microsoft.com/office/drawing/2014/main" id="{5918E42E-9CE2-4452-88C9-D7A6B23C8C8D}"/>
            </a:ext>
          </a:extLst>
        </xdr:cNvPr>
        <xdr:cNvCxnSpPr/>
      </xdr:nvCxnSpPr>
      <xdr:spPr>
        <a:xfrm>
          <a:off x="22072600" y="10767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152417</xdr:rowOff>
    </xdr:from>
    <xdr:ext cx="469744" cy="259045"/>
    <xdr:sp macro="" textlink="">
      <xdr:nvSpPr>
        <xdr:cNvPr id="631" name="【保健センター・保健所】&#10;一人当たり面積最大値テキスト">
          <a:extLst>
            <a:ext uri="{FF2B5EF4-FFF2-40B4-BE49-F238E27FC236}">
              <a16:creationId xmlns:a16="http://schemas.microsoft.com/office/drawing/2014/main" id="{938CC428-4B3E-4785-87DC-925312CC80F7}"/>
            </a:ext>
          </a:extLst>
        </xdr:cNvPr>
        <xdr:cNvSpPr txBox="1"/>
      </xdr:nvSpPr>
      <xdr:spPr>
        <a:xfrm>
          <a:off x="22199600" y="9239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34290</xdr:rowOff>
    </xdr:from>
    <xdr:to>
      <xdr:col>116</xdr:col>
      <xdr:colOff>152400</xdr:colOff>
      <xdr:row>55</xdr:row>
      <xdr:rowOff>34290</xdr:rowOff>
    </xdr:to>
    <xdr:cxnSp macro="">
      <xdr:nvCxnSpPr>
        <xdr:cNvPr id="632" name="直線コネクタ 631">
          <a:extLst>
            <a:ext uri="{FF2B5EF4-FFF2-40B4-BE49-F238E27FC236}">
              <a16:creationId xmlns:a16="http://schemas.microsoft.com/office/drawing/2014/main" id="{92D67E06-F1CC-4212-A19C-452BD93F462B}"/>
            </a:ext>
          </a:extLst>
        </xdr:cNvPr>
        <xdr:cNvCxnSpPr/>
      </xdr:nvCxnSpPr>
      <xdr:spPr>
        <a:xfrm>
          <a:off x="22072600" y="9464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133367</xdr:rowOff>
    </xdr:from>
    <xdr:ext cx="469744" cy="259045"/>
    <xdr:sp macro="" textlink="">
      <xdr:nvSpPr>
        <xdr:cNvPr id="633" name="【保健センター・保健所】&#10;一人当たり面積平均値テキスト">
          <a:extLst>
            <a:ext uri="{FF2B5EF4-FFF2-40B4-BE49-F238E27FC236}">
              <a16:creationId xmlns:a16="http://schemas.microsoft.com/office/drawing/2014/main" id="{8B948CD5-791E-4A99-81AA-DE3B0DDD4474}"/>
            </a:ext>
          </a:extLst>
        </xdr:cNvPr>
        <xdr:cNvSpPr txBox="1"/>
      </xdr:nvSpPr>
      <xdr:spPr>
        <a:xfrm>
          <a:off x="22199600" y="104203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154940</xdr:rowOff>
    </xdr:from>
    <xdr:to>
      <xdr:col>116</xdr:col>
      <xdr:colOff>114300</xdr:colOff>
      <xdr:row>61</xdr:row>
      <xdr:rowOff>85090</xdr:rowOff>
    </xdr:to>
    <xdr:sp macro="" textlink="">
      <xdr:nvSpPr>
        <xdr:cNvPr id="634" name="フローチャート: 判断 633">
          <a:extLst>
            <a:ext uri="{FF2B5EF4-FFF2-40B4-BE49-F238E27FC236}">
              <a16:creationId xmlns:a16="http://schemas.microsoft.com/office/drawing/2014/main" id="{988A5469-D691-4811-9AA9-ACE749305257}"/>
            </a:ext>
          </a:extLst>
        </xdr:cNvPr>
        <xdr:cNvSpPr/>
      </xdr:nvSpPr>
      <xdr:spPr>
        <a:xfrm>
          <a:off x="22110700" y="1044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109220</xdr:rowOff>
    </xdr:from>
    <xdr:to>
      <xdr:col>112</xdr:col>
      <xdr:colOff>38100</xdr:colOff>
      <xdr:row>61</xdr:row>
      <xdr:rowOff>39370</xdr:rowOff>
    </xdr:to>
    <xdr:sp macro="" textlink="">
      <xdr:nvSpPr>
        <xdr:cNvPr id="635" name="フローチャート: 判断 634">
          <a:extLst>
            <a:ext uri="{FF2B5EF4-FFF2-40B4-BE49-F238E27FC236}">
              <a16:creationId xmlns:a16="http://schemas.microsoft.com/office/drawing/2014/main" id="{E65CABF7-2126-4288-A606-7D72A9203180}"/>
            </a:ext>
          </a:extLst>
        </xdr:cNvPr>
        <xdr:cNvSpPr/>
      </xdr:nvSpPr>
      <xdr:spPr>
        <a:xfrm>
          <a:off x="21272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17780</xdr:rowOff>
    </xdr:from>
    <xdr:to>
      <xdr:col>107</xdr:col>
      <xdr:colOff>101600</xdr:colOff>
      <xdr:row>60</xdr:row>
      <xdr:rowOff>119380</xdr:rowOff>
    </xdr:to>
    <xdr:sp macro="" textlink="">
      <xdr:nvSpPr>
        <xdr:cNvPr id="636" name="フローチャート: 判断 635">
          <a:extLst>
            <a:ext uri="{FF2B5EF4-FFF2-40B4-BE49-F238E27FC236}">
              <a16:creationId xmlns:a16="http://schemas.microsoft.com/office/drawing/2014/main" id="{D005EFE2-5EFA-456D-9521-EA797ED5E7DD}"/>
            </a:ext>
          </a:extLst>
        </xdr:cNvPr>
        <xdr:cNvSpPr/>
      </xdr:nvSpPr>
      <xdr:spPr>
        <a:xfrm>
          <a:off x="20383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63500</xdr:rowOff>
    </xdr:from>
    <xdr:to>
      <xdr:col>102</xdr:col>
      <xdr:colOff>165100</xdr:colOff>
      <xdr:row>60</xdr:row>
      <xdr:rowOff>165100</xdr:rowOff>
    </xdr:to>
    <xdr:sp macro="" textlink="">
      <xdr:nvSpPr>
        <xdr:cNvPr id="637" name="フローチャート: 判断 636">
          <a:extLst>
            <a:ext uri="{FF2B5EF4-FFF2-40B4-BE49-F238E27FC236}">
              <a16:creationId xmlns:a16="http://schemas.microsoft.com/office/drawing/2014/main" id="{140AC057-15F2-4110-B96D-05EBF8078D58}"/>
            </a:ext>
          </a:extLst>
        </xdr:cNvPr>
        <xdr:cNvSpPr/>
      </xdr:nvSpPr>
      <xdr:spPr>
        <a:xfrm>
          <a:off x="194945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38" name="テキスト ボックス 637">
          <a:extLst>
            <a:ext uri="{FF2B5EF4-FFF2-40B4-BE49-F238E27FC236}">
              <a16:creationId xmlns:a16="http://schemas.microsoft.com/office/drawing/2014/main" id="{7049B30B-FC10-4B60-AF62-D37EA2155C07}"/>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39" name="テキスト ボックス 638">
          <a:extLst>
            <a:ext uri="{FF2B5EF4-FFF2-40B4-BE49-F238E27FC236}">
              <a16:creationId xmlns:a16="http://schemas.microsoft.com/office/drawing/2014/main" id="{DB0E0002-1174-4910-BAA0-FF1B0491EFA7}"/>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0BD2FC38-9C25-4164-8D71-AB2CECABDA95}"/>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18492E39-6CFE-48DB-AD43-54211E3285D1}"/>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3053BC6D-FB1C-418E-805C-E566664237C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17780</xdr:rowOff>
    </xdr:from>
    <xdr:to>
      <xdr:col>116</xdr:col>
      <xdr:colOff>114300</xdr:colOff>
      <xdr:row>58</xdr:row>
      <xdr:rowOff>119380</xdr:rowOff>
    </xdr:to>
    <xdr:sp macro="" textlink="">
      <xdr:nvSpPr>
        <xdr:cNvPr id="643" name="楕円 642">
          <a:extLst>
            <a:ext uri="{FF2B5EF4-FFF2-40B4-BE49-F238E27FC236}">
              <a16:creationId xmlns:a16="http://schemas.microsoft.com/office/drawing/2014/main" id="{1041D412-DB22-490B-8AE0-D1E7C9C3B3A2}"/>
            </a:ext>
          </a:extLst>
        </xdr:cNvPr>
        <xdr:cNvSpPr/>
      </xdr:nvSpPr>
      <xdr:spPr>
        <a:xfrm>
          <a:off x="22110700" y="996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57</xdr:row>
      <xdr:rowOff>40657</xdr:rowOff>
    </xdr:from>
    <xdr:ext cx="469744" cy="259045"/>
    <xdr:sp macro="" textlink="">
      <xdr:nvSpPr>
        <xdr:cNvPr id="644" name="【保健センター・保健所】&#10;一人当たり面積該当値テキスト">
          <a:extLst>
            <a:ext uri="{FF2B5EF4-FFF2-40B4-BE49-F238E27FC236}">
              <a16:creationId xmlns:a16="http://schemas.microsoft.com/office/drawing/2014/main" id="{8315F039-9041-4DCC-AE3A-6BE091FD354A}"/>
            </a:ext>
          </a:extLst>
        </xdr:cNvPr>
        <xdr:cNvSpPr txBox="1"/>
      </xdr:nvSpPr>
      <xdr:spPr>
        <a:xfrm>
          <a:off x="22199600" y="9813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40640</xdr:rowOff>
    </xdr:from>
    <xdr:to>
      <xdr:col>112</xdr:col>
      <xdr:colOff>38100</xdr:colOff>
      <xdr:row>58</xdr:row>
      <xdr:rowOff>142240</xdr:rowOff>
    </xdr:to>
    <xdr:sp macro="" textlink="">
      <xdr:nvSpPr>
        <xdr:cNvPr id="645" name="楕円 644">
          <a:extLst>
            <a:ext uri="{FF2B5EF4-FFF2-40B4-BE49-F238E27FC236}">
              <a16:creationId xmlns:a16="http://schemas.microsoft.com/office/drawing/2014/main" id="{B3EB09E1-157F-4476-89EB-C22B45BD073F}"/>
            </a:ext>
          </a:extLst>
        </xdr:cNvPr>
        <xdr:cNvSpPr/>
      </xdr:nvSpPr>
      <xdr:spPr>
        <a:xfrm>
          <a:off x="21272500" y="998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58</xdr:row>
      <xdr:rowOff>68580</xdr:rowOff>
    </xdr:from>
    <xdr:to>
      <xdr:col>116</xdr:col>
      <xdr:colOff>63500</xdr:colOff>
      <xdr:row>58</xdr:row>
      <xdr:rowOff>91440</xdr:rowOff>
    </xdr:to>
    <xdr:cxnSp macro="">
      <xdr:nvCxnSpPr>
        <xdr:cNvPr id="646" name="直線コネクタ 645">
          <a:extLst>
            <a:ext uri="{FF2B5EF4-FFF2-40B4-BE49-F238E27FC236}">
              <a16:creationId xmlns:a16="http://schemas.microsoft.com/office/drawing/2014/main" id="{D86162CC-D23C-450A-BE3A-0451ACF7970E}"/>
            </a:ext>
          </a:extLst>
        </xdr:cNvPr>
        <xdr:cNvCxnSpPr/>
      </xdr:nvCxnSpPr>
      <xdr:spPr>
        <a:xfrm flipV="1">
          <a:off x="21323300" y="1001268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40640</xdr:rowOff>
    </xdr:from>
    <xdr:to>
      <xdr:col>107</xdr:col>
      <xdr:colOff>101600</xdr:colOff>
      <xdr:row>58</xdr:row>
      <xdr:rowOff>142240</xdr:rowOff>
    </xdr:to>
    <xdr:sp macro="" textlink="">
      <xdr:nvSpPr>
        <xdr:cNvPr id="647" name="楕円 646">
          <a:extLst>
            <a:ext uri="{FF2B5EF4-FFF2-40B4-BE49-F238E27FC236}">
              <a16:creationId xmlns:a16="http://schemas.microsoft.com/office/drawing/2014/main" id="{947B9B85-B13E-4852-AABF-3427FCA0C736}"/>
            </a:ext>
          </a:extLst>
        </xdr:cNvPr>
        <xdr:cNvSpPr/>
      </xdr:nvSpPr>
      <xdr:spPr>
        <a:xfrm>
          <a:off x="20383500" y="998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91440</xdr:rowOff>
    </xdr:from>
    <xdr:to>
      <xdr:col>111</xdr:col>
      <xdr:colOff>177800</xdr:colOff>
      <xdr:row>58</xdr:row>
      <xdr:rowOff>91440</xdr:rowOff>
    </xdr:to>
    <xdr:cxnSp macro="">
      <xdr:nvCxnSpPr>
        <xdr:cNvPr id="648" name="直線コネクタ 647">
          <a:extLst>
            <a:ext uri="{FF2B5EF4-FFF2-40B4-BE49-F238E27FC236}">
              <a16:creationId xmlns:a16="http://schemas.microsoft.com/office/drawing/2014/main" id="{57B48731-C1A1-44F3-9721-C77C2CA2594C}"/>
            </a:ext>
          </a:extLst>
        </xdr:cNvPr>
        <xdr:cNvCxnSpPr/>
      </xdr:nvCxnSpPr>
      <xdr:spPr>
        <a:xfrm>
          <a:off x="20434300" y="100355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40640</xdr:rowOff>
    </xdr:from>
    <xdr:to>
      <xdr:col>102</xdr:col>
      <xdr:colOff>165100</xdr:colOff>
      <xdr:row>58</xdr:row>
      <xdr:rowOff>142240</xdr:rowOff>
    </xdr:to>
    <xdr:sp macro="" textlink="">
      <xdr:nvSpPr>
        <xdr:cNvPr id="649" name="楕円 648">
          <a:extLst>
            <a:ext uri="{FF2B5EF4-FFF2-40B4-BE49-F238E27FC236}">
              <a16:creationId xmlns:a16="http://schemas.microsoft.com/office/drawing/2014/main" id="{B378A82E-E23F-4349-A159-510A2B66D898}"/>
            </a:ext>
          </a:extLst>
        </xdr:cNvPr>
        <xdr:cNvSpPr/>
      </xdr:nvSpPr>
      <xdr:spPr>
        <a:xfrm>
          <a:off x="19494500" y="998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58</xdr:row>
      <xdr:rowOff>91440</xdr:rowOff>
    </xdr:from>
    <xdr:to>
      <xdr:col>107</xdr:col>
      <xdr:colOff>50800</xdr:colOff>
      <xdr:row>58</xdr:row>
      <xdr:rowOff>91440</xdr:rowOff>
    </xdr:to>
    <xdr:cxnSp macro="">
      <xdr:nvCxnSpPr>
        <xdr:cNvPr id="650" name="直線コネクタ 649">
          <a:extLst>
            <a:ext uri="{FF2B5EF4-FFF2-40B4-BE49-F238E27FC236}">
              <a16:creationId xmlns:a16="http://schemas.microsoft.com/office/drawing/2014/main" id="{74D1A63B-E4A7-42FC-B5C9-907F32301B34}"/>
            </a:ext>
          </a:extLst>
        </xdr:cNvPr>
        <xdr:cNvCxnSpPr/>
      </xdr:nvCxnSpPr>
      <xdr:spPr>
        <a:xfrm>
          <a:off x="19545300" y="100355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30497</xdr:rowOff>
    </xdr:from>
    <xdr:ext cx="469744" cy="259045"/>
    <xdr:sp macro="" textlink="">
      <xdr:nvSpPr>
        <xdr:cNvPr id="651" name="n_1aveValue【保健センター・保健所】&#10;一人当たり面積">
          <a:extLst>
            <a:ext uri="{FF2B5EF4-FFF2-40B4-BE49-F238E27FC236}">
              <a16:creationId xmlns:a16="http://schemas.microsoft.com/office/drawing/2014/main" id="{AE0BD697-4E36-4B17-8898-133420CA0C8A}"/>
            </a:ext>
          </a:extLst>
        </xdr:cNvPr>
        <xdr:cNvSpPr txBox="1"/>
      </xdr:nvSpPr>
      <xdr:spPr>
        <a:xfrm>
          <a:off x="21075727" y="1048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110507</xdr:rowOff>
    </xdr:from>
    <xdr:ext cx="469744" cy="259045"/>
    <xdr:sp macro="" textlink="">
      <xdr:nvSpPr>
        <xdr:cNvPr id="652" name="n_2aveValue【保健センター・保健所】&#10;一人当たり面積">
          <a:extLst>
            <a:ext uri="{FF2B5EF4-FFF2-40B4-BE49-F238E27FC236}">
              <a16:creationId xmlns:a16="http://schemas.microsoft.com/office/drawing/2014/main" id="{92FA98F6-4390-4601-8E40-69E2A1D3374A}"/>
            </a:ext>
          </a:extLst>
        </xdr:cNvPr>
        <xdr:cNvSpPr txBox="1"/>
      </xdr:nvSpPr>
      <xdr:spPr>
        <a:xfrm>
          <a:off x="20199427" y="1039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156227</xdr:rowOff>
    </xdr:from>
    <xdr:ext cx="469744" cy="259045"/>
    <xdr:sp macro="" textlink="">
      <xdr:nvSpPr>
        <xdr:cNvPr id="653" name="n_3aveValue【保健センター・保健所】&#10;一人当たり面積">
          <a:extLst>
            <a:ext uri="{FF2B5EF4-FFF2-40B4-BE49-F238E27FC236}">
              <a16:creationId xmlns:a16="http://schemas.microsoft.com/office/drawing/2014/main" id="{DFA961B6-1A46-4DD0-8A23-FCF0CF56C5C7}"/>
            </a:ext>
          </a:extLst>
        </xdr:cNvPr>
        <xdr:cNvSpPr txBox="1"/>
      </xdr:nvSpPr>
      <xdr:spPr>
        <a:xfrm>
          <a:off x="19310427" y="1044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56</xdr:row>
      <xdr:rowOff>158767</xdr:rowOff>
    </xdr:from>
    <xdr:ext cx="469744" cy="259045"/>
    <xdr:sp macro="" textlink="">
      <xdr:nvSpPr>
        <xdr:cNvPr id="654" name="n_1mainValue【保健センター・保健所】&#10;一人当たり面積">
          <a:extLst>
            <a:ext uri="{FF2B5EF4-FFF2-40B4-BE49-F238E27FC236}">
              <a16:creationId xmlns:a16="http://schemas.microsoft.com/office/drawing/2014/main" id="{07904D8E-DB4F-4917-B9DB-0F5FBAEE97AE}"/>
            </a:ext>
          </a:extLst>
        </xdr:cNvPr>
        <xdr:cNvSpPr txBox="1"/>
      </xdr:nvSpPr>
      <xdr:spPr>
        <a:xfrm>
          <a:off x="21075727" y="975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56</xdr:row>
      <xdr:rowOff>158767</xdr:rowOff>
    </xdr:from>
    <xdr:ext cx="469744" cy="259045"/>
    <xdr:sp macro="" textlink="">
      <xdr:nvSpPr>
        <xdr:cNvPr id="655" name="n_2mainValue【保健センター・保健所】&#10;一人当たり面積">
          <a:extLst>
            <a:ext uri="{FF2B5EF4-FFF2-40B4-BE49-F238E27FC236}">
              <a16:creationId xmlns:a16="http://schemas.microsoft.com/office/drawing/2014/main" id="{E92EA7C3-ED18-4C39-8B78-77FE0DDF50EC}"/>
            </a:ext>
          </a:extLst>
        </xdr:cNvPr>
        <xdr:cNvSpPr txBox="1"/>
      </xdr:nvSpPr>
      <xdr:spPr>
        <a:xfrm>
          <a:off x="20199427" y="975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56</xdr:row>
      <xdr:rowOff>158767</xdr:rowOff>
    </xdr:from>
    <xdr:ext cx="469744" cy="259045"/>
    <xdr:sp macro="" textlink="">
      <xdr:nvSpPr>
        <xdr:cNvPr id="656" name="n_3mainValue【保健センター・保健所】&#10;一人当たり面積">
          <a:extLst>
            <a:ext uri="{FF2B5EF4-FFF2-40B4-BE49-F238E27FC236}">
              <a16:creationId xmlns:a16="http://schemas.microsoft.com/office/drawing/2014/main" id="{5E8201BC-B6B7-44D8-B807-A012E03C648D}"/>
            </a:ext>
          </a:extLst>
        </xdr:cNvPr>
        <xdr:cNvSpPr txBox="1"/>
      </xdr:nvSpPr>
      <xdr:spPr>
        <a:xfrm>
          <a:off x="19310427" y="975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57" name="正方形/長方形 656">
          <a:extLst>
            <a:ext uri="{FF2B5EF4-FFF2-40B4-BE49-F238E27FC236}">
              <a16:creationId xmlns:a16="http://schemas.microsoft.com/office/drawing/2014/main" id="{1555C376-DA5A-4E15-885E-D0931D2434F2}"/>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58" name="正方形/長方形 657">
          <a:extLst>
            <a:ext uri="{FF2B5EF4-FFF2-40B4-BE49-F238E27FC236}">
              <a16:creationId xmlns:a16="http://schemas.microsoft.com/office/drawing/2014/main" id="{214A477B-A018-4B30-A7A2-C183B939E9F2}"/>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59" name="正方形/長方形 658">
          <a:extLst>
            <a:ext uri="{FF2B5EF4-FFF2-40B4-BE49-F238E27FC236}">
              <a16:creationId xmlns:a16="http://schemas.microsoft.com/office/drawing/2014/main" id="{31D7FD47-0A4A-41A9-B66C-52F8A7BA4F46}"/>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60" name="正方形/長方形 659">
          <a:extLst>
            <a:ext uri="{FF2B5EF4-FFF2-40B4-BE49-F238E27FC236}">
              <a16:creationId xmlns:a16="http://schemas.microsoft.com/office/drawing/2014/main" id="{BFC7F82C-9FB2-4249-BD1E-FE7EF23B6A4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61" name="正方形/長方形 660">
          <a:extLst>
            <a:ext uri="{FF2B5EF4-FFF2-40B4-BE49-F238E27FC236}">
              <a16:creationId xmlns:a16="http://schemas.microsoft.com/office/drawing/2014/main" id="{EBB4B135-6E7B-46D1-9EAD-333DB26FB1D9}"/>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62" name="正方形/長方形 661">
          <a:extLst>
            <a:ext uri="{FF2B5EF4-FFF2-40B4-BE49-F238E27FC236}">
              <a16:creationId xmlns:a16="http://schemas.microsoft.com/office/drawing/2014/main" id="{41DF162B-A6FB-4CDD-8068-CA8EFF6BD211}"/>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63" name="正方形/長方形 662">
          <a:extLst>
            <a:ext uri="{FF2B5EF4-FFF2-40B4-BE49-F238E27FC236}">
              <a16:creationId xmlns:a16="http://schemas.microsoft.com/office/drawing/2014/main" id="{2C7E94DC-6068-442B-904A-F086C8B36D2C}"/>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64" name="正方形/長方形 663">
          <a:extLst>
            <a:ext uri="{FF2B5EF4-FFF2-40B4-BE49-F238E27FC236}">
              <a16:creationId xmlns:a16="http://schemas.microsoft.com/office/drawing/2014/main" id="{35F31A76-D849-4E0D-8C54-47F9559528D2}"/>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65" name="テキスト ボックス 664">
          <a:extLst>
            <a:ext uri="{FF2B5EF4-FFF2-40B4-BE49-F238E27FC236}">
              <a16:creationId xmlns:a16="http://schemas.microsoft.com/office/drawing/2014/main" id="{A62CD459-4E44-425D-BD29-32B2C1683C22}"/>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66" name="直線コネクタ 665">
          <a:extLst>
            <a:ext uri="{FF2B5EF4-FFF2-40B4-BE49-F238E27FC236}">
              <a16:creationId xmlns:a16="http://schemas.microsoft.com/office/drawing/2014/main" id="{5C49B429-69D8-4E97-BA29-D169458EAE37}"/>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667" name="テキスト ボックス 666">
          <a:extLst>
            <a:ext uri="{FF2B5EF4-FFF2-40B4-BE49-F238E27FC236}">
              <a16:creationId xmlns:a16="http://schemas.microsoft.com/office/drawing/2014/main" id="{C2C87225-9002-44D1-9E1B-D8C2308122A6}"/>
            </a:ext>
          </a:extLst>
        </xdr:cNvPr>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38100</xdr:rowOff>
    </xdr:from>
    <xdr:to>
      <xdr:col>89</xdr:col>
      <xdr:colOff>177800</xdr:colOff>
      <xdr:row>86</xdr:row>
      <xdr:rowOff>38100</xdr:rowOff>
    </xdr:to>
    <xdr:cxnSp macro="">
      <xdr:nvCxnSpPr>
        <xdr:cNvPr id="668" name="直線コネクタ 667">
          <a:extLst>
            <a:ext uri="{FF2B5EF4-FFF2-40B4-BE49-F238E27FC236}">
              <a16:creationId xmlns:a16="http://schemas.microsoft.com/office/drawing/2014/main" id="{FFAD811F-F8D8-4F08-AE57-9A680FDFE91D}"/>
            </a:ext>
          </a:extLst>
        </xdr:cNvPr>
        <xdr:cNvCxnSpPr/>
      </xdr:nvCxnSpPr>
      <xdr:spPr>
        <a:xfrm>
          <a:off x="12446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67327</xdr:rowOff>
    </xdr:from>
    <xdr:ext cx="403059" cy="259045"/>
    <xdr:sp macro="" textlink="">
      <xdr:nvSpPr>
        <xdr:cNvPr id="669" name="テキスト ボックス 668">
          <a:extLst>
            <a:ext uri="{FF2B5EF4-FFF2-40B4-BE49-F238E27FC236}">
              <a16:creationId xmlns:a16="http://schemas.microsoft.com/office/drawing/2014/main" id="{2194080D-3C37-4261-842F-85BFD338B738}"/>
            </a:ext>
          </a:extLst>
        </xdr:cNvPr>
        <xdr:cNvSpPr txBox="1"/>
      </xdr:nvSpPr>
      <xdr:spPr>
        <a:xfrm>
          <a:off x="12042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95250</xdr:rowOff>
    </xdr:from>
    <xdr:to>
      <xdr:col>89</xdr:col>
      <xdr:colOff>177800</xdr:colOff>
      <xdr:row>83</xdr:row>
      <xdr:rowOff>95250</xdr:rowOff>
    </xdr:to>
    <xdr:cxnSp macro="">
      <xdr:nvCxnSpPr>
        <xdr:cNvPr id="670" name="直線コネクタ 669">
          <a:extLst>
            <a:ext uri="{FF2B5EF4-FFF2-40B4-BE49-F238E27FC236}">
              <a16:creationId xmlns:a16="http://schemas.microsoft.com/office/drawing/2014/main" id="{F337B028-0A68-417E-9FE1-5839167097E3}"/>
            </a:ext>
          </a:extLst>
        </xdr:cNvPr>
        <xdr:cNvCxnSpPr/>
      </xdr:nvCxnSpPr>
      <xdr:spPr>
        <a:xfrm>
          <a:off x="12446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124477</xdr:rowOff>
    </xdr:from>
    <xdr:ext cx="403059" cy="259045"/>
    <xdr:sp macro="" textlink="">
      <xdr:nvSpPr>
        <xdr:cNvPr id="671" name="テキスト ボックス 670">
          <a:extLst>
            <a:ext uri="{FF2B5EF4-FFF2-40B4-BE49-F238E27FC236}">
              <a16:creationId xmlns:a16="http://schemas.microsoft.com/office/drawing/2014/main" id="{5C16954D-8492-4538-9D4B-04ACC5FB3F89}"/>
            </a:ext>
          </a:extLst>
        </xdr:cNvPr>
        <xdr:cNvSpPr txBox="1"/>
      </xdr:nvSpPr>
      <xdr:spPr>
        <a:xfrm>
          <a:off x="12042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152400</xdr:rowOff>
    </xdr:from>
    <xdr:to>
      <xdr:col>89</xdr:col>
      <xdr:colOff>177800</xdr:colOff>
      <xdr:row>80</xdr:row>
      <xdr:rowOff>152400</xdr:rowOff>
    </xdr:to>
    <xdr:cxnSp macro="">
      <xdr:nvCxnSpPr>
        <xdr:cNvPr id="672" name="直線コネクタ 671">
          <a:extLst>
            <a:ext uri="{FF2B5EF4-FFF2-40B4-BE49-F238E27FC236}">
              <a16:creationId xmlns:a16="http://schemas.microsoft.com/office/drawing/2014/main" id="{577D6A0C-D38F-455B-8874-294C6D6B203F}"/>
            </a:ext>
          </a:extLst>
        </xdr:cNvPr>
        <xdr:cNvCxnSpPr/>
      </xdr:nvCxnSpPr>
      <xdr:spPr>
        <a:xfrm>
          <a:off x="12446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10177</xdr:rowOff>
    </xdr:from>
    <xdr:ext cx="403059" cy="259045"/>
    <xdr:sp macro="" textlink="">
      <xdr:nvSpPr>
        <xdr:cNvPr id="673" name="テキスト ボックス 672">
          <a:extLst>
            <a:ext uri="{FF2B5EF4-FFF2-40B4-BE49-F238E27FC236}">
              <a16:creationId xmlns:a16="http://schemas.microsoft.com/office/drawing/2014/main" id="{0DFEE76A-EA7B-4851-8320-FD715A42981C}"/>
            </a:ext>
          </a:extLst>
        </xdr:cNvPr>
        <xdr:cNvSpPr txBox="1"/>
      </xdr:nvSpPr>
      <xdr:spPr>
        <a:xfrm>
          <a:off x="12042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38100</xdr:rowOff>
    </xdr:from>
    <xdr:to>
      <xdr:col>89</xdr:col>
      <xdr:colOff>177800</xdr:colOff>
      <xdr:row>78</xdr:row>
      <xdr:rowOff>38100</xdr:rowOff>
    </xdr:to>
    <xdr:cxnSp macro="">
      <xdr:nvCxnSpPr>
        <xdr:cNvPr id="674" name="直線コネクタ 673">
          <a:extLst>
            <a:ext uri="{FF2B5EF4-FFF2-40B4-BE49-F238E27FC236}">
              <a16:creationId xmlns:a16="http://schemas.microsoft.com/office/drawing/2014/main" id="{49D2AA79-8333-4406-9E2C-E7A8CF5C3A2C}"/>
            </a:ext>
          </a:extLst>
        </xdr:cNvPr>
        <xdr:cNvCxnSpPr/>
      </xdr:nvCxnSpPr>
      <xdr:spPr>
        <a:xfrm>
          <a:off x="12446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77</xdr:row>
      <xdr:rowOff>67327</xdr:rowOff>
    </xdr:from>
    <xdr:ext cx="403059" cy="259045"/>
    <xdr:sp macro="" textlink="">
      <xdr:nvSpPr>
        <xdr:cNvPr id="675" name="テキスト ボックス 674">
          <a:extLst>
            <a:ext uri="{FF2B5EF4-FFF2-40B4-BE49-F238E27FC236}">
              <a16:creationId xmlns:a16="http://schemas.microsoft.com/office/drawing/2014/main" id="{20284308-BF6B-4DE7-B6FD-03D9673384FA}"/>
            </a:ext>
          </a:extLst>
        </xdr:cNvPr>
        <xdr:cNvSpPr txBox="1"/>
      </xdr:nvSpPr>
      <xdr:spPr>
        <a:xfrm>
          <a:off x="12042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76" name="直線コネクタ 675">
          <a:extLst>
            <a:ext uri="{FF2B5EF4-FFF2-40B4-BE49-F238E27FC236}">
              <a16:creationId xmlns:a16="http://schemas.microsoft.com/office/drawing/2014/main" id="{535FEE9C-B881-4057-BB69-ADC98549DE48}"/>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77" name="テキスト ボックス 676">
          <a:extLst>
            <a:ext uri="{FF2B5EF4-FFF2-40B4-BE49-F238E27FC236}">
              <a16:creationId xmlns:a16="http://schemas.microsoft.com/office/drawing/2014/main" id="{61186FAD-CEF5-4C3F-A7A5-77725329A030}"/>
            </a:ext>
          </a:extLst>
        </xdr:cNvPr>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78" name="【消防施設】&#10;有形固定資産減価償却率グラフ枠">
          <a:extLst>
            <a:ext uri="{FF2B5EF4-FFF2-40B4-BE49-F238E27FC236}">
              <a16:creationId xmlns:a16="http://schemas.microsoft.com/office/drawing/2014/main" id="{A497BB87-290A-458A-BC29-BBBA3A6E3C59}"/>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88392</xdr:rowOff>
    </xdr:from>
    <xdr:to>
      <xdr:col>85</xdr:col>
      <xdr:colOff>126364</xdr:colOff>
      <xdr:row>86</xdr:row>
      <xdr:rowOff>47244</xdr:rowOff>
    </xdr:to>
    <xdr:cxnSp macro="">
      <xdr:nvCxnSpPr>
        <xdr:cNvPr id="679" name="直線コネクタ 678">
          <a:extLst>
            <a:ext uri="{FF2B5EF4-FFF2-40B4-BE49-F238E27FC236}">
              <a16:creationId xmlns:a16="http://schemas.microsoft.com/office/drawing/2014/main" id="{1495C685-84B7-4A0C-9A39-3D4B54AAA9AE}"/>
            </a:ext>
          </a:extLst>
        </xdr:cNvPr>
        <xdr:cNvCxnSpPr/>
      </xdr:nvCxnSpPr>
      <xdr:spPr>
        <a:xfrm flipV="1">
          <a:off x="16318864" y="13461492"/>
          <a:ext cx="0" cy="1330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51071</xdr:rowOff>
    </xdr:from>
    <xdr:ext cx="405111" cy="259045"/>
    <xdr:sp macro="" textlink="">
      <xdr:nvSpPr>
        <xdr:cNvPr id="680" name="【消防施設】&#10;有形固定資産減価償却率最小値テキスト">
          <a:extLst>
            <a:ext uri="{FF2B5EF4-FFF2-40B4-BE49-F238E27FC236}">
              <a16:creationId xmlns:a16="http://schemas.microsoft.com/office/drawing/2014/main" id="{6F6EE15C-133A-4778-B3AB-538BE132CF1F}"/>
            </a:ext>
          </a:extLst>
        </xdr:cNvPr>
        <xdr:cNvSpPr txBox="1"/>
      </xdr:nvSpPr>
      <xdr:spPr>
        <a:xfrm>
          <a:off x="16357600" y="147957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47244</xdr:rowOff>
    </xdr:from>
    <xdr:to>
      <xdr:col>86</xdr:col>
      <xdr:colOff>25400</xdr:colOff>
      <xdr:row>86</xdr:row>
      <xdr:rowOff>47244</xdr:rowOff>
    </xdr:to>
    <xdr:cxnSp macro="">
      <xdr:nvCxnSpPr>
        <xdr:cNvPr id="681" name="直線コネクタ 680">
          <a:extLst>
            <a:ext uri="{FF2B5EF4-FFF2-40B4-BE49-F238E27FC236}">
              <a16:creationId xmlns:a16="http://schemas.microsoft.com/office/drawing/2014/main" id="{0DD942AA-7AD5-4047-8A42-9836C9BED152}"/>
            </a:ext>
          </a:extLst>
        </xdr:cNvPr>
        <xdr:cNvCxnSpPr/>
      </xdr:nvCxnSpPr>
      <xdr:spPr>
        <a:xfrm>
          <a:off x="16230600" y="14791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35069</xdr:rowOff>
    </xdr:from>
    <xdr:ext cx="405111" cy="259045"/>
    <xdr:sp macro="" textlink="">
      <xdr:nvSpPr>
        <xdr:cNvPr id="682" name="【消防施設】&#10;有形固定資産減価償却率最大値テキスト">
          <a:extLst>
            <a:ext uri="{FF2B5EF4-FFF2-40B4-BE49-F238E27FC236}">
              <a16:creationId xmlns:a16="http://schemas.microsoft.com/office/drawing/2014/main" id="{55F1F4B7-6FCE-4A95-ABC6-A5A692C127FB}"/>
            </a:ext>
          </a:extLst>
        </xdr:cNvPr>
        <xdr:cNvSpPr txBox="1"/>
      </xdr:nvSpPr>
      <xdr:spPr>
        <a:xfrm>
          <a:off x="16357600" y="132367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88392</xdr:rowOff>
    </xdr:from>
    <xdr:to>
      <xdr:col>86</xdr:col>
      <xdr:colOff>25400</xdr:colOff>
      <xdr:row>78</xdr:row>
      <xdr:rowOff>88392</xdr:rowOff>
    </xdr:to>
    <xdr:cxnSp macro="">
      <xdr:nvCxnSpPr>
        <xdr:cNvPr id="683" name="直線コネクタ 682">
          <a:extLst>
            <a:ext uri="{FF2B5EF4-FFF2-40B4-BE49-F238E27FC236}">
              <a16:creationId xmlns:a16="http://schemas.microsoft.com/office/drawing/2014/main" id="{921A2C67-FCF2-4DCF-90FA-68E4DC12420B}"/>
            </a:ext>
          </a:extLst>
        </xdr:cNvPr>
        <xdr:cNvCxnSpPr/>
      </xdr:nvCxnSpPr>
      <xdr:spPr>
        <a:xfrm>
          <a:off x="16230600" y="13461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19321</xdr:rowOff>
    </xdr:from>
    <xdr:ext cx="405111" cy="259045"/>
    <xdr:sp macro="" textlink="">
      <xdr:nvSpPr>
        <xdr:cNvPr id="684" name="【消防施設】&#10;有形固定資産減価償却率平均値テキスト">
          <a:extLst>
            <a:ext uri="{FF2B5EF4-FFF2-40B4-BE49-F238E27FC236}">
              <a16:creationId xmlns:a16="http://schemas.microsoft.com/office/drawing/2014/main" id="{45678478-B6C0-4B3A-AD9E-384F12DAE75D}"/>
            </a:ext>
          </a:extLst>
        </xdr:cNvPr>
        <xdr:cNvSpPr txBox="1"/>
      </xdr:nvSpPr>
      <xdr:spPr>
        <a:xfrm>
          <a:off x="16357600" y="137353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167894</xdr:rowOff>
    </xdr:from>
    <xdr:to>
      <xdr:col>85</xdr:col>
      <xdr:colOff>177800</xdr:colOff>
      <xdr:row>81</xdr:row>
      <xdr:rowOff>98044</xdr:rowOff>
    </xdr:to>
    <xdr:sp macro="" textlink="">
      <xdr:nvSpPr>
        <xdr:cNvPr id="685" name="フローチャート: 判断 684">
          <a:extLst>
            <a:ext uri="{FF2B5EF4-FFF2-40B4-BE49-F238E27FC236}">
              <a16:creationId xmlns:a16="http://schemas.microsoft.com/office/drawing/2014/main" id="{E0D06C1A-FEFC-4790-8721-B5F3EE8CFD52}"/>
            </a:ext>
          </a:extLst>
        </xdr:cNvPr>
        <xdr:cNvSpPr/>
      </xdr:nvSpPr>
      <xdr:spPr>
        <a:xfrm>
          <a:off x="16268700" y="13883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62737</xdr:rowOff>
    </xdr:from>
    <xdr:to>
      <xdr:col>81</xdr:col>
      <xdr:colOff>101600</xdr:colOff>
      <xdr:row>81</xdr:row>
      <xdr:rowOff>164337</xdr:rowOff>
    </xdr:to>
    <xdr:sp macro="" textlink="">
      <xdr:nvSpPr>
        <xdr:cNvPr id="686" name="フローチャート: 判断 685">
          <a:extLst>
            <a:ext uri="{FF2B5EF4-FFF2-40B4-BE49-F238E27FC236}">
              <a16:creationId xmlns:a16="http://schemas.microsoft.com/office/drawing/2014/main" id="{B55A785C-91EC-4247-AE84-361A39CC99AF}"/>
            </a:ext>
          </a:extLst>
        </xdr:cNvPr>
        <xdr:cNvSpPr/>
      </xdr:nvSpPr>
      <xdr:spPr>
        <a:xfrm>
          <a:off x="15430500" y="13950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1015</xdr:rowOff>
    </xdr:from>
    <xdr:to>
      <xdr:col>76</xdr:col>
      <xdr:colOff>165100</xdr:colOff>
      <xdr:row>82</xdr:row>
      <xdr:rowOff>102615</xdr:rowOff>
    </xdr:to>
    <xdr:sp macro="" textlink="">
      <xdr:nvSpPr>
        <xdr:cNvPr id="687" name="フローチャート: 判断 686">
          <a:extLst>
            <a:ext uri="{FF2B5EF4-FFF2-40B4-BE49-F238E27FC236}">
              <a16:creationId xmlns:a16="http://schemas.microsoft.com/office/drawing/2014/main" id="{9D4012A0-B36A-46D4-8FD6-0E3BF52DE407}"/>
            </a:ext>
          </a:extLst>
        </xdr:cNvPr>
        <xdr:cNvSpPr/>
      </xdr:nvSpPr>
      <xdr:spPr>
        <a:xfrm>
          <a:off x="14541500" y="1405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122174</xdr:rowOff>
    </xdr:from>
    <xdr:to>
      <xdr:col>72</xdr:col>
      <xdr:colOff>38100</xdr:colOff>
      <xdr:row>82</xdr:row>
      <xdr:rowOff>52324</xdr:rowOff>
    </xdr:to>
    <xdr:sp macro="" textlink="">
      <xdr:nvSpPr>
        <xdr:cNvPr id="688" name="フローチャート: 判断 687">
          <a:extLst>
            <a:ext uri="{FF2B5EF4-FFF2-40B4-BE49-F238E27FC236}">
              <a16:creationId xmlns:a16="http://schemas.microsoft.com/office/drawing/2014/main" id="{0947D687-D255-4528-865B-1413A48C4437}"/>
            </a:ext>
          </a:extLst>
        </xdr:cNvPr>
        <xdr:cNvSpPr/>
      </xdr:nvSpPr>
      <xdr:spPr>
        <a:xfrm>
          <a:off x="13652500" y="1400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89" name="テキスト ボックス 688">
          <a:extLst>
            <a:ext uri="{FF2B5EF4-FFF2-40B4-BE49-F238E27FC236}">
              <a16:creationId xmlns:a16="http://schemas.microsoft.com/office/drawing/2014/main" id="{DF2C2739-081E-42A0-8B18-72B5343C4DC7}"/>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90" name="テキスト ボックス 689">
          <a:extLst>
            <a:ext uri="{FF2B5EF4-FFF2-40B4-BE49-F238E27FC236}">
              <a16:creationId xmlns:a16="http://schemas.microsoft.com/office/drawing/2014/main" id="{199E0827-BA36-41F6-B6C2-96A59263455B}"/>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91" name="テキスト ボックス 690">
          <a:extLst>
            <a:ext uri="{FF2B5EF4-FFF2-40B4-BE49-F238E27FC236}">
              <a16:creationId xmlns:a16="http://schemas.microsoft.com/office/drawing/2014/main" id="{22D8A3CB-7038-4EA4-AA7B-FCA318E5EE9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92" name="テキスト ボックス 691">
          <a:extLst>
            <a:ext uri="{FF2B5EF4-FFF2-40B4-BE49-F238E27FC236}">
              <a16:creationId xmlns:a16="http://schemas.microsoft.com/office/drawing/2014/main" id="{80176186-9E73-414B-B0F3-ADBD2D307262}"/>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93" name="テキスト ボックス 692">
          <a:extLst>
            <a:ext uri="{FF2B5EF4-FFF2-40B4-BE49-F238E27FC236}">
              <a16:creationId xmlns:a16="http://schemas.microsoft.com/office/drawing/2014/main" id="{8DD5728B-9ED0-4009-A55A-C162364A3DFC}"/>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119887</xdr:rowOff>
    </xdr:from>
    <xdr:to>
      <xdr:col>85</xdr:col>
      <xdr:colOff>177800</xdr:colOff>
      <xdr:row>85</xdr:row>
      <xdr:rowOff>50037</xdr:rowOff>
    </xdr:to>
    <xdr:sp macro="" textlink="">
      <xdr:nvSpPr>
        <xdr:cNvPr id="694" name="楕円 693">
          <a:extLst>
            <a:ext uri="{FF2B5EF4-FFF2-40B4-BE49-F238E27FC236}">
              <a16:creationId xmlns:a16="http://schemas.microsoft.com/office/drawing/2014/main" id="{F6EFA055-85C0-4A25-88EA-7EBB53398E13}"/>
            </a:ext>
          </a:extLst>
        </xdr:cNvPr>
        <xdr:cNvSpPr/>
      </xdr:nvSpPr>
      <xdr:spPr>
        <a:xfrm>
          <a:off x="16268700" y="14521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98314</xdr:rowOff>
    </xdr:from>
    <xdr:ext cx="405111" cy="259045"/>
    <xdr:sp macro="" textlink="">
      <xdr:nvSpPr>
        <xdr:cNvPr id="695" name="【消防施設】&#10;有形固定資産減価償却率該当値テキスト">
          <a:extLst>
            <a:ext uri="{FF2B5EF4-FFF2-40B4-BE49-F238E27FC236}">
              <a16:creationId xmlns:a16="http://schemas.microsoft.com/office/drawing/2014/main" id="{167EE38F-8628-45CE-BC4D-7901F2F82B11}"/>
            </a:ext>
          </a:extLst>
        </xdr:cNvPr>
        <xdr:cNvSpPr txBox="1"/>
      </xdr:nvSpPr>
      <xdr:spPr>
        <a:xfrm>
          <a:off x="16357600" y="14500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92456</xdr:rowOff>
    </xdr:from>
    <xdr:to>
      <xdr:col>81</xdr:col>
      <xdr:colOff>101600</xdr:colOff>
      <xdr:row>80</xdr:row>
      <xdr:rowOff>22606</xdr:rowOff>
    </xdr:to>
    <xdr:sp macro="" textlink="">
      <xdr:nvSpPr>
        <xdr:cNvPr id="696" name="楕円 695">
          <a:extLst>
            <a:ext uri="{FF2B5EF4-FFF2-40B4-BE49-F238E27FC236}">
              <a16:creationId xmlns:a16="http://schemas.microsoft.com/office/drawing/2014/main" id="{81B30455-78F5-4B69-BEA6-48C84DF64B90}"/>
            </a:ext>
          </a:extLst>
        </xdr:cNvPr>
        <xdr:cNvSpPr/>
      </xdr:nvSpPr>
      <xdr:spPr>
        <a:xfrm>
          <a:off x="15430500" y="13637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143256</xdr:rowOff>
    </xdr:from>
    <xdr:to>
      <xdr:col>85</xdr:col>
      <xdr:colOff>127000</xdr:colOff>
      <xdr:row>84</xdr:row>
      <xdr:rowOff>170687</xdr:rowOff>
    </xdr:to>
    <xdr:cxnSp macro="">
      <xdr:nvCxnSpPr>
        <xdr:cNvPr id="697" name="直線コネクタ 696">
          <a:extLst>
            <a:ext uri="{FF2B5EF4-FFF2-40B4-BE49-F238E27FC236}">
              <a16:creationId xmlns:a16="http://schemas.microsoft.com/office/drawing/2014/main" id="{3BE9161E-6D44-406D-A6B3-813D7959847A}"/>
            </a:ext>
          </a:extLst>
        </xdr:cNvPr>
        <xdr:cNvCxnSpPr/>
      </xdr:nvCxnSpPr>
      <xdr:spPr>
        <a:xfrm>
          <a:off x="15481300" y="13687806"/>
          <a:ext cx="838200" cy="884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76454</xdr:rowOff>
    </xdr:from>
    <xdr:to>
      <xdr:col>76</xdr:col>
      <xdr:colOff>165100</xdr:colOff>
      <xdr:row>80</xdr:row>
      <xdr:rowOff>6604</xdr:rowOff>
    </xdr:to>
    <xdr:sp macro="" textlink="">
      <xdr:nvSpPr>
        <xdr:cNvPr id="698" name="楕円 697">
          <a:extLst>
            <a:ext uri="{FF2B5EF4-FFF2-40B4-BE49-F238E27FC236}">
              <a16:creationId xmlns:a16="http://schemas.microsoft.com/office/drawing/2014/main" id="{755EEA1A-9B56-49BE-AFDB-A7D91D92F463}"/>
            </a:ext>
          </a:extLst>
        </xdr:cNvPr>
        <xdr:cNvSpPr/>
      </xdr:nvSpPr>
      <xdr:spPr>
        <a:xfrm>
          <a:off x="14541500" y="13621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127254</xdr:rowOff>
    </xdr:from>
    <xdr:to>
      <xdr:col>81</xdr:col>
      <xdr:colOff>50800</xdr:colOff>
      <xdr:row>79</xdr:row>
      <xdr:rowOff>143256</xdr:rowOff>
    </xdr:to>
    <xdr:cxnSp macro="">
      <xdr:nvCxnSpPr>
        <xdr:cNvPr id="699" name="直線コネクタ 698">
          <a:extLst>
            <a:ext uri="{FF2B5EF4-FFF2-40B4-BE49-F238E27FC236}">
              <a16:creationId xmlns:a16="http://schemas.microsoft.com/office/drawing/2014/main" id="{BD7EE66C-B84E-40DD-B116-4FD541DAB1A7}"/>
            </a:ext>
          </a:extLst>
        </xdr:cNvPr>
        <xdr:cNvCxnSpPr/>
      </xdr:nvCxnSpPr>
      <xdr:spPr>
        <a:xfrm>
          <a:off x="14592300" y="13671804"/>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92456</xdr:rowOff>
    </xdr:from>
    <xdr:to>
      <xdr:col>72</xdr:col>
      <xdr:colOff>38100</xdr:colOff>
      <xdr:row>80</xdr:row>
      <xdr:rowOff>22606</xdr:rowOff>
    </xdr:to>
    <xdr:sp macro="" textlink="">
      <xdr:nvSpPr>
        <xdr:cNvPr id="700" name="楕円 699">
          <a:extLst>
            <a:ext uri="{FF2B5EF4-FFF2-40B4-BE49-F238E27FC236}">
              <a16:creationId xmlns:a16="http://schemas.microsoft.com/office/drawing/2014/main" id="{B45D0BDD-8B19-4B3F-BC8B-46F693F0181A}"/>
            </a:ext>
          </a:extLst>
        </xdr:cNvPr>
        <xdr:cNvSpPr/>
      </xdr:nvSpPr>
      <xdr:spPr>
        <a:xfrm>
          <a:off x="13652500" y="13637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127254</xdr:rowOff>
    </xdr:from>
    <xdr:to>
      <xdr:col>76</xdr:col>
      <xdr:colOff>114300</xdr:colOff>
      <xdr:row>79</xdr:row>
      <xdr:rowOff>143256</xdr:rowOff>
    </xdr:to>
    <xdr:cxnSp macro="">
      <xdr:nvCxnSpPr>
        <xdr:cNvPr id="701" name="直線コネクタ 700">
          <a:extLst>
            <a:ext uri="{FF2B5EF4-FFF2-40B4-BE49-F238E27FC236}">
              <a16:creationId xmlns:a16="http://schemas.microsoft.com/office/drawing/2014/main" id="{B93093DC-0F17-4A45-B960-92E4D3C04CB3}"/>
            </a:ext>
          </a:extLst>
        </xdr:cNvPr>
        <xdr:cNvCxnSpPr/>
      </xdr:nvCxnSpPr>
      <xdr:spPr>
        <a:xfrm flipV="1">
          <a:off x="13703300" y="13671804"/>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155464</xdr:rowOff>
    </xdr:from>
    <xdr:ext cx="405111" cy="259045"/>
    <xdr:sp macro="" textlink="">
      <xdr:nvSpPr>
        <xdr:cNvPr id="702" name="n_1aveValue【消防施設】&#10;有形固定資産減価償却率">
          <a:extLst>
            <a:ext uri="{FF2B5EF4-FFF2-40B4-BE49-F238E27FC236}">
              <a16:creationId xmlns:a16="http://schemas.microsoft.com/office/drawing/2014/main" id="{38FEF032-A921-4F82-967F-D6B576D0A2B2}"/>
            </a:ext>
          </a:extLst>
        </xdr:cNvPr>
        <xdr:cNvSpPr txBox="1"/>
      </xdr:nvSpPr>
      <xdr:spPr>
        <a:xfrm>
          <a:off x="15266044" y="14042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93742</xdr:rowOff>
    </xdr:from>
    <xdr:ext cx="405111" cy="259045"/>
    <xdr:sp macro="" textlink="">
      <xdr:nvSpPr>
        <xdr:cNvPr id="703" name="n_2aveValue【消防施設】&#10;有形固定資産減価償却率">
          <a:extLst>
            <a:ext uri="{FF2B5EF4-FFF2-40B4-BE49-F238E27FC236}">
              <a16:creationId xmlns:a16="http://schemas.microsoft.com/office/drawing/2014/main" id="{F981C03A-5AFB-411A-8C21-8102D17D9318}"/>
            </a:ext>
          </a:extLst>
        </xdr:cNvPr>
        <xdr:cNvSpPr txBox="1"/>
      </xdr:nvSpPr>
      <xdr:spPr>
        <a:xfrm>
          <a:off x="14389744" y="14152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43451</xdr:rowOff>
    </xdr:from>
    <xdr:ext cx="405111" cy="259045"/>
    <xdr:sp macro="" textlink="">
      <xdr:nvSpPr>
        <xdr:cNvPr id="704" name="n_3aveValue【消防施設】&#10;有形固定資産減価償却率">
          <a:extLst>
            <a:ext uri="{FF2B5EF4-FFF2-40B4-BE49-F238E27FC236}">
              <a16:creationId xmlns:a16="http://schemas.microsoft.com/office/drawing/2014/main" id="{0D58BA2C-E4B0-4557-B182-EE87AC96EABB}"/>
            </a:ext>
          </a:extLst>
        </xdr:cNvPr>
        <xdr:cNvSpPr txBox="1"/>
      </xdr:nvSpPr>
      <xdr:spPr>
        <a:xfrm>
          <a:off x="13500744" y="14102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39133</xdr:rowOff>
    </xdr:from>
    <xdr:ext cx="405111" cy="259045"/>
    <xdr:sp macro="" textlink="">
      <xdr:nvSpPr>
        <xdr:cNvPr id="705" name="n_1mainValue【消防施設】&#10;有形固定資産減価償却率">
          <a:extLst>
            <a:ext uri="{FF2B5EF4-FFF2-40B4-BE49-F238E27FC236}">
              <a16:creationId xmlns:a16="http://schemas.microsoft.com/office/drawing/2014/main" id="{F0426CB3-DAE3-449E-8897-62321FB5524A}"/>
            </a:ext>
          </a:extLst>
        </xdr:cNvPr>
        <xdr:cNvSpPr txBox="1"/>
      </xdr:nvSpPr>
      <xdr:spPr>
        <a:xfrm>
          <a:off x="15266044" y="13412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23131</xdr:rowOff>
    </xdr:from>
    <xdr:ext cx="405111" cy="259045"/>
    <xdr:sp macro="" textlink="">
      <xdr:nvSpPr>
        <xdr:cNvPr id="706" name="n_2mainValue【消防施設】&#10;有形固定資産減価償却率">
          <a:extLst>
            <a:ext uri="{FF2B5EF4-FFF2-40B4-BE49-F238E27FC236}">
              <a16:creationId xmlns:a16="http://schemas.microsoft.com/office/drawing/2014/main" id="{5F8C9757-6801-4D46-AA5D-D024CDED01B0}"/>
            </a:ext>
          </a:extLst>
        </xdr:cNvPr>
        <xdr:cNvSpPr txBox="1"/>
      </xdr:nvSpPr>
      <xdr:spPr>
        <a:xfrm>
          <a:off x="14389744" y="13396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39133</xdr:rowOff>
    </xdr:from>
    <xdr:ext cx="405111" cy="259045"/>
    <xdr:sp macro="" textlink="">
      <xdr:nvSpPr>
        <xdr:cNvPr id="707" name="n_3mainValue【消防施設】&#10;有形固定資産減価償却率">
          <a:extLst>
            <a:ext uri="{FF2B5EF4-FFF2-40B4-BE49-F238E27FC236}">
              <a16:creationId xmlns:a16="http://schemas.microsoft.com/office/drawing/2014/main" id="{4F3A0BC8-24E5-42AF-8215-AAD8E44FFF60}"/>
            </a:ext>
          </a:extLst>
        </xdr:cNvPr>
        <xdr:cNvSpPr txBox="1"/>
      </xdr:nvSpPr>
      <xdr:spPr>
        <a:xfrm>
          <a:off x="13500744" y="13412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08" name="正方形/長方形 707">
          <a:extLst>
            <a:ext uri="{FF2B5EF4-FFF2-40B4-BE49-F238E27FC236}">
              <a16:creationId xmlns:a16="http://schemas.microsoft.com/office/drawing/2014/main" id="{06B51A83-56B5-4783-A2C7-6433A02C9527}"/>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09" name="正方形/長方形 708">
          <a:extLst>
            <a:ext uri="{FF2B5EF4-FFF2-40B4-BE49-F238E27FC236}">
              <a16:creationId xmlns:a16="http://schemas.microsoft.com/office/drawing/2014/main" id="{A849A122-604E-4DDB-9846-FF2E58CE989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10" name="正方形/長方形 709">
          <a:extLst>
            <a:ext uri="{FF2B5EF4-FFF2-40B4-BE49-F238E27FC236}">
              <a16:creationId xmlns:a16="http://schemas.microsoft.com/office/drawing/2014/main" id="{28A6DB6B-5C1C-40D8-B333-BACBC174898A}"/>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11" name="正方形/長方形 710">
          <a:extLst>
            <a:ext uri="{FF2B5EF4-FFF2-40B4-BE49-F238E27FC236}">
              <a16:creationId xmlns:a16="http://schemas.microsoft.com/office/drawing/2014/main" id="{FBB0814E-E17A-4A72-B8E9-E4D9B68DDBCE}"/>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12" name="正方形/長方形 711">
          <a:extLst>
            <a:ext uri="{FF2B5EF4-FFF2-40B4-BE49-F238E27FC236}">
              <a16:creationId xmlns:a16="http://schemas.microsoft.com/office/drawing/2014/main" id="{061BA5AA-F007-48B6-9989-E3F482F451E5}"/>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13" name="正方形/長方形 712">
          <a:extLst>
            <a:ext uri="{FF2B5EF4-FFF2-40B4-BE49-F238E27FC236}">
              <a16:creationId xmlns:a16="http://schemas.microsoft.com/office/drawing/2014/main" id="{D683948B-0356-4B8B-B2FD-B79644FA46DC}"/>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14" name="正方形/長方形 713">
          <a:extLst>
            <a:ext uri="{FF2B5EF4-FFF2-40B4-BE49-F238E27FC236}">
              <a16:creationId xmlns:a16="http://schemas.microsoft.com/office/drawing/2014/main" id="{91DA4BA8-89E7-49B9-9959-7709CFA6D8BD}"/>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15" name="正方形/長方形 714">
          <a:extLst>
            <a:ext uri="{FF2B5EF4-FFF2-40B4-BE49-F238E27FC236}">
              <a16:creationId xmlns:a16="http://schemas.microsoft.com/office/drawing/2014/main" id="{35104601-C1A7-49D8-80CB-01C652B3E232}"/>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16" name="テキスト ボックス 715">
          <a:extLst>
            <a:ext uri="{FF2B5EF4-FFF2-40B4-BE49-F238E27FC236}">
              <a16:creationId xmlns:a16="http://schemas.microsoft.com/office/drawing/2014/main" id="{C7763F94-9FE7-4780-A35D-4263772D1C71}"/>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17" name="直線コネクタ 716">
          <a:extLst>
            <a:ext uri="{FF2B5EF4-FFF2-40B4-BE49-F238E27FC236}">
              <a16:creationId xmlns:a16="http://schemas.microsoft.com/office/drawing/2014/main" id="{82DA1633-001E-40AE-9B99-264BFE7C27A1}"/>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18" name="直線コネクタ 717">
          <a:extLst>
            <a:ext uri="{FF2B5EF4-FFF2-40B4-BE49-F238E27FC236}">
              <a16:creationId xmlns:a16="http://schemas.microsoft.com/office/drawing/2014/main" id="{3150FCCB-C329-4EB6-9A6A-75CA6710F252}"/>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19" name="テキスト ボックス 718">
          <a:extLst>
            <a:ext uri="{FF2B5EF4-FFF2-40B4-BE49-F238E27FC236}">
              <a16:creationId xmlns:a16="http://schemas.microsoft.com/office/drawing/2014/main" id="{8FAA8C99-B207-4C6F-9E49-E9A6CFCBCC26}"/>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20" name="直線コネクタ 719">
          <a:extLst>
            <a:ext uri="{FF2B5EF4-FFF2-40B4-BE49-F238E27FC236}">
              <a16:creationId xmlns:a16="http://schemas.microsoft.com/office/drawing/2014/main" id="{6B9D7887-5675-462A-88B8-99AE071B932D}"/>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21" name="テキスト ボックス 720">
          <a:extLst>
            <a:ext uri="{FF2B5EF4-FFF2-40B4-BE49-F238E27FC236}">
              <a16:creationId xmlns:a16="http://schemas.microsoft.com/office/drawing/2014/main" id="{EEE96A2F-CDFE-4715-ADBD-3C269075788E}"/>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22" name="直線コネクタ 721">
          <a:extLst>
            <a:ext uri="{FF2B5EF4-FFF2-40B4-BE49-F238E27FC236}">
              <a16:creationId xmlns:a16="http://schemas.microsoft.com/office/drawing/2014/main" id="{DA7DB61F-91B1-4BAF-8156-DD6789CFD931}"/>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23" name="テキスト ボックス 722">
          <a:extLst>
            <a:ext uri="{FF2B5EF4-FFF2-40B4-BE49-F238E27FC236}">
              <a16:creationId xmlns:a16="http://schemas.microsoft.com/office/drawing/2014/main" id="{26CAF12C-64E4-4F36-BE9E-9214302DBAE3}"/>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24" name="直線コネクタ 723">
          <a:extLst>
            <a:ext uri="{FF2B5EF4-FFF2-40B4-BE49-F238E27FC236}">
              <a16:creationId xmlns:a16="http://schemas.microsoft.com/office/drawing/2014/main" id="{96469EFF-EC04-40D7-90C6-50A52316DDEE}"/>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25" name="テキスト ボックス 724">
          <a:extLst>
            <a:ext uri="{FF2B5EF4-FFF2-40B4-BE49-F238E27FC236}">
              <a16:creationId xmlns:a16="http://schemas.microsoft.com/office/drawing/2014/main" id="{8AA05699-9A35-40F3-ACD7-7EFDDCD46F35}"/>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26" name="直線コネクタ 725">
          <a:extLst>
            <a:ext uri="{FF2B5EF4-FFF2-40B4-BE49-F238E27FC236}">
              <a16:creationId xmlns:a16="http://schemas.microsoft.com/office/drawing/2014/main" id="{9100FB9D-BA6E-4E7D-828E-BCC78247CA1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27" name="テキスト ボックス 726">
          <a:extLst>
            <a:ext uri="{FF2B5EF4-FFF2-40B4-BE49-F238E27FC236}">
              <a16:creationId xmlns:a16="http://schemas.microsoft.com/office/drawing/2014/main" id="{7C86C4FE-0542-47D8-98DF-D5AD692D227A}"/>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28" name="直線コネクタ 727">
          <a:extLst>
            <a:ext uri="{FF2B5EF4-FFF2-40B4-BE49-F238E27FC236}">
              <a16:creationId xmlns:a16="http://schemas.microsoft.com/office/drawing/2014/main" id="{E0247E0D-26C9-4737-8712-A2600FA39795}"/>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29" name="テキスト ボックス 728">
          <a:extLst>
            <a:ext uri="{FF2B5EF4-FFF2-40B4-BE49-F238E27FC236}">
              <a16:creationId xmlns:a16="http://schemas.microsoft.com/office/drawing/2014/main" id="{2C71DB16-6424-43EF-98ED-47E6848981A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30" name="【消防施設】&#10;一人当たり面積グラフ枠">
          <a:extLst>
            <a:ext uri="{FF2B5EF4-FFF2-40B4-BE49-F238E27FC236}">
              <a16:creationId xmlns:a16="http://schemas.microsoft.com/office/drawing/2014/main" id="{8526880F-954B-49A7-B791-B73135693C44}"/>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160020</xdr:rowOff>
    </xdr:from>
    <xdr:to>
      <xdr:col>116</xdr:col>
      <xdr:colOff>62864</xdr:colOff>
      <xdr:row>85</xdr:row>
      <xdr:rowOff>148589</xdr:rowOff>
    </xdr:to>
    <xdr:cxnSp macro="">
      <xdr:nvCxnSpPr>
        <xdr:cNvPr id="731" name="直線コネクタ 730">
          <a:extLst>
            <a:ext uri="{FF2B5EF4-FFF2-40B4-BE49-F238E27FC236}">
              <a16:creationId xmlns:a16="http://schemas.microsoft.com/office/drawing/2014/main" id="{D872C835-AB81-4D64-8072-4BD941ED941C}"/>
            </a:ext>
          </a:extLst>
        </xdr:cNvPr>
        <xdr:cNvCxnSpPr/>
      </xdr:nvCxnSpPr>
      <xdr:spPr>
        <a:xfrm flipV="1">
          <a:off x="22160864" y="13533120"/>
          <a:ext cx="0" cy="11887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152416</xdr:rowOff>
    </xdr:from>
    <xdr:ext cx="469744" cy="259045"/>
    <xdr:sp macro="" textlink="">
      <xdr:nvSpPr>
        <xdr:cNvPr id="732" name="【消防施設】&#10;一人当たり面積最小値テキスト">
          <a:extLst>
            <a:ext uri="{FF2B5EF4-FFF2-40B4-BE49-F238E27FC236}">
              <a16:creationId xmlns:a16="http://schemas.microsoft.com/office/drawing/2014/main" id="{E083CE40-D970-4760-B08E-D6A34C9A8DD4}"/>
            </a:ext>
          </a:extLst>
        </xdr:cNvPr>
        <xdr:cNvSpPr txBox="1"/>
      </xdr:nvSpPr>
      <xdr:spPr>
        <a:xfrm>
          <a:off x="22199600" y="14725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148589</xdr:rowOff>
    </xdr:from>
    <xdr:to>
      <xdr:col>116</xdr:col>
      <xdr:colOff>152400</xdr:colOff>
      <xdr:row>85</xdr:row>
      <xdr:rowOff>148589</xdr:rowOff>
    </xdr:to>
    <xdr:cxnSp macro="">
      <xdr:nvCxnSpPr>
        <xdr:cNvPr id="733" name="直線コネクタ 732">
          <a:extLst>
            <a:ext uri="{FF2B5EF4-FFF2-40B4-BE49-F238E27FC236}">
              <a16:creationId xmlns:a16="http://schemas.microsoft.com/office/drawing/2014/main" id="{EC725AEC-2139-4144-86D8-EDAD56EE59DC}"/>
            </a:ext>
          </a:extLst>
        </xdr:cNvPr>
        <xdr:cNvCxnSpPr/>
      </xdr:nvCxnSpPr>
      <xdr:spPr>
        <a:xfrm>
          <a:off x="22072600" y="14721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106697</xdr:rowOff>
    </xdr:from>
    <xdr:ext cx="469744" cy="259045"/>
    <xdr:sp macro="" textlink="">
      <xdr:nvSpPr>
        <xdr:cNvPr id="734" name="【消防施設】&#10;一人当たり面積最大値テキスト">
          <a:extLst>
            <a:ext uri="{FF2B5EF4-FFF2-40B4-BE49-F238E27FC236}">
              <a16:creationId xmlns:a16="http://schemas.microsoft.com/office/drawing/2014/main" id="{1B0A870C-B550-4C60-939B-7BC9BC94876F}"/>
            </a:ext>
          </a:extLst>
        </xdr:cNvPr>
        <xdr:cNvSpPr txBox="1"/>
      </xdr:nvSpPr>
      <xdr:spPr>
        <a:xfrm>
          <a:off x="22199600" y="13308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160020</xdr:rowOff>
    </xdr:from>
    <xdr:to>
      <xdr:col>116</xdr:col>
      <xdr:colOff>152400</xdr:colOff>
      <xdr:row>78</xdr:row>
      <xdr:rowOff>160020</xdr:rowOff>
    </xdr:to>
    <xdr:cxnSp macro="">
      <xdr:nvCxnSpPr>
        <xdr:cNvPr id="735" name="直線コネクタ 734">
          <a:extLst>
            <a:ext uri="{FF2B5EF4-FFF2-40B4-BE49-F238E27FC236}">
              <a16:creationId xmlns:a16="http://schemas.microsoft.com/office/drawing/2014/main" id="{6EF908A2-B21D-47F2-96E7-DAF6BDAFD7EB}"/>
            </a:ext>
          </a:extLst>
        </xdr:cNvPr>
        <xdr:cNvCxnSpPr/>
      </xdr:nvCxnSpPr>
      <xdr:spPr>
        <a:xfrm>
          <a:off x="22072600" y="1353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60977</xdr:rowOff>
    </xdr:from>
    <xdr:ext cx="469744" cy="259045"/>
    <xdr:sp macro="" textlink="">
      <xdr:nvSpPr>
        <xdr:cNvPr id="736" name="【消防施設】&#10;一人当たり面積平均値テキスト">
          <a:extLst>
            <a:ext uri="{FF2B5EF4-FFF2-40B4-BE49-F238E27FC236}">
              <a16:creationId xmlns:a16="http://schemas.microsoft.com/office/drawing/2014/main" id="{760468F6-202A-47E0-99AC-EAD303412043}"/>
            </a:ext>
          </a:extLst>
        </xdr:cNvPr>
        <xdr:cNvSpPr txBox="1"/>
      </xdr:nvSpPr>
      <xdr:spPr>
        <a:xfrm>
          <a:off x="22199600" y="14291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737" name="フローチャート: 判断 736">
          <a:extLst>
            <a:ext uri="{FF2B5EF4-FFF2-40B4-BE49-F238E27FC236}">
              <a16:creationId xmlns:a16="http://schemas.microsoft.com/office/drawing/2014/main" id="{95F68773-E378-43B4-93CD-C79EA186B5A5}"/>
            </a:ext>
          </a:extLst>
        </xdr:cNvPr>
        <xdr:cNvSpPr/>
      </xdr:nvSpPr>
      <xdr:spPr>
        <a:xfrm>
          <a:off x="221107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67311</xdr:rowOff>
    </xdr:from>
    <xdr:to>
      <xdr:col>112</xdr:col>
      <xdr:colOff>38100</xdr:colOff>
      <xdr:row>83</xdr:row>
      <xdr:rowOff>168911</xdr:rowOff>
    </xdr:to>
    <xdr:sp macro="" textlink="">
      <xdr:nvSpPr>
        <xdr:cNvPr id="738" name="フローチャート: 判断 737">
          <a:extLst>
            <a:ext uri="{FF2B5EF4-FFF2-40B4-BE49-F238E27FC236}">
              <a16:creationId xmlns:a16="http://schemas.microsoft.com/office/drawing/2014/main" id="{DDE8CFDB-D7ED-4F2A-81CD-69D5A31DBB03}"/>
            </a:ext>
          </a:extLst>
        </xdr:cNvPr>
        <xdr:cNvSpPr/>
      </xdr:nvSpPr>
      <xdr:spPr>
        <a:xfrm>
          <a:off x="21272500" y="1429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52070</xdr:rowOff>
    </xdr:from>
    <xdr:to>
      <xdr:col>107</xdr:col>
      <xdr:colOff>101600</xdr:colOff>
      <xdr:row>83</xdr:row>
      <xdr:rowOff>153670</xdr:rowOff>
    </xdr:to>
    <xdr:sp macro="" textlink="">
      <xdr:nvSpPr>
        <xdr:cNvPr id="739" name="フローチャート: 判断 738">
          <a:extLst>
            <a:ext uri="{FF2B5EF4-FFF2-40B4-BE49-F238E27FC236}">
              <a16:creationId xmlns:a16="http://schemas.microsoft.com/office/drawing/2014/main" id="{FE16C909-69B5-4BF4-BF7D-7B7A19B59A6E}"/>
            </a:ext>
          </a:extLst>
        </xdr:cNvPr>
        <xdr:cNvSpPr/>
      </xdr:nvSpPr>
      <xdr:spPr>
        <a:xfrm>
          <a:off x="20383500" y="1428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67311</xdr:rowOff>
    </xdr:from>
    <xdr:to>
      <xdr:col>102</xdr:col>
      <xdr:colOff>165100</xdr:colOff>
      <xdr:row>83</xdr:row>
      <xdr:rowOff>168911</xdr:rowOff>
    </xdr:to>
    <xdr:sp macro="" textlink="">
      <xdr:nvSpPr>
        <xdr:cNvPr id="740" name="フローチャート: 判断 739">
          <a:extLst>
            <a:ext uri="{FF2B5EF4-FFF2-40B4-BE49-F238E27FC236}">
              <a16:creationId xmlns:a16="http://schemas.microsoft.com/office/drawing/2014/main" id="{C499DE58-0094-4BAD-A3BC-749355A7D8D3}"/>
            </a:ext>
          </a:extLst>
        </xdr:cNvPr>
        <xdr:cNvSpPr/>
      </xdr:nvSpPr>
      <xdr:spPr>
        <a:xfrm>
          <a:off x="19494500" y="1429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41" name="テキスト ボックス 740">
          <a:extLst>
            <a:ext uri="{FF2B5EF4-FFF2-40B4-BE49-F238E27FC236}">
              <a16:creationId xmlns:a16="http://schemas.microsoft.com/office/drawing/2014/main" id="{479CBB4F-C506-4AA7-B4B8-8BC7B27224A3}"/>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42" name="テキスト ボックス 741">
          <a:extLst>
            <a:ext uri="{FF2B5EF4-FFF2-40B4-BE49-F238E27FC236}">
              <a16:creationId xmlns:a16="http://schemas.microsoft.com/office/drawing/2014/main" id="{8F2E5455-0981-4BB0-9CA0-05D2F7A57D2B}"/>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43" name="テキスト ボックス 742">
          <a:extLst>
            <a:ext uri="{FF2B5EF4-FFF2-40B4-BE49-F238E27FC236}">
              <a16:creationId xmlns:a16="http://schemas.microsoft.com/office/drawing/2014/main" id="{CBDD35D9-EA89-4F43-800F-4E002108C916}"/>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44" name="テキスト ボックス 743">
          <a:extLst>
            <a:ext uri="{FF2B5EF4-FFF2-40B4-BE49-F238E27FC236}">
              <a16:creationId xmlns:a16="http://schemas.microsoft.com/office/drawing/2014/main" id="{FBEB8D86-686E-483E-89B7-2E5113AA7C32}"/>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45" name="テキスト ボックス 744">
          <a:extLst>
            <a:ext uri="{FF2B5EF4-FFF2-40B4-BE49-F238E27FC236}">
              <a16:creationId xmlns:a16="http://schemas.microsoft.com/office/drawing/2014/main" id="{A9E748E3-5970-4B33-A3FB-A43726D478FE}"/>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139700</xdr:rowOff>
    </xdr:from>
    <xdr:to>
      <xdr:col>116</xdr:col>
      <xdr:colOff>114300</xdr:colOff>
      <xdr:row>83</xdr:row>
      <xdr:rowOff>69850</xdr:rowOff>
    </xdr:to>
    <xdr:sp macro="" textlink="">
      <xdr:nvSpPr>
        <xdr:cNvPr id="746" name="楕円 745">
          <a:extLst>
            <a:ext uri="{FF2B5EF4-FFF2-40B4-BE49-F238E27FC236}">
              <a16:creationId xmlns:a16="http://schemas.microsoft.com/office/drawing/2014/main" id="{E286C6B3-6E59-47C8-A6EA-CEDA7599D755}"/>
            </a:ext>
          </a:extLst>
        </xdr:cNvPr>
        <xdr:cNvSpPr/>
      </xdr:nvSpPr>
      <xdr:spPr>
        <a:xfrm>
          <a:off x="22110700" y="1419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162577</xdr:rowOff>
    </xdr:from>
    <xdr:ext cx="469744" cy="259045"/>
    <xdr:sp macro="" textlink="">
      <xdr:nvSpPr>
        <xdr:cNvPr id="747" name="【消防施設】&#10;一人当たり面積該当値テキスト">
          <a:extLst>
            <a:ext uri="{FF2B5EF4-FFF2-40B4-BE49-F238E27FC236}">
              <a16:creationId xmlns:a16="http://schemas.microsoft.com/office/drawing/2014/main" id="{14A26E14-2141-4F10-9008-05E09DBD1860}"/>
            </a:ext>
          </a:extLst>
        </xdr:cNvPr>
        <xdr:cNvSpPr txBox="1"/>
      </xdr:nvSpPr>
      <xdr:spPr>
        <a:xfrm>
          <a:off x="22199600"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90170</xdr:rowOff>
    </xdr:from>
    <xdr:to>
      <xdr:col>112</xdr:col>
      <xdr:colOff>38100</xdr:colOff>
      <xdr:row>84</xdr:row>
      <xdr:rowOff>20320</xdr:rowOff>
    </xdr:to>
    <xdr:sp macro="" textlink="">
      <xdr:nvSpPr>
        <xdr:cNvPr id="748" name="楕円 747">
          <a:extLst>
            <a:ext uri="{FF2B5EF4-FFF2-40B4-BE49-F238E27FC236}">
              <a16:creationId xmlns:a16="http://schemas.microsoft.com/office/drawing/2014/main" id="{4306C843-2559-40F3-9F7C-19AD0F194850}"/>
            </a:ext>
          </a:extLst>
        </xdr:cNvPr>
        <xdr:cNvSpPr/>
      </xdr:nvSpPr>
      <xdr:spPr>
        <a:xfrm>
          <a:off x="21272500" y="1432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19050</xdr:rowOff>
    </xdr:from>
    <xdr:to>
      <xdr:col>116</xdr:col>
      <xdr:colOff>63500</xdr:colOff>
      <xdr:row>83</xdr:row>
      <xdr:rowOff>140970</xdr:rowOff>
    </xdr:to>
    <xdr:cxnSp macro="">
      <xdr:nvCxnSpPr>
        <xdr:cNvPr id="749" name="直線コネクタ 748">
          <a:extLst>
            <a:ext uri="{FF2B5EF4-FFF2-40B4-BE49-F238E27FC236}">
              <a16:creationId xmlns:a16="http://schemas.microsoft.com/office/drawing/2014/main" id="{97539650-9A57-4001-AAEF-5FC9A1C5BEB4}"/>
            </a:ext>
          </a:extLst>
        </xdr:cNvPr>
        <xdr:cNvCxnSpPr/>
      </xdr:nvCxnSpPr>
      <xdr:spPr>
        <a:xfrm flipV="1">
          <a:off x="21323300" y="14249400"/>
          <a:ext cx="8382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82550</xdr:rowOff>
    </xdr:from>
    <xdr:to>
      <xdr:col>107</xdr:col>
      <xdr:colOff>101600</xdr:colOff>
      <xdr:row>84</xdr:row>
      <xdr:rowOff>12700</xdr:rowOff>
    </xdr:to>
    <xdr:sp macro="" textlink="">
      <xdr:nvSpPr>
        <xdr:cNvPr id="750" name="楕円 749">
          <a:extLst>
            <a:ext uri="{FF2B5EF4-FFF2-40B4-BE49-F238E27FC236}">
              <a16:creationId xmlns:a16="http://schemas.microsoft.com/office/drawing/2014/main" id="{B2B0D844-B771-4ADD-B11A-1F71726E7512}"/>
            </a:ext>
          </a:extLst>
        </xdr:cNvPr>
        <xdr:cNvSpPr/>
      </xdr:nvSpPr>
      <xdr:spPr>
        <a:xfrm>
          <a:off x="203835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133350</xdr:rowOff>
    </xdr:from>
    <xdr:to>
      <xdr:col>111</xdr:col>
      <xdr:colOff>177800</xdr:colOff>
      <xdr:row>83</xdr:row>
      <xdr:rowOff>140970</xdr:rowOff>
    </xdr:to>
    <xdr:cxnSp macro="">
      <xdr:nvCxnSpPr>
        <xdr:cNvPr id="751" name="直線コネクタ 750">
          <a:extLst>
            <a:ext uri="{FF2B5EF4-FFF2-40B4-BE49-F238E27FC236}">
              <a16:creationId xmlns:a16="http://schemas.microsoft.com/office/drawing/2014/main" id="{4FC363CB-C617-4B97-82EC-0675809FEFA3}"/>
            </a:ext>
          </a:extLst>
        </xdr:cNvPr>
        <xdr:cNvCxnSpPr/>
      </xdr:nvCxnSpPr>
      <xdr:spPr>
        <a:xfrm>
          <a:off x="20434300" y="143637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82550</xdr:rowOff>
    </xdr:from>
    <xdr:to>
      <xdr:col>102</xdr:col>
      <xdr:colOff>165100</xdr:colOff>
      <xdr:row>84</xdr:row>
      <xdr:rowOff>12700</xdr:rowOff>
    </xdr:to>
    <xdr:sp macro="" textlink="">
      <xdr:nvSpPr>
        <xdr:cNvPr id="752" name="楕円 751">
          <a:extLst>
            <a:ext uri="{FF2B5EF4-FFF2-40B4-BE49-F238E27FC236}">
              <a16:creationId xmlns:a16="http://schemas.microsoft.com/office/drawing/2014/main" id="{40F102FA-BD2F-4318-8A4E-6C0743B72AE8}"/>
            </a:ext>
          </a:extLst>
        </xdr:cNvPr>
        <xdr:cNvSpPr/>
      </xdr:nvSpPr>
      <xdr:spPr>
        <a:xfrm>
          <a:off x="194945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133350</xdr:rowOff>
    </xdr:from>
    <xdr:to>
      <xdr:col>107</xdr:col>
      <xdr:colOff>50800</xdr:colOff>
      <xdr:row>83</xdr:row>
      <xdr:rowOff>133350</xdr:rowOff>
    </xdr:to>
    <xdr:cxnSp macro="">
      <xdr:nvCxnSpPr>
        <xdr:cNvPr id="753" name="直線コネクタ 752">
          <a:extLst>
            <a:ext uri="{FF2B5EF4-FFF2-40B4-BE49-F238E27FC236}">
              <a16:creationId xmlns:a16="http://schemas.microsoft.com/office/drawing/2014/main" id="{60AB4418-6568-423A-AAF3-EEA777FA1078}"/>
            </a:ext>
          </a:extLst>
        </xdr:cNvPr>
        <xdr:cNvCxnSpPr/>
      </xdr:nvCxnSpPr>
      <xdr:spPr>
        <a:xfrm>
          <a:off x="19545300" y="14363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13988</xdr:rowOff>
    </xdr:from>
    <xdr:ext cx="469744" cy="259045"/>
    <xdr:sp macro="" textlink="">
      <xdr:nvSpPr>
        <xdr:cNvPr id="754" name="n_1aveValue【消防施設】&#10;一人当たり面積">
          <a:extLst>
            <a:ext uri="{FF2B5EF4-FFF2-40B4-BE49-F238E27FC236}">
              <a16:creationId xmlns:a16="http://schemas.microsoft.com/office/drawing/2014/main" id="{4B5BF722-604F-413A-BDE2-65B1B735C317}"/>
            </a:ext>
          </a:extLst>
        </xdr:cNvPr>
        <xdr:cNvSpPr txBox="1"/>
      </xdr:nvSpPr>
      <xdr:spPr>
        <a:xfrm>
          <a:off x="21075727" y="1407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170197</xdr:rowOff>
    </xdr:from>
    <xdr:ext cx="469744" cy="259045"/>
    <xdr:sp macro="" textlink="">
      <xdr:nvSpPr>
        <xdr:cNvPr id="755" name="n_2aveValue【消防施設】&#10;一人当たり面積">
          <a:extLst>
            <a:ext uri="{FF2B5EF4-FFF2-40B4-BE49-F238E27FC236}">
              <a16:creationId xmlns:a16="http://schemas.microsoft.com/office/drawing/2014/main" id="{6B7AD064-DB41-4EBF-B11F-2FD98594497C}"/>
            </a:ext>
          </a:extLst>
        </xdr:cNvPr>
        <xdr:cNvSpPr txBox="1"/>
      </xdr:nvSpPr>
      <xdr:spPr>
        <a:xfrm>
          <a:off x="20199427" y="1405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13988</xdr:rowOff>
    </xdr:from>
    <xdr:ext cx="469744" cy="259045"/>
    <xdr:sp macro="" textlink="">
      <xdr:nvSpPr>
        <xdr:cNvPr id="756" name="n_3aveValue【消防施設】&#10;一人当たり面積">
          <a:extLst>
            <a:ext uri="{FF2B5EF4-FFF2-40B4-BE49-F238E27FC236}">
              <a16:creationId xmlns:a16="http://schemas.microsoft.com/office/drawing/2014/main" id="{D54100F3-BD25-4CF8-945F-D0202C764B2B}"/>
            </a:ext>
          </a:extLst>
        </xdr:cNvPr>
        <xdr:cNvSpPr txBox="1"/>
      </xdr:nvSpPr>
      <xdr:spPr>
        <a:xfrm>
          <a:off x="19310427" y="1407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11447</xdr:rowOff>
    </xdr:from>
    <xdr:ext cx="469744" cy="259045"/>
    <xdr:sp macro="" textlink="">
      <xdr:nvSpPr>
        <xdr:cNvPr id="757" name="n_1mainValue【消防施設】&#10;一人当たり面積">
          <a:extLst>
            <a:ext uri="{FF2B5EF4-FFF2-40B4-BE49-F238E27FC236}">
              <a16:creationId xmlns:a16="http://schemas.microsoft.com/office/drawing/2014/main" id="{03705102-50E8-47E5-B9F0-D8B4661EC900}"/>
            </a:ext>
          </a:extLst>
        </xdr:cNvPr>
        <xdr:cNvSpPr txBox="1"/>
      </xdr:nvSpPr>
      <xdr:spPr>
        <a:xfrm>
          <a:off x="21075727" y="1441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3827</xdr:rowOff>
    </xdr:from>
    <xdr:ext cx="469744" cy="259045"/>
    <xdr:sp macro="" textlink="">
      <xdr:nvSpPr>
        <xdr:cNvPr id="758" name="n_2mainValue【消防施設】&#10;一人当たり面積">
          <a:extLst>
            <a:ext uri="{FF2B5EF4-FFF2-40B4-BE49-F238E27FC236}">
              <a16:creationId xmlns:a16="http://schemas.microsoft.com/office/drawing/2014/main" id="{A7EB764B-43B0-4140-9C0E-6BC66C14711F}"/>
            </a:ext>
          </a:extLst>
        </xdr:cNvPr>
        <xdr:cNvSpPr txBox="1"/>
      </xdr:nvSpPr>
      <xdr:spPr>
        <a:xfrm>
          <a:off x="20199427" y="1440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3827</xdr:rowOff>
    </xdr:from>
    <xdr:ext cx="469744" cy="259045"/>
    <xdr:sp macro="" textlink="">
      <xdr:nvSpPr>
        <xdr:cNvPr id="759" name="n_3mainValue【消防施設】&#10;一人当たり面積">
          <a:extLst>
            <a:ext uri="{FF2B5EF4-FFF2-40B4-BE49-F238E27FC236}">
              <a16:creationId xmlns:a16="http://schemas.microsoft.com/office/drawing/2014/main" id="{CA77E901-3A6C-4245-95E7-B6425F3CAFA0}"/>
            </a:ext>
          </a:extLst>
        </xdr:cNvPr>
        <xdr:cNvSpPr txBox="1"/>
      </xdr:nvSpPr>
      <xdr:spPr>
        <a:xfrm>
          <a:off x="19310427" y="1440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60" name="正方形/長方形 759">
          <a:extLst>
            <a:ext uri="{FF2B5EF4-FFF2-40B4-BE49-F238E27FC236}">
              <a16:creationId xmlns:a16="http://schemas.microsoft.com/office/drawing/2014/main" id="{7AAFC2FA-AB50-4B88-9310-9C4A4785214D}"/>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61" name="正方形/長方形 760">
          <a:extLst>
            <a:ext uri="{FF2B5EF4-FFF2-40B4-BE49-F238E27FC236}">
              <a16:creationId xmlns:a16="http://schemas.microsoft.com/office/drawing/2014/main" id="{E44BA3E9-8170-41BB-9903-CC13113DE2E2}"/>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62" name="正方形/長方形 761">
          <a:extLst>
            <a:ext uri="{FF2B5EF4-FFF2-40B4-BE49-F238E27FC236}">
              <a16:creationId xmlns:a16="http://schemas.microsoft.com/office/drawing/2014/main" id="{A08AED69-075B-4AD3-842C-A8A322828446}"/>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63" name="正方形/長方形 762">
          <a:extLst>
            <a:ext uri="{FF2B5EF4-FFF2-40B4-BE49-F238E27FC236}">
              <a16:creationId xmlns:a16="http://schemas.microsoft.com/office/drawing/2014/main" id="{08D36DE9-96A2-43CD-8D9D-CA63ED714B0D}"/>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64" name="正方形/長方形 763">
          <a:extLst>
            <a:ext uri="{FF2B5EF4-FFF2-40B4-BE49-F238E27FC236}">
              <a16:creationId xmlns:a16="http://schemas.microsoft.com/office/drawing/2014/main" id="{14AEB2CD-C0DC-4B00-B1EA-691E08EE98A1}"/>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65" name="正方形/長方形 764">
          <a:extLst>
            <a:ext uri="{FF2B5EF4-FFF2-40B4-BE49-F238E27FC236}">
              <a16:creationId xmlns:a16="http://schemas.microsoft.com/office/drawing/2014/main" id="{9823449D-A9E1-45B2-ADD7-F43ED45EAA2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66" name="正方形/長方形 765">
          <a:extLst>
            <a:ext uri="{FF2B5EF4-FFF2-40B4-BE49-F238E27FC236}">
              <a16:creationId xmlns:a16="http://schemas.microsoft.com/office/drawing/2014/main" id="{1825B7CD-B40C-4D71-9FDC-017EFB59EB2D}"/>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7" name="正方形/長方形 766">
          <a:extLst>
            <a:ext uri="{FF2B5EF4-FFF2-40B4-BE49-F238E27FC236}">
              <a16:creationId xmlns:a16="http://schemas.microsoft.com/office/drawing/2014/main" id="{F31F80B0-6A10-4699-A01B-35737802A80C}"/>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68" name="テキスト ボックス 767">
          <a:extLst>
            <a:ext uri="{FF2B5EF4-FFF2-40B4-BE49-F238E27FC236}">
              <a16:creationId xmlns:a16="http://schemas.microsoft.com/office/drawing/2014/main" id="{8B710148-C7EF-4732-AB9D-2B66DD295E5E}"/>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69" name="直線コネクタ 768">
          <a:extLst>
            <a:ext uri="{FF2B5EF4-FFF2-40B4-BE49-F238E27FC236}">
              <a16:creationId xmlns:a16="http://schemas.microsoft.com/office/drawing/2014/main" id="{67A509AF-4C4C-48EA-823E-C32E1D8274FE}"/>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770" name="直線コネクタ 769">
          <a:extLst>
            <a:ext uri="{FF2B5EF4-FFF2-40B4-BE49-F238E27FC236}">
              <a16:creationId xmlns:a16="http://schemas.microsoft.com/office/drawing/2014/main" id="{4EFA8321-E08E-46D9-8780-41E0809DC8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771" name="テキスト ボックス 770">
          <a:extLst>
            <a:ext uri="{FF2B5EF4-FFF2-40B4-BE49-F238E27FC236}">
              <a16:creationId xmlns:a16="http://schemas.microsoft.com/office/drawing/2014/main" id="{E5E1532C-9A4D-460A-8239-7992A8C1D0D7}"/>
            </a:ext>
          </a:extLst>
        </xdr:cNvPr>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72" name="直線コネクタ 771">
          <a:extLst>
            <a:ext uri="{FF2B5EF4-FFF2-40B4-BE49-F238E27FC236}">
              <a16:creationId xmlns:a16="http://schemas.microsoft.com/office/drawing/2014/main" id="{48941D02-D462-4D99-AADC-4600F07CBFE9}"/>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73" name="テキスト ボックス 772">
          <a:extLst>
            <a:ext uri="{FF2B5EF4-FFF2-40B4-BE49-F238E27FC236}">
              <a16:creationId xmlns:a16="http://schemas.microsoft.com/office/drawing/2014/main" id="{169A01CD-23A1-4F2A-A09D-F4524473BE6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74" name="直線コネクタ 773">
          <a:extLst>
            <a:ext uri="{FF2B5EF4-FFF2-40B4-BE49-F238E27FC236}">
              <a16:creationId xmlns:a16="http://schemas.microsoft.com/office/drawing/2014/main" id="{A5CF1DFE-F740-4FDA-822D-BEFAEE566D35}"/>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75" name="テキスト ボックス 774">
          <a:extLst>
            <a:ext uri="{FF2B5EF4-FFF2-40B4-BE49-F238E27FC236}">
              <a16:creationId xmlns:a16="http://schemas.microsoft.com/office/drawing/2014/main" id="{F7025762-63C1-4696-B4A6-DEA6C49F5537}"/>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76" name="直線コネクタ 775">
          <a:extLst>
            <a:ext uri="{FF2B5EF4-FFF2-40B4-BE49-F238E27FC236}">
              <a16:creationId xmlns:a16="http://schemas.microsoft.com/office/drawing/2014/main" id="{10D8CB8F-9D94-4886-8ED1-5FDF4D542178}"/>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77" name="テキスト ボックス 776">
          <a:extLst>
            <a:ext uri="{FF2B5EF4-FFF2-40B4-BE49-F238E27FC236}">
              <a16:creationId xmlns:a16="http://schemas.microsoft.com/office/drawing/2014/main" id="{DCD25262-0994-45D1-B2C8-7A4C0BDC1062}"/>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78" name="直線コネクタ 777">
          <a:extLst>
            <a:ext uri="{FF2B5EF4-FFF2-40B4-BE49-F238E27FC236}">
              <a16:creationId xmlns:a16="http://schemas.microsoft.com/office/drawing/2014/main" id="{5D9247F0-851C-45FA-A15F-98375E2EEB3F}"/>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79" name="テキスト ボックス 778">
          <a:extLst>
            <a:ext uri="{FF2B5EF4-FFF2-40B4-BE49-F238E27FC236}">
              <a16:creationId xmlns:a16="http://schemas.microsoft.com/office/drawing/2014/main" id="{6C50CF57-0A1E-4844-A111-FF277F67893D}"/>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80" name="直線コネクタ 779">
          <a:extLst>
            <a:ext uri="{FF2B5EF4-FFF2-40B4-BE49-F238E27FC236}">
              <a16:creationId xmlns:a16="http://schemas.microsoft.com/office/drawing/2014/main" id="{9A46C742-0C86-4493-A128-338989C468AF}"/>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781" name="テキスト ボックス 780">
          <a:extLst>
            <a:ext uri="{FF2B5EF4-FFF2-40B4-BE49-F238E27FC236}">
              <a16:creationId xmlns:a16="http://schemas.microsoft.com/office/drawing/2014/main" id="{3B99E31D-1016-41F4-B70E-809D0F372A26}"/>
            </a:ext>
          </a:extLst>
        </xdr:cNvPr>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82" name="直線コネクタ 781">
          <a:extLst>
            <a:ext uri="{FF2B5EF4-FFF2-40B4-BE49-F238E27FC236}">
              <a16:creationId xmlns:a16="http://schemas.microsoft.com/office/drawing/2014/main" id="{E74B6EF7-55D2-40E1-9FE1-21444E7ECB91}"/>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83" name="テキスト ボックス 782">
          <a:extLst>
            <a:ext uri="{FF2B5EF4-FFF2-40B4-BE49-F238E27FC236}">
              <a16:creationId xmlns:a16="http://schemas.microsoft.com/office/drawing/2014/main" id="{839E96EB-30D0-4418-A8A9-F820B5785A74}"/>
            </a:ext>
          </a:extLst>
        </xdr:cNvPr>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84" name="【庁舎】&#10;有形固定資産減価償却率グラフ枠">
          <a:extLst>
            <a:ext uri="{FF2B5EF4-FFF2-40B4-BE49-F238E27FC236}">
              <a16:creationId xmlns:a16="http://schemas.microsoft.com/office/drawing/2014/main" id="{FBC9106E-C2EC-4753-A5DE-5B68C609FC4B}"/>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1088</xdr:rowOff>
    </xdr:from>
    <xdr:to>
      <xdr:col>85</xdr:col>
      <xdr:colOff>126364</xdr:colOff>
      <xdr:row>108</xdr:row>
      <xdr:rowOff>123552</xdr:rowOff>
    </xdr:to>
    <xdr:cxnSp macro="">
      <xdr:nvCxnSpPr>
        <xdr:cNvPr id="785" name="直線コネクタ 784">
          <a:extLst>
            <a:ext uri="{FF2B5EF4-FFF2-40B4-BE49-F238E27FC236}">
              <a16:creationId xmlns:a16="http://schemas.microsoft.com/office/drawing/2014/main" id="{BD9456D1-526B-4D90-9A51-D778B4E21635}"/>
            </a:ext>
          </a:extLst>
        </xdr:cNvPr>
        <xdr:cNvCxnSpPr/>
      </xdr:nvCxnSpPr>
      <xdr:spPr>
        <a:xfrm flipV="1">
          <a:off x="16318864" y="17146088"/>
          <a:ext cx="0" cy="14940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127379</xdr:rowOff>
    </xdr:from>
    <xdr:ext cx="340478" cy="259045"/>
    <xdr:sp macro="" textlink="">
      <xdr:nvSpPr>
        <xdr:cNvPr id="786" name="【庁舎】&#10;有形固定資産減価償却率最小値テキスト">
          <a:extLst>
            <a:ext uri="{FF2B5EF4-FFF2-40B4-BE49-F238E27FC236}">
              <a16:creationId xmlns:a16="http://schemas.microsoft.com/office/drawing/2014/main" id="{C320D900-F2BC-4D17-97C3-5CC3936B4438}"/>
            </a:ext>
          </a:extLst>
        </xdr:cNvPr>
        <xdr:cNvSpPr txBox="1"/>
      </xdr:nvSpPr>
      <xdr:spPr>
        <a:xfrm>
          <a:off x="16357600" y="1864397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123552</xdr:rowOff>
    </xdr:from>
    <xdr:to>
      <xdr:col>86</xdr:col>
      <xdr:colOff>25400</xdr:colOff>
      <xdr:row>108</xdr:row>
      <xdr:rowOff>123552</xdr:rowOff>
    </xdr:to>
    <xdr:cxnSp macro="">
      <xdr:nvCxnSpPr>
        <xdr:cNvPr id="787" name="直線コネクタ 786">
          <a:extLst>
            <a:ext uri="{FF2B5EF4-FFF2-40B4-BE49-F238E27FC236}">
              <a16:creationId xmlns:a16="http://schemas.microsoft.com/office/drawing/2014/main" id="{A1CA8211-D53E-45D9-8091-14DC76D91EFF}"/>
            </a:ext>
          </a:extLst>
        </xdr:cNvPr>
        <xdr:cNvCxnSpPr/>
      </xdr:nvCxnSpPr>
      <xdr:spPr>
        <a:xfrm>
          <a:off x="16230600" y="18640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119215</xdr:rowOff>
    </xdr:from>
    <xdr:ext cx="405111" cy="259045"/>
    <xdr:sp macro="" textlink="">
      <xdr:nvSpPr>
        <xdr:cNvPr id="788" name="【庁舎】&#10;有形固定資産減価償却率最大値テキスト">
          <a:extLst>
            <a:ext uri="{FF2B5EF4-FFF2-40B4-BE49-F238E27FC236}">
              <a16:creationId xmlns:a16="http://schemas.microsoft.com/office/drawing/2014/main" id="{F5622D8F-599D-4651-94E6-75B08EC19864}"/>
            </a:ext>
          </a:extLst>
        </xdr:cNvPr>
        <xdr:cNvSpPr txBox="1"/>
      </xdr:nvSpPr>
      <xdr:spPr>
        <a:xfrm>
          <a:off x="16357600" y="16921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1088</xdr:rowOff>
    </xdr:from>
    <xdr:to>
      <xdr:col>86</xdr:col>
      <xdr:colOff>25400</xdr:colOff>
      <xdr:row>100</xdr:row>
      <xdr:rowOff>1088</xdr:rowOff>
    </xdr:to>
    <xdr:cxnSp macro="">
      <xdr:nvCxnSpPr>
        <xdr:cNvPr id="789" name="直線コネクタ 788">
          <a:extLst>
            <a:ext uri="{FF2B5EF4-FFF2-40B4-BE49-F238E27FC236}">
              <a16:creationId xmlns:a16="http://schemas.microsoft.com/office/drawing/2014/main" id="{371CBE5A-9984-4C58-A885-0BFD6A5FB1C7}"/>
            </a:ext>
          </a:extLst>
        </xdr:cNvPr>
        <xdr:cNvCxnSpPr/>
      </xdr:nvCxnSpPr>
      <xdr:spPr>
        <a:xfrm>
          <a:off x="16230600" y="17146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165843</xdr:rowOff>
    </xdr:from>
    <xdr:ext cx="405111" cy="259045"/>
    <xdr:sp macro="" textlink="">
      <xdr:nvSpPr>
        <xdr:cNvPr id="790" name="【庁舎】&#10;有形固定資産減価償却率平均値テキスト">
          <a:extLst>
            <a:ext uri="{FF2B5EF4-FFF2-40B4-BE49-F238E27FC236}">
              <a16:creationId xmlns:a16="http://schemas.microsoft.com/office/drawing/2014/main" id="{84795D90-7073-435E-A9AE-55BCC841792E}"/>
            </a:ext>
          </a:extLst>
        </xdr:cNvPr>
        <xdr:cNvSpPr txBox="1"/>
      </xdr:nvSpPr>
      <xdr:spPr>
        <a:xfrm>
          <a:off x="16357600" y="176537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142966</xdr:rowOff>
    </xdr:from>
    <xdr:to>
      <xdr:col>85</xdr:col>
      <xdr:colOff>177800</xdr:colOff>
      <xdr:row>104</xdr:row>
      <xdr:rowOff>73116</xdr:rowOff>
    </xdr:to>
    <xdr:sp macro="" textlink="">
      <xdr:nvSpPr>
        <xdr:cNvPr id="791" name="フローチャート: 判断 790">
          <a:extLst>
            <a:ext uri="{FF2B5EF4-FFF2-40B4-BE49-F238E27FC236}">
              <a16:creationId xmlns:a16="http://schemas.microsoft.com/office/drawing/2014/main" id="{E37E6556-784F-4BDF-A361-8C2715D7F6FA}"/>
            </a:ext>
          </a:extLst>
        </xdr:cNvPr>
        <xdr:cNvSpPr/>
      </xdr:nvSpPr>
      <xdr:spPr>
        <a:xfrm>
          <a:off x="16268700" y="1780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133169</xdr:rowOff>
    </xdr:from>
    <xdr:to>
      <xdr:col>81</xdr:col>
      <xdr:colOff>101600</xdr:colOff>
      <xdr:row>104</xdr:row>
      <xdr:rowOff>63319</xdr:rowOff>
    </xdr:to>
    <xdr:sp macro="" textlink="">
      <xdr:nvSpPr>
        <xdr:cNvPr id="792" name="フローチャート: 判断 791">
          <a:extLst>
            <a:ext uri="{FF2B5EF4-FFF2-40B4-BE49-F238E27FC236}">
              <a16:creationId xmlns:a16="http://schemas.microsoft.com/office/drawing/2014/main" id="{E2007FAE-14DB-4478-BCD7-67F9E83EABF2}"/>
            </a:ext>
          </a:extLst>
        </xdr:cNvPr>
        <xdr:cNvSpPr/>
      </xdr:nvSpPr>
      <xdr:spPr>
        <a:xfrm>
          <a:off x="15430500" y="17792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22134</xdr:rowOff>
    </xdr:from>
    <xdr:to>
      <xdr:col>76</xdr:col>
      <xdr:colOff>165100</xdr:colOff>
      <xdr:row>104</xdr:row>
      <xdr:rowOff>123734</xdr:rowOff>
    </xdr:to>
    <xdr:sp macro="" textlink="">
      <xdr:nvSpPr>
        <xdr:cNvPr id="793" name="フローチャート: 判断 792">
          <a:extLst>
            <a:ext uri="{FF2B5EF4-FFF2-40B4-BE49-F238E27FC236}">
              <a16:creationId xmlns:a16="http://schemas.microsoft.com/office/drawing/2014/main" id="{1E3589EE-3E2D-4B77-AF20-AB5F44E05398}"/>
            </a:ext>
          </a:extLst>
        </xdr:cNvPr>
        <xdr:cNvSpPr/>
      </xdr:nvSpPr>
      <xdr:spPr>
        <a:xfrm>
          <a:off x="14541500" y="17852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10705</xdr:rowOff>
    </xdr:from>
    <xdr:to>
      <xdr:col>72</xdr:col>
      <xdr:colOff>38100</xdr:colOff>
      <xdr:row>104</xdr:row>
      <xdr:rowOff>112305</xdr:rowOff>
    </xdr:to>
    <xdr:sp macro="" textlink="">
      <xdr:nvSpPr>
        <xdr:cNvPr id="794" name="フローチャート: 判断 793">
          <a:extLst>
            <a:ext uri="{FF2B5EF4-FFF2-40B4-BE49-F238E27FC236}">
              <a16:creationId xmlns:a16="http://schemas.microsoft.com/office/drawing/2014/main" id="{25989F07-46F2-41DB-9396-58487B8BB884}"/>
            </a:ext>
          </a:extLst>
        </xdr:cNvPr>
        <xdr:cNvSpPr/>
      </xdr:nvSpPr>
      <xdr:spPr>
        <a:xfrm>
          <a:off x="13652500" y="17841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95" name="テキスト ボックス 794">
          <a:extLst>
            <a:ext uri="{FF2B5EF4-FFF2-40B4-BE49-F238E27FC236}">
              <a16:creationId xmlns:a16="http://schemas.microsoft.com/office/drawing/2014/main" id="{4A65F46C-90D5-4BC2-9E8E-AF8D08D4A28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96" name="テキスト ボックス 795">
          <a:extLst>
            <a:ext uri="{FF2B5EF4-FFF2-40B4-BE49-F238E27FC236}">
              <a16:creationId xmlns:a16="http://schemas.microsoft.com/office/drawing/2014/main" id="{249F3C20-4C38-47AA-AE53-C07C28D72A4A}"/>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97" name="テキスト ボックス 796">
          <a:extLst>
            <a:ext uri="{FF2B5EF4-FFF2-40B4-BE49-F238E27FC236}">
              <a16:creationId xmlns:a16="http://schemas.microsoft.com/office/drawing/2014/main" id="{D71C1C69-A879-4DCD-8CB3-58063119C6B8}"/>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98" name="テキスト ボックス 797">
          <a:extLst>
            <a:ext uri="{FF2B5EF4-FFF2-40B4-BE49-F238E27FC236}">
              <a16:creationId xmlns:a16="http://schemas.microsoft.com/office/drawing/2014/main" id="{18A512E5-B7ED-4247-AE03-E3B2D18E88AC}"/>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99" name="テキスト ボックス 798">
          <a:extLst>
            <a:ext uri="{FF2B5EF4-FFF2-40B4-BE49-F238E27FC236}">
              <a16:creationId xmlns:a16="http://schemas.microsoft.com/office/drawing/2014/main" id="{B133F4A1-E64F-42FC-9F4D-044E21EED48D}"/>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170724</xdr:rowOff>
    </xdr:from>
    <xdr:to>
      <xdr:col>85</xdr:col>
      <xdr:colOff>177800</xdr:colOff>
      <xdr:row>105</xdr:row>
      <xdr:rowOff>100874</xdr:rowOff>
    </xdr:to>
    <xdr:sp macro="" textlink="">
      <xdr:nvSpPr>
        <xdr:cNvPr id="800" name="楕円 799">
          <a:extLst>
            <a:ext uri="{FF2B5EF4-FFF2-40B4-BE49-F238E27FC236}">
              <a16:creationId xmlns:a16="http://schemas.microsoft.com/office/drawing/2014/main" id="{F6C7D63B-A3B4-4A6B-A704-C4FAC72B108F}"/>
            </a:ext>
          </a:extLst>
        </xdr:cNvPr>
        <xdr:cNvSpPr/>
      </xdr:nvSpPr>
      <xdr:spPr>
        <a:xfrm>
          <a:off x="16268700" y="18001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149151</xdr:rowOff>
    </xdr:from>
    <xdr:ext cx="405111" cy="259045"/>
    <xdr:sp macro="" textlink="">
      <xdr:nvSpPr>
        <xdr:cNvPr id="801" name="【庁舎】&#10;有形固定資産減価償却率該当値テキスト">
          <a:extLst>
            <a:ext uri="{FF2B5EF4-FFF2-40B4-BE49-F238E27FC236}">
              <a16:creationId xmlns:a16="http://schemas.microsoft.com/office/drawing/2014/main" id="{1A971507-0100-4B10-B5CF-01D2B18C063D}"/>
            </a:ext>
          </a:extLst>
        </xdr:cNvPr>
        <xdr:cNvSpPr txBox="1"/>
      </xdr:nvSpPr>
      <xdr:spPr>
        <a:xfrm>
          <a:off x="16357600" y="17979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33564</xdr:rowOff>
    </xdr:from>
    <xdr:to>
      <xdr:col>81</xdr:col>
      <xdr:colOff>101600</xdr:colOff>
      <xdr:row>105</xdr:row>
      <xdr:rowOff>135164</xdr:rowOff>
    </xdr:to>
    <xdr:sp macro="" textlink="">
      <xdr:nvSpPr>
        <xdr:cNvPr id="802" name="楕円 801">
          <a:extLst>
            <a:ext uri="{FF2B5EF4-FFF2-40B4-BE49-F238E27FC236}">
              <a16:creationId xmlns:a16="http://schemas.microsoft.com/office/drawing/2014/main" id="{173FFC3B-6FE7-4EED-AF6E-2D0AEA5352E7}"/>
            </a:ext>
          </a:extLst>
        </xdr:cNvPr>
        <xdr:cNvSpPr/>
      </xdr:nvSpPr>
      <xdr:spPr>
        <a:xfrm>
          <a:off x="15430500" y="18035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50074</xdr:rowOff>
    </xdr:from>
    <xdr:to>
      <xdr:col>85</xdr:col>
      <xdr:colOff>127000</xdr:colOff>
      <xdr:row>105</xdr:row>
      <xdr:rowOff>84364</xdr:rowOff>
    </xdr:to>
    <xdr:cxnSp macro="">
      <xdr:nvCxnSpPr>
        <xdr:cNvPr id="803" name="直線コネクタ 802">
          <a:extLst>
            <a:ext uri="{FF2B5EF4-FFF2-40B4-BE49-F238E27FC236}">
              <a16:creationId xmlns:a16="http://schemas.microsoft.com/office/drawing/2014/main" id="{5C6090B7-5879-4AB8-8199-C0F2419AE9FC}"/>
            </a:ext>
          </a:extLst>
        </xdr:cNvPr>
        <xdr:cNvCxnSpPr/>
      </xdr:nvCxnSpPr>
      <xdr:spPr>
        <a:xfrm flipV="1">
          <a:off x="15481300" y="18052324"/>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69487</xdr:rowOff>
    </xdr:from>
    <xdr:to>
      <xdr:col>76</xdr:col>
      <xdr:colOff>165100</xdr:colOff>
      <xdr:row>105</xdr:row>
      <xdr:rowOff>171087</xdr:rowOff>
    </xdr:to>
    <xdr:sp macro="" textlink="">
      <xdr:nvSpPr>
        <xdr:cNvPr id="804" name="楕円 803">
          <a:extLst>
            <a:ext uri="{FF2B5EF4-FFF2-40B4-BE49-F238E27FC236}">
              <a16:creationId xmlns:a16="http://schemas.microsoft.com/office/drawing/2014/main" id="{7FFFA3EC-0288-4E70-AC5C-8C8483D54E7D}"/>
            </a:ext>
          </a:extLst>
        </xdr:cNvPr>
        <xdr:cNvSpPr/>
      </xdr:nvSpPr>
      <xdr:spPr>
        <a:xfrm>
          <a:off x="14541500" y="18071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84364</xdr:rowOff>
    </xdr:from>
    <xdr:to>
      <xdr:col>81</xdr:col>
      <xdr:colOff>50800</xdr:colOff>
      <xdr:row>105</xdr:row>
      <xdr:rowOff>120287</xdr:rowOff>
    </xdr:to>
    <xdr:cxnSp macro="">
      <xdr:nvCxnSpPr>
        <xdr:cNvPr id="805" name="直線コネクタ 804">
          <a:extLst>
            <a:ext uri="{FF2B5EF4-FFF2-40B4-BE49-F238E27FC236}">
              <a16:creationId xmlns:a16="http://schemas.microsoft.com/office/drawing/2014/main" id="{71384CB7-30C0-4D86-ACA3-C0ECDE9A8A3B}"/>
            </a:ext>
          </a:extLst>
        </xdr:cNvPr>
        <xdr:cNvCxnSpPr/>
      </xdr:nvCxnSpPr>
      <xdr:spPr>
        <a:xfrm flipV="1">
          <a:off x="14592300" y="18086614"/>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103777</xdr:rowOff>
    </xdr:from>
    <xdr:to>
      <xdr:col>72</xdr:col>
      <xdr:colOff>38100</xdr:colOff>
      <xdr:row>106</xdr:row>
      <xdr:rowOff>33927</xdr:rowOff>
    </xdr:to>
    <xdr:sp macro="" textlink="">
      <xdr:nvSpPr>
        <xdr:cNvPr id="806" name="楕円 805">
          <a:extLst>
            <a:ext uri="{FF2B5EF4-FFF2-40B4-BE49-F238E27FC236}">
              <a16:creationId xmlns:a16="http://schemas.microsoft.com/office/drawing/2014/main" id="{0F4BD5CB-B869-4245-8637-1291D0514525}"/>
            </a:ext>
          </a:extLst>
        </xdr:cNvPr>
        <xdr:cNvSpPr/>
      </xdr:nvSpPr>
      <xdr:spPr>
        <a:xfrm>
          <a:off x="13652500" y="1810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120287</xdr:rowOff>
    </xdr:from>
    <xdr:to>
      <xdr:col>76</xdr:col>
      <xdr:colOff>114300</xdr:colOff>
      <xdr:row>105</xdr:row>
      <xdr:rowOff>154577</xdr:rowOff>
    </xdr:to>
    <xdr:cxnSp macro="">
      <xdr:nvCxnSpPr>
        <xdr:cNvPr id="807" name="直線コネクタ 806">
          <a:extLst>
            <a:ext uri="{FF2B5EF4-FFF2-40B4-BE49-F238E27FC236}">
              <a16:creationId xmlns:a16="http://schemas.microsoft.com/office/drawing/2014/main" id="{F451ED4F-3B00-44D2-9FBC-2268107F6C47}"/>
            </a:ext>
          </a:extLst>
        </xdr:cNvPr>
        <xdr:cNvCxnSpPr/>
      </xdr:nvCxnSpPr>
      <xdr:spPr>
        <a:xfrm flipV="1">
          <a:off x="13703300" y="18122537"/>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79846</xdr:rowOff>
    </xdr:from>
    <xdr:ext cx="405111" cy="259045"/>
    <xdr:sp macro="" textlink="">
      <xdr:nvSpPr>
        <xdr:cNvPr id="808" name="n_1aveValue【庁舎】&#10;有形固定資産減価償却率">
          <a:extLst>
            <a:ext uri="{FF2B5EF4-FFF2-40B4-BE49-F238E27FC236}">
              <a16:creationId xmlns:a16="http://schemas.microsoft.com/office/drawing/2014/main" id="{73A799B5-04B1-45AD-B2C0-03625A9945D5}"/>
            </a:ext>
          </a:extLst>
        </xdr:cNvPr>
        <xdr:cNvSpPr txBox="1"/>
      </xdr:nvSpPr>
      <xdr:spPr>
        <a:xfrm>
          <a:off x="15266044" y="17567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140261</xdr:rowOff>
    </xdr:from>
    <xdr:ext cx="405111" cy="259045"/>
    <xdr:sp macro="" textlink="">
      <xdr:nvSpPr>
        <xdr:cNvPr id="809" name="n_2aveValue【庁舎】&#10;有形固定資産減価償却率">
          <a:extLst>
            <a:ext uri="{FF2B5EF4-FFF2-40B4-BE49-F238E27FC236}">
              <a16:creationId xmlns:a16="http://schemas.microsoft.com/office/drawing/2014/main" id="{780ABC69-EC4B-4BC8-B37E-0BA9AA1C6CC5}"/>
            </a:ext>
          </a:extLst>
        </xdr:cNvPr>
        <xdr:cNvSpPr txBox="1"/>
      </xdr:nvSpPr>
      <xdr:spPr>
        <a:xfrm>
          <a:off x="14389744" y="17628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128832</xdr:rowOff>
    </xdr:from>
    <xdr:ext cx="405111" cy="259045"/>
    <xdr:sp macro="" textlink="">
      <xdr:nvSpPr>
        <xdr:cNvPr id="810" name="n_3aveValue【庁舎】&#10;有形固定資産減価償却率">
          <a:extLst>
            <a:ext uri="{FF2B5EF4-FFF2-40B4-BE49-F238E27FC236}">
              <a16:creationId xmlns:a16="http://schemas.microsoft.com/office/drawing/2014/main" id="{01A3B190-AACD-4020-B4BD-5ADD33B5C896}"/>
            </a:ext>
          </a:extLst>
        </xdr:cNvPr>
        <xdr:cNvSpPr txBox="1"/>
      </xdr:nvSpPr>
      <xdr:spPr>
        <a:xfrm>
          <a:off x="13500744" y="17616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126291</xdr:rowOff>
    </xdr:from>
    <xdr:ext cx="405111" cy="259045"/>
    <xdr:sp macro="" textlink="">
      <xdr:nvSpPr>
        <xdr:cNvPr id="811" name="n_1mainValue【庁舎】&#10;有形固定資産減価償却率">
          <a:extLst>
            <a:ext uri="{FF2B5EF4-FFF2-40B4-BE49-F238E27FC236}">
              <a16:creationId xmlns:a16="http://schemas.microsoft.com/office/drawing/2014/main" id="{E61DC85A-C865-4EA0-B008-A6F14DAE274A}"/>
            </a:ext>
          </a:extLst>
        </xdr:cNvPr>
        <xdr:cNvSpPr txBox="1"/>
      </xdr:nvSpPr>
      <xdr:spPr>
        <a:xfrm>
          <a:off x="15266044" y="18128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162214</xdr:rowOff>
    </xdr:from>
    <xdr:ext cx="405111" cy="259045"/>
    <xdr:sp macro="" textlink="">
      <xdr:nvSpPr>
        <xdr:cNvPr id="812" name="n_2mainValue【庁舎】&#10;有形固定資産減価償却率">
          <a:extLst>
            <a:ext uri="{FF2B5EF4-FFF2-40B4-BE49-F238E27FC236}">
              <a16:creationId xmlns:a16="http://schemas.microsoft.com/office/drawing/2014/main" id="{25E750DF-2485-4369-BD4D-A67F167E41A5}"/>
            </a:ext>
          </a:extLst>
        </xdr:cNvPr>
        <xdr:cNvSpPr txBox="1"/>
      </xdr:nvSpPr>
      <xdr:spPr>
        <a:xfrm>
          <a:off x="14389744" y="18164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25054</xdr:rowOff>
    </xdr:from>
    <xdr:ext cx="405111" cy="259045"/>
    <xdr:sp macro="" textlink="">
      <xdr:nvSpPr>
        <xdr:cNvPr id="813" name="n_3mainValue【庁舎】&#10;有形固定資産減価償却率">
          <a:extLst>
            <a:ext uri="{FF2B5EF4-FFF2-40B4-BE49-F238E27FC236}">
              <a16:creationId xmlns:a16="http://schemas.microsoft.com/office/drawing/2014/main" id="{5DF3656A-550A-4351-97E8-5B08448DC212}"/>
            </a:ext>
          </a:extLst>
        </xdr:cNvPr>
        <xdr:cNvSpPr txBox="1"/>
      </xdr:nvSpPr>
      <xdr:spPr>
        <a:xfrm>
          <a:off x="13500744" y="1819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14" name="正方形/長方形 813">
          <a:extLst>
            <a:ext uri="{FF2B5EF4-FFF2-40B4-BE49-F238E27FC236}">
              <a16:creationId xmlns:a16="http://schemas.microsoft.com/office/drawing/2014/main" id="{8368669F-21FC-44F8-8F82-488E3B672193}"/>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15" name="正方形/長方形 814">
          <a:extLst>
            <a:ext uri="{FF2B5EF4-FFF2-40B4-BE49-F238E27FC236}">
              <a16:creationId xmlns:a16="http://schemas.microsoft.com/office/drawing/2014/main" id="{C9ED094A-A471-4E3C-A7C3-E4CC1D133D7F}"/>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16" name="正方形/長方形 815">
          <a:extLst>
            <a:ext uri="{FF2B5EF4-FFF2-40B4-BE49-F238E27FC236}">
              <a16:creationId xmlns:a16="http://schemas.microsoft.com/office/drawing/2014/main" id="{2AB2841B-6D8A-4693-9909-03956FE9CAA4}"/>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17" name="正方形/長方形 816">
          <a:extLst>
            <a:ext uri="{FF2B5EF4-FFF2-40B4-BE49-F238E27FC236}">
              <a16:creationId xmlns:a16="http://schemas.microsoft.com/office/drawing/2014/main" id="{EC5B430B-2743-40C3-9DD9-30A3E2E0360E}"/>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18" name="正方形/長方形 817">
          <a:extLst>
            <a:ext uri="{FF2B5EF4-FFF2-40B4-BE49-F238E27FC236}">
              <a16:creationId xmlns:a16="http://schemas.microsoft.com/office/drawing/2014/main" id="{F57047F7-E63F-4570-9DE5-86D869D723DB}"/>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19" name="正方形/長方形 818">
          <a:extLst>
            <a:ext uri="{FF2B5EF4-FFF2-40B4-BE49-F238E27FC236}">
              <a16:creationId xmlns:a16="http://schemas.microsoft.com/office/drawing/2014/main" id="{B872AE41-E112-428F-B14B-DE68B55486B9}"/>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20" name="正方形/長方形 819">
          <a:extLst>
            <a:ext uri="{FF2B5EF4-FFF2-40B4-BE49-F238E27FC236}">
              <a16:creationId xmlns:a16="http://schemas.microsoft.com/office/drawing/2014/main" id="{2AFA42D8-9270-40D0-AD56-452E74F15BA6}"/>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21" name="正方形/長方形 820">
          <a:extLst>
            <a:ext uri="{FF2B5EF4-FFF2-40B4-BE49-F238E27FC236}">
              <a16:creationId xmlns:a16="http://schemas.microsoft.com/office/drawing/2014/main" id="{9A801337-997F-4AC6-8B20-2160E99C4C8E}"/>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22" name="テキスト ボックス 821">
          <a:extLst>
            <a:ext uri="{FF2B5EF4-FFF2-40B4-BE49-F238E27FC236}">
              <a16:creationId xmlns:a16="http://schemas.microsoft.com/office/drawing/2014/main" id="{342BCC92-1EA3-4FB3-8E64-619F1C9E3028}"/>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23" name="直線コネクタ 822">
          <a:extLst>
            <a:ext uri="{FF2B5EF4-FFF2-40B4-BE49-F238E27FC236}">
              <a16:creationId xmlns:a16="http://schemas.microsoft.com/office/drawing/2014/main" id="{3679B4D2-28D2-47F9-B933-8943D8C38118}"/>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24" name="直線コネクタ 823">
          <a:extLst>
            <a:ext uri="{FF2B5EF4-FFF2-40B4-BE49-F238E27FC236}">
              <a16:creationId xmlns:a16="http://schemas.microsoft.com/office/drawing/2014/main" id="{1D12A15A-9A5A-42D8-ACD9-126D3426733A}"/>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25" name="テキスト ボックス 824">
          <a:extLst>
            <a:ext uri="{FF2B5EF4-FFF2-40B4-BE49-F238E27FC236}">
              <a16:creationId xmlns:a16="http://schemas.microsoft.com/office/drawing/2014/main" id="{7C223FE1-C53F-4511-95F7-FE603150B808}"/>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26" name="直線コネクタ 825">
          <a:extLst>
            <a:ext uri="{FF2B5EF4-FFF2-40B4-BE49-F238E27FC236}">
              <a16:creationId xmlns:a16="http://schemas.microsoft.com/office/drawing/2014/main" id="{AA9CA348-96F8-408C-884E-2E823EC9FB79}"/>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27" name="テキスト ボックス 826">
          <a:extLst>
            <a:ext uri="{FF2B5EF4-FFF2-40B4-BE49-F238E27FC236}">
              <a16:creationId xmlns:a16="http://schemas.microsoft.com/office/drawing/2014/main" id="{A61D1965-9B7A-4972-B632-EC9B0CC58168}"/>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28" name="直線コネクタ 827">
          <a:extLst>
            <a:ext uri="{FF2B5EF4-FFF2-40B4-BE49-F238E27FC236}">
              <a16:creationId xmlns:a16="http://schemas.microsoft.com/office/drawing/2014/main" id="{8E9051CD-6500-4254-B167-A5FB454C9ABC}"/>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29" name="テキスト ボックス 828">
          <a:extLst>
            <a:ext uri="{FF2B5EF4-FFF2-40B4-BE49-F238E27FC236}">
              <a16:creationId xmlns:a16="http://schemas.microsoft.com/office/drawing/2014/main" id="{8EFC4C16-F118-4269-A0E5-A135E4050D57}"/>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30" name="直線コネクタ 829">
          <a:extLst>
            <a:ext uri="{FF2B5EF4-FFF2-40B4-BE49-F238E27FC236}">
              <a16:creationId xmlns:a16="http://schemas.microsoft.com/office/drawing/2014/main" id="{DC2057FE-699D-453E-AB04-92D3B31CFDEF}"/>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31" name="テキスト ボックス 830">
          <a:extLst>
            <a:ext uri="{FF2B5EF4-FFF2-40B4-BE49-F238E27FC236}">
              <a16:creationId xmlns:a16="http://schemas.microsoft.com/office/drawing/2014/main" id="{6C3CDB72-12DB-41A0-8EEC-EFAD933C51E1}"/>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32" name="直線コネクタ 831">
          <a:extLst>
            <a:ext uri="{FF2B5EF4-FFF2-40B4-BE49-F238E27FC236}">
              <a16:creationId xmlns:a16="http://schemas.microsoft.com/office/drawing/2014/main" id="{3C3E6C49-81A5-4230-B440-5FC4AC244824}"/>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33" name="テキスト ボックス 832">
          <a:extLst>
            <a:ext uri="{FF2B5EF4-FFF2-40B4-BE49-F238E27FC236}">
              <a16:creationId xmlns:a16="http://schemas.microsoft.com/office/drawing/2014/main" id="{9EA1CA4D-B6F4-41A2-9C60-33FE4CF8392F}"/>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34" name="【庁舎】&#10;一人当たり面積グラフ枠">
          <a:extLst>
            <a:ext uri="{FF2B5EF4-FFF2-40B4-BE49-F238E27FC236}">
              <a16:creationId xmlns:a16="http://schemas.microsoft.com/office/drawing/2014/main" id="{8497DE25-F6B8-462C-B719-118490DFEC0B}"/>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102</xdr:row>
      <xdr:rowOff>41911</xdr:rowOff>
    </xdr:from>
    <xdr:to>
      <xdr:col>116</xdr:col>
      <xdr:colOff>62864</xdr:colOff>
      <xdr:row>107</xdr:row>
      <xdr:rowOff>71628</xdr:rowOff>
    </xdr:to>
    <xdr:cxnSp macro="">
      <xdr:nvCxnSpPr>
        <xdr:cNvPr id="835" name="直線コネクタ 834">
          <a:extLst>
            <a:ext uri="{FF2B5EF4-FFF2-40B4-BE49-F238E27FC236}">
              <a16:creationId xmlns:a16="http://schemas.microsoft.com/office/drawing/2014/main" id="{CA4D319F-281E-4F73-A01F-378B0F4C56C6}"/>
            </a:ext>
          </a:extLst>
        </xdr:cNvPr>
        <xdr:cNvCxnSpPr/>
      </xdr:nvCxnSpPr>
      <xdr:spPr>
        <a:xfrm flipV="1">
          <a:off x="22160864" y="17529811"/>
          <a:ext cx="0" cy="8869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75455</xdr:rowOff>
    </xdr:from>
    <xdr:ext cx="469744" cy="259045"/>
    <xdr:sp macro="" textlink="">
      <xdr:nvSpPr>
        <xdr:cNvPr id="836" name="【庁舎】&#10;一人当たり面積最小値テキスト">
          <a:extLst>
            <a:ext uri="{FF2B5EF4-FFF2-40B4-BE49-F238E27FC236}">
              <a16:creationId xmlns:a16="http://schemas.microsoft.com/office/drawing/2014/main" id="{DFDEB072-6C90-4B39-88F0-D55BBA322235}"/>
            </a:ext>
          </a:extLst>
        </xdr:cNvPr>
        <xdr:cNvSpPr txBox="1"/>
      </xdr:nvSpPr>
      <xdr:spPr>
        <a:xfrm>
          <a:off x="22199600" y="18420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71628</xdr:rowOff>
    </xdr:from>
    <xdr:to>
      <xdr:col>116</xdr:col>
      <xdr:colOff>152400</xdr:colOff>
      <xdr:row>107</xdr:row>
      <xdr:rowOff>71628</xdr:rowOff>
    </xdr:to>
    <xdr:cxnSp macro="">
      <xdr:nvCxnSpPr>
        <xdr:cNvPr id="837" name="直線コネクタ 836">
          <a:extLst>
            <a:ext uri="{FF2B5EF4-FFF2-40B4-BE49-F238E27FC236}">
              <a16:creationId xmlns:a16="http://schemas.microsoft.com/office/drawing/2014/main" id="{E8A0C386-EA03-493D-99B1-0C9E41DAA269}"/>
            </a:ext>
          </a:extLst>
        </xdr:cNvPr>
        <xdr:cNvCxnSpPr/>
      </xdr:nvCxnSpPr>
      <xdr:spPr>
        <a:xfrm>
          <a:off x="22072600" y="18416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160038</xdr:rowOff>
    </xdr:from>
    <xdr:ext cx="469744" cy="259045"/>
    <xdr:sp macro="" textlink="">
      <xdr:nvSpPr>
        <xdr:cNvPr id="838" name="【庁舎】&#10;一人当たり面積最大値テキスト">
          <a:extLst>
            <a:ext uri="{FF2B5EF4-FFF2-40B4-BE49-F238E27FC236}">
              <a16:creationId xmlns:a16="http://schemas.microsoft.com/office/drawing/2014/main" id="{C4AF0C1F-4528-4292-A17B-9426853C969A}"/>
            </a:ext>
          </a:extLst>
        </xdr:cNvPr>
        <xdr:cNvSpPr txBox="1"/>
      </xdr:nvSpPr>
      <xdr:spPr>
        <a:xfrm>
          <a:off x="22199600" y="17305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102</xdr:row>
      <xdr:rowOff>41911</xdr:rowOff>
    </xdr:from>
    <xdr:to>
      <xdr:col>116</xdr:col>
      <xdr:colOff>152400</xdr:colOff>
      <xdr:row>102</xdr:row>
      <xdr:rowOff>41911</xdr:rowOff>
    </xdr:to>
    <xdr:cxnSp macro="">
      <xdr:nvCxnSpPr>
        <xdr:cNvPr id="839" name="直線コネクタ 838">
          <a:extLst>
            <a:ext uri="{FF2B5EF4-FFF2-40B4-BE49-F238E27FC236}">
              <a16:creationId xmlns:a16="http://schemas.microsoft.com/office/drawing/2014/main" id="{7BD380AC-ED33-4619-87BD-2285A8F04189}"/>
            </a:ext>
          </a:extLst>
        </xdr:cNvPr>
        <xdr:cNvCxnSpPr/>
      </xdr:nvCxnSpPr>
      <xdr:spPr>
        <a:xfrm>
          <a:off x="22072600" y="17529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86123</xdr:rowOff>
    </xdr:from>
    <xdr:ext cx="469744" cy="259045"/>
    <xdr:sp macro="" textlink="">
      <xdr:nvSpPr>
        <xdr:cNvPr id="840" name="【庁舎】&#10;一人当たり面積平均値テキスト">
          <a:extLst>
            <a:ext uri="{FF2B5EF4-FFF2-40B4-BE49-F238E27FC236}">
              <a16:creationId xmlns:a16="http://schemas.microsoft.com/office/drawing/2014/main" id="{B5AA011B-186A-4773-9D11-BB15ED33DB86}"/>
            </a:ext>
          </a:extLst>
        </xdr:cNvPr>
        <xdr:cNvSpPr txBox="1"/>
      </xdr:nvSpPr>
      <xdr:spPr>
        <a:xfrm>
          <a:off x="22199600" y="180883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107696</xdr:rowOff>
    </xdr:from>
    <xdr:to>
      <xdr:col>116</xdr:col>
      <xdr:colOff>114300</xdr:colOff>
      <xdr:row>106</xdr:row>
      <xdr:rowOff>37846</xdr:rowOff>
    </xdr:to>
    <xdr:sp macro="" textlink="">
      <xdr:nvSpPr>
        <xdr:cNvPr id="841" name="フローチャート: 判断 840">
          <a:extLst>
            <a:ext uri="{FF2B5EF4-FFF2-40B4-BE49-F238E27FC236}">
              <a16:creationId xmlns:a16="http://schemas.microsoft.com/office/drawing/2014/main" id="{1B66720C-8A01-4E7D-B272-9430C199A95C}"/>
            </a:ext>
          </a:extLst>
        </xdr:cNvPr>
        <xdr:cNvSpPr/>
      </xdr:nvSpPr>
      <xdr:spPr>
        <a:xfrm>
          <a:off x="22110700" y="18109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116839</xdr:rowOff>
    </xdr:from>
    <xdr:to>
      <xdr:col>112</xdr:col>
      <xdr:colOff>38100</xdr:colOff>
      <xdr:row>106</xdr:row>
      <xdr:rowOff>46989</xdr:rowOff>
    </xdr:to>
    <xdr:sp macro="" textlink="">
      <xdr:nvSpPr>
        <xdr:cNvPr id="842" name="フローチャート: 判断 841">
          <a:extLst>
            <a:ext uri="{FF2B5EF4-FFF2-40B4-BE49-F238E27FC236}">
              <a16:creationId xmlns:a16="http://schemas.microsoft.com/office/drawing/2014/main" id="{006B4A8D-0870-4577-96F0-7ABB3EB83712}"/>
            </a:ext>
          </a:extLst>
        </xdr:cNvPr>
        <xdr:cNvSpPr/>
      </xdr:nvSpPr>
      <xdr:spPr>
        <a:xfrm>
          <a:off x="21272500" y="1811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99</xdr:row>
      <xdr:rowOff>139700</xdr:rowOff>
    </xdr:from>
    <xdr:to>
      <xdr:col>107</xdr:col>
      <xdr:colOff>101600</xdr:colOff>
      <xdr:row>100</xdr:row>
      <xdr:rowOff>69850</xdr:rowOff>
    </xdr:to>
    <xdr:sp macro="" textlink="">
      <xdr:nvSpPr>
        <xdr:cNvPr id="843" name="フローチャート: 判断 842">
          <a:extLst>
            <a:ext uri="{FF2B5EF4-FFF2-40B4-BE49-F238E27FC236}">
              <a16:creationId xmlns:a16="http://schemas.microsoft.com/office/drawing/2014/main" id="{D854E3FC-7629-455B-A74D-BE049B282135}"/>
            </a:ext>
          </a:extLst>
        </xdr:cNvPr>
        <xdr:cNvSpPr/>
      </xdr:nvSpPr>
      <xdr:spPr>
        <a:xfrm>
          <a:off x="20383500" y="17113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121413</xdr:rowOff>
    </xdr:from>
    <xdr:to>
      <xdr:col>102</xdr:col>
      <xdr:colOff>165100</xdr:colOff>
      <xdr:row>106</xdr:row>
      <xdr:rowOff>51563</xdr:rowOff>
    </xdr:to>
    <xdr:sp macro="" textlink="">
      <xdr:nvSpPr>
        <xdr:cNvPr id="844" name="フローチャート: 判断 843">
          <a:extLst>
            <a:ext uri="{FF2B5EF4-FFF2-40B4-BE49-F238E27FC236}">
              <a16:creationId xmlns:a16="http://schemas.microsoft.com/office/drawing/2014/main" id="{900FB73B-1985-4458-8074-509A9ED5B36D}"/>
            </a:ext>
          </a:extLst>
        </xdr:cNvPr>
        <xdr:cNvSpPr/>
      </xdr:nvSpPr>
      <xdr:spPr>
        <a:xfrm>
          <a:off x="19494500" y="1812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45" name="テキスト ボックス 844">
          <a:extLst>
            <a:ext uri="{FF2B5EF4-FFF2-40B4-BE49-F238E27FC236}">
              <a16:creationId xmlns:a16="http://schemas.microsoft.com/office/drawing/2014/main" id="{5EF7C075-3575-4655-8F84-7FABDE0A82EA}"/>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46" name="テキスト ボックス 845">
          <a:extLst>
            <a:ext uri="{FF2B5EF4-FFF2-40B4-BE49-F238E27FC236}">
              <a16:creationId xmlns:a16="http://schemas.microsoft.com/office/drawing/2014/main" id="{044111F0-DA4B-4106-AB09-9884AABE46B2}"/>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47" name="テキスト ボックス 846">
          <a:extLst>
            <a:ext uri="{FF2B5EF4-FFF2-40B4-BE49-F238E27FC236}">
              <a16:creationId xmlns:a16="http://schemas.microsoft.com/office/drawing/2014/main" id="{01491298-7A77-4895-AC2E-298E21C61FA1}"/>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48" name="テキスト ボックス 847">
          <a:extLst>
            <a:ext uri="{FF2B5EF4-FFF2-40B4-BE49-F238E27FC236}">
              <a16:creationId xmlns:a16="http://schemas.microsoft.com/office/drawing/2014/main" id="{36E2566C-E671-4585-9751-18CAF265CDEA}"/>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49" name="テキスト ボックス 848">
          <a:extLst>
            <a:ext uri="{FF2B5EF4-FFF2-40B4-BE49-F238E27FC236}">
              <a16:creationId xmlns:a16="http://schemas.microsoft.com/office/drawing/2014/main" id="{E177F246-DAE6-45FE-AB08-2901CEEB1159}"/>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101</xdr:row>
      <xdr:rowOff>162561</xdr:rowOff>
    </xdr:from>
    <xdr:to>
      <xdr:col>116</xdr:col>
      <xdr:colOff>114300</xdr:colOff>
      <xdr:row>102</xdr:row>
      <xdr:rowOff>92711</xdr:rowOff>
    </xdr:to>
    <xdr:sp macro="" textlink="">
      <xdr:nvSpPr>
        <xdr:cNvPr id="850" name="楕円 849">
          <a:extLst>
            <a:ext uri="{FF2B5EF4-FFF2-40B4-BE49-F238E27FC236}">
              <a16:creationId xmlns:a16="http://schemas.microsoft.com/office/drawing/2014/main" id="{9024B249-2178-42EA-A600-178863248389}"/>
            </a:ext>
          </a:extLst>
        </xdr:cNvPr>
        <xdr:cNvSpPr/>
      </xdr:nvSpPr>
      <xdr:spPr>
        <a:xfrm>
          <a:off x="22110700" y="17479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101</xdr:row>
      <xdr:rowOff>115588</xdr:rowOff>
    </xdr:from>
    <xdr:ext cx="469744" cy="259045"/>
    <xdr:sp macro="" textlink="">
      <xdr:nvSpPr>
        <xdr:cNvPr id="851" name="【庁舎】&#10;一人当たり面積該当値テキスト">
          <a:extLst>
            <a:ext uri="{FF2B5EF4-FFF2-40B4-BE49-F238E27FC236}">
              <a16:creationId xmlns:a16="http://schemas.microsoft.com/office/drawing/2014/main" id="{B5D20AFD-58FD-4162-AA40-3601C183AFAB}"/>
            </a:ext>
          </a:extLst>
        </xdr:cNvPr>
        <xdr:cNvSpPr txBox="1"/>
      </xdr:nvSpPr>
      <xdr:spPr>
        <a:xfrm>
          <a:off x="22199600" y="17432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101</xdr:row>
      <xdr:rowOff>169418</xdr:rowOff>
    </xdr:from>
    <xdr:to>
      <xdr:col>112</xdr:col>
      <xdr:colOff>38100</xdr:colOff>
      <xdr:row>102</xdr:row>
      <xdr:rowOff>99568</xdr:rowOff>
    </xdr:to>
    <xdr:sp macro="" textlink="">
      <xdr:nvSpPr>
        <xdr:cNvPr id="852" name="楕円 851">
          <a:extLst>
            <a:ext uri="{FF2B5EF4-FFF2-40B4-BE49-F238E27FC236}">
              <a16:creationId xmlns:a16="http://schemas.microsoft.com/office/drawing/2014/main" id="{8310902A-3138-4D82-B9CC-9055F10ABEEF}"/>
            </a:ext>
          </a:extLst>
        </xdr:cNvPr>
        <xdr:cNvSpPr/>
      </xdr:nvSpPr>
      <xdr:spPr>
        <a:xfrm>
          <a:off x="21272500" y="17485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102</xdr:row>
      <xdr:rowOff>41911</xdr:rowOff>
    </xdr:from>
    <xdr:to>
      <xdr:col>116</xdr:col>
      <xdr:colOff>63500</xdr:colOff>
      <xdr:row>102</xdr:row>
      <xdr:rowOff>48768</xdr:rowOff>
    </xdr:to>
    <xdr:cxnSp macro="">
      <xdr:nvCxnSpPr>
        <xdr:cNvPr id="853" name="直線コネクタ 852">
          <a:extLst>
            <a:ext uri="{FF2B5EF4-FFF2-40B4-BE49-F238E27FC236}">
              <a16:creationId xmlns:a16="http://schemas.microsoft.com/office/drawing/2014/main" id="{376FE8AC-A8F2-480C-93A4-3EFC6318600F}"/>
            </a:ext>
          </a:extLst>
        </xdr:cNvPr>
        <xdr:cNvCxnSpPr/>
      </xdr:nvCxnSpPr>
      <xdr:spPr>
        <a:xfrm flipV="1">
          <a:off x="21323300" y="17529811"/>
          <a:ext cx="8382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102</xdr:row>
      <xdr:rowOff>7113</xdr:rowOff>
    </xdr:from>
    <xdr:to>
      <xdr:col>107</xdr:col>
      <xdr:colOff>101600</xdr:colOff>
      <xdr:row>102</xdr:row>
      <xdr:rowOff>108713</xdr:rowOff>
    </xdr:to>
    <xdr:sp macro="" textlink="">
      <xdr:nvSpPr>
        <xdr:cNvPr id="854" name="楕円 853">
          <a:extLst>
            <a:ext uri="{FF2B5EF4-FFF2-40B4-BE49-F238E27FC236}">
              <a16:creationId xmlns:a16="http://schemas.microsoft.com/office/drawing/2014/main" id="{F6002195-D0AA-4AED-8B52-96AD497639DD}"/>
            </a:ext>
          </a:extLst>
        </xdr:cNvPr>
        <xdr:cNvSpPr/>
      </xdr:nvSpPr>
      <xdr:spPr>
        <a:xfrm>
          <a:off x="20383500" y="1749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102</xdr:row>
      <xdr:rowOff>48768</xdr:rowOff>
    </xdr:from>
    <xdr:to>
      <xdr:col>111</xdr:col>
      <xdr:colOff>177800</xdr:colOff>
      <xdr:row>102</xdr:row>
      <xdr:rowOff>57913</xdr:rowOff>
    </xdr:to>
    <xdr:cxnSp macro="">
      <xdr:nvCxnSpPr>
        <xdr:cNvPr id="855" name="直線コネクタ 854">
          <a:extLst>
            <a:ext uri="{FF2B5EF4-FFF2-40B4-BE49-F238E27FC236}">
              <a16:creationId xmlns:a16="http://schemas.microsoft.com/office/drawing/2014/main" id="{F5377D98-2892-4C3B-88AE-96172F5C1210}"/>
            </a:ext>
          </a:extLst>
        </xdr:cNvPr>
        <xdr:cNvCxnSpPr/>
      </xdr:nvCxnSpPr>
      <xdr:spPr>
        <a:xfrm flipV="1">
          <a:off x="20434300" y="17536668"/>
          <a:ext cx="8890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102</xdr:row>
      <xdr:rowOff>11685</xdr:rowOff>
    </xdr:from>
    <xdr:to>
      <xdr:col>102</xdr:col>
      <xdr:colOff>165100</xdr:colOff>
      <xdr:row>102</xdr:row>
      <xdr:rowOff>113285</xdr:rowOff>
    </xdr:to>
    <xdr:sp macro="" textlink="">
      <xdr:nvSpPr>
        <xdr:cNvPr id="856" name="楕円 855">
          <a:extLst>
            <a:ext uri="{FF2B5EF4-FFF2-40B4-BE49-F238E27FC236}">
              <a16:creationId xmlns:a16="http://schemas.microsoft.com/office/drawing/2014/main" id="{340D7105-9552-4B74-8E22-971EDC90A53A}"/>
            </a:ext>
          </a:extLst>
        </xdr:cNvPr>
        <xdr:cNvSpPr/>
      </xdr:nvSpPr>
      <xdr:spPr>
        <a:xfrm>
          <a:off x="19494500" y="17499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102</xdr:row>
      <xdr:rowOff>57913</xdr:rowOff>
    </xdr:from>
    <xdr:to>
      <xdr:col>107</xdr:col>
      <xdr:colOff>50800</xdr:colOff>
      <xdr:row>102</xdr:row>
      <xdr:rowOff>62485</xdr:rowOff>
    </xdr:to>
    <xdr:cxnSp macro="">
      <xdr:nvCxnSpPr>
        <xdr:cNvPr id="857" name="直線コネクタ 856">
          <a:extLst>
            <a:ext uri="{FF2B5EF4-FFF2-40B4-BE49-F238E27FC236}">
              <a16:creationId xmlns:a16="http://schemas.microsoft.com/office/drawing/2014/main" id="{C64D60D5-4C6E-43F7-A1E6-EF75663CE7D4}"/>
            </a:ext>
          </a:extLst>
        </xdr:cNvPr>
        <xdr:cNvCxnSpPr/>
      </xdr:nvCxnSpPr>
      <xdr:spPr>
        <a:xfrm flipV="1">
          <a:off x="19545300" y="17545813"/>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38116</xdr:rowOff>
    </xdr:from>
    <xdr:ext cx="469744" cy="259045"/>
    <xdr:sp macro="" textlink="">
      <xdr:nvSpPr>
        <xdr:cNvPr id="858" name="n_1aveValue【庁舎】&#10;一人当たり面積">
          <a:extLst>
            <a:ext uri="{FF2B5EF4-FFF2-40B4-BE49-F238E27FC236}">
              <a16:creationId xmlns:a16="http://schemas.microsoft.com/office/drawing/2014/main" id="{66412E34-375D-48E0-8673-2D927829ECDD}"/>
            </a:ext>
          </a:extLst>
        </xdr:cNvPr>
        <xdr:cNvSpPr txBox="1"/>
      </xdr:nvSpPr>
      <xdr:spPr>
        <a:xfrm>
          <a:off x="21075727" y="18211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98</xdr:row>
      <xdr:rowOff>86377</xdr:rowOff>
    </xdr:from>
    <xdr:ext cx="469744" cy="259045"/>
    <xdr:sp macro="" textlink="">
      <xdr:nvSpPr>
        <xdr:cNvPr id="859" name="n_2aveValue【庁舎】&#10;一人当たり面積">
          <a:extLst>
            <a:ext uri="{FF2B5EF4-FFF2-40B4-BE49-F238E27FC236}">
              <a16:creationId xmlns:a16="http://schemas.microsoft.com/office/drawing/2014/main" id="{067BDB68-2ABB-4459-94AE-23FC90E64A65}"/>
            </a:ext>
          </a:extLst>
        </xdr:cNvPr>
        <xdr:cNvSpPr txBox="1"/>
      </xdr:nvSpPr>
      <xdr:spPr>
        <a:xfrm>
          <a:off x="20199427" y="1688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42690</xdr:rowOff>
    </xdr:from>
    <xdr:ext cx="469744" cy="259045"/>
    <xdr:sp macro="" textlink="">
      <xdr:nvSpPr>
        <xdr:cNvPr id="860" name="n_3aveValue【庁舎】&#10;一人当たり面積">
          <a:extLst>
            <a:ext uri="{FF2B5EF4-FFF2-40B4-BE49-F238E27FC236}">
              <a16:creationId xmlns:a16="http://schemas.microsoft.com/office/drawing/2014/main" id="{C79FC4A4-3E7D-46EA-8187-5D78407627B0}"/>
            </a:ext>
          </a:extLst>
        </xdr:cNvPr>
        <xdr:cNvSpPr txBox="1"/>
      </xdr:nvSpPr>
      <xdr:spPr>
        <a:xfrm>
          <a:off x="19310427" y="18216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100</xdr:row>
      <xdr:rowOff>116095</xdr:rowOff>
    </xdr:from>
    <xdr:ext cx="469744" cy="259045"/>
    <xdr:sp macro="" textlink="">
      <xdr:nvSpPr>
        <xdr:cNvPr id="861" name="n_1mainValue【庁舎】&#10;一人当たり面積">
          <a:extLst>
            <a:ext uri="{FF2B5EF4-FFF2-40B4-BE49-F238E27FC236}">
              <a16:creationId xmlns:a16="http://schemas.microsoft.com/office/drawing/2014/main" id="{474136EF-2791-4543-83B5-40C3C8AEFADD}"/>
            </a:ext>
          </a:extLst>
        </xdr:cNvPr>
        <xdr:cNvSpPr txBox="1"/>
      </xdr:nvSpPr>
      <xdr:spPr>
        <a:xfrm>
          <a:off x="21075727" y="17261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99840</xdr:rowOff>
    </xdr:from>
    <xdr:ext cx="469744" cy="259045"/>
    <xdr:sp macro="" textlink="">
      <xdr:nvSpPr>
        <xdr:cNvPr id="862" name="n_2mainValue【庁舎】&#10;一人当たり面積">
          <a:extLst>
            <a:ext uri="{FF2B5EF4-FFF2-40B4-BE49-F238E27FC236}">
              <a16:creationId xmlns:a16="http://schemas.microsoft.com/office/drawing/2014/main" id="{648D0EA6-EDE8-4DDB-9433-CFB174CA83D2}"/>
            </a:ext>
          </a:extLst>
        </xdr:cNvPr>
        <xdr:cNvSpPr txBox="1"/>
      </xdr:nvSpPr>
      <xdr:spPr>
        <a:xfrm>
          <a:off x="20199427" y="17587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100</xdr:row>
      <xdr:rowOff>129812</xdr:rowOff>
    </xdr:from>
    <xdr:ext cx="469744" cy="259045"/>
    <xdr:sp macro="" textlink="">
      <xdr:nvSpPr>
        <xdr:cNvPr id="863" name="n_3mainValue【庁舎】&#10;一人当たり面積">
          <a:extLst>
            <a:ext uri="{FF2B5EF4-FFF2-40B4-BE49-F238E27FC236}">
              <a16:creationId xmlns:a16="http://schemas.microsoft.com/office/drawing/2014/main" id="{70C4165D-1647-4F2C-A512-E5BCB4B5F1B3}"/>
            </a:ext>
          </a:extLst>
        </xdr:cNvPr>
        <xdr:cNvSpPr txBox="1"/>
      </xdr:nvSpPr>
      <xdr:spPr>
        <a:xfrm>
          <a:off x="19310427" y="17274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64" name="正方形/長方形 863">
          <a:extLst>
            <a:ext uri="{FF2B5EF4-FFF2-40B4-BE49-F238E27FC236}">
              <a16:creationId xmlns:a16="http://schemas.microsoft.com/office/drawing/2014/main" id="{A3C0D386-F8CF-4529-81D7-163638CCDBED}"/>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65" name="正方形/長方形 864">
          <a:extLst>
            <a:ext uri="{FF2B5EF4-FFF2-40B4-BE49-F238E27FC236}">
              <a16:creationId xmlns:a16="http://schemas.microsoft.com/office/drawing/2014/main" id="{3875F046-DAE9-4C81-93A4-ED65542FE4A4}"/>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66" name="テキスト ボックス 865">
          <a:extLst>
            <a:ext uri="{FF2B5EF4-FFF2-40B4-BE49-F238E27FC236}">
              <a16:creationId xmlns:a16="http://schemas.microsoft.com/office/drawing/2014/main" id="{B82731EC-2FAB-4894-B6E3-ACF08AED1A2C}"/>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一般廃棄物処理施設や体育館・プールにおいては、有形固定資産減価償却率が類似団体を大きく上回っており、一人当たり面積においては、図書館、体育館・プール、福祉施設、市民会館、庁舎、保健センター・保健所が類似団体を上回っている。</a:t>
          </a:r>
        </a:p>
        <a:p>
          <a:r>
            <a:rPr kumimoji="1" lang="ja-JP" altLang="en-US" sz="1300">
              <a:latin typeface="ＭＳ Ｐゴシック" panose="020B0600070205080204" pitchFamily="50" charset="-128"/>
              <a:ea typeface="ＭＳ Ｐゴシック" panose="020B0600070205080204" pitchFamily="50" charset="-128"/>
            </a:rPr>
            <a:t>消防施設については、本部庁舎の建替えが終了したことから大きく減少しており、体育館・プールについても、北部地域の体育館整備が進んでいることから、今後有形固定資産減価償却率は下がることが見込まれる。</a:t>
          </a:r>
        </a:p>
        <a:p>
          <a:r>
            <a:rPr kumimoji="1" lang="ja-JP" altLang="en-US" sz="1300">
              <a:latin typeface="ＭＳ Ｐゴシック" panose="020B0600070205080204" pitchFamily="50" charset="-128"/>
              <a:ea typeface="ＭＳ Ｐゴシック" panose="020B0600070205080204" pitchFamily="50" charset="-128"/>
            </a:rPr>
            <a:t>　図書館、福祉施設や市民会館においても有形固定資産減価償却率は類似団体を上回っており、合併によって類似団体よりも多くの公共施設を保有している本市としては、公共施設等総合管理計画及び個別施設計画に基づき、老朽化した施設の統合等再編を今後さらに進めていく必要がある。</a:t>
          </a:r>
        </a:p>
        <a:p>
          <a:r>
            <a:rPr kumimoji="1" lang="ja-JP" altLang="en-US" sz="1300">
              <a:latin typeface="ＭＳ Ｐゴシック" panose="020B0600070205080204" pitchFamily="50" charset="-128"/>
              <a:ea typeface="ＭＳ Ｐゴシック" panose="020B0600070205080204" pitchFamily="50" charset="-128"/>
            </a:rPr>
            <a:t> また、市民会館の一人当たり面積は、平成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年度より公民館を市民主体のまちづくりの拠点となるまちづくりセンターへ転換したことにより増加している。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滋賀県長浜市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118,498
115,129
681.02
59,006,168
57,158,852
758,223
33,774,455
45,299,256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市税の微減の一方で地方消費税交付金や自動車取得税交付金等</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の増加に</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よる</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基準財政収入額</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幅に比べ、</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合併特例債</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や臨時財政対策債</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の償還開始等による基準財政需要額の増加幅が上回ったことで、平成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年度単年</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として</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財政力指数は減少</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年平均では</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0.55</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と前年度より</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0.01</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ポイント減少し、</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類似団体及び県平均を大きく下回</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ってい</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引き続き、普通交付税の合併算定替による縮減が続くことから、これに対応して歳出規模を縮小し、交付税に依存した財政運営からの脱却を図るため、</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令和元年</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7</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月に策定した</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財政計画等に基づき、</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投資的経費の適正化・平準化、市債残高の削減、公共施設等の長寿命化等に取り組み、</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持続可能で安定した財政構造の確立に努める。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88900</xdr:rowOff>
    </xdr:from>
    <xdr:to>
      <xdr:col>23</xdr:col>
      <xdr:colOff>133350</xdr:colOff>
      <xdr:row>44</xdr:row>
      <xdr:rowOff>78922</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261100"/>
          <a:ext cx="0" cy="13616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50999</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94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78922</xdr:rowOff>
    </xdr:from>
    <xdr:to>
      <xdr:col>24</xdr:col>
      <xdr:colOff>12700</xdr:colOff>
      <xdr:row>44</xdr:row>
      <xdr:rowOff>78922</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22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3827</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88900</xdr:rowOff>
    </xdr:from>
    <xdr:to>
      <xdr:col>24</xdr:col>
      <xdr:colOff>12700</xdr:colOff>
      <xdr:row>36</xdr:row>
      <xdr:rowOff>88900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27215</xdr:rowOff>
    </xdr:from>
    <xdr:to>
      <xdr:col>23</xdr:col>
      <xdr:colOff>133350</xdr:colOff>
      <xdr:row>44</xdr:row>
      <xdr:rowOff>44450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571015"/>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24692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68826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8165</xdr:rowOff>
    </xdr:from>
    <xdr:to>
      <xdr:col>23</xdr:col>
      <xdr:colOff>184150</xdr:colOff>
      <xdr:row>41</xdr:row>
      <xdr:rowOff>109765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27215</xdr:rowOff>
    </xdr:from>
    <xdr:to>
      <xdr:col>19</xdr:col>
      <xdr:colOff>133350</xdr:colOff>
      <xdr:row>44</xdr:row>
      <xdr:rowOff>27215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5710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8165</xdr:rowOff>
    </xdr:from>
    <xdr:to>
      <xdr:col>19</xdr:col>
      <xdr:colOff>184150</xdr:colOff>
      <xdr:row>41</xdr:row>
      <xdr:rowOff>109765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119942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806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9978</xdr:rowOff>
    </xdr:from>
    <xdr:to>
      <xdr:col>15</xdr:col>
      <xdr:colOff>82550</xdr:colOff>
      <xdr:row>44</xdr:row>
      <xdr:rowOff>27215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55377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42635</xdr:rowOff>
    </xdr:from>
    <xdr:to>
      <xdr:col>15</xdr:col>
      <xdr:colOff>133350</xdr:colOff>
      <xdr:row>41</xdr:row>
      <xdr:rowOff>144235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154412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146957</xdr:rowOff>
    </xdr:from>
    <xdr:to>
      <xdr:col>11</xdr:col>
      <xdr:colOff>31750</xdr:colOff>
      <xdr:row>44</xdr:row>
      <xdr:rowOff>9978</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519307"/>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77107</xdr:rowOff>
    </xdr:from>
    <xdr:to>
      <xdr:col>11</xdr:col>
      <xdr:colOff>82550</xdr:colOff>
      <xdr:row>42</xdr:row>
      <xdr:rowOff>7257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17434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87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60778</xdr:rowOff>
    </xdr:from>
    <xdr:to>
      <xdr:col>7</xdr:col>
      <xdr:colOff>31750</xdr:colOff>
      <xdr:row>42</xdr:row>
      <xdr:rowOff>162378</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261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1105</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030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165100</xdr:rowOff>
    </xdr:from>
    <xdr:to>
      <xdr:col>23</xdr:col>
      <xdr:colOff>184150</xdr:colOff>
      <xdr:row>44</xdr:row>
      <xdr:rowOff>95250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60977</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43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147865</xdr:rowOff>
    </xdr:from>
    <xdr:to>
      <xdr:col>19</xdr:col>
      <xdr:colOff>184150</xdr:colOff>
      <xdr:row>44</xdr:row>
      <xdr:rowOff>78015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62792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606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147865</xdr:rowOff>
    </xdr:from>
    <xdr:to>
      <xdr:col>15</xdr:col>
      <xdr:colOff>133350</xdr:colOff>
      <xdr:row>44</xdr:row>
      <xdr:rowOff>78015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62792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606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130628</xdr:rowOff>
    </xdr:from>
    <xdr:to>
      <xdr:col>11</xdr:col>
      <xdr:colOff>82550</xdr:colOff>
      <xdr:row>44</xdr:row>
      <xdr:rowOff>60778</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50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45555</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589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96157</xdr:rowOff>
    </xdr:from>
    <xdr:to>
      <xdr:col>7</xdr:col>
      <xdr:colOff>31750</xdr:colOff>
      <xdr:row>44</xdr:row>
      <xdr:rowOff>26307</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46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11084</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554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計画的な繰上償還の実施による公債費の減少や、記録的な小雪の影響による雪寒対策費の減少等により分子となる</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経常</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経費充当</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一般財源額が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230</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減少した一方で、</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普通交付税の大幅な減少や臨時財政対策債の減少により分母となる経常一般財源額は</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353</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百万円減少したこと</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で、経常収支比率は前年度比</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ポイント悪化したものの、全国平均及び県平均を下回る比率が維持できた。</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しかし、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今後も税収の増加は期待できず、普通交付税</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合併算定替</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による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縮減が進むなど一般財源は確実に縮小が見込まれる中で、扶助費等の増加が見込まれるため、引き続き、公共施設等総合管理計画に</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基づく</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物件費等の削減、繰上償還による公債費負担の軽減により経常経費の抑制に努める。</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158242</xdr:rowOff>
    </xdr:from>
    <xdr:to>
      <xdr:col>23</xdr:col>
      <xdr:colOff>133350</xdr:colOff>
      <xdr:row>67</xdr:row>
      <xdr:rowOff>26924</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273792"/>
          <a:ext cx="0" cy="124028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170451</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486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26924</xdr:rowOff>
    </xdr:from>
    <xdr:to>
      <xdr:col>24</xdr:col>
      <xdr:colOff>12700</xdr:colOff>
      <xdr:row>67</xdr:row>
      <xdr:rowOff>26924</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14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73169</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017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158242</xdr:rowOff>
    </xdr:from>
    <xdr:to>
      <xdr:col>24</xdr:col>
      <xdr:colOff>12700</xdr:colOff>
      <xdr:row>59</xdr:row>
      <xdr:rowOff>158242</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273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102108</xdr:rowOff>
    </xdr:from>
    <xdr:to>
      <xdr:col>23</xdr:col>
      <xdr:colOff>133350</xdr:colOff>
      <xdr:row>64</xdr:row>
      <xdr:rowOff>116586</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1074908"/>
          <a:ext cx="8382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9923</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811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164846</xdr:rowOff>
    </xdr:from>
    <xdr:to>
      <xdr:col>23</xdr:col>
      <xdr:colOff>184150</xdr:colOff>
      <xdr:row>64</xdr:row>
      <xdr:rowOff>94996</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966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39370</xdr:rowOff>
    </xdr:from>
    <xdr:to>
      <xdr:col>19</xdr:col>
      <xdr:colOff>133350</xdr:colOff>
      <xdr:row>64</xdr:row>
      <xdr:rowOff>102108</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1012170"/>
          <a:ext cx="8890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7874</xdr:rowOff>
    </xdr:from>
    <xdr:to>
      <xdr:col>19</xdr:col>
      <xdr:colOff>184150</xdr:colOff>
      <xdr:row>64</xdr:row>
      <xdr:rowOff>109474</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98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119651</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749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121666</xdr:rowOff>
    </xdr:from>
    <xdr:to>
      <xdr:col>15</xdr:col>
      <xdr:colOff>82550</xdr:colOff>
      <xdr:row>64</xdr:row>
      <xdr:rowOff>39370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0751566"/>
          <a:ext cx="889000" cy="260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32004</xdr:rowOff>
    </xdr:from>
    <xdr:to>
      <xdr:col>15</xdr:col>
      <xdr:colOff>133350</xdr:colOff>
      <xdr:row>64</xdr:row>
      <xdr:rowOff>133604</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1004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118381</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1091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87884</xdr:rowOff>
    </xdr:from>
    <xdr:to>
      <xdr:col>11</xdr:col>
      <xdr:colOff>31750</xdr:colOff>
      <xdr:row>62</xdr:row>
      <xdr:rowOff>121666</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0717784"/>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82804</xdr:rowOff>
    </xdr:from>
    <xdr:to>
      <xdr:col>11</xdr:col>
      <xdr:colOff>82550</xdr:colOff>
      <xdr:row>64</xdr:row>
      <xdr:rowOff>12954</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8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169181</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970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148082</xdr:rowOff>
    </xdr:from>
    <xdr:to>
      <xdr:col>7</xdr:col>
      <xdr:colOff>31750</xdr:colOff>
      <xdr:row>63</xdr:row>
      <xdr:rowOff>78232</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777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63009</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864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65786</xdr:rowOff>
    </xdr:from>
    <xdr:to>
      <xdr:col>23</xdr:col>
      <xdr:colOff>184150</xdr:colOff>
      <xdr:row>64</xdr:row>
      <xdr:rowOff>167386</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1038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37863</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1010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51308</xdr:rowOff>
    </xdr:from>
    <xdr:to>
      <xdr:col>19</xdr:col>
      <xdr:colOff>184150</xdr:colOff>
      <xdr:row>64</xdr:row>
      <xdr:rowOff>152908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102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137685</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1104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160020</xdr:rowOff>
    </xdr:from>
    <xdr:to>
      <xdr:col>15</xdr:col>
      <xdr:colOff>133350</xdr:colOff>
      <xdr:row>64</xdr:row>
      <xdr:rowOff>90170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96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100347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730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70866</xdr:rowOff>
    </xdr:from>
    <xdr:to>
      <xdr:col>11</xdr:col>
      <xdr:colOff>82550</xdr:colOff>
      <xdr:row>63</xdr:row>
      <xdr:rowOff>1016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700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11193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469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37084</xdr:rowOff>
    </xdr:from>
    <xdr:to>
      <xdr:col>7</xdr:col>
      <xdr:colOff>31750</xdr:colOff>
      <xdr:row>62</xdr:row>
      <xdr:rowOff>138684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666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148861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435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[122,892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外国語指導助手の民間委託</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やセキュリティ強靭化に係るシステム改修、</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記録的な小雪の影響による雪寒対策</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に要する経費が減少したことによ</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り人件費及び</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物件費</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は減少したものの</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人口が前年比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729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人減少したこと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影響</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が大きく</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、人口</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人当たりの決算額が増加した。前年度に引き続き類似団体平均及び県平均を上回</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る</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こととなった。</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今後も引き続き、職員数の適正管理や公共施設等総合管理計画に基づく</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公共施設等の適正管理</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等によりコストの削減に努める。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35074</xdr:rowOff>
    </xdr:from>
    <xdr:to>
      <xdr:col>23</xdr:col>
      <xdr:colOff>133350</xdr:colOff>
      <xdr:row>89</xdr:row>
      <xdr:rowOff>126693</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751074"/>
          <a:ext cx="0" cy="16346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98770</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35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126693</xdr:rowOff>
    </xdr:from>
    <xdr:to>
      <xdr:col>24</xdr:col>
      <xdr:colOff>12700</xdr:colOff>
      <xdr:row>89</xdr:row>
      <xdr:rowOff>126693</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385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121451</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494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35074</xdr:rowOff>
    </xdr:from>
    <xdr:to>
      <xdr:col>24</xdr:col>
      <xdr:colOff>12700</xdr:colOff>
      <xdr:row>80</xdr:row>
      <xdr:rowOff>35074</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751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69382</xdr:rowOff>
    </xdr:from>
    <xdr:to>
      <xdr:col>23</xdr:col>
      <xdr:colOff>133350</xdr:colOff>
      <xdr:row>84</xdr:row>
      <xdr:rowOff>80688</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471182"/>
          <a:ext cx="838200" cy="11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50196</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1090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33669</xdr:rowOff>
    </xdr:from>
    <xdr:to>
      <xdr:col>23</xdr:col>
      <xdr:colOff>184150</xdr:colOff>
      <xdr:row>83</xdr:row>
      <xdr:rowOff>135269</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264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56490</xdr:rowOff>
    </xdr:from>
    <xdr:to>
      <xdr:col>19</xdr:col>
      <xdr:colOff>133350</xdr:colOff>
      <xdr:row>84</xdr:row>
      <xdr:rowOff>69382</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458290"/>
          <a:ext cx="889000" cy="12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16089</xdr:rowOff>
    </xdr:from>
    <xdr:to>
      <xdr:col>19</xdr:col>
      <xdr:colOff>184150</xdr:colOff>
      <xdr:row>83</xdr:row>
      <xdr:rowOff>117689</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246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127866</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015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146484</xdr:rowOff>
    </xdr:from>
    <xdr:to>
      <xdr:col>15</xdr:col>
      <xdr:colOff>82550</xdr:colOff>
      <xdr:row>84</xdr:row>
      <xdr:rowOff>56490</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376834"/>
          <a:ext cx="889000" cy="81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22518</xdr:rowOff>
    </xdr:from>
    <xdr:to>
      <xdr:col>15</xdr:col>
      <xdr:colOff>133350</xdr:colOff>
      <xdr:row>83</xdr:row>
      <xdr:rowOff>124118</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252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134295</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021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138590</xdr:rowOff>
    </xdr:from>
    <xdr:to>
      <xdr:col>11</xdr:col>
      <xdr:colOff>31750</xdr:colOff>
      <xdr:row>83</xdr:row>
      <xdr:rowOff>146484</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368940"/>
          <a:ext cx="889000" cy="7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133592</xdr:rowOff>
    </xdr:from>
    <xdr:to>
      <xdr:col>11</xdr:col>
      <xdr:colOff>82550</xdr:colOff>
      <xdr:row>83</xdr:row>
      <xdr:rowOff>63742</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192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73919</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961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48854</xdr:rowOff>
    </xdr:from>
    <xdr:to>
      <xdr:col>7</xdr:col>
      <xdr:colOff>31750</xdr:colOff>
      <xdr:row>83</xdr:row>
      <xdr:rowOff>150454</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27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160631</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04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29888</xdr:rowOff>
    </xdr:from>
    <xdr:to>
      <xdr:col>23</xdr:col>
      <xdr:colOff>184150</xdr:colOff>
      <xdr:row>84</xdr:row>
      <xdr:rowOff>131488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431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1965</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403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18582</xdr:rowOff>
    </xdr:from>
    <xdr:to>
      <xdr:col>19</xdr:col>
      <xdr:colOff>184150</xdr:colOff>
      <xdr:row>84</xdr:row>
      <xdr:rowOff>120182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420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104959</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5067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5690</xdr:rowOff>
    </xdr:from>
    <xdr:to>
      <xdr:col>15</xdr:col>
      <xdr:colOff>133350</xdr:colOff>
      <xdr:row>84</xdr:row>
      <xdr:rowOff>107290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407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92067</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493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95684</xdr:rowOff>
    </xdr:from>
    <xdr:to>
      <xdr:col>11</xdr:col>
      <xdr:colOff>82550</xdr:colOff>
      <xdr:row>84</xdr:row>
      <xdr:rowOff>25834</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326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10611</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412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87790</xdr:rowOff>
    </xdr:from>
    <xdr:to>
      <xdr:col>7</xdr:col>
      <xdr:colOff>31750</xdr:colOff>
      <xdr:row>84</xdr:row>
      <xdr:rowOff>17940</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31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2717</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404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ラスパイレス指数は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未満で推移しており、類似団体平均よりも低い状態にある。この原因は、経験年数が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年以上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年未満の職員層について、ラスパイレス指数が低く、職員数が多いことにあると考えられる。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今後についても、引き続き、給与水準の適正化に努める。</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17780</xdr:rowOff>
    </xdr:from>
    <xdr:to>
      <xdr:col>81</xdr:col>
      <xdr:colOff>44450</xdr:colOff>
      <xdr:row>89</xdr:row>
      <xdr:rowOff>142239</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905230"/>
          <a:ext cx="0" cy="149605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114316</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373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142239</xdr:rowOff>
    </xdr:from>
    <xdr:to>
      <xdr:col>81</xdr:col>
      <xdr:colOff>133350</xdr:colOff>
      <xdr:row>89</xdr:row>
      <xdr:rowOff>142239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401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104157</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64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17780</xdr:rowOff>
    </xdr:from>
    <xdr:to>
      <xdr:col>81</xdr:col>
      <xdr:colOff>133350</xdr:colOff>
      <xdr:row>81</xdr:row>
      <xdr:rowOff>17780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90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12700</xdr:rowOff>
    </xdr:from>
    <xdr:to>
      <xdr:col>81</xdr:col>
      <xdr:colOff>44450</xdr:colOff>
      <xdr:row>83</xdr:row>
      <xdr:rowOff>85089</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6179800" y="14243050"/>
          <a:ext cx="8382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170197</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7434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26670</xdr:rowOff>
    </xdr:from>
    <xdr:to>
      <xdr:col>81</xdr:col>
      <xdr:colOff>95250</xdr:colOff>
      <xdr:row>86</xdr:row>
      <xdr:rowOff>128270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77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111761</xdr:rowOff>
    </xdr:from>
    <xdr:to>
      <xdr:col>77</xdr:col>
      <xdr:colOff>44450</xdr:colOff>
      <xdr:row>83</xdr:row>
      <xdr:rowOff>85089</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4170661"/>
          <a:ext cx="889000" cy="144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50800</xdr:rowOff>
    </xdr:from>
    <xdr:to>
      <xdr:col>77</xdr:col>
      <xdr:colOff>95250</xdr:colOff>
      <xdr:row>86</xdr:row>
      <xdr:rowOff>152400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137177</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88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63500</xdr:rowOff>
    </xdr:from>
    <xdr:to>
      <xdr:col>72</xdr:col>
      <xdr:colOff>203200</xdr:colOff>
      <xdr:row>82</xdr:row>
      <xdr:rowOff>111761</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4122400"/>
          <a:ext cx="8890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149861</xdr:rowOff>
    </xdr:from>
    <xdr:to>
      <xdr:col>73</xdr:col>
      <xdr:colOff>44450</xdr:colOff>
      <xdr:row>86</xdr:row>
      <xdr:rowOff>80011</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72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64788</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809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81</xdr:row>
      <xdr:rowOff>114300</xdr:rowOff>
    </xdr:from>
    <xdr:to>
      <xdr:col>68</xdr:col>
      <xdr:colOff>152400</xdr:colOff>
      <xdr:row>82</xdr:row>
      <xdr:rowOff>63500</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400175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2539</xdr:rowOff>
    </xdr:from>
    <xdr:to>
      <xdr:col>68</xdr:col>
      <xdr:colOff>203200</xdr:colOff>
      <xdr:row>86</xdr:row>
      <xdr:rowOff>104139</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747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88916</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833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34289</xdr:rowOff>
    </xdr:from>
    <xdr:to>
      <xdr:col>64</xdr:col>
      <xdr:colOff>152400</xdr:colOff>
      <xdr:row>83</xdr:row>
      <xdr:rowOff>135889</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264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120666</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35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133350</xdr:rowOff>
    </xdr:from>
    <xdr:to>
      <xdr:col>81</xdr:col>
      <xdr:colOff>95250</xdr:colOff>
      <xdr:row>83</xdr:row>
      <xdr:rowOff>63500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19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149877</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03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34289</xdr:rowOff>
    </xdr:from>
    <xdr:to>
      <xdr:col>77</xdr:col>
      <xdr:colOff>95250</xdr:colOff>
      <xdr:row>83</xdr:row>
      <xdr:rowOff>135889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264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146066</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0335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60961</xdr:rowOff>
    </xdr:from>
    <xdr:to>
      <xdr:col>73</xdr:col>
      <xdr:colOff>44450</xdr:colOff>
      <xdr:row>82</xdr:row>
      <xdr:rowOff>162561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119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1288</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3888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82</xdr:row>
      <xdr:rowOff>12700</xdr:rowOff>
    </xdr:from>
    <xdr:to>
      <xdr:col>68</xdr:col>
      <xdr:colOff>203200</xdr:colOff>
      <xdr:row>82</xdr:row>
      <xdr:rowOff>114300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07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80</xdr:row>
      <xdr:rowOff>124477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384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81</xdr:row>
      <xdr:rowOff>63500</xdr:rowOff>
    </xdr:from>
    <xdr:to>
      <xdr:col>64</xdr:col>
      <xdr:colOff>152400</xdr:colOff>
      <xdr:row>81</xdr:row>
      <xdr:rowOff>165100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395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80</xdr:row>
      <xdr:rowOff>3827</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371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人口</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人当たりの職員数は、類似他団体平均を上回っているが、平成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年度末</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行った重回帰分析により、職員数は妥当な水準にあると考えている。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今後は、令和元年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月に改定した「長浜市職員適正化計画（平成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年度）」に基づき、事務事業の見直しや業務改善等により業務量の削減を図るほか、減少する人口規模に見合った職員数に見直すことにより、人口当たりの職員数を指標として職員数の適正化を進める。</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127000</xdr:rowOff>
    </xdr:from>
    <xdr:to>
      <xdr:col>81</xdr:col>
      <xdr:colOff>44450</xdr:colOff>
      <xdr:row>65</xdr:row>
      <xdr:rowOff>159491</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071100"/>
          <a:ext cx="0" cy="12326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131568</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275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65</xdr:row>
      <xdr:rowOff>159491</xdr:rowOff>
    </xdr:from>
    <xdr:to>
      <xdr:col>81</xdr:col>
      <xdr:colOff>133350</xdr:colOff>
      <xdr:row>65</xdr:row>
      <xdr:rowOff>159491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303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41927</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81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127000</xdr:rowOff>
    </xdr:from>
    <xdr:to>
      <xdr:col>81</xdr:col>
      <xdr:colOff>133350</xdr:colOff>
      <xdr:row>58</xdr:row>
      <xdr:rowOff>127000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07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1694</xdr:rowOff>
    </xdr:from>
    <xdr:to>
      <xdr:col>81</xdr:col>
      <xdr:colOff>44450</xdr:colOff>
      <xdr:row>63</xdr:row>
      <xdr:rowOff>31856</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803044"/>
          <a:ext cx="838200" cy="30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2663</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2896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157586</xdr:rowOff>
    </xdr:from>
    <xdr:to>
      <xdr:col>81</xdr:col>
      <xdr:colOff>95250</xdr:colOff>
      <xdr:row>61</xdr:row>
      <xdr:rowOff>87736</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140970</xdr:rowOff>
    </xdr:from>
    <xdr:to>
      <xdr:col>77</xdr:col>
      <xdr:colOff>44450</xdr:colOff>
      <xdr:row>63</xdr:row>
      <xdr:rowOff>1694</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770870"/>
          <a:ext cx="8890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159596</xdr:rowOff>
    </xdr:from>
    <xdr:to>
      <xdr:col>77</xdr:col>
      <xdr:colOff>95250</xdr:colOff>
      <xdr:row>61</xdr:row>
      <xdr:rowOff>89746</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44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99923</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2154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122872</xdr:rowOff>
    </xdr:from>
    <xdr:to>
      <xdr:col>72</xdr:col>
      <xdr:colOff>203200</xdr:colOff>
      <xdr:row>62</xdr:row>
      <xdr:rowOff>140970</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752772"/>
          <a:ext cx="8890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212</xdr:rowOff>
    </xdr:from>
    <xdr:to>
      <xdr:col>73</xdr:col>
      <xdr:colOff>44450</xdr:colOff>
      <xdr:row>61</xdr:row>
      <xdr:rowOff>101812</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58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111989</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227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94721</xdr:rowOff>
    </xdr:from>
    <xdr:to>
      <xdr:col>68</xdr:col>
      <xdr:colOff>152400</xdr:colOff>
      <xdr:row>62</xdr:row>
      <xdr:rowOff>122872</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724621"/>
          <a:ext cx="889000" cy="2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131445</xdr:rowOff>
    </xdr:from>
    <xdr:to>
      <xdr:col>68</xdr:col>
      <xdr:colOff>203200</xdr:colOff>
      <xdr:row>61</xdr:row>
      <xdr:rowOff>61595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71772</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187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56515</xdr:rowOff>
    </xdr:from>
    <xdr:to>
      <xdr:col>64</xdr:col>
      <xdr:colOff>152400</xdr:colOff>
      <xdr:row>61</xdr:row>
      <xdr:rowOff>158115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51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168292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283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152506</xdr:rowOff>
    </xdr:from>
    <xdr:to>
      <xdr:col>81</xdr:col>
      <xdr:colOff>95250</xdr:colOff>
      <xdr:row>63</xdr:row>
      <xdr:rowOff>82656</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78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124583</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754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122344</xdr:rowOff>
    </xdr:from>
    <xdr:to>
      <xdr:col>77</xdr:col>
      <xdr:colOff>95250</xdr:colOff>
      <xdr:row>63</xdr:row>
      <xdr:rowOff>52494</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752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37271</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8386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90170</xdr:rowOff>
    </xdr:from>
    <xdr:to>
      <xdr:col>73</xdr:col>
      <xdr:colOff>44450</xdr:colOff>
      <xdr:row>63</xdr:row>
      <xdr:rowOff>20320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72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5097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806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72072</xdr:rowOff>
    </xdr:from>
    <xdr:to>
      <xdr:col>68</xdr:col>
      <xdr:colOff>203200</xdr:colOff>
      <xdr:row>63</xdr:row>
      <xdr:rowOff>2222</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701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158449</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788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43921</xdr:rowOff>
    </xdr:from>
    <xdr:to>
      <xdr:col>64</xdr:col>
      <xdr:colOff>152400</xdr:colOff>
      <xdr:row>62</xdr:row>
      <xdr:rowOff>145521</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673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130298</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760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一部事務組合</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への</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負担</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金は増加したものの、一般会計等の元利償還金</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や公営企業への繰出金</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大きく</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減少したことで、実質公債費比率の分子となる数値は前年度から</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405</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百万円減少し、実質公債費比率は前年度の</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4.4</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％から</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ポイント改善され、類似団体平均</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や</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全国平均</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県平均のいずれも上回った。</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今後も引き続き、公債費の計画的な繰上償還や投資的経費の平準化による計画的な起債等によって、公債費負担の軽減に努める。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169333</xdr:rowOff>
    </xdr:from>
    <xdr:to>
      <xdr:col>81</xdr:col>
      <xdr:colOff>44450</xdr:colOff>
      <xdr:row>45</xdr:row>
      <xdr:rowOff>122344</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41533"/>
          <a:ext cx="0" cy="14960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94421</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809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122344</xdr:rowOff>
    </xdr:from>
    <xdr:to>
      <xdr:col>81</xdr:col>
      <xdr:colOff>133350</xdr:colOff>
      <xdr:row>45</xdr:row>
      <xdr:rowOff>122344</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83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84260</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169333</xdr:rowOff>
    </xdr:from>
    <xdr:to>
      <xdr:col>81</xdr:col>
      <xdr:colOff>133350</xdr:colOff>
      <xdr:row>36</xdr:row>
      <xdr:rowOff>169333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129540</xdr:rowOff>
    </xdr:from>
    <xdr:to>
      <xdr:col>81</xdr:col>
      <xdr:colOff>44450</xdr:colOff>
      <xdr:row>40</xdr:row>
      <xdr:rowOff>78740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6816090"/>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48277</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90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76200</xdr:rowOff>
    </xdr:from>
    <xdr:to>
      <xdr:col>81</xdr:col>
      <xdr:colOff>95250</xdr:colOff>
      <xdr:row>41</xdr:row>
      <xdr:rowOff>6350</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78740</xdr:rowOff>
    </xdr:from>
    <xdr:to>
      <xdr:col>77</xdr:col>
      <xdr:colOff>44450</xdr:colOff>
      <xdr:row>41</xdr:row>
      <xdr:rowOff>44027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5290800" y="6936740"/>
          <a:ext cx="889000" cy="13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100330</xdr:rowOff>
    </xdr:from>
    <xdr:to>
      <xdr:col>77</xdr:col>
      <xdr:colOff>95250</xdr:colOff>
      <xdr:row>41</xdr:row>
      <xdr:rowOff>30480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95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15257</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70447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44027</xdr:rowOff>
    </xdr:from>
    <xdr:to>
      <xdr:col>72</xdr:col>
      <xdr:colOff>203200</xdr:colOff>
      <xdr:row>42</xdr:row>
      <xdr:rowOff>65617</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4401800" y="7073477"/>
          <a:ext cx="8890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148590</xdr:rowOff>
    </xdr:from>
    <xdr:to>
      <xdr:col>73</xdr:col>
      <xdr:colOff>44450</xdr:colOff>
      <xdr:row>41</xdr:row>
      <xdr:rowOff>78740</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700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88917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77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65617</xdr:rowOff>
    </xdr:from>
    <xdr:to>
      <xdr:col>68</xdr:col>
      <xdr:colOff>152400</xdr:colOff>
      <xdr:row>43</xdr:row>
      <xdr:rowOff>14817</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7266517"/>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1270</xdr:rowOff>
    </xdr:from>
    <xdr:to>
      <xdr:col>68</xdr:col>
      <xdr:colOff>203200</xdr:colOff>
      <xdr:row>41</xdr:row>
      <xdr:rowOff>102870</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113047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79163</xdr:rowOff>
    </xdr:from>
    <xdr:to>
      <xdr:col>64</xdr:col>
      <xdr:colOff>152400</xdr:colOff>
      <xdr:row>43</xdr:row>
      <xdr:rowOff>9313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280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19490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7048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78740</xdr:rowOff>
    </xdr:from>
    <xdr:to>
      <xdr:col>81</xdr:col>
      <xdr:colOff>95250</xdr:colOff>
      <xdr:row>40</xdr:row>
      <xdr:rowOff>8890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95267</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610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27940</xdr:rowOff>
    </xdr:from>
    <xdr:to>
      <xdr:col>77</xdr:col>
      <xdr:colOff>95250</xdr:colOff>
      <xdr:row>40</xdr:row>
      <xdr:rowOff>129540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139717</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654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164677</xdr:rowOff>
    </xdr:from>
    <xdr:to>
      <xdr:col>73</xdr:col>
      <xdr:colOff>44450</xdr:colOff>
      <xdr:row>41</xdr:row>
      <xdr:rowOff>94827</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702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79604</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7109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14817</xdr:rowOff>
    </xdr:from>
    <xdr:to>
      <xdr:col>68</xdr:col>
      <xdr:colOff>203200</xdr:colOff>
      <xdr:row>42</xdr:row>
      <xdr:rowOff>116417</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101194</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135467</xdr:rowOff>
    </xdr:from>
    <xdr:to>
      <xdr:col>64</xdr:col>
      <xdr:colOff>152400</xdr:colOff>
      <xdr:row>43</xdr:row>
      <xdr:rowOff>65617</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50394</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将来負担すべき負債の額は、</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一般会計等の地方債現在高</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が増加</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した一方、</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公債費に準ずる債務負担行為や</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公営企業債等繰入見込額や</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一部事務</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組合等負担等見込額の</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により前年度から</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2,493</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百万円の</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となった。また、基金残高</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は増加したものの、都市計画税収充当見込額や</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地方債残高に係る基準財政需要額算入見込額が減少したことで、充当可能財源については前年度算定から</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3,132</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百万円の減少となった。このため、分子となる額は、前年度から</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639</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百万円の増加となった。</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一方</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、分母である標準財政規模が前年度から</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206</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百万円減少したことで、悪化したものの平成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年度も算定なしとなり、類似団体や全国及び県平均を大きく下回ることとなった。引き続き、持続可能な財政構造の転換に努める。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00000000-0008-0000-0300-0000B3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132791</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7018000" y="2451100"/>
          <a:ext cx="0" cy="14535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104868</xdr:rowOff>
    </xdr:from>
    <xdr:ext cx="762000" cy="259045"/>
    <xdr:sp macro="" textlink="">
      <xdr:nvSpPr>
        <xdr:cNvPr id="437" name="将来負担の状況最小値テキスト">
          <a:extLst>
            <a:ext uri="{FF2B5EF4-FFF2-40B4-BE49-F238E27FC236}">
              <a16:creationId xmlns:a16="http://schemas.microsoft.com/office/drawing/2014/main" id="{00000000-0008-0000-0300-0000B5010000}"/>
            </a:ext>
          </a:extLst>
        </xdr:cNvPr>
        <xdr:cNvSpPr txBox="1"/>
      </xdr:nvSpPr>
      <xdr:spPr>
        <a:xfrm>
          <a:off x="17106900" y="3876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132791</xdr:rowOff>
    </xdr:from>
    <xdr:to>
      <xdr:col>81</xdr:col>
      <xdr:colOff>133350</xdr:colOff>
      <xdr:row>22</xdr:row>
      <xdr:rowOff>132791</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3904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39" name="将来負担の状況最大値テキスト">
          <a:extLst>
            <a:ext uri="{FF2B5EF4-FFF2-40B4-BE49-F238E27FC236}">
              <a16:creationId xmlns:a16="http://schemas.microsoft.com/office/drawing/2014/main" id="{00000000-0008-0000-0300-0000B7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169587</xdr:rowOff>
    </xdr:from>
    <xdr:ext cx="762000" cy="259045"/>
    <xdr:sp macro="" textlink="">
      <xdr:nvSpPr>
        <xdr:cNvPr id="441" name="将来負担の状況平均値テキスト">
          <a:extLst>
            <a:ext uri="{FF2B5EF4-FFF2-40B4-BE49-F238E27FC236}">
              <a16:creationId xmlns:a16="http://schemas.microsoft.com/office/drawing/2014/main" id="{00000000-0008-0000-0300-0000B9010000}"/>
            </a:ext>
          </a:extLst>
        </xdr:cNvPr>
        <xdr:cNvSpPr txBox="1"/>
      </xdr:nvSpPr>
      <xdr:spPr>
        <a:xfrm>
          <a:off x="17106900" y="2398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26060</xdr:rowOff>
    </xdr:from>
    <xdr:to>
      <xdr:col>81</xdr:col>
      <xdr:colOff>95250</xdr:colOff>
      <xdr:row>14</xdr:row>
      <xdr:rowOff>127660</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967200" y="2426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55982</xdr:rowOff>
    </xdr:from>
    <xdr:to>
      <xdr:col>77</xdr:col>
      <xdr:colOff>95250</xdr:colOff>
      <xdr:row>14</xdr:row>
      <xdr:rowOff>157582</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129000" y="2456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167759</xdr:rowOff>
    </xdr:from>
    <xdr:ext cx="7366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5798800" y="22251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62738</xdr:rowOff>
    </xdr:from>
    <xdr:to>
      <xdr:col>73</xdr:col>
      <xdr:colOff>44450</xdr:colOff>
      <xdr:row>14</xdr:row>
      <xdr:rowOff>164338</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5240000" y="2463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3065</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909800" y="2231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152502</xdr:rowOff>
    </xdr:from>
    <xdr:to>
      <xdr:col>68</xdr:col>
      <xdr:colOff>203200</xdr:colOff>
      <xdr:row>15</xdr:row>
      <xdr:rowOff>82652</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4351000" y="2552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92829</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020800" y="2321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149962</xdr:rowOff>
    </xdr:from>
    <xdr:to>
      <xdr:col>64</xdr:col>
      <xdr:colOff>152400</xdr:colOff>
      <xdr:row>16</xdr:row>
      <xdr:rowOff>80112</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3462000" y="2721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90289</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131800" y="2490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滋賀県長浜市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118,498
115,129
681.02
59,006,168
57,158,852
758,223
33,774,455
45,299,256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外国語指導助手の民間委託</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人件費</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に充当した一般財源は前年度から</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86</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百万の微</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となった一方、分母となる普通交付税及び臨時財政対策債等が</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353</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百万円減少したことにより、経常収支比率は前年度から</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改善することとなった</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2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　類似団体平均、全国平均及び県平均を下回っているが、今後も引き続き、定員適正化計画による職員数の適正管理や時間外削減等を進め、人件費の総額抑制に努める。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102507</xdr:rowOff>
    </xdr:from>
    <xdr:to>
      <xdr:col>24</xdr:col>
      <xdr:colOff>25400</xdr:colOff>
      <xdr:row>42</xdr:row>
      <xdr:rowOff>72572</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60357"/>
          <a:ext cx="0" cy="1513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44649</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245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72572</xdr:rowOff>
    </xdr:from>
    <xdr:to>
      <xdr:col>24</xdr:col>
      <xdr:colOff>114300</xdr:colOff>
      <xdr:row>42</xdr:row>
      <xdr:rowOff>72572</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273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17434</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503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102507</xdr:rowOff>
    </xdr:from>
    <xdr:to>
      <xdr:col>24</xdr:col>
      <xdr:colOff>114300</xdr:colOff>
      <xdr:row>33</xdr:row>
      <xdr:rowOff>102507</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60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34472</xdr:rowOff>
    </xdr:from>
    <xdr:to>
      <xdr:col>24</xdr:col>
      <xdr:colOff>25400</xdr:colOff>
      <xdr:row>36</xdr:row>
      <xdr:rowOff>45357</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3987800" y="6206672"/>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108149</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280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136072</xdr:rowOff>
    </xdr:from>
    <xdr:to>
      <xdr:col>24</xdr:col>
      <xdr:colOff>76200</xdr:colOff>
      <xdr:row>37</xdr:row>
      <xdr:rowOff>66222</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30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1814</xdr:rowOff>
    </xdr:from>
    <xdr:to>
      <xdr:col>19</xdr:col>
      <xdr:colOff>187325</xdr:colOff>
      <xdr:row>36</xdr:row>
      <xdr:rowOff>45357</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174014"/>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8164</xdr:rowOff>
    </xdr:from>
    <xdr:to>
      <xdr:col>20</xdr:col>
      <xdr:colOff>38100</xdr:colOff>
      <xdr:row>37</xdr:row>
      <xdr:rowOff>109764</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35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94542</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438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83457</xdr:rowOff>
    </xdr:from>
    <xdr:to>
      <xdr:col>15</xdr:col>
      <xdr:colOff>98425</xdr:colOff>
      <xdr:row>36</xdr:row>
      <xdr:rowOff>1814</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a:off x="2209800" y="5912757"/>
          <a:ext cx="889000" cy="26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168728</xdr:rowOff>
    </xdr:from>
    <xdr:to>
      <xdr:col>15</xdr:col>
      <xdr:colOff>149225</xdr:colOff>
      <xdr:row>37</xdr:row>
      <xdr:rowOff>98878</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34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83655</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42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39914</xdr:rowOff>
    </xdr:from>
    <xdr:to>
      <xdr:col>11</xdr:col>
      <xdr:colOff>9525</xdr:colOff>
      <xdr:row>34</xdr:row>
      <xdr:rowOff>83457</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5869214"/>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168728</xdr:rowOff>
    </xdr:from>
    <xdr:to>
      <xdr:col>11</xdr:col>
      <xdr:colOff>60325</xdr:colOff>
      <xdr:row>37</xdr:row>
      <xdr:rowOff>98878</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34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83655</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42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5443</xdr:rowOff>
    </xdr:from>
    <xdr:to>
      <xdr:col>6</xdr:col>
      <xdr:colOff>171450</xdr:colOff>
      <xdr:row>36</xdr:row>
      <xdr:rowOff>107043</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177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91820</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264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155122</xdr:rowOff>
    </xdr:from>
    <xdr:to>
      <xdr:col>24</xdr:col>
      <xdr:colOff>76200</xdr:colOff>
      <xdr:row>36</xdr:row>
      <xdr:rowOff>85272</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15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199</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00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166007</xdr:rowOff>
    </xdr:from>
    <xdr:to>
      <xdr:col>20</xdr:col>
      <xdr:colOff>38100</xdr:colOff>
      <xdr:row>36</xdr:row>
      <xdr:rowOff>96157</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16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106334</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5935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122464</xdr:rowOff>
    </xdr:from>
    <xdr:to>
      <xdr:col>15</xdr:col>
      <xdr:colOff>149225</xdr:colOff>
      <xdr:row>36</xdr:row>
      <xdr:rowOff>52614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123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62791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589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32657</xdr:rowOff>
    </xdr:from>
    <xdr:to>
      <xdr:col>11</xdr:col>
      <xdr:colOff>60325</xdr:colOff>
      <xdr:row>34</xdr:row>
      <xdr:rowOff>134257</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586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32</xdr:row>
      <xdr:rowOff>144434</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5630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33</xdr:row>
      <xdr:rowOff>160564</xdr:rowOff>
    </xdr:from>
    <xdr:to>
      <xdr:col>6</xdr:col>
      <xdr:colOff>171450</xdr:colOff>
      <xdr:row>34</xdr:row>
      <xdr:rowOff>90714</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5818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100891</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5587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物件費に充当した一般財源は前年度から</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54</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微減</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し、分母となる経常一般財源が減少した</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ため、経常収支比率は前年度と同値となった。</a:t>
          </a:r>
          <a:endParaRPr lang="ja-JP" altLang="ja-JP" sz="12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　類似団体や県平均を下回っているものの、当市は合併により保有する施設数が多いことなどから年々増加傾向にあるため、</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公共施設等総合管理計画に基づ</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いて</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公共施設</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への</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指定管理者制度の</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導入</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等を進め、コストの削減に努める。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a:extLst>
            <a:ext uri="{FF2B5EF4-FFF2-40B4-BE49-F238E27FC236}">
              <a16:creationId xmlns:a16="http://schemas.microsoft.com/office/drawing/2014/main" id="{00000000-0008-0000-0400-00007D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91621</xdr:rowOff>
    </xdr:from>
    <xdr:to>
      <xdr:col>82</xdr:col>
      <xdr:colOff>107950</xdr:colOff>
      <xdr:row>22</xdr:row>
      <xdr:rowOff>94343</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6510000" y="2320471"/>
          <a:ext cx="0" cy="15457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66420</xdr:rowOff>
    </xdr:from>
    <xdr:ext cx="762000" cy="259045"/>
    <xdr:sp macro="" textlink="">
      <xdr:nvSpPr>
        <xdr:cNvPr id="127" name="物件費最小値テキスト">
          <a:extLst>
            <a:ext uri="{FF2B5EF4-FFF2-40B4-BE49-F238E27FC236}">
              <a16:creationId xmlns:a16="http://schemas.microsoft.com/office/drawing/2014/main" id="{00000000-0008-0000-0400-00007F000000}"/>
            </a:ext>
          </a:extLst>
        </xdr:cNvPr>
        <xdr:cNvSpPr txBox="1"/>
      </xdr:nvSpPr>
      <xdr:spPr>
        <a:xfrm>
          <a:off x="16598900" y="383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94343</xdr:rowOff>
    </xdr:from>
    <xdr:to>
      <xdr:col>82</xdr:col>
      <xdr:colOff>196850</xdr:colOff>
      <xdr:row>22</xdr:row>
      <xdr:rowOff>94343</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3866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6548</xdr:rowOff>
    </xdr:from>
    <xdr:ext cx="762000" cy="259045"/>
    <xdr:sp macro="" textlink="">
      <xdr:nvSpPr>
        <xdr:cNvPr id="129" name="物件費最大値テキスト">
          <a:extLst>
            <a:ext uri="{FF2B5EF4-FFF2-40B4-BE49-F238E27FC236}">
              <a16:creationId xmlns:a16="http://schemas.microsoft.com/office/drawing/2014/main" id="{00000000-0008-0000-0400-000081000000}"/>
            </a:ext>
          </a:extLst>
        </xdr:cNvPr>
        <xdr:cNvSpPr txBox="1"/>
      </xdr:nvSpPr>
      <xdr:spPr>
        <a:xfrm>
          <a:off x="16598900" y="2063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91621</xdr:rowOff>
    </xdr:from>
    <xdr:to>
      <xdr:col>82</xdr:col>
      <xdr:colOff>196850</xdr:colOff>
      <xdr:row>13</xdr:row>
      <xdr:rowOff>91621</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2320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143329</xdr:rowOff>
    </xdr:from>
    <xdr:to>
      <xdr:col>82</xdr:col>
      <xdr:colOff>107950</xdr:colOff>
      <xdr:row>16</xdr:row>
      <xdr:rowOff>143329</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5671800" y="28865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45556</xdr:rowOff>
    </xdr:from>
    <xdr:ext cx="762000" cy="259045"/>
    <xdr:sp macro="" textlink="">
      <xdr:nvSpPr>
        <xdr:cNvPr id="132" name="物件費平均値テキスト">
          <a:extLst>
            <a:ext uri="{FF2B5EF4-FFF2-40B4-BE49-F238E27FC236}">
              <a16:creationId xmlns:a16="http://schemas.microsoft.com/office/drawing/2014/main" id="{00000000-0008-0000-0400-000084000000}"/>
            </a:ext>
          </a:extLst>
        </xdr:cNvPr>
        <xdr:cNvSpPr txBox="1"/>
      </xdr:nvSpPr>
      <xdr:spPr>
        <a:xfrm>
          <a:off x="16598900" y="29602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73479</xdr:rowOff>
    </xdr:from>
    <xdr:to>
      <xdr:col>82</xdr:col>
      <xdr:colOff>158750</xdr:colOff>
      <xdr:row>18</xdr:row>
      <xdr:rowOff>3629</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6459200" y="2988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56243</xdr:rowOff>
    </xdr:from>
    <xdr:to>
      <xdr:col>78</xdr:col>
      <xdr:colOff>69850</xdr:colOff>
      <xdr:row>16</xdr:row>
      <xdr:rowOff>143329</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4782800" y="2799443"/>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51707</xdr:rowOff>
    </xdr:from>
    <xdr:to>
      <xdr:col>78</xdr:col>
      <xdr:colOff>120650</xdr:colOff>
      <xdr:row>17</xdr:row>
      <xdr:rowOff>153307</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5621000" y="2966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138084</xdr:rowOff>
    </xdr:from>
    <xdr:ext cx="7366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290800" y="30527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45357</xdr:rowOff>
    </xdr:from>
    <xdr:to>
      <xdr:col>73</xdr:col>
      <xdr:colOff>180975</xdr:colOff>
      <xdr:row>16</xdr:row>
      <xdr:rowOff>56243</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a:off x="13893800" y="27885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29936</xdr:rowOff>
    </xdr:from>
    <xdr:to>
      <xdr:col>74</xdr:col>
      <xdr:colOff>31750</xdr:colOff>
      <xdr:row>17</xdr:row>
      <xdr:rowOff>131536</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4732000" y="29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116313</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401800" y="303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97064</xdr:rowOff>
    </xdr:from>
    <xdr:to>
      <xdr:col>69</xdr:col>
      <xdr:colOff>92075</xdr:colOff>
      <xdr:row>16</xdr:row>
      <xdr:rowOff>45357</xdr:rowOff>
    </xdr:to>
    <xdr:cxnSp macro="">
      <xdr:nvCxnSpPr>
        <xdr:cNvPr id="140" name="直線コネクタ 139">
          <a:extLst>
            <a:ext uri="{FF2B5EF4-FFF2-40B4-BE49-F238E27FC236}">
              <a16:creationId xmlns:a16="http://schemas.microsoft.com/office/drawing/2014/main" id="{00000000-0008-0000-0400-00008C000000}"/>
            </a:ext>
          </a:extLst>
        </xdr:cNvPr>
        <xdr:cNvCxnSpPr/>
      </xdr:nvCxnSpPr>
      <xdr:spPr>
        <a:xfrm>
          <a:off x="13004800" y="2668814"/>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125186</xdr:rowOff>
    </xdr:from>
    <xdr:to>
      <xdr:col>69</xdr:col>
      <xdr:colOff>142875</xdr:colOff>
      <xdr:row>17</xdr:row>
      <xdr:rowOff>55336</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3843000" y="2868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40113</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512800" y="2954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133350</xdr:rowOff>
    </xdr:from>
    <xdr:to>
      <xdr:col>65</xdr:col>
      <xdr:colOff>53975</xdr:colOff>
      <xdr:row>16</xdr:row>
      <xdr:rowOff>63500</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2954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48277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6238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92529</xdr:rowOff>
    </xdr:from>
    <xdr:to>
      <xdr:col>82</xdr:col>
      <xdr:colOff>158750</xdr:colOff>
      <xdr:row>17</xdr:row>
      <xdr:rowOff>22679</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6459200" y="2835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109056</xdr:rowOff>
    </xdr:from>
    <xdr:ext cx="762000" cy="259045"/>
    <xdr:sp macro="" textlink="">
      <xdr:nvSpPr>
        <xdr:cNvPr id="151" name="物件費該当値テキスト">
          <a:extLst>
            <a:ext uri="{FF2B5EF4-FFF2-40B4-BE49-F238E27FC236}">
              <a16:creationId xmlns:a16="http://schemas.microsoft.com/office/drawing/2014/main" id="{00000000-0008-0000-0400-000097000000}"/>
            </a:ext>
          </a:extLst>
        </xdr:cNvPr>
        <xdr:cNvSpPr txBox="1"/>
      </xdr:nvSpPr>
      <xdr:spPr>
        <a:xfrm>
          <a:off x="16598900" y="2680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92529</xdr:rowOff>
    </xdr:from>
    <xdr:to>
      <xdr:col>78</xdr:col>
      <xdr:colOff>120650</xdr:colOff>
      <xdr:row>17</xdr:row>
      <xdr:rowOff>22679</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5621000" y="2835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32856</xdr:rowOff>
    </xdr:from>
    <xdr:ext cx="7366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5290800" y="26046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5443</xdr:rowOff>
    </xdr:from>
    <xdr:to>
      <xdr:col>74</xdr:col>
      <xdr:colOff>31750</xdr:colOff>
      <xdr:row>16</xdr:row>
      <xdr:rowOff>107043</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4732000" y="274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117220</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4401800" y="251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166007</xdr:rowOff>
    </xdr:from>
    <xdr:to>
      <xdr:col>69</xdr:col>
      <xdr:colOff>142875</xdr:colOff>
      <xdr:row>16</xdr:row>
      <xdr:rowOff>96157</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3843000" y="273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106334</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3512800" y="2506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46264</xdr:rowOff>
    </xdr:from>
    <xdr:to>
      <xdr:col>65</xdr:col>
      <xdr:colOff>53975</xdr:colOff>
      <xdr:row>15</xdr:row>
      <xdr:rowOff>147864</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2954000" y="2618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158041</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2623800" y="2386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扶助費に充当した一般財源</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は、認定こども園管理費の増加により</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前年度から</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86</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したものの、分母となる経常一般財源が減少したことで、経常収支比率は前年度から</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ポイント上昇した。</a:t>
          </a:r>
          <a:endParaRPr lang="ja-JP" altLang="ja-JP" sz="12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　類似団体平均、全国平均及び県平均を下回っているものの、今後、扶助費の更なる増加が見込まれることから、財源確保のため、財政計画に基づき財政規模の縮小を図るとともに、持続可能な財政構造への転換に努め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12700</xdr:rowOff>
    </xdr:from>
    <xdr:to>
      <xdr:col>24</xdr:col>
      <xdr:colOff>25400</xdr:colOff>
      <xdr:row>60</xdr:row>
      <xdr:rowOff>107950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271000"/>
          <a:ext cx="0" cy="1123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80027</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36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107950</xdr:rowOff>
    </xdr:from>
    <xdr:to>
      <xdr:col>24</xdr:col>
      <xdr:colOff>114300</xdr:colOff>
      <xdr:row>60</xdr:row>
      <xdr:rowOff>107950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394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99077</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12700</xdr:rowOff>
    </xdr:from>
    <xdr:to>
      <xdr:col>24</xdr:col>
      <xdr:colOff>114300</xdr:colOff>
      <xdr:row>54</xdr:row>
      <xdr:rowOff>12700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165100</xdr:rowOff>
    </xdr:from>
    <xdr:to>
      <xdr:col>24</xdr:col>
      <xdr:colOff>25400</xdr:colOff>
      <xdr:row>55</xdr:row>
      <xdr:rowOff>50800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987800" y="942340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105427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706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133350</xdr:rowOff>
    </xdr:from>
    <xdr:to>
      <xdr:col>24</xdr:col>
      <xdr:colOff>76200</xdr:colOff>
      <xdr:row>57</xdr:row>
      <xdr:rowOff>63500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973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146050</xdr:rowOff>
    </xdr:from>
    <xdr:to>
      <xdr:col>19</xdr:col>
      <xdr:colOff>187325</xdr:colOff>
      <xdr:row>54</xdr:row>
      <xdr:rowOff>165100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3098800" y="94043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133350</xdr:rowOff>
    </xdr:from>
    <xdr:to>
      <xdr:col>20</xdr:col>
      <xdr:colOff>38100</xdr:colOff>
      <xdr:row>57</xdr:row>
      <xdr:rowOff>63500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973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48277</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820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165100</xdr:rowOff>
    </xdr:from>
    <xdr:to>
      <xdr:col>15</xdr:col>
      <xdr:colOff>98425</xdr:colOff>
      <xdr:row>54</xdr:row>
      <xdr:rowOff>146050</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a:off x="2209800" y="925195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76200</xdr:rowOff>
    </xdr:from>
    <xdr:to>
      <xdr:col>15</xdr:col>
      <xdr:colOff>149225</xdr:colOff>
      <xdr:row>57</xdr:row>
      <xdr:rowOff>6350</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162577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107950</xdr:rowOff>
    </xdr:from>
    <xdr:to>
      <xdr:col>11</xdr:col>
      <xdr:colOff>9525</xdr:colOff>
      <xdr:row>53</xdr:row>
      <xdr:rowOff>165100</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a:off x="1320800" y="91948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19050</xdr:rowOff>
    </xdr:from>
    <xdr:to>
      <xdr:col>11</xdr:col>
      <xdr:colOff>60325</xdr:colOff>
      <xdr:row>56</xdr:row>
      <xdr:rowOff>120650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105427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38100</xdr:rowOff>
    </xdr:from>
    <xdr:to>
      <xdr:col>6</xdr:col>
      <xdr:colOff>171450</xdr:colOff>
      <xdr:row>53</xdr:row>
      <xdr:rowOff>139700</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9124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51</xdr:row>
      <xdr:rowOff>149877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889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0</xdr:rowOff>
    </xdr:from>
    <xdr:to>
      <xdr:col>24</xdr:col>
      <xdr:colOff>76200</xdr:colOff>
      <xdr:row>55</xdr:row>
      <xdr:rowOff>101600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942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16527</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9274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114300</xdr:rowOff>
    </xdr:from>
    <xdr:to>
      <xdr:col>20</xdr:col>
      <xdr:colOff>38100</xdr:colOff>
      <xdr:row>55</xdr:row>
      <xdr:rowOff>44450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54627</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914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95250</xdr:rowOff>
    </xdr:from>
    <xdr:to>
      <xdr:col>15</xdr:col>
      <xdr:colOff>149225</xdr:colOff>
      <xdr:row>55</xdr:row>
      <xdr:rowOff>25400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935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35577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912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114300</xdr:rowOff>
    </xdr:from>
    <xdr:to>
      <xdr:col>11</xdr:col>
      <xdr:colOff>60325</xdr:colOff>
      <xdr:row>54</xdr:row>
      <xdr:rowOff>44450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54627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897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57150</xdr:rowOff>
    </xdr:from>
    <xdr:to>
      <xdr:col>6</xdr:col>
      <xdr:colOff>171450</xdr:colOff>
      <xdr:row>53</xdr:row>
      <xdr:rowOff>158750</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914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143527</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923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　農業集落排水事業特別会計への繰出金が増加したものの、公共下水道事業の法適化による</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特別会計への繰出金</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の大幅な減少</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や病院事業会計負担金</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減少などから、経常収支比率は前年度から</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3.2</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ポイント下降したが、引き続き、類似団体平均、全国平均及び県平均よりも高い水準となっている。</a:t>
          </a:r>
          <a:endParaRPr lang="ja-JP" altLang="ja-JP" sz="12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　今後も、公営企業会計等における職員数や給付費等事業費の適正化を進め、普通会計の負担の抑制に努める。</a:t>
          </a:r>
          <a:endParaRPr lang="ja-JP" altLang="ja-JP" sz="1200">
            <a:effectLst/>
            <a:latin typeface="ＭＳ Ｐゴシック" panose="020B0600070205080204" pitchFamily="50" charset="-128"/>
            <a:ea typeface="ＭＳ Ｐゴシック" panose="020B0600070205080204" pitchFamily="50" charset="-128"/>
          </a:endParaRP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69850</xdr:rowOff>
    </xdr:from>
    <xdr:to>
      <xdr:col>85</xdr:col>
      <xdr:colOff>66675</xdr:colOff>
      <xdr:row>62</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12700</xdr:rowOff>
    </xdr:from>
    <xdr:to>
      <xdr:col>85</xdr:col>
      <xdr:colOff>66675</xdr:colOff>
      <xdr:row>59</xdr:row>
      <xdr:rowOff>12700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41927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127000</xdr:rowOff>
    </xdr:from>
    <xdr:to>
      <xdr:col>85</xdr:col>
      <xdr:colOff>66675</xdr:colOff>
      <xdr:row>55</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69850</xdr:rowOff>
    </xdr:from>
    <xdr:to>
      <xdr:col>85</xdr:col>
      <xdr:colOff>66675</xdr:colOff>
      <xdr:row>52</xdr:row>
      <xdr:rowOff>69850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99077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51" name="その他グラフ枠">
          <a:extLst>
            <a:ext uri="{FF2B5EF4-FFF2-40B4-BE49-F238E27FC236}">
              <a16:creationId xmlns:a16="http://schemas.microsoft.com/office/drawing/2014/main" id="{00000000-0008-0000-0400-0000FB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79375</xdr:rowOff>
    </xdr:from>
    <xdr:to>
      <xdr:col>82</xdr:col>
      <xdr:colOff>107950</xdr:colOff>
      <xdr:row>61</xdr:row>
      <xdr:rowOff>50800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6510000" y="9166225"/>
          <a:ext cx="0" cy="1343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22877</xdr:rowOff>
    </xdr:from>
    <xdr:ext cx="762000" cy="259045"/>
    <xdr:sp macro="" textlink="">
      <xdr:nvSpPr>
        <xdr:cNvPr id="253" name="その他最小値テキスト">
          <a:extLst>
            <a:ext uri="{FF2B5EF4-FFF2-40B4-BE49-F238E27FC236}">
              <a16:creationId xmlns:a16="http://schemas.microsoft.com/office/drawing/2014/main" id="{00000000-0008-0000-0400-0000FD000000}"/>
            </a:ext>
          </a:extLst>
        </xdr:cNvPr>
        <xdr:cNvSpPr txBox="1"/>
      </xdr:nvSpPr>
      <xdr:spPr>
        <a:xfrm>
          <a:off x="16598900" y="10481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50800</xdr:rowOff>
    </xdr:from>
    <xdr:to>
      <xdr:col>82</xdr:col>
      <xdr:colOff>196850</xdr:colOff>
      <xdr:row>61</xdr:row>
      <xdr:rowOff>50800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10509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165752</xdr:rowOff>
    </xdr:from>
    <xdr:ext cx="762000" cy="259045"/>
    <xdr:sp macro="" textlink="">
      <xdr:nvSpPr>
        <xdr:cNvPr id="255" name="その他最大値テキスト">
          <a:extLst>
            <a:ext uri="{FF2B5EF4-FFF2-40B4-BE49-F238E27FC236}">
              <a16:creationId xmlns:a16="http://schemas.microsoft.com/office/drawing/2014/main" id="{00000000-0008-0000-0400-0000FF000000}"/>
            </a:ext>
          </a:extLst>
        </xdr:cNvPr>
        <xdr:cNvSpPr txBox="1"/>
      </xdr:nvSpPr>
      <xdr:spPr>
        <a:xfrm>
          <a:off x="16598900" y="8909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79375</xdr:rowOff>
    </xdr:from>
    <xdr:to>
      <xdr:col>82</xdr:col>
      <xdr:colOff>196850</xdr:colOff>
      <xdr:row>53</xdr:row>
      <xdr:rowOff>79375</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6421100" y="9166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117475</xdr:rowOff>
    </xdr:from>
    <xdr:to>
      <xdr:col>82</xdr:col>
      <xdr:colOff>107950</xdr:colOff>
      <xdr:row>58</xdr:row>
      <xdr:rowOff>79375</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5671800" y="9718675"/>
          <a:ext cx="8382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73677</xdr:rowOff>
    </xdr:from>
    <xdr:ext cx="762000" cy="259045"/>
    <xdr:sp macro="" textlink="">
      <xdr:nvSpPr>
        <xdr:cNvPr id="258" name="その他平均値テキスト">
          <a:extLst>
            <a:ext uri="{FF2B5EF4-FFF2-40B4-BE49-F238E27FC236}">
              <a16:creationId xmlns:a16="http://schemas.microsoft.com/office/drawing/2014/main" id="{00000000-0008-0000-0400-000002010000}"/>
            </a:ext>
          </a:extLst>
        </xdr:cNvPr>
        <xdr:cNvSpPr txBox="1"/>
      </xdr:nvSpPr>
      <xdr:spPr>
        <a:xfrm>
          <a:off x="16598900" y="9503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57150</xdr:rowOff>
    </xdr:from>
    <xdr:to>
      <xdr:col>82</xdr:col>
      <xdr:colOff>158750</xdr:colOff>
      <xdr:row>56</xdr:row>
      <xdr:rowOff>158750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64592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79375</xdr:rowOff>
    </xdr:from>
    <xdr:to>
      <xdr:col>78</xdr:col>
      <xdr:colOff>69850</xdr:colOff>
      <xdr:row>58</xdr:row>
      <xdr:rowOff>146050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4782800" y="10023475"/>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66675</xdr:rowOff>
    </xdr:from>
    <xdr:to>
      <xdr:col>78</xdr:col>
      <xdr:colOff>120650</xdr:colOff>
      <xdr:row>56</xdr:row>
      <xdr:rowOff>168275</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5621000" y="9667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7002</xdr:rowOff>
    </xdr:from>
    <xdr:ext cx="7366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290800" y="9436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22225</xdr:rowOff>
    </xdr:from>
    <xdr:to>
      <xdr:col>73</xdr:col>
      <xdr:colOff>180975</xdr:colOff>
      <xdr:row>58</xdr:row>
      <xdr:rowOff>146050</xdr:rowOff>
    </xdr:to>
    <xdr:cxnSp macro="">
      <xdr:nvCxnSpPr>
        <xdr:cNvPr id="263" name="直線コネクタ 262">
          <a:extLst>
            <a:ext uri="{FF2B5EF4-FFF2-40B4-BE49-F238E27FC236}">
              <a16:creationId xmlns:a16="http://schemas.microsoft.com/office/drawing/2014/main" id="{00000000-0008-0000-0400-000007010000}"/>
            </a:ext>
          </a:extLst>
        </xdr:cNvPr>
        <xdr:cNvCxnSpPr/>
      </xdr:nvCxnSpPr>
      <xdr:spPr>
        <a:xfrm>
          <a:off x="13893800" y="9966325"/>
          <a:ext cx="889000" cy="12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133350</xdr:rowOff>
    </xdr:from>
    <xdr:to>
      <xdr:col>74</xdr:col>
      <xdr:colOff>31750</xdr:colOff>
      <xdr:row>57</xdr:row>
      <xdr:rowOff>63500</xdr:rowOff>
    </xdr:to>
    <xdr:sp macro="" textlink="">
      <xdr:nvSpPr>
        <xdr:cNvPr id="264" name="フローチャート: 判断 263">
          <a:extLst>
            <a:ext uri="{FF2B5EF4-FFF2-40B4-BE49-F238E27FC236}">
              <a16:creationId xmlns:a16="http://schemas.microsoft.com/office/drawing/2014/main" id="{00000000-0008-0000-0400-000008010000}"/>
            </a:ext>
          </a:extLst>
        </xdr:cNvPr>
        <xdr:cNvSpPr/>
      </xdr:nvSpPr>
      <xdr:spPr>
        <a:xfrm>
          <a:off x="14732000" y="973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73677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401800" y="9503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127000</xdr:rowOff>
    </xdr:from>
    <xdr:to>
      <xdr:col>69</xdr:col>
      <xdr:colOff>92075</xdr:colOff>
      <xdr:row>58</xdr:row>
      <xdr:rowOff>22225</xdr:rowOff>
    </xdr:to>
    <xdr:cxnSp macro="">
      <xdr:nvCxnSpPr>
        <xdr:cNvPr id="266" name="直線コネクタ 265">
          <a:extLst>
            <a:ext uri="{FF2B5EF4-FFF2-40B4-BE49-F238E27FC236}">
              <a16:creationId xmlns:a16="http://schemas.microsoft.com/office/drawing/2014/main" id="{00000000-0008-0000-0400-00000A010000}"/>
            </a:ext>
          </a:extLst>
        </xdr:cNvPr>
        <xdr:cNvCxnSpPr/>
      </xdr:nvCxnSpPr>
      <xdr:spPr>
        <a:xfrm>
          <a:off x="13004800" y="9899650"/>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95250</xdr:rowOff>
    </xdr:from>
    <xdr:to>
      <xdr:col>69</xdr:col>
      <xdr:colOff>142875</xdr:colOff>
      <xdr:row>57</xdr:row>
      <xdr:rowOff>25400</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3843000" y="969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35577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512800" y="9465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85725</xdr:rowOff>
    </xdr:from>
    <xdr:to>
      <xdr:col>65</xdr:col>
      <xdr:colOff>53975</xdr:colOff>
      <xdr:row>57</xdr:row>
      <xdr:rowOff>15875</xdr:rowOff>
    </xdr:to>
    <xdr:sp macro="" textlink="">
      <xdr:nvSpPr>
        <xdr:cNvPr id="269" name="フローチャート: 判断 268">
          <a:extLst>
            <a:ext uri="{FF2B5EF4-FFF2-40B4-BE49-F238E27FC236}">
              <a16:creationId xmlns:a16="http://schemas.microsoft.com/office/drawing/2014/main" id="{00000000-0008-0000-0400-00000D010000}"/>
            </a:ext>
          </a:extLst>
        </xdr:cNvPr>
        <xdr:cNvSpPr/>
      </xdr:nvSpPr>
      <xdr:spPr>
        <a:xfrm>
          <a:off x="12954000" y="9686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26052</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2623800" y="9455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66675</xdr:rowOff>
    </xdr:from>
    <xdr:to>
      <xdr:col>82</xdr:col>
      <xdr:colOff>158750</xdr:colOff>
      <xdr:row>56</xdr:row>
      <xdr:rowOff>168275</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6459200" y="9667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38752</xdr:rowOff>
    </xdr:from>
    <xdr:ext cx="762000" cy="259045"/>
    <xdr:sp macro="" textlink="">
      <xdr:nvSpPr>
        <xdr:cNvPr id="277" name="その他該当値テキスト">
          <a:extLst>
            <a:ext uri="{FF2B5EF4-FFF2-40B4-BE49-F238E27FC236}">
              <a16:creationId xmlns:a16="http://schemas.microsoft.com/office/drawing/2014/main" id="{00000000-0008-0000-0400-000015010000}"/>
            </a:ext>
          </a:extLst>
        </xdr:cNvPr>
        <xdr:cNvSpPr txBox="1"/>
      </xdr:nvSpPr>
      <xdr:spPr>
        <a:xfrm>
          <a:off x="16598900" y="9639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28575</xdr:rowOff>
    </xdr:from>
    <xdr:to>
      <xdr:col>78</xdr:col>
      <xdr:colOff>120650</xdr:colOff>
      <xdr:row>58</xdr:row>
      <xdr:rowOff>130175</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5621000" y="9972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114952</xdr:rowOff>
    </xdr:from>
    <xdr:ext cx="7366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5290800" y="10059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95250</xdr:rowOff>
    </xdr:from>
    <xdr:to>
      <xdr:col>74</xdr:col>
      <xdr:colOff>31750</xdr:colOff>
      <xdr:row>59</xdr:row>
      <xdr:rowOff>25400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4732000" y="1003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10177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4401800" y="10125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142875</xdr:rowOff>
    </xdr:from>
    <xdr:to>
      <xdr:col>69</xdr:col>
      <xdr:colOff>142875</xdr:colOff>
      <xdr:row>58</xdr:row>
      <xdr:rowOff>73025</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3843000" y="9915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57802</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3512800" y="10001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76200</xdr:rowOff>
    </xdr:from>
    <xdr:to>
      <xdr:col>65</xdr:col>
      <xdr:colOff>53975</xdr:colOff>
      <xdr:row>58</xdr:row>
      <xdr:rowOff>6350</xdr:rowOff>
    </xdr:to>
    <xdr:sp macro="" textlink="">
      <xdr:nvSpPr>
        <xdr:cNvPr id="284" name="楕円 283">
          <a:extLst>
            <a:ext uri="{FF2B5EF4-FFF2-40B4-BE49-F238E27FC236}">
              <a16:creationId xmlns:a16="http://schemas.microsoft.com/office/drawing/2014/main" id="{00000000-0008-0000-0400-00001C010000}"/>
            </a:ext>
          </a:extLst>
        </xdr:cNvPr>
        <xdr:cNvSpPr/>
      </xdr:nvSpPr>
      <xdr:spPr>
        <a:xfrm>
          <a:off x="12954000" y="984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162577</xdr:rowOff>
    </xdr:from>
    <xdr:ext cx="762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6238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4" name="正方形/長方形 293">
          <a:extLst>
            <a:ext uri="{FF2B5EF4-FFF2-40B4-BE49-F238E27FC236}">
              <a16:creationId xmlns:a16="http://schemas.microsoft.com/office/drawing/2014/main" id="{00000000-0008-0000-0400-000026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5" name="正方形/長方形 294">
          <a:extLst>
            <a:ext uri="{FF2B5EF4-FFF2-40B4-BE49-F238E27FC236}">
              <a16:creationId xmlns:a16="http://schemas.microsoft.com/office/drawing/2014/main" id="{00000000-0008-0000-0400-000027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　公共下水道事業の法適化や</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一部事務組合における大型</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建設</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事業の実施等によ</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補助費等が</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大幅に</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増加し、分母となる経常一般財源が減少したことで、経常収支比率は前年度から</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3.6</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ポイント上昇した。</a:t>
          </a:r>
          <a:endParaRPr lang="ja-JP" altLang="ja-JP" sz="12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類似団体平均、</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全国</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平均</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及び県平均よりも高い水準となっており、今後も必要性の低い補助金等は見直しや廃止等を行うなど、補助金制度ガイドラインに基づき、あり方の検討を進める。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11" name="補助費等グラフ枠">
          <a:extLst>
            <a:ext uri="{FF2B5EF4-FFF2-40B4-BE49-F238E27FC236}">
              <a16:creationId xmlns:a16="http://schemas.microsoft.com/office/drawing/2014/main" id="{00000000-0008-0000-0400-000037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85090</xdr:rowOff>
    </xdr:from>
    <xdr:to>
      <xdr:col>82</xdr:col>
      <xdr:colOff>107950</xdr:colOff>
      <xdr:row>41</xdr:row>
      <xdr:rowOff>69850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6510000" y="574294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41927</xdr:rowOff>
    </xdr:from>
    <xdr:ext cx="762000" cy="259045"/>
    <xdr:sp macro="" textlink="">
      <xdr:nvSpPr>
        <xdr:cNvPr id="313" name="補助費等最小値テキスト">
          <a:extLst>
            <a:ext uri="{FF2B5EF4-FFF2-40B4-BE49-F238E27FC236}">
              <a16:creationId xmlns:a16="http://schemas.microsoft.com/office/drawing/2014/main" id="{00000000-0008-0000-0400-000039010000}"/>
            </a:ext>
          </a:extLst>
        </xdr:cNvPr>
        <xdr:cNvSpPr txBox="1"/>
      </xdr:nvSpPr>
      <xdr:spPr>
        <a:xfrm>
          <a:off x="16598900" y="707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69850</xdr:rowOff>
    </xdr:from>
    <xdr:to>
      <xdr:col>82</xdr:col>
      <xdr:colOff>196850</xdr:colOff>
      <xdr:row>41</xdr:row>
      <xdr:rowOff>69850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6421100" y="709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17</xdr:rowOff>
    </xdr:from>
    <xdr:ext cx="762000" cy="259045"/>
    <xdr:sp macro="" textlink="">
      <xdr:nvSpPr>
        <xdr:cNvPr id="315" name="補助費等最大値テキスト">
          <a:extLst>
            <a:ext uri="{FF2B5EF4-FFF2-40B4-BE49-F238E27FC236}">
              <a16:creationId xmlns:a16="http://schemas.microsoft.com/office/drawing/2014/main" id="{00000000-0008-0000-0400-00003B010000}"/>
            </a:ext>
          </a:extLst>
        </xdr:cNvPr>
        <xdr:cNvSpPr txBox="1"/>
      </xdr:nvSpPr>
      <xdr:spPr>
        <a:xfrm>
          <a:off x="16598900" y="548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85090</xdr:rowOff>
    </xdr:from>
    <xdr:to>
      <xdr:col>82</xdr:col>
      <xdr:colOff>196850</xdr:colOff>
      <xdr:row>33</xdr:row>
      <xdr:rowOff>85090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6421100" y="5742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138430</xdr:rowOff>
    </xdr:from>
    <xdr:to>
      <xdr:col>82</xdr:col>
      <xdr:colOff>107950</xdr:colOff>
      <xdr:row>41</xdr:row>
      <xdr:rowOff>69850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5671800" y="6824980"/>
          <a:ext cx="838200"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73677</xdr:rowOff>
    </xdr:from>
    <xdr:ext cx="762000" cy="259045"/>
    <xdr:sp macro="" textlink="">
      <xdr:nvSpPr>
        <xdr:cNvPr id="318" name="補助費等平均値テキスト">
          <a:extLst>
            <a:ext uri="{FF2B5EF4-FFF2-40B4-BE49-F238E27FC236}">
              <a16:creationId xmlns:a16="http://schemas.microsoft.com/office/drawing/2014/main" id="{00000000-0008-0000-0400-00003E010000}"/>
            </a:ext>
          </a:extLst>
        </xdr:cNvPr>
        <xdr:cNvSpPr txBox="1"/>
      </xdr:nvSpPr>
      <xdr:spPr>
        <a:xfrm>
          <a:off x="16598900" y="6245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57150</xdr:rowOff>
    </xdr:from>
    <xdr:to>
      <xdr:col>82</xdr:col>
      <xdr:colOff>158750</xdr:colOff>
      <xdr:row>37</xdr:row>
      <xdr:rowOff>158750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64592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54610</xdr:rowOff>
    </xdr:from>
    <xdr:to>
      <xdr:col>78</xdr:col>
      <xdr:colOff>69850</xdr:colOff>
      <xdr:row>39</xdr:row>
      <xdr:rowOff>138430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4782800" y="674116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26670</xdr:rowOff>
    </xdr:from>
    <xdr:to>
      <xdr:col>78</xdr:col>
      <xdr:colOff>120650</xdr:colOff>
      <xdr:row>37</xdr:row>
      <xdr:rowOff>128270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56210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138447</xdr:rowOff>
    </xdr:from>
    <xdr:ext cx="7366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290800" y="6139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165100</xdr:rowOff>
    </xdr:from>
    <xdr:to>
      <xdr:col>73</xdr:col>
      <xdr:colOff>180975</xdr:colOff>
      <xdr:row>39</xdr:row>
      <xdr:rowOff>54610</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a:off x="13893800" y="66802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41910</xdr:rowOff>
    </xdr:from>
    <xdr:to>
      <xdr:col>74</xdr:col>
      <xdr:colOff>31750</xdr:colOff>
      <xdr:row>37</xdr:row>
      <xdr:rowOff>143510</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4732000" y="638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153687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401800" y="615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165100</xdr:rowOff>
    </xdr:from>
    <xdr:to>
      <xdr:col>69</xdr:col>
      <xdr:colOff>92075</xdr:colOff>
      <xdr:row>39</xdr:row>
      <xdr:rowOff>1270</xdr:rowOff>
    </xdr:to>
    <xdr:cxnSp macro="">
      <xdr:nvCxnSpPr>
        <xdr:cNvPr id="326" name="直線コネクタ 325">
          <a:extLst>
            <a:ext uri="{FF2B5EF4-FFF2-40B4-BE49-F238E27FC236}">
              <a16:creationId xmlns:a16="http://schemas.microsoft.com/office/drawing/2014/main" id="{00000000-0008-0000-0400-000046010000}"/>
            </a:ext>
          </a:extLst>
        </xdr:cNvPr>
        <xdr:cNvCxnSpPr/>
      </xdr:nvCxnSpPr>
      <xdr:spPr>
        <a:xfrm flipV="1">
          <a:off x="13004800" y="66802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129540</xdr:rowOff>
    </xdr:from>
    <xdr:to>
      <xdr:col>69</xdr:col>
      <xdr:colOff>142875</xdr:colOff>
      <xdr:row>37</xdr:row>
      <xdr:rowOff>59690</xdr:rowOff>
    </xdr:to>
    <xdr:sp macro="" textlink="">
      <xdr:nvSpPr>
        <xdr:cNvPr id="327" name="フローチャート: 判断 326">
          <a:extLst>
            <a:ext uri="{FF2B5EF4-FFF2-40B4-BE49-F238E27FC236}">
              <a16:creationId xmlns:a16="http://schemas.microsoft.com/office/drawing/2014/main" id="{00000000-0008-0000-0400-000047010000}"/>
            </a:ext>
          </a:extLst>
        </xdr:cNvPr>
        <xdr:cNvSpPr/>
      </xdr:nvSpPr>
      <xdr:spPr>
        <a:xfrm>
          <a:off x="13843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69867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102870</xdr:rowOff>
    </xdr:from>
    <xdr:to>
      <xdr:col>65</xdr:col>
      <xdr:colOff>53975</xdr:colOff>
      <xdr:row>38</xdr:row>
      <xdr:rowOff>33020</xdr:rowOff>
    </xdr:to>
    <xdr:sp macro="" textlink="">
      <xdr:nvSpPr>
        <xdr:cNvPr id="329" name="フローチャート: 判断 328">
          <a:extLst>
            <a:ext uri="{FF2B5EF4-FFF2-40B4-BE49-F238E27FC236}">
              <a16:creationId xmlns:a16="http://schemas.microsoft.com/office/drawing/2014/main" id="{00000000-0008-0000-0400-000049010000}"/>
            </a:ext>
          </a:extLst>
        </xdr:cNvPr>
        <xdr:cNvSpPr/>
      </xdr:nvSpPr>
      <xdr:spPr>
        <a:xfrm>
          <a:off x="12954000" y="644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43197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6215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41</xdr:row>
      <xdr:rowOff>19050</xdr:rowOff>
    </xdr:from>
    <xdr:to>
      <xdr:col>82</xdr:col>
      <xdr:colOff>158750</xdr:colOff>
      <xdr:row>41</xdr:row>
      <xdr:rowOff>120650</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6459200" y="704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40</xdr:row>
      <xdr:rowOff>99077</xdr:rowOff>
    </xdr:from>
    <xdr:ext cx="762000" cy="259045"/>
    <xdr:sp macro="" textlink="">
      <xdr:nvSpPr>
        <xdr:cNvPr id="337" name="補助費等該当値テキスト">
          <a:extLst>
            <a:ext uri="{FF2B5EF4-FFF2-40B4-BE49-F238E27FC236}">
              <a16:creationId xmlns:a16="http://schemas.microsoft.com/office/drawing/2014/main" id="{00000000-0008-0000-0400-000051010000}"/>
            </a:ext>
          </a:extLst>
        </xdr:cNvPr>
        <xdr:cNvSpPr txBox="1"/>
      </xdr:nvSpPr>
      <xdr:spPr>
        <a:xfrm>
          <a:off x="165989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87630</xdr:rowOff>
    </xdr:from>
    <xdr:to>
      <xdr:col>78</xdr:col>
      <xdr:colOff>120650</xdr:colOff>
      <xdr:row>40</xdr:row>
      <xdr:rowOff>17780</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5621000" y="677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40</xdr:row>
      <xdr:rowOff>2557</xdr:rowOff>
    </xdr:from>
    <xdr:ext cx="7366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5290800" y="6860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39</xdr:row>
      <xdr:rowOff>3810</xdr:rowOff>
    </xdr:from>
    <xdr:to>
      <xdr:col>74</xdr:col>
      <xdr:colOff>31750</xdr:colOff>
      <xdr:row>39</xdr:row>
      <xdr:rowOff>105410</xdr:rowOff>
    </xdr:to>
    <xdr:sp macro="" textlink="">
      <xdr:nvSpPr>
        <xdr:cNvPr id="340" name="楕円 339">
          <a:extLst>
            <a:ext uri="{FF2B5EF4-FFF2-40B4-BE49-F238E27FC236}">
              <a16:creationId xmlns:a16="http://schemas.microsoft.com/office/drawing/2014/main" id="{00000000-0008-0000-0400-000054010000}"/>
            </a:ext>
          </a:extLst>
        </xdr:cNvPr>
        <xdr:cNvSpPr/>
      </xdr:nvSpPr>
      <xdr:spPr>
        <a:xfrm>
          <a:off x="14732000" y="6690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90187</xdr:rowOff>
    </xdr:from>
    <xdr:ext cx="762000" cy="259045"/>
    <xdr:sp macro="" textlink="">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14401800" y="6776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114300</xdr:rowOff>
    </xdr:from>
    <xdr:to>
      <xdr:col>69</xdr:col>
      <xdr:colOff>142875</xdr:colOff>
      <xdr:row>39</xdr:row>
      <xdr:rowOff>44450</xdr:rowOff>
    </xdr:to>
    <xdr:sp macro="" textlink="">
      <xdr:nvSpPr>
        <xdr:cNvPr id="342" name="楕円 341">
          <a:extLst>
            <a:ext uri="{FF2B5EF4-FFF2-40B4-BE49-F238E27FC236}">
              <a16:creationId xmlns:a16="http://schemas.microsoft.com/office/drawing/2014/main" id="{00000000-0008-0000-0400-000056010000}"/>
            </a:ext>
          </a:extLst>
        </xdr:cNvPr>
        <xdr:cNvSpPr/>
      </xdr:nvSpPr>
      <xdr:spPr>
        <a:xfrm>
          <a:off x="13843000" y="662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29227</xdr:rowOff>
    </xdr:from>
    <xdr:ext cx="762000" cy="259045"/>
    <xdr:sp macro="" textlink="">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13512800" y="671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121920</xdr:rowOff>
    </xdr:from>
    <xdr:to>
      <xdr:col>65</xdr:col>
      <xdr:colOff>53975</xdr:colOff>
      <xdr:row>39</xdr:row>
      <xdr:rowOff>52070</xdr:rowOff>
    </xdr:to>
    <xdr:sp macro="" textlink="">
      <xdr:nvSpPr>
        <xdr:cNvPr id="344" name="楕円 343">
          <a:extLst>
            <a:ext uri="{FF2B5EF4-FFF2-40B4-BE49-F238E27FC236}">
              <a16:creationId xmlns:a16="http://schemas.microsoft.com/office/drawing/2014/main" id="{00000000-0008-0000-0400-000058010000}"/>
            </a:ext>
          </a:extLst>
        </xdr:cNvPr>
        <xdr:cNvSpPr/>
      </xdr:nvSpPr>
      <xdr:spPr>
        <a:xfrm>
          <a:off x="12954000" y="663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36847</xdr:rowOff>
    </xdr:from>
    <xdr:ext cx="762000" cy="259045"/>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12623800" y="672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3" name="正方形/長方形 352">
          <a:extLst>
            <a:ext uri="{FF2B5EF4-FFF2-40B4-BE49-F238E27FC236}">
              <a16:creationId xmlns:a16="http://schemas.microsoft.com/office/drawing/2014/main" id="{00000000-0008-0000-0400-000061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4" name="正方形/長方形 353">
          <a:extLst>
            <a:ext uri="{FF2B5EF4-FFF2-40B4-BE49-F238E27FC236}">
              <a16:creationId xmlns:a16="http://schemas.microsoft.com/office/drawing/2014/main" id="{00000000-0008-0000-0400-000062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5" name="正方形/長方形 354">
          <a:extLst>
            <a:ext uri="{FF2B5EF4-FFF2-40B4-BE49-F238E27FC236}">
              <a16:creationId xmlns:a16="http://schemas.microsoft.com/office/drawing/2014/main" id="{00000000-0008-0000-0400-000063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これまでの計画的な繰上償還等により、市債残高を着実に削減したことで、公債費に充当した一般財源は前年度から</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158</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百万円減少し、経常収支比率は前年度から</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ポイント改善</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平均、</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全国</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平均</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及び県平均</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のいずれも</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下回っ</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た。</a:t>
          </a:r>
          <a:endPar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今後も引き続き大型</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建設</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事業が予定されて</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いるが</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、繰上償還による公債費負担軽減や計画的な起債により、経常収支比率の抑制に努める。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9" name="公債費グラフ枠">
          <a:extLst>
            <a:ext uri="{FF2B5EF4-FFF2-40B4-BE49-F238E27FC236}">
              <a16:creationId xmlns:a16="http://schemas.microsoft.com/office/drawing/2014/main" id="{00000000-0008-0000-0400-000071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21844</xdr:rowOff>
    </xdr:from>
    <xdr:to>
      <xdr:col>24</xdr:col>
      <xdr:colOff>25400</xdr:colOff>
      <xdr:row>79</xdr:row>
      <xdr:rowOff>120142</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4826000" y="12709144"/>
          <a:ext cx="0" cy="955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92219</xdr:rowOff>
    </xdr:from>
    <xdr:ext cx="762000" cy="259045"/>
    <xdr:sp macro="" textlink="">
      <xdr:nvSpPr>
        <xdr:cNvPr id="371" name="公債費最小値テキスト">
          <a:extLst>
            <a:ext uri="{FF2B5EF4-FFF2-40B4-BE49-F238E27FC236}">
              <a16:creationId xmlns:a16="http://schemas.microsoft.com/office/drawing/2014/main" id="{00000000-0008-0000-0400-000073010000}"/>
            </a:ext>
          </a:extLst>
        </xdr:cNvPr>
        <xdr:cNvSpPr txBox="1"/>
      </xdr:nvSpPr>
      <xdr:spPr>
        <a:xfrm>
          <a:off x="4914900" y="13636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79</xdr:row>
      <xdr:rowOff>120142</xdr:rowOff>
    </xdr:from>
    <xdr:to>
      <xdr:col>24</xdr:col>
      <xdr:colOff>114300</xdr:colOff>
      <xdr:row>79</xdr:row>
      <xdr:rowOff>120142</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4737100" y="13664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108221</xdr:rowOff>
    </xdr:from>
    <xdr:ext cx="762000" cy="259045"/>
    <xdr:sp macro="" textlink="">
      <xdr:nvSpPr>
        <xdr:cNvPr id="373" name="公債費最大値テキスト">
          <a:extLst>
            <a:ext uri="{FF2B5EF4-FFF2-40B4-BE49-F238E27FC236}">
              <a16:creationId xmlns:a16="http://schemas.microsoft.com/office/drawing/2014/main" id="{00000000-0008-0000-0400-000075010000}"/>
            </a:ext>
          </a:extLst>
        </xdr:cNvPr>
        <xdr:cNvSpPr txBox="1"/>
      </xdr:nvSpPr>
      <xdr:spPr>
        <a:xfrm>
          <a:off x="4914900" y="12452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21844</xdr:rowOff>
    </xdr:from>
    <xdr:to>
      <xdr:col>24</xdr:col>
      <xdr:colOff>114300</xdr:colOff>
      <xdr:row>74</xdr:row>
      <xdr:rowOff>21844</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4737100" y="12709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108713</xdr:rowOff>
    </xdr:from>
    <xdr:to>
      <xdr:col>24</xdr:col>
      <xdr:colOff>25400</xdr:colOff>
      <xdr:row>76</xdr:row>
      <xdr:rowOff>122428</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3987800" y="13138913"/>
          <a:ext cx="8382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153433</xdr:rowOff>
    </xdr:from>
    <xdr:ext cx="762000" cy="259045"/>
    <xdr:sp macro="" textlink="">
      <xdr:nvSpPr>
        <xdr:cNvPr id="376" name="公債費平均値テキスト">
          <a:extLst>
            <a:ext uri="{FF2B5EF4-FFF2-40B4-BE49-F238E27FC236}">
              <a16:creationId xmlns:a16="http://schemas.microsoft.com/office/drawing/2014/main" id="{00000000-0008-0000-0400-000078010000}"/>
            </a:ext>
          </a:extLst>
        </xdr:cNvPr>
        <xdr:cNvSpPr txBox="1"/>
      </xdr:nvSpPr>
      <xdr:spPr>
        <a:xfrm>
          <a:off x="4914900" y="131836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9906</xdr:rowOff>
    </xdr:from>
    <xdr:to>
      <xdr:col>24</xdr:col>
      <xdr:colOff>76200</xdr:colOff>
      <xdr:row>77</xdr:row>
      <xdr:rowOff>111506</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47752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122428</xdr:rowOff>
    </xdr:from>
    <xdr:to>
      <xdr:col>19</xdr:col>
      <xdr:colOff>187325</xdr:colOff>
      <xdr:row>76</xdr:row>
      <xdr:rowOff>140715</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3098800" y="13152628"/>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28194</xdr:rowOff>
    </xdr:from>
    <xdr:to>
      <xdr:col>20</xdr:col>
      <xdr:colOff>38100</xdr:colOff>
      <xdr:row>77</xdr:row>
      <xdr:rowOff>129794</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9370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114571</xdr:rowOff>
    </xdr:from>
    <xdr:ext cx="7366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3606800" y="13316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140715</xdr:rowOff>
    </xdr:from>
    <xdr:to>
      <xdr:col>15</xdr:col>
      <xdr:colOff>98425</xdr:colOff>
      <xdr:row>76</xdr:row>
      <xdr:rowOff>140715</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a:off x="2209800" y="131709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37337</xdr:rowOff>
    </xdr:from>
    <xdr:to>
      <xdr:col>15</xdr:col>
      <xdr:colOff>149225</xdr:colOff>
      <xdr:row>77</xdr:row>
      <xdr:rowOff>138937</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3048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123714</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717800" y="1332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140715</xdr:rowOff>
    </xdr:from>
    <xdr:to>
      <xdr:col>11</xdr:col>
      <xdr:colOff>9525</xdr:colOff>
      <xdr:row>77</xdr:row>
      <xdr:rowOff>46989</xdr:rowOff>
    </xdr:to>
    <xdr:cxnSp macro="">
      <xdr:nvCxnSpPr>
        <xdr:cNvPr id="384" name="直線コネクタ 383">
          <a:extLst>
            <a:ext uri="{FF2B5EF4-FFF2-40B4-BE49-F238E27FC236}">
              <a16:creationId xmlns:a16="http://schemas.microsoft.com/office/drawing/2014/main" id="{00000000-0008-0000-0400-000080010000}"/>
            </a:ext>
          </a:extLst>
        </xdr:cNvPr>
        <xdr:cNvCxnSpPr/>
      </xdr:nvCxnSpPr>
      <xdr:spPr>
        <a:xfrm flipV="1">
          <a:off x="1320800" y="13170915"/>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37337</xdr:rowOff>
    </xdr:from>
    <xdr:to>
      <xdr:col>11</xdr:col>
      <xdr:colOff>60325</xdr:colOff>
      <xdr:row>77</xdr:row>
      <xdr:rowOff>138937</xdr:rowOff>
    </xdr:to>
    <xdr:sp macro="" textlink="">
      <xdr:nvSpPr>
        <xdr:cNvPr id="385" name="フローチャート: 判断 384">
          <a:extLst>
            <a:ext uri="{FF2B5EF4-FFF2-40B4-BE49-F238E27FC236}">
              <a16:creationId xmlns:a16="http://schemas.microsoft.com/office/drawing/2014/main" id="{00000000-0008-0000-0400-000081010000}"/>
            </a:ext>
          </a:extLst>
        </xdr:cNvPr>
        <xdr:cNvSpPr/>
      </xdr:nvSpPr>
      <xdr:spPr>
        <a:xfrm>
          <a:off x="2159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123714</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828800" y="1332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110489</xdr:rowOff>
    </xdr:from>
    <xdr:to>
      <xdr:col>6</xdr:col>
      <xdr:colOff>171450</xdr:colOff>
      <xdr:row>78</xdr:row>
      <xdr:rowOff>40639</xdr:rowOff>
    </xdr:to>
    <xdr:sp macro="" textlink="">
      <xdr:nvSpPr>
        <xdr:cNvPr id="387" name="フローチャート: 判断 386">
          <a:extLst>
            <a:ext uri="{FF2B5EF4-FFF2-40B4-BE49-F238E27FC236}">
              <a16:creationId xmlns:a16="http://schemas.microsoft.com/office/drawing/2014/main" id="{00000000-0008-0000-0400-000083010000}"/>
            </a:ext>
          </a:extLst>
        </xdr:cNvPr>
        <xdr:cNvSpPr/>
      </xdr:nvSpPr>
      <xdr:spPr>
        <a:xfrm>
          <a:off x="1270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25416</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939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57913</xdr:rowOff>
    </xdr:from>
    <xdr:to>
      <xdr:col>24</xdr:col>
      <xdr:colOff>76200</xdr:colOff>
      <xdr:row>76</xdr:row>
      <xdr:rowOff>159513</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4775200" y="1308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74439</xdr:rowOff>
    </xdr:from>
    <xdr:ext cx="762000" cy="259045"/>
    <xdr:sp macro="" textlink="">
      <xdr:nvSpPr>
        <xdr:cNvPr id="395" name="公債費該当値テキスト">
          <a:extLst>
            <a:ext uri="{FF2B5EF4-FFF2-40B4-BE49-F238E27FC236}">
              <a16:creationId xmlns:a16="http://schemas.microsoft.com/office/drawing/2014/main" id="{00000000-0008-0000-0400-00008B010000}"/>
            </a:ext>
          </a:extLst>
        </xdr:cNvPr>
        <xdr:cNvSpPr txBox="1"/>
      </xdr:nvSpPr>
      <xdr:spPr>
        <a:xfrm>
          <a:off x="4914900" y="12933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71628</xdr:rowOff>
    </xdr:from>
    <xdr:to>
      <xdr:col>20</xdr:col>
      <xdr:colOff>38100</xdr:colOff>
      <xdr:row>77</xdr:row>
      <xdr:rowOff>1778</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3937000" y="13101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11955</xdr:rowOff>
    </xdr:from>
    <xdr:ext cx="7366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3606800" y="12870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89915</xdr:rowOff>
    </xdr:from>
    <xdr:to>
      <xdr:col>15</xdr:col>
      <xdr:colOff>149225</xdr:colOff>
      <xdr:row>77</xdr:row>
      <xdr:rowOff>20065</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30480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30243</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2717800" y="12888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89915</xdr:rowOff>
    </xdr:from>
    <xdr:to>
      <xdr:col>11</xdr:col>
      <xdr:colOff>60325</xdr:colOff>
      <xdr:row>77</xdr:row>
      <xdr:rowOff>20065</xdr:rowOff>
    </xdr:to>
    <xdr:sp macro="" textlink="">
      <xdr:nvSpPr>
        <xdr:cNvPr id="400" name="楕円 399">
          <a:extLst>
            <a:ext uri="{FF2B5EF4-FFF2-40B4-BE49-F238E27FC236}">
              <a16:creationId xmlns:a16="http://schemas.microsoft.com/office/drawing/2014/main" id="{00000000-0008-0000-0400-000090010000}"/>
            </a:ext>
          </a:extLst>
        </xdr:cNvPr>
        <xdr:cNvSpPr/>
      </xdr:nvSpPr>
      <xdr:spPr>
        <a:xfrm>
          <a:off x="21590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30243</xdr:rowOff>
    </xdr:from>
    <xdr:ext cx="762000" cy="259045"/>
    <xdr:sp macro="" textlink="">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828800" y="12888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167639</xdr:rowOff>
    </xdr:from>
    <xdr:to>
      <xdr:col>6</xdr:col>
      <xdr:colOff>171450</xdr:colOff>
      <xdr:row>77</xdr:row>
      <xdr:rowOff>97789</xdr:rowOff>
    </xdr:to>
    <xdr:sp macro="" textlink="">
      <xdr:nvSpPr>
        <xdr:cNvPr id="402" name="楕円 401">
          <a:extLst>
            <a:ext uri="{FF2B5EF4-FFF2-40B4-BE49-F238E27FC236}">
              <a16:creationId xmlns:a16="http://schemas.microsoft.com/office/drawing/2014/main" id="{00000000-0008-0000-0400-000092010000}"/>
            </a:ext>
          </a:extLst>
        </xdr:cNvPr>
        <xdr:cNvSpPr/>
      </xdr:nvSpPr>
      <xdr:spPr>
        <a:xfrm>
          <a:off x="1270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107966</xdr:rowOff>
    </xdr:from>
    <xdr:ext cx="762000" cy="259045"/>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939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200">
              <a:latin typeface="ＭＳ Ｐゴシック" panose="020B0600070205080204" pitchFamily="50" charset="-128"/>
              <a:ea typeface="ＭＳ Ｐゴシック" panose="020B0600070205080204" pitchFamily="50" charset="-128"/>
            </a:rPr>
            <a:t>　扶助費及び補助費等の項目において、経常経費へ充当した一般財源が増加したものの、人件費や物件費、繰出金で大幅に減少し、かつ、経常一般財源等が減少したことから、経常収支比率は前年度から</a:t>
          </a:r>
          <a:r>
            <a:rPr kumimoji="1" lang="en-US" altLang="ja-JP" sz="1200">
              <a:latin typeface="ＭＳ Ｐゴシック" panose="020B0600070205080204" pitchFamily="50" charset="-128"/>
              <a:ea typeface="ＭＳ Ｐゴシック" panose="020B0600070205080204" pitchFamily="50" charset="-128"/>
            </a:rPr>
            <a:t>0.6</a:t>
          </a:r>
          <a:r>
            <a:rPr kumimoji="1" lang="ja-JP" altLang="en-US" sz="1200">
              <a:latin typeface="ＭＳ Ｐゴシック" panose="020B0600070205080204" pitchFamily="50" charset="-128"/>
              <a:ea typeface="ＭＳ Ｐゴシック" panose="020B0600070205080204" pitchFamily="50" charset="-128"/>
            </a:rPr>
            <a:t>ポイント上昇した。</a:t>
          </a:r>
          <a:endParaRPr kumimoji="1" lang="en-US" altLang="ja-JP" sz="1200">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en-US" sz="1200">
              <a:latin typeface="ＭＳ Ｐゴシック" panose="020B0600070205080204" pitchFamily="50" charset="-128"/>
              <a:ea typeface="ＭＳ Ｐゴシック" panose="020B0600070205080204" pitchFamily="50" charset="-128"/>
            </a:rPr>
            <a:t>　類似団体平均、全国平均及び県平均よりも高い水準となっており、今後も、普通交付税の縮減が進むなど一般財源は確実に減少する見込みである一方、扶助費等の増加が見込まれるため、財政計画等に基づきコストの削減に努める。</a:t>
          </a:r>
        </a:p>
      </xdr:txBody>
    </xdr:sp>
    <xdr:clientData/>
  </xdr:twoCellAnchor>
  <xdr:oneCellAnchor>
    <xdr:from>
      <xdr:col>62</xdr:col>
      <xdr:colOff>6350</xdr:colOff>
      <xdr:row>69</xdr:row>
      <xdr:rowOff>107950</xdr:rowOff>
    </xdr:from>
    <xdr:ext cx="298543" cy="225703"/>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7" name="テキスト ボックス 426">
          <a:extLst>
            <a:ext uri="{FF2B5EF4-FFF2-40B4-BE49-F238E27FC236}">
              <a16:creationId xmlns:a16="http://schemas.microsoft.com/office/drawing/2014/main" id="{00000000-0008-0000-0400-0000AB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8" name="公債費以外グラフ枠">
          <a:extLst>
            <a:ext uri="{FF2B5EF4-FFF2-40B4-BE49-F238E27FC236}">
              <a16:creationId xmlns:a16="http://schemas.microsoft.com/office/drawing/2014/main" id="{00000000-0008-0000-0400-0000AC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75</xdr:row>
      <xdr:rowOff>14986</xdr:rowOff>
    </xdr:from>
    <xdr:to>
      <xdr:col>82</xdr:col>
      <xdr:colOff>107950</xdr:colOff>
      <xdr:row>80</xdr:row>
      <xdr:rowOff>72137</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6510000" y="12873736"/>
          <a:ext cx="0" cy="9144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44214</xdr:rowOff>
    </xdr:from>
    <xdr:ext cx="762000" cy="259045"/>
    <xdr:sp macro="" textlink="">
      <xdr:nvSpPr>
        <xdr:cNvPr id="430" name="公債費以外最小値テキスト">
          <a:extLst>
            <a:ext uri="{FF2B5EF4-FFF2-40B4-BE49-F238E27FC236}">
              <a16:creationId xmlns:a16="http://schemas.microsoft.com/office/drawing/2014/main" id="{00000000-0008-0000-0400-0000AE010000}"/>
            </a:ext>
          </a:extLst>
        </xdr:cNvPr>
        <xdr:cNvSpPr txBox="1"/>
      </xdr:nvSpPr>
      <xdr:spPr>
        <a:xfrm>
          <a:off x="16598900" y="13760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72137</xdr:rowOff>
    </xdr:from>
    <xdr:to>
      <xdr:col>82</xdr:col>
      <xdr:colOff>196850</xdr:colOff>
      <xdr:row>80</xdr:row>
      <xdr:rowOff>72137</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378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101363</xdr:rowOff>
    </xdr:from>
    <xdr:ext cx="762000" cy="259045"/>
    <xdr:sp macro="" textlink="">
      <xdr:nvSpPr>
        <xdr:cNvPr id="432" name="公債費以外最大値テキスト">
          <a:extLst>
            <a:ext uri="{FF2B5EF4-FFF2-40B4-BE49-F238E27FC236}">
              <a16:creationId xmlns:a16="http://schemas.microsoft.com/office/drawing/2014/main" id="{00000000-0008-0000-0400-0000B0010000}"/>
            </a:ext>
          </a:extLst>
        </xdr:cNvPr>
        <xdr:cNvSpPr txBox="1"/>
      </xdr:nvSpPr>
      <xdr:spPr>
        <a:xfrm>
          <a:off x="16598900" y="12617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75</xdr:row>
      <xdr:rowOff>14986</xdr:rowOff>
    </xdr:from>
    <xdr:to>
      <xdr:col>82</xdr:col>
      <xdr:colOff>196850</xdr:colOff>
      <xdr:row>75</xdr:row>
      <xdr:rowOff>14986</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6421100" y="12873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53848</xdr:rowOff>
    </xdr:from>
    <xdr:to>
      <xdr:col>82</xdr:col>
      <xdr:colOff>107950</xdr:colOff>
      <xdr:row>78</xdr:row>
      <xdr:rowOff>81280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5671800" y="13426948"/>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26433</xdr:rowOff>
    </xdr:from>
    <xdr:ext cx="762000" cy="259045"/>
    <xdr:sp macro="" textlink="">
      <xdr:nvSpPr>
        <xdr:cNvPr id="435" name="公債費以外平均値テキスト">
          <a:extLst>
            <a:ext uri="{FF2B5EF4-FFF2-40B4-BE49-F238E27FC236}">
              <a16:creationId xmlns:a16="http://schemas.microsoft.com/office/drawing/2014/main" id="{00000000-0008-0000-0400-0000B3010000}"/>
            </a:ext>
          </a:extLst>
        </xdr:cNvPr>
        <xdr:cNvSpPr txBox="1"/>
      </xdr:nvSpPr>
      <xdr:spPr>
        <a:xfrm>
          <a:off x="16598900" y="130566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9906</xdr:rowOff>
    </xdr:from>
    <xdr:to>
      <xdr:col>82</xdr:col>
      <xdr:colOff>158750</xdr:colOff>
      <xdr:row>77</xdr:row>
      <xdr:rowOff>111506</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64592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147574</xdr:rowOff>
    </xdr:from>
    <xdr:to>
      <xdr:col>78</xdr:col>
      <xdr:colOff>69850</xdr:colOff>
      <xdr:row>78</xdr:row>
      <xdr:rowOff>53848</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4782800" y="13349224"/>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5335</xdr:rowOff>
    </xdr:from>
    <xdr:to>
      <xdr:col>78</xdr:col>
      <xdr:colOff>120650</xdr:colOff>
      <xdr:row>77</xdr:row>
      <xdr:rowOff>106935</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5621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117112</xdr:rowOff>
    </xdr:from>
    <xdr:ext cx="7366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5290800" y="12975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72137</xdr:rowOff>
    </xdr:from>
    <xdr:to>
      <xdr:col>73</xdr:col>
      <xdr:colOff>180975</xdr:colOff>
      <xdr:row>77</xdr:row>
      <xdr:rowOff>147574</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a:off x="13893800" y="13102337"/>
          <a:ext cx="889000" cy="246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19050</xdr:rowOff>
    </xdr:from>
    <xdr:to>
      <xdr:col>74</xdr:col>
      <xdr:colOff>31750</xdr:colOff>
      <xdr:row>77</xdr:row>
      <xdr:rowOff>120650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4732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130827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401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133858</xdr:rowOff>
    </xdr:from>
    <xdr:to>
      <xdr:col>69</xdr:col>
      <xdr:colOff>92075</xdr:colOff>
      <xdr:row>76</xdr:row>
      <xdr:rowOff>72137</xdr:rowOff>
    </xdr:to>
    <xdr:cxnSp macro="">
      <xdr:nvCxnSpPr>
        <xdr:cNvPr id="443" name="直線コネクタ 442">
          <a:extLst>
            <a:ext uri="{FF2B5EF4-FFF2-40B4-BE49-F238E27FC236}">
              <a16:creationId xmlns:a16="http://schemas.microsoft.com/office/drawing/2014/main" id="{00000000-0008-0000-0400-0000BB010000}"/>
            </a:ext>
          </a:extLst>
        </xdr:cNvPr>
        <xdr:cNvCxnSpPr/>
      </xdr:nvCxnSpPr>
      <xdr:spPr>
        <a:xfrm>
          <a:off x="13004800" y="12992608"/>
          <a:ext cx="889000" cy="109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76200</xdr:rowOff>
    </xdr:from>
    <xdr:to>
      <xdr:col>69</xdr:col>
      <xdr:colOff>142875</xdr:colOff>
      <xdr:row>77</xdr:row>
      <xdr:rowOff>6350</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3843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162577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512800" y="1319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73914</xdr:rowOff>
    </xdr:from>
    <xdr:to>
      <xdr:col>65</xdr:col>
      <xdr:colOff>53975</xdr:colOff>
      <xdr:row>76</xdr:row>
      <xdr:rowOff>4065</xdr:rowOff>
    </xdr:to>
    <xdr:sp macro="" textlink="">
      <xdr:nvSpPr>
        <xdr:cNvPr id="446" name="フローチャート: 判断 445">
          <a:extLst>
            <a:ext uri="{FF2B5EF4-FFF2-40B4-BE49-F238E27FC236}">
              <a16:creationId xmlns:a16="http://schemas.microsoft.com/office/drawing/2014/main" id="{00000000-0008-0000-0400-0000BE010000}"/>
            </a:ext>
          </a:extLst>
        </xdr:cNvPr>
        <xdr:cNvSpPr/>
      </xdr:nvSpPr>
      <xdr:spPr>
        <a:xfrm>
          <a:off x="12954000" y="1293266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14241</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623800" y="12701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30480</xdr:rowOff>
    </xdr:from>
    <xdr:to>
      <xdr:col>82</xdr:col>
      <xdr:colOff>158750</xdr:colOff>
      <xdr:row>78</xdr:row>
      <xdr:rowOff>132080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64592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2557</xdr:rowOff>
    </xdr:from>
    <xdr:ext cx="762000" cy="259045"/>
    <xdr:sp macro="" textlink="">
      <xdr:nvSpPr>
        <xdr:cNvPr id="454" name="公債費以外該当値テキスト">
          <a:extLst>
            <a:ext uri="{FF2B5EF4-FFF2-40B4-BE49-F238E27FC236}">
              <a16:creationId xmlns:a16="http://schemas.microsoft.com/office/drawing/2014/main" id="{00000000-0008-0000-0400-0000C6010000}"/>
            </a:ext>
          </a:extLst>
        </xdr:cNvPr>
        <xdr:cNvSpPr txBox="1"/>
      </xdr:nvSpPr>
      <xdr:spPr>
        <a:xfrm>
          <a:off x="16598900" y="1337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3048</xdr:rowOff>
    </xdr:from>
    <xdr:to>
      <xdr:col>78</xdr:col>
      <xdr:colOff>120650</xdr:colOff>
      <xdr:row>78</xdr:row>
      <xdr:rowOff>104648</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5621000" y="13376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89425</xdr:rowOff>
    </xdr:from>
    <xdr:ext cx="7366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5290800" y="134625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96774</xdr:rowOff>
    </xdr:from>
    <xdr:to>
      <xdr:col>74</xdr:col>
      <xdr:colOff>31750</xdr:colOff>
      <xdr:row>78</xdr:row>
      <xdr:rowOff>26924</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4732000" y="13298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11701</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4401800" y="13384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21337</xdr:rowOff>
    </xdr:from>
    <xdr:to>
      <xdr:col>69</xdr:col>
      <xdr:colOff>142875</xdr:colOff>
      <xdr:row>76</xdr:row>
      <xdr:rowOff>122937</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3843000" y="13051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133113</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3512800" y="12820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83058</xdr:rowOff>
    </xdr:from>
    <xdr:to>
      <xdr:col>65</xdr:col>
      <xdr:colOff>53975</xdr:colOff>
      <xdr:row>76</xdr:row>
      <xdr:rowOff>13208</xdr:rowOff>
    </xdr:to>
    <xdr:sp macro="" textlink="">
      <xdr:nvSpPr>
        <xdr:cNvPr id="461" name="楕円 460">
          <a:extLst>
            <a:ext uri="{FF2B5EF4-FFF2-40B4-BE49-F238E27FC236}">
              <a16:creationId xmlns:a16="http://schemas.microsoft.com/office/drawing/2014/main" id="{00000000-0008-0000-0400-0000CD010000}"/>
            </a:ext>
          </a:extLst>
        </xdr:cNvPr>
        <xdr:cNvSpPr/>
      </xdr:nvSpPr>
      <xdr:spPr>
        <a:xfrm>
          <a:off x="12954000" y="12941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169435</xdr:rowOff>
    </xdr:from>
    <xdr:ext cx="762000" cy="259045"/>
    <xdr:sp macro="" textlink="">
      <xdr:nvSpPr>
        <xdr:cNvPr id="462" name="テキスト ボックス 461">
          <a:extLst>
            <a:ext uri="{FF2B5EF4-FFF2-40B4-BE49-F238E27FC236}">
              <a16:creationId xmlns:a16="http://schemas.microsoft.com/office/drawing/2014/main" id="{00000000-0008-0000-0400-0000CE010000}"/>
            </a:ext>
          </a:extLst>
        </xdr:cNvPr>
        <xdr:cNvSpPr txBox="1"/>
      </xdr:nvSpPr>
      <xdr:spPr>
        <a:xfrm>
          <a:off x="12623800" y="13028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滋賀県長浜市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103416</xdr:rowOff>
    </xdr:from>
    <xdr:to>
      <xdr:col>29</xdr:col>
      <xdr:colOff>127000</xdr:colOff>
      <xdr:row>19</xdr:row>
      <xdr:rowOff>71145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08441"/>
          <a:ext cx="0" cy="116787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43222</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4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71145</xdr:rowOff>
    </xdr:from>
    <xdr:to>
      <xdr:col>30</xdr:col>
      <xdr:colOff>25400</xdr:colOff>
      <xdr:row>19</xdr:row>
      <xdr:rowOff>71145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7632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18343</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51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103416</xdr:rowOff>
    </xdr:from>
    <xdr:to>
      <xdr:col>30</xdr:col>
      <xdr:colOff>25400</xdr:colOff>
      <xdr:row>12</xdr:row>
      <xdr:rowOff>103416</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084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64573</xdr:rowOff>
    </xdr:from>
    <xdr:to>
      <xdr:col>29</xdr:col>
      <xdr:colOff>127000</xdr:colOff>
      <xdr:row>14</xdr:row>
      <xdr:rowOff>67793</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003800" y="2512498"/>
          <a:ext cx="647700" cy="32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25017</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872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52940</xdr:rowOff>
    </xdr:from>
    <xdr:to>
      <xdr:col>29</xdr:col>
      <xdr:colOff>177800</xdr:colOff>
      <xdr:row>17</xdr:row>
      <xdr:rowOff>154540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0152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64573</xdr:rowOff>
    </xdr:from>
    <xdr:to>
      <xdr:col>26</xdr:col>
      <xdr:colOff>50800</xdr:colOff>
      <xdr:row>14</xdr:row>
      <xdr:rowOff>138011</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512498"/>
          <a:ext cx="698500" cy="734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55988</xdr:rowOff>
    </xdr:from>
    <xdr:to>
      <xdr:col>26</xdr:col>
      <xdr:colOff>101600</xdr:colOff>
      <xdr:row>17</xdr:row>
      <xdr:rowOff>157588</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18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142365</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1046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138011</xdr:rowOff>
    </xdr:from>
    <xdr:to>
      <xdr:col>22</xdr:col>
      <xdr:colOff>114300</xdr:colOff>
      <xdr:row>14</xdr:row>
      <xdr:rowOff>154603</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585936"/>
          <a:ext cx="698500" cy="165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42672</xdr:rowOff>
    </xdr:from>
    <xdr:to>
      <xdr:col>22</xdr:col>
      <xdr:colOff>165100</xdr:colOff>
      <xdr:row>17</xdr:row>
      <xdr:rowOff>144272</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049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129049</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91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14</xdr:row>
      <xdr:rowOff>154603</xdr:rowOff>
    </xdr:from>
    <xdr:to>
      <xdr:col>18</xdr:col>
      <xdr:colOff>177800</xdr:colOff>
      <xdr:row>14</xdr:row>
      <xdr:rowOff>159080</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602528"/>
          <a:ext cx="698500" cy="44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64503</xdr:rowOff>
    </xdr:from>
    <xdr:to>
      <xdr:col>19</xdr:col>
      <xdr:colOff>38100</xdr:colOff>
      <xdr:row>17</xdr:row>
      <xdr:rowOff>166103</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267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150880</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113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108166</xdr:rowOff>
    </xdr:from>
    <xdr:to>
      <xdr:col>15</xdr:col>
      <xdr:colOff>101600</xdr:colOff>
      <xdr:row>17</xdr:row>
      <xdr:rowOff>38316</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8989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23093</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985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16993</xdr:rowOff>
    </xdr:from>
    <xdr:to>
      <xdr:col>29</xdr:col>
      <xdr:colOff>177800</xdr:colOff>
      <xdr:row>14</xdr:row>
      <xdr:rowOff>118593</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4649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33520</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309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13773</xdr:rowOff>
    </xdr:from>
    <xdr:to>
      <xdr:col>26</xdr:col>
      <xdr:colOff>101600</xdr:colOff>
      <xdr:row>14</xdr:row>
      <xdr:rowOff>115373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4616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12</xdr:row>
      <xdr:rowOff>125550</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2305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87211</xdr:rowOff>
    </xdr:from>
    <xdr:to>
      <xdr:col>22</xdr:col>
      <xdr:colOff>165100</xdr:colOff>
      <xdr:row>15</xdr:row>
      <xdr:rowOff>17361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5351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27538</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304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103803</xdr:rowOff>
    </xdr:from>
    <xdr:to>
      <xdr:col>19</xdr:col>
      <xdr:colOff>38100</xdr:colOff>
      <xdr:row>15</xdr:row>
      <xdr:rowOff>33953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5517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44130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320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108280</xdr:rowOff>
    </xdr:from>
    <xdr:to>
      <xdr:col>15</xdr:col>
      <xdr:colOff>101600</xdr:colOff>
      <xdr:row>15</xdr:row>
      <xdr:rowOff>38430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5562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48607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325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164262</xdr:rowOff>
    </xdr:from>
    <xdr:to>
      <xdr:col>29</xdr:col>
      <xdr:colOff>127000</xdr:colOff>
      <xdr:row>37</xdr:row>
      <xdr:rowOff>342112</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88812"/>
          <a:ext cx="0" cy="13780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314189</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38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342112</xdr:rowOff>
    </xdr:from>
    <xdr:to>
      <xdr:col>30</xdr:col>
      <xdr:colOff>25400</xdr:colOff>
      <xdr:row>37</xdr:row>
      <xdr:rowOff>342112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4668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79189</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32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164262</xdr:rowOff>
    </xdr:from>
    <xdr:to>
      <xdr:col>30</xdr:col>
      <xdr:colOff>25400</xdr:colOff>
      <xdr:row>33</xdr:row>
      <xdr:rowOff>164262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888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257988</xdr:rowOff>
    </xdr:from>
    <xdr:to>
      <xdr:col>29</xdr:col>
      <xdr:colOff>127000</xdr:colOff>
      <xdr:row>36</xdr:row>
      <xdr:rowOff>43409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6868338"/>
          <a:ext cx="647700" cy="1283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16680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270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171603</xdr:rowOff>
    </xdr:from>
    <xdr:to>
      <xdr:col>29</xdr:col>
      <xdr:colOff>177800</xdr:colOff>
      <xdr:row>35</xdr:row>
      <xdr:rowOff>273203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819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253682</xdr:rowOff>
    </xdr:from>
    <xdr:to>
      <xdr:col>26</xdr:col>
      <xdr:colOff>50800</xdr:colOff>
      <xdr:row>35</xdr:row>
      <xdr:rowOff>257988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6864032"/>
          <a:ext cx="698500" cy="43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144894</xdr:rowOff>
    </xdr:from>
    <xdr:to>
      <xdr:col>26</xdr:col>
      <xdr:colOff>101600</xdr:colOff>
      <xdr:row>35</xdr:row>
      <xdr:rowOff>246494</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552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256671</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5241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299707</xdr:rowOff>
    </xdr:from>
    <xdr:to>
      <xdr:col>22</xdr:col>
      <xdr:colOff>114300</xdr:colOff>
      <xdr:row>35</xdr:row>
      <xdr:rowOff>253682</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6567157"/>
          <a:ext cx="698500" cy="2968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118834</xdr:rowOff>
    </xdr:from>
    <xdr:to>
      <xdr:col>22</xdr:col>
      <xdr:colOff>165100</xdr:colOff>
      <xdr:row>35</xdr:row>
      <xdr:rowOff>220434</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291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230611</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498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111341</xdr:rowOff>
    </xdr:from>
    <xdr:to>
      <xdr:col>18</xdr:col>
      <xdr:colOff>177800</xdr:colOff>
      <xdr:row>34</xdr:row>
      <xdr:rowOff>299707</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6378791"/>
          <a:ext cx="698500" cy="1883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88773</xdr:rowOff>
    </xdr:from>
    <xdr:to>
      <xdr:col>19</xdr:col>
      <xdr:colOff>38100</xdr:colOff>
      <xdr:row>35</xdr:row>
      <xdr:rowOff>190373</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6991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175150</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785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182575</xdr:rowOff>
    </xdr:from>
    <xdr:to>
      <xdr:col>15</xdr:col>
      <xdr:colOff>101600</xdr:colOff>
      <xdr:row>34</xdr:row>
      <xdr:rowOff>284175</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4500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268952</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536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335509</xdr:rowOff>
    </xdr:from>
    <xdr:to>
      <xdr:col>29</xdr:col>
      <xdr:colOff>177800</xdr:colOff>
      <xdr:row>36</xdr:row>
      <xdr:rowOff>94209</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9458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307586</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917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207188</xdr:rowOff>
    </xdr:from>
    <xdr:to>
      <xdr:col>26</xdr:col>
      <xdr:colOff>101600</xdr:colOff>
      <xdr:row>35</xdr:row>
      <xdr:rowOff>308788</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8175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293565</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9039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202882</xdr:rowOff>
    </xdr:from>
    <xdr:to>
      <xdr:col>22</xdr:col>
      <xdr:colOff>165100</xdr:colOff>
      <xdr:row>35</xdr:row>
      <xdr:rowOff>304482</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8132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289259</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899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248907</xdr:rowOff>
    </xdr:from>
    <xdr:to>
      <xdr:col>19</xdr:col>
      <xdr:colOff>38100</xdr:colOff>
      <xdr:row>35</xdr:row>
      <xdr:rowOff>7607</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5163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17784</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285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60541</xdr:rowOff>
    </xdr:from>
    <xdr:to>
      <xdr:col>15</xdr:col>
      <xdr:colOff>101600</xdr:colOff>
      <xdr:row>34</xdr:row>
      <xdr:rowOff>162141</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3279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172318</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096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滋賀県長浜市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118,498
115,129
681.02
59,006,168
57,158,852
758,223
33,774,455
45,299,256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156959</xdr:rowOff>
    </xdr:from>
    <xdr:to>
      <xdr:col>24</xdr:col>
      <xdr:colOff>62865</xdr:colOff>
      <xdr:row>38</xdr:row>
      <xdr:rowOff>158141</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29009"/>
          <a:ext cx="1270" cy="15442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161968</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77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158141</xdr:rowOff>
    </xdr:from>
    <xdr:to>
      <xdr:col>24</xdr:col>
      <xdr:colOff>152400</xdr:colOff>
      <xdr:row>38</xdr:row>
      <xdr:rowOff>158141</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73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103636</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04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156959</xdr:rowOff>
    </xdr:from>
    <xdr:to>
      <xdr:col>24</xdr:col>
      <xdr:colOff>152400</xdr:colOff>
      <xdr:row>29</xdr:row>
      <xdr:rowOff>156959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290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5550</xdr:rowOff>
    </xdr:from>
    <xdr:to>
      <xdr:col>24</xdr:col>
      <xdr:colOff>63500</xdr:colOff>
      <xdr:row>33</xdr:row>
      <xdr:rowOff>11570</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663400"/>
          <a:ext cx="838200" cy="6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46791</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475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68364</xdr:rowOff>
    </xdr:from>
    <xdr:to>
      <xdr:col>24</xdr:col>
      <xdr:colOff>114300</xdr:colOff>
      <xdr:row>35</xdr:row>
      <xdr:rowOff>169964</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69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11570</xdr:rowOff>
    </xdr:from>
    <xdr:to>
      <xdr:col>19</xdr:col>
      <xdr:colOff>177800</xdr:colOff>
      <xdr:row>33</xdr:row>
      <xdr:rowOff>123241</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669420"/>
          <a:ext cx="889000" cy="111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64744</xdr:rowOff>
    </xdr:from>
    <xdr:to>
      <xdr:col>20</xdr:col>
      <xdr:colOff>38100</xdr:colOff>
      <xdr:row>35</xdr:row>
      <xdr:rowOff>166344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065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157471</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158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123241</xdr:rowOff>
    </xdr:from>
    <xdr:to>
      <xdr:col>15</xdr:col>
      <xdr:colOff>50800</xdr:colOff>
      <xdr:row>34</xdr:row>
      <xdr:rowOff>38697</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5781091"/>
          <a:ext cx="889000" cy="86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80480</xdr:rowOff>
    </xdr:from>
    <xdr:to>
      <xdr:col>15</xdr:col>
      <xdr:colOff>101600</xdr:colOff>
      <xdr:row>36</xdr:row>
      <xdr:rowOff>10630</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081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1757</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173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104801</xdr:rowOff>
    </xdr:from>
    <xdr:to>
      <xdr:col>10</xdr:col>
      <xdr:colOff>114300</xdr:colOff>
      <xdr:row>34</xdr:row>
      <xdr:rowOff>38697</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5762651"/>
          <a:ext cx="889000" cy="105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50000</xdr:rowOff>
    </xdr:from>
    <xdr:to>
      <xdr:col>10</xdr:col>
      <xdr:colOff>165100</xdr:colOff>
      <xdr:row>35</xdr:row>
      <xdr:rowOff>151600</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05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142727</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143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77394</xdr:rowOff>
    </xdr:from>
    <xdr:to>
      <xdr:col>6</xdr:col>
      <xdr:colOff>38100</xdr:colOff>
      <xdr:row>35</xdr:row>
      <xdr:rowOff>7544</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5906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170121</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5999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126200</xdr:rowOff>
    </xdr:from>
    <xdr:to>
      <xdr:col>24</xdr:col>
      <xdr:colOff>114300</xdr:colOff>
      <xdr:row>33</xdr:row>
      <xdr:rowOff>56350</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61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149077</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464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132220</xdr:rowOff>
    </xdr:from>
    <xdr:to>
      <xdr:col>20</xdr:col>
      <xdr:colOff>38100</xdr:colOff>
      <xdr:row>33</xdr:row>
      <xdr:rowOff>62370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61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31</xdr:row>
      <xdr:rowOff>78897</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393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72441</xdr:rowOff>
    </xdr:from>
    <xdr:to>
      <xdr:col>15</xdr:col>
      <xdr:colOff>101600</xdr:colOff>
      <xdr:row>34</xdr:row>
      <xdr:rowOff>2591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730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19118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505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159347</xdr:rowOff>
    </xdr:from>
    <xdr:to>
      <xdr:col>10</xdr:col>
      <xdr:colOff>165100</xdr:colOff>
      <xdr:row>34</xdr:row>
      <xdr:rowOff>89497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817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106024</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592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54001</xdr:rowOff>
    </xdr:from>
    <xdr:to>
      <xdr:col>6</xdr:col>
      <xdr:colOff>38100</xdr:colOff>
      <xdr:row>33</xdr:row>
      <xdr:rowOff>155601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5711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678</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487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38299</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157629</xdr:rowOff>
    </xdr:from>
    <xdr:to>
      <xdr:col>24</xdr:col>
      <xdr:colOff>62865</xdr:colOff>
      <xdr:row>59</xdr:row>
      <xdr:rowOff>154722</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30129"/>
          <a:ext cx="1270" cy="1540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158549</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274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154722</xdr:rowOff>
    </xdr:from>
    <xdr:to>
      <xdr:col>24</xdr:col>
      <xdr:colOff>152400</xdr:colOff>
      <xdr:row>59</xdr:row>
      <xdr:rowOff>154722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270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104306</xdr:rowOff>
    </xdr:from>
    <xdr:ext cx="534377"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50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157629</xdr:rowOff>
    </xdr:from>
    <xdr:to>
      <xdr:col>24</xdr:col>
      <xdr:colOff>152400</xdr:colOff>
      <xdr:row>50</xdr:row>
      <xdr:rowOff>157629</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301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50252</xdr:rowOff>
    </xdr:from>
    <xdr:to>
      <xdr:col>24</xdr:col>
      <xdr:colOff>63500</xdr:colOff>
      <xdr:row>56</xdr:row>
      <xdr:rowOff>78076</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3797300" y="9651452"/>
          <a:ext cx="838200" cy="27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14880</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6160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36453</xdr:rowOff>
    </xdr:from>
    <xdr:to>
      <xdr:col>24</xdr:col>
      <xdr:colOff>114300</xdr:colOff>
      <xdr:row>56</xdr:row>
      <xdr:rowOff>138053</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63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24257</xdr:rowOff>
    </xdr:from>
    <xdr:to>
      <xdr:col>19</xdr:col>
      <xdr:colOff>177800</xdr:colOff>
      <xdr:row>56</xdr:row>
      <xdr:rowOff>50252</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2908300" y="9625457"/>
          <a:ext cx="889000" cy="25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63722</xdr:rowOff>
    </xdr:from>
    <xdr:to>
      <xdr:col>20</xdr:col>
      <xdr:colOff>38100</xdr:colOff>
      <xdr:row>56</xdr:row>
      <xdr:rowOff>165322</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664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156449</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757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24257</xdr:rowOff>
    </xdr:from>
    <xdr:to>
      <xdr:col>15</xdr:col>
      <xdr:colOff>50800</xdr:colOff>
      <xdr:row>56</xdr:row>
      <xdr:rowOff>78305</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625457"/>
          <a:ext cx="889000" cy="54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52945</xdr:rowOff>
    </xdr:from>
    <xdr:to>
      <xdr:col>15</xdr:col>
      <xdr:colOff>101600</xdr:colOff>
      <xdr:row>56</xdr:row>
      <xdr:rowOff>154545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654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145672</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746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78305</xdr:rowOff>
    </xdr:from>
    <xdr:to>
      <xdr:col>10</xdr:col>
      <xdr:colOff>114300</xdr:colOff>
      <xdr:row>56</xdr:row>
      <xdr:rowOff>109264</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679505"/>
          <a:ext cx="889000" cy="3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152484</xdr:rowOff>
    </xdr:from>
    <xdr:to>
      <xdr:col>10</xdr:col>
      <xdr:colOff>165100</xdr:colOff>
      <xdr:row>57</xdr:row>
      <xdr:rowOff>82634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75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73761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846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72147</xdr:rowOff>
    </xdr:from>
    <xdr:to>
      <xdr:col>6</xdr:col>
      <xdr:colOff>38100</xdr:colOff>
      <xdr:row>57</xdr:row>
      <xdr:rowOff>2297</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673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164874</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766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27276</xdr:rowOff>
    </xdr:from>
    <xdr:to>
      <xdr:col>24</xdr:col>
      <xdr:colOff>114300</xdr:colOff>
      <xdr:row>56</xdr:row>
      <xdr:rowOff>128876</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628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50153</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479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170902</xdr:rowOff>
    </xdr:from>
    <xdr:to>
      <xdr:col>20</xdr:col>
      <xdr:colOff>38100</xdr:colOff>
      <xdr:row>56</xdr:row>
      <xdr:rowOff>101052</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600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117579</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375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144907</xdr:rowOff>
    </xdr:from>
    <xdr:to>
      <xdr:col>15</xdr:col>
      <xdr:colOff>101600</xdr:colOff>
      <xdr:row>56</xdr:row>
      <xdr:rowOff>75057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57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91584</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349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27505</xdr:rowOff>
    </xdr:from>
    <xdr:to>
      <xdr:col>10</xdr:col>
      <xdr:colOff>165100</xdr:colOff>
      <xdr:row>56</xdr:row>
      <xdr:rowOff>129105</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628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145632</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403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58464</xdr:rowOff>
    </xdr:from>
    <xdr:to>
      <xdr:col>6</xdr:col>
      <xdr:colOff>38100</xdr:colOff>
      <xdr:row>56</xdr:row>
      <xdr:rowOff>160064</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659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5141</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434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144434</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160762</xdr:rowOff>
    </xdr:from>
    <xdr:ext cx="46717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94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5642</xdr:rowOff>
    </xdr:from>
    <xdr:ext cx="46717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94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71</xdr:row>
      <xdr:rowOff>21970</xdr:rowOff>
    </xdr:from>
    <xdr:ext cx="46717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94821" y="1219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86142</xdr:rowOff>
    </xdr:from>
    <xdr:to>
      <xdr:col>24</xdr:col>
      <xdr:colOff>62865</xdr:colOff>
      <xdr:row>78</xdr:row>
      <xdr:rowOff>131372</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2087642"/>
          <a:ext cx="1270" cy="1416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135199</xdr:rowOff>
    </xdr:from>
    <xdr:ext cx="378565" cy="2590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5082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131372</xdr:rowOff>
    </xdr:from>
    <xdr:to>
      <xdr:col>24</xdr:col>
      <xdr:colOff>152400</xdr:colOff>
      <xdr:row>78</xdr:row>
      <xdr:rowOff>131372</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504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32819</xdr:rowOff>
    </xdr:from>
    <xdr:ext cx="469744" cy="259045"/>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1862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86142</xdr:rowOff>
    </xdr:from>
    <xdr:to>
      <xdr:col>24</xdr:col>
      <xdr:colOff>152400</xdr:colOff>
      <xdr:row>70</xdr:row>
      <xdr:rowOff>86142</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2087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41402</xdr:rowOff>
    </xdr:from>
    <xdr:to>
      <xdr:col>24</xdr:col>
      <xdr:colOff>63500</xdr:colOff>
      <xdr:row>77</xdr:row>
      <xdr:rowOff>7276</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3797300" y="13071602"/>
          <a:ext cx="838200" cy="137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62792</xdr:rowOff>
    </xdr:from>
    <xdr:ext cx="469744" cy="259045"/>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27500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39915</xdr:rowOff>
    </xdr:from>
    <xdr:to>
      <xdr:col>24</xdr:col>
      <xdr:colOff>114300</xdr:colOff>
      <xdr:row>75</xdr:row>
      <xdr:rowOff>141515</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2898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7276</xdr:rowOff>
    </xdr:from>
    <xdr:to>
      <xdr:col>19</xdr:col>
      <xdr:colOff>177800</xdr:colOff>
      <xdr:row>77</xdr:row>
      <xdr:rowOff>21318</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908300" y="13208926"/>
          <a:ext cx="889000" cy="14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55426</xdr:rowOff>
    </xdr:from>
    <xdr:to>
      <xdr:col>20</xdr:col>
      <xdr:colOff>38100</xdr:colOff>
      <xdr:row>75</xdr:row>
      <xdr:rowOff>157026</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2914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2103</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62428" y="12689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21318</xdr:rowOff>
    </xdr:from>
    <xdr:to>
      <xdr:col>15</xdr:col>
      <xdr:colOff>50800</xdr:colOff>
      <xdr:row>77</xdr:row>
      <xdr:rowOff>84347</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flipV="1">
          <a:off x="2019300" y="13222968"/>
          <a:ext cx="889000" cy="63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41711</xdr:rowOff>
    </xdr:from>
    <xdr:to>
      <xdr:col>15</xdr:col>
      <xdr:colOff>101600</xdr:colOff>
      <xdr:row>75</xdr:row>
      <xdr:rowOff>143311</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290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73</xdr:row>
      <xdr:rowOff>159838</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73428" y="1267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84347</xdr:rowOff>
    </xdr:from>
    <xdr:to>
      <xdr:col>10</xdr:col>
      <xdr:colOff>114300</xdr:colOff>
      <xdr:row>77</xdr:row>
      <xdr:rowOff>93980</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flipV="1">
          <a:off x="1130300" y="13285997"/>
          <a:ext cx="889000" cy="9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95595</xdr:rowOff>
    </xdr:from>
    <xdr:to>
      <xdr:col>10</xdr:col>
      <xdr:colOff>165100</xdr:colOff>
      <xdr:row>76</xdr:row>
      <xdr:rowOff>25744</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295434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42272</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84428" y="12729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142294</xdr:rowOff>
    </xdr:from>
    <xdr:to>
      <xdr:col>6</xdr:col>
      <xdr:colOff>38100</xdr:colOff>
      <xdr:row>76</xdr:row>
      <xdr:rowOff>72445</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00104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88971</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95428" y="12776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162052</xdr:rowOff>
    </xdr:from>
    <xdr:to>
      <xdr:col>24</xdr:col>
      <xdr:colOff>114300</xdr:colOff>
      <xdr:row>76</xdr:row>
      <xdr:rowOff>92202</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3020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140479</xdr:rowOff>
    </xdr:from>
    <xdr:ext cx="469744" cy="259045"/>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2999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127926</xdr:rowOff>
    </xdr:from>
    <xdr:to>
      <xdr:col>20</xdr:col>
      <xdr:colOff>38100</xdr:colOff>
      <xdr:row>77</xdr:row>
      <xdr:rowOff>58076</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3158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49203</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562428" y="13250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141968</xdr:rowOff>
    </xdr:from>
    <xdr:to>
      <xdr:col>15</xdr:col>
      <xdr:colOff>101600</xdr:colOff>
      <xdr:row>77</xdr:row>
      <xdr:rowOff>72118</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3172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63245</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673428" y="13264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33547</xdr:rowOff>
    </xdr:from>
    <xdr:to>
      <xdr:col>10</xdr:col>
      <xdr:colOff>165100</xdr:colOff>
      <xdr:row>77</xdr:row>
      <xdr:rowOff>135147</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3235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126274</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784428" y="13327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43180</xdr:rowOff>
    </xdr:from>
    <xdr:to>
      <xdr:col>6</xdr:col>
      <xdr:colOff>38100</xdr:colOff>
      <xdr:row>77</xdr:row>
      <xdr:rowOff>144780</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324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135907</xdr:rowOff>
    </xdr:from>
    <xdr:ext cx="469744"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895428" y="1333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135243</xdr:rowOff>
    </xdr:from>
    <xdr:to>
      <xdr:col>24</xdr:col>
      <xdr:colOff>62865</xdr:colOff>
      <xdr:row>98</xdr:row>
      <xdr:rowOff>76149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565743"/>
          <a:ext cx="1270" cy="13125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79976</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882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63,668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76149</xdr:rowOff>
    </xdr:from>
    <xdr:to>
      <xdr:col>24</xdr:col>
      <xdr:colOff>152400</xdr:colOff>
      <xdr:row>98</xdr:row>
      <xdr:rowOff>76149</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878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81920</xdr:rowOff>
    </xdr:from>
    <xdr:ext cx="534377"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340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135243</xdr:rowOff>
    </xdr:from>
    <xdr:to>
      <xdr:col>24</xdr:col>
      <xdr:colOff>152400</xdr:colOff>
      <xdr:row>90</xdr:row>
      <xdr:rowOff>135243</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565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13246</xdr:rowOff>
    </xdr:from>
    <xdr:to>
      <xdr:col>24</xdr:col>
      <xdr:colOff>63500</xdr:colOff>
      <xdr:row>93</xdr:row>
      <xdr:rowOff>61671</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3797300" y="15958096"/>
          <a:ext cx="838200" cy="48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75595</xdr:rowOff>
    </xdr:from>
    <xdr:ext cx="534377"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191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97168</xdr:rowOff>
    </xdr:from>
    <xdr:to>
      <xdr:col>24</xdr:col>
      <xdr:colOff>114300</xdr:colOff>
      <xdr:row>95</xdr:row>
      <xdr:rowOff>27318</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213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13246</xdr:rowOff>
    </xdr:from>
    <xdr:to>
      <xdr:col>19</xdr:col>
      <xdr:colOff>177800</xdr:colOff>
      <xdr:row>93</xdr:row>
      <xdr:rowOff>54584</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908300" y="15958096"/>
          <a:ext cx="889000" cy="41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93587</xdr:rowOff>
    </xdr:from>
    <xdr:to>
      <xdr:col>20</xdr:col>
      <xdr:colOff>38100</xdr:colOff>
      <xdr:row>95</xdr:row>
      <xdr:rowOff>23737</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209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14864</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530111" y="16302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54584</xdr:rowOff>
    </xdr:from>
    <xdr:to>
      <xdr:col>15</xdr:col>
      <xdr:colOff>50800</xdr:colOff>
      <xdr:row>94</xdr:row>
      <xdr:rowOff>16180</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2019300" y="15999434"/>
          <a:ext cx="889000" cy="133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113588</xdr:rowOff>
    </xdr:from>
    <xdr:to>
      <xdr:col>15</xdr:col>
      <xdr:colOff>101600</xdr:colOff>
      <xdr:row>95</xdr:row>
      <xdr:rowOff>43738</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22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34865</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41111" y="16322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7265</xdr:rowOff>
    </xdr:from>
    <xdr:to>
      <xdr:col>10</xdr:col>
      <xdr:colOff>114300</xdr:colOff>
      <xdr:row>94</xdr:row>
      <xdr:rowOff>16180</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a:off x="1130300" y="16123565"/>
          <a:ext cx="889000" cy="8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19062</xdr:rowOff>
    </xdr:from>
    <xdr:to>
      <xdr:col>10</xdr:col>
      <xdr:colOff>165100</xdr:colOff>
      <xdr:row>95</xdr:row>
      <xdr:rowOff>120662</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306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111789</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52111" y="16399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84480</xdr:rowOff>
    </xdr:from>
    <xdr:to>
      <xdr:col>6</xdr:col>
      <xdr:colOff>38100</xdr:colOff>
      <xdr:row>97</xdr:row>
      <xdr:rowOff>14630</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54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5757</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636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10871</xdr:rowOff>
    </xdr:from>
    <xdr:to>
      <xdr:col>24</xdr:col>
      <xdr:colOff>114300</xdr:colOff>
      <xdr:row>93</xdr:row>
      <xdr:rowOff>112471</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5955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33748</xdr:rowOff>
    </xdr:from>
    <xdr:ext cx="534377"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5807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133896</xdr:rowOff>
    </xdr:from>
    <xdr:to>
      <xdr:col>20</xdr:col>
      <xdr:colOff>38100</xdr:colOff>
      <xdr:row>93</xdr:row>
      <xdr:rowOff>64046</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5907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91</xdr:row>
      <xdr:rowOff>80573</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530111" y="15682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3784</xdr:rowOff>
    </xdr:from>
    <xdr:to>
      <xdr:col>15</xdr:col>
      <xdr:colOff>101600</xdr:colOff>
      <xdr:row>93</xdr:row>
      <xdr:rowOff>105384</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5948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91</xdr:row>
      <xdr:rowOff>121911</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41111" y="15723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136830</xdr:rowOff>
    </xdr:from>
    <xdr:to>
      <xdr:col>10</xdr:col>
      <xdr:colOff>165100</xdr:colOff>
      <xdr:row>94</xdr:row>
      <xdr:rowOff>66980</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08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92</xdr:row>
      <xdr:rowOff>83507</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52111" y="15856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127915</xdr:rowOff>
    </xdr:from>
    <xdr:to>
      <xdr:col>6</xdr:col>
      <xdr:colOff>38100</xdr:colOff>
      <xdr:row>94</xdr:row>
      <xdr:rowOff>58065</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072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92</xdr:row>
      <xdr:rowOff>74592</xdr:rowOff>
    </xdr:from>
    <xdr:ext cx="534377"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63111" y="15847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21970</xdr:rowOff>
    </xdr:from>
    <xdr:ext cx="53129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72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補助費等グラフ枠">
          <a:extLst>
            <a:ext uri="{FF2B5EF4-FFF2-40B4-BE49-F238E27FC236}">
              <a16:creationId xmlns:a16="http://schemas.microsoft.com/office/drawing/2014/main" id="{00000000-0008-0000-0600-000023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166087</xdr:rowOff>
    </xdr:from>
    <xdr:to>
      <xdr:col>54</xdr:col>
      <xdr:colOff>189865</xdr:colOff>
      <xdr:row>38</xdr:row>
      <xdr:rowOff>83758</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10475595" y="5309587"/>
          <a:ext cx="1270" cy="12892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87585</xdr:rowOff>
    </xdr:from>
    <xdr:ext cx="534377" cy="259045"/>
    <xdr:sp macro="" textlink="">
      <xdr:nvSpPr>
        <xdr:cNvPr id="293" name="補助費等最小値テキスト">
          <a:extLst>
            <a:ext uri="{FF2B5EF4-FFF2-40B4-BE49-F238E27FC236}">
              <a16:creationId xmlns:a16="http://schemas.microsoft.com/office/drawing/2014/main" id="{00000000-0008-0000-0600-000025010000}"/>
            </a:ext>
          </a:extLst>
        </xdr:cNvPr>
        <xdr:cNvSpPr txBox="1"/>
      </xdr:nvSpPr>
      <xdr:spPr>
        <a:xfrm>
          <a:off x="10528300" y="6602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83758</xdr:rowOff>
    </xdr:from>
    <xdr:to>
      <xdr:col>55</xdr:col>
      <xdr:colOff>88900</xdr:colOff>
      <xdr:row>38</xdr:row>
      <xdr:rowOff>83758</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6598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112764</xdr:rowOff>
    </xdr:from>
    <xdr:ext cx="534377" cy="259045"/>
    <xdr:sp macro="" textlink="">
      <xdr:nvSpPr>
        <xdr:cNvPr id="295" name="補助費等最大値テキスト">
          <a:extLst>
            <a:ext uri="{FF2B5EF4-FFF2-40B4-BE49-F238E27FC236}">
              <a16:creationId xmlns:a16="http://schemas.microsoft.com/office/drawing/2014/main" id="{00000000-0008-0000-0600-000027010000}"/>
            </a:ext>
          </a:extLst>
        </xdr:cNvPr>
        <xdr:cNvSpPr txBox="1"/>
      </xdr:nvSpPr>
      <xdr:spPr>
        <a:xfrm>
          <a:off x="10528300" y="5084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166087</xdr:rowOff>
    </xdr:from>
    <xdr:to>
      <xdr:col>55</xdr:col>
      <xdr:colOff>88900</xdr:colOff>
      <xdr:row>30</xdr:row>
      <xdr:rowOff>166087</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10388600" y="5309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166087</xdr:rowOff>
    </xdr:from>
    <xdr:to>
      <xdr:col>55</xdr:col>
      <xdr:colOff>0</xdr:colOff>
      <xdr:row>33</xdr:row>
      <xdr:rowOff>107876</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9639300" y="5309587"/>
          <a:ext cx="838200" cy="456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96474</xdr:rowOff>
    </xdr:from>
    <xdr:ext cx="534377" cy="259045"/>
    <xdr:sp macro="" textlink="">
      <xdr:nvSpPr>
        <xdr:cNvPr id="298" name="補助費等平均値テキスト">
          <a:extLst>
            <a:ext uri="{FF2B5EF4-FFF2-40B4-BE49-F238E27FC236}">
              <a16:creationId xmlns:a16="http://schemas.microsoft.com/office/drawing/2014/main" id="{00000000-0008-0000-0600-00002A010000}"/>
            </a:ext>
          </a:extLst>
        </xdr:cNvPr>
        <xdr:cNvSpPr txBox="1"/>
      </xdr:nvSpPr>
      <xdr:spPr>
        <a:xfrm>
          <a:off x="10528300" y="60972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118047</xdr:rowOff>
    </xdr:from>
    <xdr:to>
      <xdr:col>55</xdr:col>
      <xdr:colOff>50800</xdr:colOff>
      <xdr:row>36</xdr:row>
      <xdr:rowOff>48197</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10426700" y="6118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107876</xdr:rowOff>
    </xdr:from>
    <xdr:to>
      <xdr:col>50</xdr:col>
      <xdr:colOff>114300</xdr:colOff>
      <xdr:row>34</xdr:row>
      <xdr:rowOff>67463</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8750300" y="5765726"/>
          <a:ext cx="889000" cy="131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147862</xdr:rowOff>
    </xdr:from>
    <xdr:to>
      <xdr:col>50</xdr:col>
      <xdr:colOff>165100</xdr:colOff>
      <xdr:row>36</xdr:row>
      <xdr:rowOff>78012</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9588500" y="6148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69139</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9372111" y="6241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67463</xdr:rowOff>
    </xdr:from>
    <xdr:to>
      <xdr:col>45</xdr:col>
      <xdr:colOff>177800</xdr:colOff>
      <xdr:row>34</xdr:row>
      <xdr:rowOff>78549</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flipV="1">
          <a:off x="7861300" y="5896763"/>
          <a:ext cx="889000" cy="11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146703</xdr:rowOff>
    </xdr:from>
    <xdr:to>
      <xdr:col>46</xdr:col>
      <xdr:colOff>38100</xdr:colOff>
      <xdr:row>36</xdr:row>
      <xdr:rowOff>76853</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8699500" y="6147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67980</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483111" y="6240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78549</xdr:rowOff>
    </xdr:from>
    <xdr:to>
      <xdr:col>41</xdr:col>
      <xdr:colOff>50800</xdr:colOff>
      <xdr:row>34</xdr:row>
      <xdr:rowOff>81374</xdr:rowOff>
    </xdr:to>
    <xdr:cxnSp macro="">
      <xdr:nvCxnSpPr>
        <xdr:cNvPr id="306" name="直線コネクタ 305">
          <a:extLst>
            <a:ext uri="{FF2B5EF4-FFF2-40B4-BE49-F238E27FC236}">
              <a16:creationId xmlns:a16="http://schemas.microsoft.com/office/drawing/2014/main" id="{00000000-0008-0000-0600-000032010000}"/>
            </a:ext>
          </a:extLst>
        </xdr:cNvPr>
        <xdr:cNvCxnSpPr/>
      </xdr:nvCxnSpPr>
      <xdr:spPr>
        <a:xfrm flipV="1">
          <a:off x="6972300" y="5907849"/>
          <a:ext cx="889000" cy="2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35734</xdr:rowOff>
    </xdr:from>
    <xdr:to>
      <xdr:col>41</xdr:col>
      <xdr:colOff>101600</xdr:colOff>
      <xdr:row>36</xdr:row>
      <xdr:rowOff>137334</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7810500" y="6207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128461</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594111" y="6300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44290</xdr:rowOff>
    </xdr:from>
    <xdr:to>
      <xdr:col>36</xdr:col>
      <xdr:colOff>165100</xdr:colOff>
      <xdr:row>35</xdr:row>
      <xdr:rowOff>145890</xdr:rowOff>
    </xdr:to>
    <xdr:sp macro="" textlink="">
      <xdr:nvSpPr>
        <xdr:cNvPr id="309" name="フローチャート: 判断 308">
          <a:extLst>
            <a:ext uri="{FF2B5EF4-FFF2-40B4-BE49-F238E27FC236}">
              <a16:creationId xmlns:a16="http://schemas.microsoft.com/office/drawing/2014/main" id="{00000000-0008-0000-0600-000035010000}"/>
            </a:ext>
          </a:extLst>
        </xdr:cNvPr>
        <xdr:cNvSpPr/>
      </xdr:nvSpPr>
      <xdr:spPr>
        <a:xfrm>
          <a:off x="6921500" y="6045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137017</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05111" y="6137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30</xdr:row>
      <xdr:rowOff>115287</xdr:rowOff>
    </xdr:from>
    <xdr:to>
      <xdr:col>55</xdr:col>
      <xdr:colOff>50800</xdr:colOff>
      <xdr:row>31</xdr:row>
      <xdr:rowOff>45437</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10426700" y="5258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30</xdr:row>
      <xdr:rowOff>68314</xdr:rowOff>
    </xdr:from>
    <xdr:ext cx="534377" cy="259045"/>
    <xdr:sp macro="" textlink="">
      <xdr:nvSpPr>
        <xdr:cNvPr id="317" name="補助費等該当値テキスト">
          <a:extLst>
            <a:ext uri="{FF2B5EF4-FFF2-40B4-BE49-F238E27FC236}">
              <a16:creationId xmlns:a16="http://schemas.microsoft.com/office/drawing/2014/main" id="{00000000-0008-0000-0600-00003D010000}"/>
            </a:ext>
          </a:extLst>
        </xdr:cNvPr>
        <xdr:cNvSpPr txBox="1"/>
      </xdr:nvSpPr>
      <xdr:spPr>
        <a:xfrm>
          <a:off x="10528300" y="5211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57076</xdr:rowOff>
    </xdr:from>
    <xdr:to>
      <xdr:col>50</xdr:col>
      <xdr:colOff>165100</xdr:colOff>
      <xdr:row>33</xdr:row>
      <xdr:rowOff>158676</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9588500" y="5714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32</xdr:row>
      <xdr:rowOff>3753</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9372111" y="5490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16663</xdr:rowOff>
    </xdr:from>
    <xdr:to>
      <xdr:col>46</xdr:col>
      <xdr:colOff>38100</xdr:colOff>
      <xdr:row>34</xdr:row>
      <xdr:rowOff>118263</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8699500" y="5845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32</xdr:row>
      <xdr:rowOff>134790</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8483111" y="5621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27749</xdr:rowOff>
    </xdr:from>
    <xdr:to>
      <xdr:col>41</xdr:col>
      <xdr:colOff>101600</xdr:colOff>
      <xdr:row>34</xdr:row>
      <xdr:rowOff>129349</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7810500" y="5857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32</xdr:row>
      <xdr:rowOff>145876</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7594111" y="5632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30574</xdr:rowOff>
    </xdr:from>
    <xdr:to>
      <xdr:col>36</xdr:col>
      <xdr:colOff>165100</xdr:colOff>
      <xdr:row>34</xdr:row>
      <xdr:rowOff>132174</xdr:rowOff>
    </xdr:to>
    <xdr:sp macro="" textlink="">
      <xdr:nvSpPr>
        <xdr:cNvPr id="324" name="楕円 323">
          <a:extLst>
            <a:ext uri="{FF2B5EF4-FFF2-40B4-BE49-F238E27FC236}">
              <a16:creationId xmlns:a16="http://schemas.microsoft.com/office/drawing/2014/main" id="{00000000-0008-0000-0600-000044010000}"/>
            </a:ext>
          </a:extLst>
        </xdr:cNvPr>
        <xdr:cNvSpPr/>
      </xdr:nvSpPr>
      <xdr:spPr>
        <a:xfrm>
          <a:off x="6921500" y="5859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32</xdr:row>
      <xdr:rowOff>148701</xdr:rowOff>
    </xdr:from>
    <xdr:ext cx="534377"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705111" y="5635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a:extLst>
            <a:ext uri="{FF2B5EF4-FFF2-40B4-BE49-F238E27FC236}">
              <a16:creationId xmlns:a16="http://schemas.microsoft.com/office/drawing/2014/main" id="{00000000-0008-0000-06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78888</xdr:rowOff>
    </xdr:from>
    <xdr:to>
      <xdr:col>54</xdr:col>
      <xdr:colOff>189865</xdr:colOff>
      <xdr:row>58</xdr:row>
      <xdr:rowOff>30841</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10475595" y="8651388"/>
          <a:ext cx="1270" cy="13235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34668</xdr:rowOff>
    </xdr:from>
    <xdr:ext cx="534377" cy="259045"/>
    <xdr:sp macro="" textlink="">
      <xdr:nvSpPr>
        <xdr:cNvPr id="348" name="普通建設事業費最小値テキスト">
          <a:extLst>
            <a:ext uri="{FF2B5EF4-FFF2-40B4-BE49-F238E27FC236}">
              <a16:creationId xmlns:a16="http://schemas.microsoft.com/office/drawing/2014/main" id="{00000000-0008-0000-0600-00005C010000}"/>
            </a:ext>
          </a:extLst>
        </xdr:cNvPr>
        <xdr:cNvSpPr txBox="1"/>
      </xdr:nvSpPr>
      <xdr:spPr>
        <a:xfrm>
          <a:off x="10528300" y="9978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30841</xdr:rowOff>
    </xdr:from>
    <xdr:to>
      <xdr:col>55</xdr:col>
      <xdr:colOff>88900</xdr:colOff>
      <xdr:row>58</xdr:row>
      <xdr:rowOff>30841</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9974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25565</xdr:rowOff>
    </xdr:from>
    <xdr:ext cx="599010" cy="259045"/>
    <xdr:sp macro="" textlink="">
      <xdr:nvSpPr>
        <xdr:cNvPr id="350" name="普通建設事業費最大値テキスト">
          <a:extLst>
            <a:ext uri="{FF2B5EF4-FFF2-40B4-BE49-F238E27FC236}">
              <a16:creationId xmlns:a16="http://schemas.microsoft.com/office/drawing/2014/main" id="{00000000-0008-0000-0600-00005E010000}"/>
            </a:ext>
          </a:extLst>
        </xdr:cNvPr>
        <xdr:cNvSpPr txBox="1"/>
      </xdr:nvSpPr>
      <xdr:spPr>
        <a:xfrm>
          <a:off x="10528300" y="8426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313,301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78888</xdr:rowOff>
    </xdr:from>
    <xdr:to>
      <xdr:col>55</xdr:col>
      <xdr:colOff>88900</xdr:colOff>
      <xdr:row>50</xdr:row>
      <xdr:rowOff>78888</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8651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38768</xdr:rowOff>
    </xdr:from>
    <xdr:to>
      <xdr:col>55</xdr:col>
      <xdr:colOff>0</xdr:colOff>
      <xdr:row>57</xdr:row>
      <xdr:rowOff>117279</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9639300" y="9811418"/>
          <a:ext cx="838200" cy="78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26627</xdr:rowOff>
    </xdr:from>
    <xdr:ext cx="534377" cy="259045"/>
    <xdr:sp macro="" textlink="">
      <xdr:nvSpPr>
        <xdr:cNvPr id="353" name="普通建設事業費平均値テキスト">
          <a:extLst>
            <a:ext uri="{FF2B5EF4-FFF2-40B4-BE49-F238E27FC236}">
              <a16:creationId xmlns:a16="http://schemas.microsoft.com/office/drawing/2014/main" id="{00000000-0008-0000-0600-000061010000}"/>
            </a:ext>
          </a:extLst>
        </xdr:cNvPr>
        <xdr:cNvSpPr txBox="1"/>
      </xdr:nvSpPr>
      <xdr:spPr>
        <a:xfrm>
          <a:off x="10528300" y="9799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48200</xdr:rowOff>
    </xdr:from>
    <xdr:to>
      <xdr:col>55</xdr:col>
      <xdr:colOff>50800</xdr:colOff>
      <xdr:row>57</xdr:row>
      <xdr:rowOff>149800</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10426700" y="9820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106498</xdr:rowOff>
    </xdr:from>
    <xdr:to>
      <xdr:col>50</xdr:col>
      <xdr:colOff>114300</xdr:colOff>
      <xdr:row>57</xdr:row>
      <xdr:rowOff>117279</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8750300" y="9879148"/>
          <a:ext cx="889000" cy="10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21198</xdr:rowOff>
    </xdr:from>
    <xdr:to>
      <xdr:col>50</xdr:col>
      <xdr:colOff>165100</xdr:colOff>
      <xdr:row>57</xdr:row>
      <xdr:rowOff>122798</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9588500" y="979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139325</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9372111" y="9569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97551</xdr:rowOff>
    </xdr:from>
    <xdr:to>
      <xdr:col>45</xdr:col>
      <xdr:colOff>177800</xdr:colOff>
      <xdr:row>57</xdr:row>
      <xdr:rowOff>106498</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7861300" y="9870201"/>
          <a:ext cx="889000" cy="8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142589</xdr:rowOff>
    </xdr:from>
    <xdr:to>
      <xdr:col>46</xdr:col>
      <xdr:colOff>38100</xdr:colOff>
      <xdr:row>57</xdr:row>
      <xdr:rowOff>72739</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8699500" y="9743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89266</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483111" y="9519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161358</xdr:rowOff>
    </xdr:from>
    <xdr:to>
      <xdr:col>41</xdr:col>
      <xdr:colOff>50800</xdr:colOff>
      <xdr:row>57</xdr:row>
      <xdr:rowOff>97551</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a:off x="6972300" y="9762558"/>
          <a:ext cx="889000" cy="107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48027</xdr:rowOff>
    </xdr:from>
    <xdr:to>
      <xdr:col>41</xdr:col>
      <xdr:colOff>101600</xdr:colOff>
      <xdr:row>57</xdr:row>
      <xdr:rowOff>149627</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7810500" y="9820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140754</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594111" y="9913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137880</xdr:rowOff>
    </xdr:from>
    <xdr:to>
      <xdr:col>36</xdr:col>
      <xdr:colOff>165100</xdr:colOff>
      <xdr:row>57</xdr:row>
      <xdr:rowOff>68030</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6921500" y="97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59157</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05111" y="9831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159418</xdr:rowOff>
    </xdr:from>
    <xdr:to>
      <xdr:col>55</xdr:col>
      <xdr:colOff>50800</xdr:colOff>
      <xdr:row>57</xdr:row>
      <xdr:rowOff>89568</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10426700" y="9760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10845</xdr:rowOff>
    </xdr:from>
    <xdr:ext cx="534377" cy="259045"/>
    <xdr:sp macro="" textlink="">
      <xdr:nvSpPr>
        <xdr:cNvPr id="372" name="普通建設事業費該当値テキスト">
          <a:extLst>
            <a:ext uri="{FF2B5EF4-FFF2-40B4-BE49-F238E27FC236}">
              <a16:creationId xmlns:a16="http://schemas.microsoft.com/office/drawing/2014/main" id="{00000000-0008-0000-0600-000074010000}"/>
            </a:ext>
          </a:extLst>
        </xdr:cNvPr>
        <xdr:cNvSpPr txBox="1"/>
      </xdr:nvSpPr>
      <xdr:spPr>
        <a:xfrm>
          <a:off x="10528300" y="9612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66479</xdr:rowOff>
    </xdr:from>
    <xdr:to>
      <xdr:col>50</xdr:col>
      <xdr:colOff>165100</xdr:colOff>
      <xdr:row>57</xdr:row>
      <xdr:rowOff>168079</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9588500" y="9839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159206</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9372111" y="9931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55698</xdr:rowOff>
    </xdr:from>
    <xdr:to>
      <xdr:col>46</xdr:col>
      <xdr:colOff>38100</xdr:colOff>
      <xdr:row>57</xdr:row>
      <xdr:rowOff>157298</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8699500" y="9828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148425</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8483111" y="9921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46751</xdr:rowOff>
    </xdr:from>
    <xdr:to>
      <xdr:col>41</xdr:col>
      <xdr:colOff>101600</xdr:colOff>
      <xdr:row>57</xdr:row>
      <xdr:rowOff>148351</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7810500" y="9819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164878</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7594111" y="9594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110558</xdr:rowOff>
    </xdr:from>
    <xdr:to>
      <xdr:col>36</xdr:col>
      <xdr:colOff>165100</xdr:colOff>
      <xdr:row>57</xdr:row>
      <xdr:rowOff>40708</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6921500" y="9711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57235</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705111" y="9486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106210</xdr:rowOff>
    </xdr:from>
    <xdr:to>
      <xdr:col>54</xdr:col>
      <xdr:colOff>189865</xdr:colOff>
      <xdr:row>78</xdr:row>
      <xdr:rowOff>138072</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450610"/>
          <a:ext cx="1270" cy="1060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141899</xdr:rowOff>
    </xdr:from>
    <xdr:ext cx="378565"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514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138072</xdr:rowOff>
    </xdr:from>
    <xdr:to>
      <xdr:col>55</xdr:col>
      <xdr:colOff>88900</xdr:colOff>
      <xdr:row>78</xdr:row>
      <xdr:rowOff>138072</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511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71</xdr:row>
      <xdr:rowOff>52887</xdr:rowOff>
    </xdr:from>
    <xdr:ext cx="599010"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2225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72</xdr:row>
      <xdr:rowOff>106210</xdr:rowOff>
    </xdr:from>
    <xdr:to>
      <xdr:col>55</xdr:col>
      <xdr:colOff>88900</xdr:colOff>
      <xdr:row>72</xdr:row>
      <xdr:rowOff>106210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450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78440</xdr:rowOff>
    </xdr:from>
    <xdr:to>
      <xdr:col>55</xdr:col>
      <xdr:colOff>0</xdr:colOff>
      <xdr:row>78</xdr:row>
      <xdr:rowOff>124507</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9639300" y="13451540"/>
          <a:ext cx="838200" cy="46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8760</xdr:rowOff>
    </xdr:from>
    <xdr:ext cx="534377"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33818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30333</xdr:rowOff>
    </xdr:from>
    <xdr:to>
      <xdr:col>55</xdr:col>
      <xdr:colOff>50800</xdr:colOff>
      <xdr:row>78</xdr:row>
      <xdr:rowOff>131933</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403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124507</xdr:rowOff>
    </xdr:from>
    <xdr:to>
      <xdr:col>50</xdr:col>
      <xdr:colOff>114300</xdr:colOff>
      <xdr:row>78</xdr:row>
      <xdr:rowOff>126081</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8750300" y="13497607"/>
          <a:ext cx="889000" cy="1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42120</xdr:rowOff>
    </xdr:from>
    <xdr:to>
      <xdr:col>50</xdr:col>
      <xdr:colOff>165100</xdr:colOff>
      <xdr:row>78</xdr:row>
      <xdr:rowOff>143720</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3415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160247</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372111" y="13190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114284</xdr:rowOff>
    </xdr:from>
    <xdr:to>
      <xdr:col>45</xdr:col>
      <xdr:colOff>177800</xdr:colOff>
      <xdr:row>78</xdr:row>
      <xdr:rowOff>126081</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7861300" y="13487384"/>
          <a:ext cx="889000" cy="11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155222</xdr:rowOff>
    </xdr:from>
    <xdr:to>
      <xdr:col>46</xdr:col>
      <xdr:colOff>38100</xdr:colOff>
      <xdr:row>78</xdr:row>
      <xdr:rowOff>85372</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3356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101899</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483111" y="13132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114284</xdr:rowOff>
    </xdr:from>
    <xdr:to>
      <xdr:col>41</xdr:col>
      <xdr:colOff>50800</xdr:colOff>
      <xdr:row>78</xdr:row>
      <xdr:rowOff>117055</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6972300" y="13487384"/>
          <a:ext cx="889000" cy="2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15281</xdr:rowOff>
    </xdr:from>
    <xdr:to>
      <xdr:col>41</xdr:col>
      <xdr:colOff>101600</xdr:colOff>
      <xdr:row>78</xdr:row>
      <xdr:rowOff>116881</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338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133408</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94111" y="13163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151820</xdr:rowOff>
    </xdr:from>
    <xdr:to>
      <xdr:col>36</xdr:col>
      <xdr:colOff>165100</xdr:colOff>
      <xdr:row>78</xdr:row>
      <xdr:rowOff>81970</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3353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98497</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05111" y="13128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27640</xdr:rowOff>
    </xdr:from>
    <xdr:to>
      <xdr:col>55</xdr:col>
      <xdr:colOff>50800</xdr:colOff>
      <xdr:row>78</xdr:row>
      <xdr:rowOff>129240</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40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158467</xdr:rowOff>
    </xdr:from>
    <xdr:ext cx="534377"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3188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73707</xdr:rowOff>
    </xdr:from>
    <xdr:to>
      <xdr:col>50</xdr:col>
      <xdr:colOff>165100</xdr:colOff>
      <xdr:row>79</xdr:row>
      <xdr:rowOff>3857</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3446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166434</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04428" y="13539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75281</xdr:rowOff>
    </xdr:from>
    <xdr:to>
      <xdr:col>46</xdr:col>
      <xdr:colOff>38100</xdr:colOff>
      <xdr:row>79</xdr:row>
      <xdr:rowOff>5431</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3448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168008</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515428" y="13541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63484</xdr:rowOff>
    </xdr:from>
    <xdr:to>
      <xdr:col>41</xdr:col>
      <xdr:colOff>101600</xdr:colOff>
      <xdr:row>78</xdr:row>
      <xdr:rowOff>165084</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3436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156211</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626428" y="13529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66255</xdr:rowOff>
    </xdr:from>
    <xdr:to>
      <xdr:col>36</xdr:col>
      <xdr:colOff>165100</xdr:colOff>
      <xdr:row>78</xdr:row>
      <xdr:rowOff>167855</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439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158982</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737428" y="13532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139700</xdr:rowOff>
    </xdr:from>
    <xdr:to>
      <xdr:col>59</xdr:col>
      <xdr:colOff>50800</xdr:colOff>
      <xdr:row>99</xdr:row>
      <xdr:rowOff>139700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168927</xdr:rowOff>
    </xdr:from>
    <xdr:ext cx="248786"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355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25400</xdr:rowOff>
    </xdr:from>
    <xdr:to>
      <xdr:col>59</xdr:col>
      <xdr:colOff>50800</xdr:colOff>
      <xdr:row>98</xdr:row>
      <xdr:rowOff>25400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54627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82550</xdr:rowOff>
    </xdr:from>
    <xdr:to>
      <xdr:col>59</xdr:col>
      <xdr:colOff>50800</xdr:colOff>
      <xdr:row>96</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111777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25400</xdr:rowOff>
    </xdr:from>
    <xdr:to>
      <xdr:col>59</xdr:col>
      <xdr:colOff>50800</xdr:colOff>
      <xdr:row>93</xdr:row>
      <xdr:rowOff>25400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54627</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828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90</xdr:row>
      <xdr:rowOff>111777</xdr:rowOff>
    </xdr:from>
    <xdr:ext cx="53129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7270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89</xdr:row>
      <xdr:rowOff>139700</xdr:rowOff>
    </xdr:from>
    <xdr:to>
      <xdr:col>59</xdr:col>
      <xdr:colOff>50800</xdr:colOff>
      <xdr:row>89</xdr:row>
      <xdr:rowOff>139700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88</xdr:row>
      <xdr:rowOff>168927</xdr:rowOff>
    </xdr:from>
    <xdr:ext cx="53129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72701" y="15256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2" name="普通建設事業費 （ うち更新整備　）グラフ枠">
          <a:extLst>
            <a:ext uri="{FF2B5EF4-FFF2-40B4-BE49-F238E27FC236}">
              <a16:creationId xmlns:a16="http://schemas.microsoft.com/office/drawing/2014/main" id="{00000000-0008-0000-0600-0000CE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164361</xdr:rowOff>
    </xdr:from>
    <xdr:to>
      <xdr:col>54</xdr:col>
      <xdr:colOff>189865</xdr:colOff>
      <xdr:row>99</xdr:row>
      <xdr:rowOff>30287</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10475595" y="15594861"/>
          <a:ext cx="1270" cy="1408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34114</xdr:rowOff>
    </xdr:from>
    <xdr:ext cx="469744" cy="259045"/>
    <xdr:sp macro="" textlink="">
      <xdr:nvSpPr>
        <xdr:cNvPr id="464" name="普通建設事業費 （ うち更新整備　）最小値テキスト">
          <a:extLst>
            <a:ext uri="{FF2B5EF4-FFF2-40B4-BE49-F238E27FC236}">
              <a16:creationId xmlns:a16="http://schemas.microsoft.com/office/drawing/2014/main" id="{00000000-0008-0000-0600-0000D0010000}"/>
            </a:ext>
          </a:extLst>
        </xdr:cNvPr>
        <xdr:cNvSpPr txBox="1"/>
      </xdr:nvSpPr>
      <xdr:spPr>
        <a:xfrm>
          <a:off x="10528300" y="17007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30287</xdr:rowOff>
    </xdr:from>
    <xdr:to>
      <xdr:col>55</xdr:col>
      <xdr:colOff>88900</xdr:colOff>
      <xdr:row>99</xdr:row>
      <xdr:rowOff>30287</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7003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111038</xdr:rowOff>
    </xdr:from>
    <xdr:ext cx="534377" cy="259045"/>
    <xdr:sp macro="" textlink="">
      <xdr:nvSpPr>
        <xdr:cNvPr id="466" name="普通建設事業費 （ うち更新整備　）最大値テキスト">
          <a:extLst>
            <a:ext uri="{FF2B5EF4-FFF2-40B4-BE49-F238E27FC236}">
              <a16:creationId xmlns:a16="http://schemas.microsoft.com/office/drawing/2014/main" id="{00000000-0008-0000-0600-0000D2010000}"/>
            </a:ext>
          </a:extLst>
        </xdr:cNvPr>
        <xdr:cNvSpPr txBox="1"/>
      </xdr:nvSpPr>
      <xdr:spPr>
        <a:xfrm>
          <a:off x="10528300" y="15370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164361</xdr:rowOff>
    </xdr:from>
    <xdr:to>
      <xdr:col>55</xdr:col>
      <xdr:colOff>88900</xdr:colOff>
      <xdr:row>90</xdr:row>
      <xdr:rowOff>164361</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10388600" y="15594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111040</xdr:rowOff>
    </xdr:from>
    <xdr:to>
      <xdr:col>55</xdr:col>
      <xdr:colOff>0</xdr:colOff>
      <xdr:row>95</xdr:row>
      <xdr:rowOff>53947</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9639300" y="16227340"/>
          <a:ext cx="838200" cy="114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105246</xdr:rowOff>
    </xdr:from>
    <xdr:ext cx="534377" cy="259045"/>
    <xdr:sp macro="" textlink="">
      <xdr:nvSpPr>
        <xdr:cNvPr id="469" name="普通建設事業費 （ うち更新整備　）平均値テキスト">
          <a:extLst>
            <a:ext uri="{FF2B5EF4-FFF2-40B4-BE49-F238E27FC236}">
              <a16:creationId xmlns:a16="http://schemas.microsoft.com/office/drawing/2014/main" id="{00000000-0008-0000-0600-0000D5010000}"/>
            </a:ext>
          </a:extLst>
        </xdr:cNvPr>
        <xdr:cNvSpPr txBox="1"/>
      </xdr:nvSpPr>
      <xdr:spPr>
        <a:xfrm>
          <a:off x="10528300" y="163929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126819</xdr:rowOff>
    </xdr:from>
    <xdr:to>
      <xdr:col>55</xdr:col>
      <xdr:colOff>50800</xdr:colOff>
      <xdr:row>96</xdr:row>
      <xdr:rowOff>56969</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10426700" y="16414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111040</xdr:rowOff>
    </xdr:from>
    <xdr:to>
      <xdr:col>50</xdr:col>
      <xdr:colOff>114300</xdr:colOff>
      <xdr:row>96</xdr:row>
      <xdr:rowOff>90379</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8750300" y="16227340"/>
          <a:ext cx="889000" cy="322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94</xdr:row>
      <xdr:rowOff>16690</xdr:rowOff>
    </xdr:from>
    <xdr:to>
      <xdr:col>50</xdr:col>
      <xdr:colOff>165100</xdr:colOff>
      <xdr:row>94</xdr:row>
      <xdr:rowOff>118290</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9588500" y="16132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92</xdr:row>
      <xdr:rowOff>134817</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372111" y="15908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68920</xdr:rowOff>
    </xdr:from>
    <xdr:to>
      <xdr:col>45</xdr:col>
      <xdr:colOff>177800</xdr:colOff>
      <xdr:row>96</xdr:row>
      <xdr:rowOff>90379</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a:off x="7861300" y="16356670"/>
          <a:ext cx="889000" cy="192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27863</xdr:rowOff>
    </xdr:from>
    <xdr:to>
      <xdr:col>46</xdr:col>
      <xdr:colOff>38100</xdr:colOff>
      <xdr:row>95</xdr:row>
      <xdr:rowOff>129463</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8699500" y="16315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145990</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8483111" y="16090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91</xdr:row>
      <xdr:rowOff>65091</xdr:rowOff>
    </xdr:from>
    <xdr:to>
      <xdr:col>41</xdr:col>
      <xdr:colOff>50800</xdr:colOff>
      <xdr:row>95</xdr:row>
      <xdr:rowOff>68920</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a:off x="6972300" y="15667041"/>
          <a:ext cx="889000" cy="689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11661</xdr:rowOff>
    </xdr:from>
    <xdr:to>
      <xdr:col>41</xdr:col>
      <xdr:colOff>101600</xdr:colOff>
      <xdr:row>96</xdr:row>
      <xdr:rowOff>113261</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7810500" y="16470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104388</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7594111" y="16563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91529</xdr:rowOff>
    </xdr:from>
    <xdr:to>
      <xdr:col>36</xdr:col>
      <xdr:colOff>165100</xdr:colOff>
      <xdr:row>95</xdr:row>
      <xdr:rowOff>21679</xdr:rowOff>
    </xdr:to>
    <xdr:sp macro="" textlink="">
      <xdr:nvSpPr>
        <xdr:cNvPr id="480" name="フローチャート: 判断 479">
          <a:extLst>
            <a:ext uri="{FF2B5EF4-FFF2-40B4-BE49-F238E27FC236}">
              <a16:creationId xmlns:a16="http://schemas.microsoft.com/office/drawing/2014/main" id="{00000000-0008-0000-0600-0000E0010000}"/>
            </a:ext>
          </a:extLst>
        </xdr:cNvPr>
        <xdr:cNvSpPr/>
      </xdr:nvSpPr>
      <xdr:spPr>
        <a:xfrm>
          <a:off x="6921500" y="16207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12806</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05111" y="16300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3147</xdr:rowOff>
    </xdr:from>
    <xdr:to>
      <xdr:col>55</xdr:col>
      <xdr:colOff>50800</xdr:colOff>
      <xdr:row>95</xdr:row>
      <xdr:rowOff>104747</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10426700" y="16290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26024</xdr:rowOff>
    </xdr:from>
    <xdr:ext cx="534377" cy="259045"/>
    <xdr:sp macro="" textlink="">
      <xdr:nvSpPr>
        <xdr:cNvPr id="488" name="普通建設事業費 （ うち更新整備　）該当値テキスト">
          <a:extLst>
            <a:ext uri="{FF2B5EF4-FFF2-40B4-BE49-F238E27FC236}">
              <a16:creationId xmlns:a16="http://schemas.microsoft.com/office/drawing/2014/main" id="{00000000-0008-0000-0600-0000E8010000}"/>
            </a:ext>
          </a:extLst>
        </xdr:cNvPr>
        <xdr:cNvSpPr txBox="1"/>
      </xdr:nvSpPr>
      <xdr:spPr>
        <a:xfrm>
          <a:off x="10528300" y="16142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60240</xdr:rowOff>
    </xdr:from>
    <xdr:to>
      <xdr:col>50</xdr:col>
      <xdr:colOff>165100</xdr:colOff>
      <xdr:row>94</xdr:row>
      <xdr:rowOff>161840</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9588500" y="1617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152967</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9372111" y="16269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39579</xdr:rowOff>
    </xdr:from>
    <xdr:to>
      <xdr:col>46</xdr:col>
      <xdr:colOff>38100</xdr:colOff>
      <xdr:row>96</xdr:row>
      <xdr:rowOff>141179</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8699500" y="16498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132306</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8483111" y="16591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18120</xdr:rowOff>
    </xdr:from>
    <xdr:to>
      <xdr:col>41</xdr:col>
      <xdr:colOff>101600</xdr:colOff>
      <xdr:row>95</xdr:row>
      <xdr:rowOff>119720</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7810500" y="16305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136247</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7594111" y="16081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91</xdr:row>
      <xdr:rowOff>14291</xdr:rowOff>
    </xdr:from>
    <xdr:to>
      <xdr:col>36</xdr:col>
      <xdr:colOff>165100</xdr:colOff>
      <xdr:row>91</xdr:row>
      <xdr:rowOff>115891</xdr:rowOff>
    </xdr:to>
    <xdr:sp macro="" textlink="">
      <xdr:nvSpPr>
        <xdr:cNvPr id="495" name="楕円 494">
          <a:extLst>
            <a:ext uri="{FF2B5EF4-FFF2-40B4-BE49-F238E27FC236}">
              <a16:creationId xmlns:a16="http://schemas.microsoft.com/office/drawing/2014/main" id="{00000000-0008-0000-0600-0000EF010000}"/>
            </a:ext>
          </a:extLst>
        </xdr:cNvPr>
        <xdr:cNvSpPr/>
      </xdr:nvSpPr>
      <xdr:spPr>
        <a:xfrm>
          <a:off x="6921500" y="15616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89</xdr:row>
      <xdr:rowOff>132418</xdr:rowOff>
    </xdr:from>
    <xdr:ext cx="534377"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6705111" y="15391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1" name="災害復旧事業費グラフ枠">
          <a:extLst>
            <a:ext uri="{FF2B5EF4-FFF2-40B4-BE49-F238E27FC236}">
              <a16:creationId xmlns:a16="http://schemas.microsoft.com/office/drawing/2014/main" id="{00000000-0008-0000-0600-000009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95123</xdr:rowOff>
    </xdr:from>
    <xdr:to>
      <xdr:col>85</xdr:col>
      <xdr:colOff>126364</xdr:colOff>
      <xdr:row>39</xdr:row>
      <xdr:rowOff>98878</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6317595" y="5238623"/>
          <a:ext cx="1269" cy="1546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132343</xdr:rowOff>
    </xdr:from>
    <xdr:ext cx="249299" cy="259045"/>
    <xdr:sp macro="" textlink="">
      <xdr:nvSpPr>
        <xdr:cNvPr id="523" name="災害復旧事業費最小値テキスト">
          <a:extLst>
            <a:ext uri="{FF2B5EF4-FFF2-40B4-BE49-F238E27FC236}">
              <a16:creationId xmlns:a16="http://schemas.microsoft.com/office/drawing/2014/main" id="{00000000-0008-0000-0600-00000B020000}"/>
            </a:ext>
          </a:extLst>
        </xdr:cNvPr>
        <xdr:cNvSpPr txBox="1"/>
      </xdr:nvSpPr>
      <xdr:spPr>
        <a:xfrm>
          <a:off x="16370300" y="68188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41800</xdr:rowOff>
    </xdr:from>
    <xdr:ext cx="534377" cy="259045"/>
    <xdr:sp macro="" textlink="">
      <xdr:nvSpPr>
        <xdr:cNvPr id="525" name="災害復旧事業費最大値テキスト">
          <a:extLst>
            <a:ext uri="{FF2B5EF4-FFF2-40B4-BE49-F238E27FC236}">
              <a16:creationId xmlns:a16="http://schemas.microsoft.com/office/drawing/2014/main" id="{00000000-0008-0000-0600-00000D020000}"/>
            </a:ext>
          </a:extLst>
        </xdr:cNvPr>
        <xdr:cNvSpPr txBox="1"/>
      </xdr:nvSpPr>
      <xdr:spPr>
        <a:xfrm>
          <a:off x="16370300" y="5013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95123</xdr:rowOff>
    </xdr:from>
    <xdr:to>
      <xdr:col>86</xdr:col>
      <xdr:colOff>25400</xdr:colOff>
      <xdr:row>30</xdr:row>
      <xdr:rowOff>95123</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6230600" y="5238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47525</xdr:rowOff>
    </xdr:from>
    <xdr:to>
      <xdr:col>85</xdr:col>
      <xdr:colOff>127000</xdr:colOff>
      <xdr:row>39</xdr:row>
      <xdr:rowOff>81766</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flipV="1">
          <a:off x="15481300" y="6734075"/>
          <a:ext cx="838200" cy="34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5344</xdr:rowOff>
    </xdr:from>
    <xdr:ext cx="469744" cy="259045"/>
    <xdr:sp macro="" textlink="">
      <xdr:nvSpPr>
        <xdr:cNvPr id="528" name="災害復旧事業費平均値テキスト">
          <a:extLst>
            <a:ext uri="{FF2B5EF4-FFF2-40B4-BE49-F238E27FC236}">
              <a16:creationId xmlns:a16="http://schemas.microsoft.com/office/drawing/2014/main" id="{00000000-0008-0000-0600-000010020000}"/>
            </a:ext>
          </a:extLst>
        </xdr:cNvPr>
        <xdr:cNvSpPr txBox="1"/>
      </xdr:nvSpPr>
      <xdr:spPr>
        <a:xfrm>
          <a:off x="16370300" y="66918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26917</xdr:rowOff>
    </xdr:from>
    <xdr:to>
      <xdr:col>85</xdr:col>
      <xdr:colOff>177800</xdr:colOff>
      <xdr:row>39</xdr:row>
      <xdr:rowOff>128517</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6268700" y="6713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81766</xdr:rowOff>
    </xdr:from>
    <xdr:to>
      <xdr:col>81</xdr:col>
      <xdr:colOff>50800</xdr:colOff>
      <xdr:row>39</xdr:row>
      <xdr:rowOff>98111</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flipV="1">
          <a:off x="14592300" y="6768316"/>
          <a:ext cx="889000" cy="16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39915</xdr:rowOff>
    </xdr:from>
    <xdr:to>
      <xdr:col>81</xdr:col>
      <xdr:colOff>101600</xdr:colOff>
      <xdr:row>39</xdr:row>
      <xdr:rowOff>141515</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5430500" y="6726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132642</xdr:rowOff>
    </xdr:from>
    <xdr:ext cx="378565"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292017" y="68191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90845</xdr:rowOff>
    </xdr:from>
    <xdr:to>
      <xdr:col>76</xdr:col>
      <xdr:colOff>114300</xdr:colOff>
      <xdr:row>39</xdr:row>
      <xdr:rowOff>98111</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a:off x="13703300" y="6777395"/>
          <a:ext cx="889000" cy="7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145021</xdr:rowOff>
    </xdr:from>
    <xdr:to>
      <xdr:col>76</xdr:col>
      <xdr:colOff>165100</xdr:colOff>
      <xdr:row>39</xdr:row>
      <xdr:rowOff>75171</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4541500" y="6660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91698</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4357428" y="6435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84117</xdr:rowOff>
    </xdr:from>
    <xdr:to>
      <xdr:col>71</xdr:col>
      <xdr:colOff>177800</xdr:colOff>
      <xdr:row>39</xdr:row>
      <xdr:rowOff>90845</xdr:rowOff>
    </xdr:to>
    <xdr:cxnSp macro="">
      <xdr:nvCxnSpPr>
        <xdr:cNvPr id="536" name="直線コネクタ 535">
          <a:extLst>
            <a:ext uri="{FF2B5EF4-FFF2-40B4-BE49-F238E27FC236}">
              <a16:creationId xmlns:a16="http://schemas.microsoft.com/office/drawing/2014/main" id="{00000000-0008-0000-0600-000018020000}"/>
            </a:ext>
          </a:extLst>
        </xdr:cNvPr>
        <xdr:cNvCxnSpPr/>
      </xdr:nvCxnSpPr>
      <xdr:spPr>
        <a:xfrm>
          <a:off x="12814300" y="6770667"/>
          <a:ext cx="889000" cy="6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39881</xdr:rowOff>
    </xdr:from>
    <xdr:to>
      <xdr:col>72</xdr:col>
      <xdr:colOff>38100</xdr:colOff>
      <xdr:row>39</xdr:row>
      <xdr:rowOff>141481</xdr:rowOff>
    </xdr:to>
    <xdr:sp macro="" textlink="">
      <xdr:nvSpPr>
        <xdr:cNvPr id="537" name="フローチャート: 判断 536">
          <a:extLst>
            <a:ext uri="{FF2B5EF4-FFF2-40B4-BE49-F238E27FC236}">
              <a16:creationId xmlns:a16="http://schemas.microsoft.com/office/drawing/2014/main" id="{00000000-0008-0000-0600-000019020000}"/>
            </a:ext>
          </a:extLst>
        </xdr:cNvPr>
        <xdr:cNvSpPr/>
      </xdr:nvSpPr>
      <xdr:spPr>
        <a:xfrm>
          <a:off x="13652500" y="6726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158008</xdr:rowOff>
    </xdr:from>
    <xdr:ext cx="378565"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4017" y="65016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7404</xdr:rowOff>
    </xdr:from>
    <xdr:to>
      <xdr:col>67</xdr:col>
      <xdr:colOff>101600</xdr:colOff>
      <xdr:row>39</xdr:row>
      <xdr:rowOff>109004</xdr:rowOff>
    </xdr:to>
    <xdr:sp macro="" textlink="">
      <xdr:nvSpPr>
        <xdr:cNvPr id="539" name="フローチャート: 判断 538">
          <a:extLst>
            <a:ext uri="{FF2B5EF4-FFF2-40B4-BE49-F238E27FC236}">
              <a16:creationId xmlns:a16="http://schemas.microsoft.com/office/drawing/2014/main" id="{00000000-0008-0000-0600-00001B020000}"/>
            </a:ext>
          </a:extLst>
        </xdr:cNvPr>
        <xdr:cNvSpPr/>
      </xdr:nvSpPr>
      <xdr:spPr>
        <a:xfrm>
          <a:off x="12763500" y="6693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125531</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579428" y="6469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168175</xdr:rowOff>
    </xdr:from>
    <xdr:to>
      <xdr:col>85</xdr:col>
      <xdr:colOff>177800</xdr:colOff>
      <xdr:row>39</xdr:row>
      <xdr:rowOff>98325</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6268700" y="6683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127552</xdr:rowOff>
    </xdr:from>
    <xdr:ext cx="469744" cy="259045"/>
    <xdr:sp macro="" textlink="">
      <xdr:nvSpPr>
        <xdr:cNvPr id="547" name="災害復旧事業費該当値テキスト">
          <a:extLst>
            <a:ext uri="{FF2B5EF4-FFF2-40B4-BE49-F238E27FC236}">
              <a16:creationId xmlns:a16="http://schemas.microsoft.com/office/drawing/2014/main" id="{00000000-0008-0000-0600-000023020000}"/>
            </a:ext>
          </a:extLst>
        </xdr:cNvPr>
        <xdr:cNvSpPr txBox="1"/>
      </xdr:nvSpPr>
      <xdr:spPr>
        <a:xfrm>
          <a:off x="16370300" y="6471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30966</xdr:rowOff>
    </xdr:from>
    <xdr:to>
      <xdr:col>81</xdr:col>
      <xdr:colOff>101600</xdr:colOff>
      <xdr:row>39</xdr:row>
      <xdr:rowOff>132566</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5430500" y="6717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149093</xdr:rowOff>
    </xdr:from>
    <xdr:ext cx="469744"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5246428" y="6492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47311</xdr:rowOff>
    </xdr:from>
    <xdr:to>
      <xdr:col>76</xdr:col>
      <xdr:colOff>165100</xdr:colOff>
      <xdr:row>39</xdr:row>
      <xdr:rowOff>148911</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4541500" y="6733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140038</xdr:rowOff>
    </xdr:from>
    <xdr:ext cx="313932"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4435333" y="68265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40045</xdr:rowOff>
    </xdr:from>
    <xdr:to>
      <xdr:col>72</xdr:col>
      <xdr:colOff>38100</xdr:colOff>
      <xdr:row>39</xdr:row>
      <xdr:rowOff>141645</xdr:rowOff>
    </xdr:to>
    <xdr:sp macro="" textlink="">
      <xdr:nvSpPr>
        <xdr:cNvPr id="552" name="楕円 551">
          <a:extLst>
            <a:ext uri="{FF2B5EF4-FFF2-40B4-BE49-F238E27FC236}">
              <a16:creationId xmlns:a16="http://schemas.microsoft.com/office/drawing/2014/main" id="{00000000-0008-0000-0600-000028020000}"/>
            </a:ext>
          </a:extLst>
        </xdr:cNvPr>
        <xdr:cNvSpPr/>
      </xdr:nvSpPr>
      <xdr:spPr>
        <a:xfrm>
          <a:off x="13652500" y="6726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132772</xdr:rowOff>
    </xdr:from>
    <xdr:ext cx="378565"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3514017" y="68193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33317</xdr:rowOff>
    </xdr:from>
    <xdr:to>
      <xdr:col>67</xdr:col>
      <xdr:colOff>101600</xdr:colOff>
      <xdr:row>39</xdr:row>
      <xdr:rowOff>134917</xdr:rowOff>
    </xdr:to>
    <xdr:sp macro="" textlink="">
      <xdr:nvSpPr>
        <xdr:cNvPr id="554" name="楕円 553">
          <a:extLst>
            <a:ext uri="{FF2B5EF4-FFF2-40B4-BE49-F238E27FC236}">
              <a16:creationId xmlns:a16="http://schemas.microsoft.com/office/drawing/2014/main" id="{00000000-0008-0000-0600-00002A020000}"/>
            </a:ext>
          </a:extLst>
        </xdr:cNvPr>
        <xdr:cNvSpPr/>
      </xdr:nvSpPr>
      <xdr:spPr>
        <a:xfrm>
          <a:off x="12763500" y="6719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126044</xdr:rowOff>
    </xdr:from>
    <xdr:ext cx="378565"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625017" y="68125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失業対策事業費グラフ枠">
          <a:extLst>
            <a:ext uri="{FF2B5EF4-FFF2-40B4-BE49-F238E27FC236}">
              <a16:creationId xmlns:a16="http://schemas.microsoft.com/office/drawing/2014/main" id="{00000000-0008-0000-06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2" name="失業対策事業費最小値テキスト">
          <a:extLst>
            <a:ext uri="{FF2B5EF4-FFF2-40B4-BE49-F238E27FC236}">
              <a16:creationId xmlns:a16="http://schemas.microsoft.com/office/drawing/2014/main" id="{00000000-0008-0000-0600-00003C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4" name="失業対策事業費最大値テキスト">
          <a:extLst>
            <a:ext uri="{FF2B5EF4-FFF2-40B4-BE49-F238E27FC236}">
              <a16:creationId xmlns:a16="http://schemas.microsoft.com/office/drawing/2014/main" id="{00000000-0008-0000-0600-00003E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7" name="失業対策事業費平均値テキスト">
          <a:extLst>
            <a:ext uri="{FF2B5EF4-FFF2-40B4-BE49-F238E27FC236}">
              <a16:creationId xmlns:a16="http://schemas.microsoft.com/office/drawing/2014/main" id="{00000000-0008-0000-0600-000041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5" name="直線コネクタ 584">
          <a:extLst>
            <a:ext uri="{FF2B5EF4-FFF2-40B4-BE49-F238E27FC236}">
              <a16:creationId xmlns:a16="http://schemas.microsoft.com/office/drawing/2014/main" id="{00000000-0008-0000-0600-000049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6" name="フローチャート: 判断 585">
          <a:extLst>
            <a:ext uri="{FF2B5EF4-FFF2-40B4-BE49-F238E27FC236}">
              <a16:creationId xmlns:a16="http://schemas.microsoft.com/office/drawing/2014/main" id="{00000000-0008-0000-0600-00004A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8" name="フローチャート: 判断 587">
          <a:extLst>
            <a:ext uri="{FF2B5EF4-FFF2-40B4-BE49-F238E27FC236}">
              <a16:creationId xmlns:a16="http://schemas.microsoft.com/office/drawing/2014/main" id="{00000000-0008-0000-0600-00004C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6" name="失業対策事業費該当値テキスト">
          <a:extLst>
            <a:ext uri="{FF2B5EF4-FFF2-40B4-BE49-F238E27FC236}">
              <a16:creationId xmlns:a16="http://schemas.microsoft.com/office/drawing/2014/main" id="{00000000-0008-0000-0600-000054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1" name="楕円 600">
          <a:extLst>
            <a:ext uri="{FF2B5EF4-FFF2-40B4-BE49-F238E27FC236}">
              <a16:creationId xmlns:a16="http://schemas.microsoft.com/office/drawing/2014/main" id="{00000000-0008-0000-0600-000059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3" name="楕円 602">
          <a:extLst>
            <a:ext uri="{FF2B5EF4-FFF2-40B4-BE49-F238E27FC236}">
              <a16:creationId xmlns:a16="http://schemas.microsoft.com/office/drawing/2014/main" id="{00000000-0008-0000-0600-00005B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公債費グラフ枠">
          <a:extLst>
            <a:ext uri="{FF2B5EF4-FFF2-40B4-BE49-F238E27FC236}">
              <a16:creationId xmlns:a16="http://schemas.microsoft.com/office/drawing/2014/main" id="{00000000-0008-0000-06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8872</xdr:rowOff>
    </xdr:from>
    <xdr:to>
      <xdr:col>85</xdr:col>
      <xdr:colOff>126364</xdr:colOff>
      <xdr:row>77</xdr:row>
      <xdr:rowOff>145597</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6317595" y="12010372"/>
          <a:ext cx="1269" cy="1336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149424</xdr:rowOff>
    </xdr:from>
    <xdr:ext cx="469744" cy="259045"/>
    <xdr:sp macro="" textlink="">
      <xdr:nvSpPr>
        <xdr:cNvPr id="627" name="公債費最小値テキスト">
          <a:extLst>
            <a:ext uri="{FF2B5EF4-FFF2-40B4-BE49-F238E27FC236}">
              <a16:creationId xmlns:a16="http://schemas.microsoft.com/office/drawing/2014/main" id="{00000000-0008-0000-0600-000073020000}"/>
            </a:ext>
          </a:extLst>
        </xdr:cNvPr>
        <xdr:cNvSpPr txBox="1"/>
      </xdr:nvSpPr>
      <xdr:spPr>
        <a:xfrm>
          <a:off x="16370300" y="13351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145597</xdr:rowOff>
    </xdr:from>
    <xdr:to>
      <xdr:col>86</xdr:col>
      <xdr:colOff>25400</xdr:colOff>
      <xdr:row>77</xdr:row>
      <xdr:rowOff>145597</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33472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126999</xdr:rowOff>
    </xdr:from>
    <xdr:ext cx="534377" cy="259045"/>
    <xdr:sp macro="" textlink="">
      <xdr:nvSpPr>
        <xdr:cNvPr id="629" name="公債費最大値テキスト">
          <a:extLst>
            <a:ext uri="{FF2B5EF4-FFF2-40B4-BE49-F238E27FC236}">
              <a16:creationId xmlns:a16="http://schemas.microsoft.com/office/drawing/2014/main" id="{00000000-0008-0000-0600-000075020000}"/>
            </a:ext>
          </a:extLst>
        </xdr:cNvPr>
        <xdr:cNvSpPr txBox="1"/>
      </xdr:nvSpPr>
      <xdr:spPr>
        <a:xfrm>
          <a:off x="16370300" y="11785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8872</xdr:rowOff>
    </xdr:from>
    <xdr:to>
      <xdr:col>86</xdr:col>
      <xdr:colOff>25400</xdr:colOff>
      <xdr:row>70</xdr:row>
      <xdr:rowOff>8872</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6230600" y="12010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72</xdr:row>
      <xdr:rowOff>31778</xdr:rowOff>
    </xdr:from>
    <xdr:to>
      <xdr:col>85</xdr:col>
      <xdr:colOff>127000</xdr:colOff>
      <xdr:row>72</xdr:row>
      <xdr:rowOff>162675</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5481300" y="12376178"/>
          <a:ext cx="838200" cy="130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129689</xdr:rowOff>
    </xdr:from>
    <xdr:ext cx="534377" cy="259045"/>
    <xdr:sp macro="" textlink="">
      <xdr:nvSpPr>
        <xdr:cNvPr id="632" name="公債費平均値テキスト">
          <a:extLst>
            <a:ext uri="{FF2B5EF4-FFF2-40B4-BE49-F238E27FC236}">
              <a16:creationId xmlns:a16="http://schemas.microsoft.com/office/drawing/2014/main" id="{00000000-0008-0000-0600-000078020000}"/>
            </a:ext>
          </a:extLst>
        </xdr:cNvPr>
        <xdr:cNvSpPr txBox="1"/>
      </xdr:nvSpPr>
      <xdr:spPr>
        <a:xfrm>
          <a:off x="16370300" y="12645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151262</xdr:rowOff>
    </xdr:from>
    <xdr:to>
      <xdr:col>85</xdr:col>
      <xdr:colOff>177800</xdr:colOff>
      <xdr:row>74</xdr:row>
      <xdr:rowOff>81412</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6268700" y="1266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72</xdr:row>
      <xdr:rowOff>16690</xdr:rowOff>
    </xdr:from>
    <xdr:to>
      <xdr:col>81</xdr:col>
      <xdr:colOff>50800</xdr:colOff>
      <xdr:row>72</xdr:row>
      <xdr:rowOff>31778</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4592300" y="12361090"/>
          <a:ext cx="889000" cy="15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73</xdr:row>
      <xdr:rowOff>135603</xdr:rowOff>
    </xdr:from>
    <xdr:to>
      <xdr:col>81</xdr:col>
      <xdr:colOff>101600</xdr:colOff>
      <xdr:row>74</xdr:row>
      <xdr:rowOff>65753</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5430500" y="1265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56880</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5214111" y="12744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72</xdr:row>
      <xdr:rowOff>16690</xdr:rowOff>
    </xdr:from>
    <xdr:to>
      <xdr:col>76</xdr:col>
      <xdr:colOff>114300</xdr:colOff>
      <xdr:row>73</xdr:row>
      <xdr:rowOff>28921</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3703300" y="12361090"/>
          <a:ext cx="889000" cy="183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73</xdr:row>
      <xdr:rowOff>112423</xdr:rowOff>
    </xdr:from>
    <xdr:to>
      <xdr:col>76</xdr:col>
      <xdr:colOff>165100</xdr:colOff>
      <xdr:row>74</xdr:row>
      <xdr:rowOff>42573</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4541500" y="12628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33700</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325111" y="12721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70</xdr:row>
      <xdr:rowOff>150101</xdr:rowOff>
    </xdr:from>
    <xdr:to>
      <xdr:col>71</xdr:col>
      <xdr:colOff>177800</xdr:colOff>
      <xdr:row>73</xdr:row>
      <xdr:rowOff>28921</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a:off x="12814300" y="12151601"/>
          <a:ext cx="889000" cy="393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124013</xdr:rowOff>
    </xdr:from>
    <xdr:to>
      <xdr:col>72</xdr:col>
      <xdr:colOff>38100</xdr:colOff>
      <xdr:row>74</xdr:row>
      <xdr:rowOff>54163</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3652500" y="12639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45290</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436111" y="12732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33807</xdr:rowOff>
    </xdr:from>
    <xdr:to>
      <xdr:col>67</xdr:col>
      <xdr:colOff>101600</xdr:colOff>
      <xdr:row>72</xdr:row>
      <xdr:rowOff>135407</xdr:rowOff>
    </xdr:to>
    <xdr:sp macro="" textlink="">
      <xdr:nvSpPr>
        <xdr:cNvPr id="643" name="フローチャート: 判断 642">
          <a:extLst>
            <a:ext uri="{FF2B5EF4-FFF2-40B4-BE49-F238E27FC236}">
              <a16:creationId xmlns:a16="http://schemas.microsoft.com/office/drawing/2014/main" id="{00000000-0008-0000-0600-000083020000}"/>
            </a:ext>
          </a:extLst>
        </xdr:cNvPr>
        <xdr:cNvSpPr/>
      </xdr:nvSpPr>
      <xdr:spPr>
        <a:xfrm>
          <a:off x="12763500" y="12378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126534</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547111" y="12470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72</xdr:row>
      <xdr:rowOff>111875</xdr:rowOff>
    </xdr:from>
    <xdr:to>
      <xdr:col>85</xdr:col>
      <xdr:colOff>177800</xdr:colOff>
      <xdr:row>73</xdr:row>
      <xdr:rowOff>42025</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6268700" y="12456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71</xdr:row>
      <xdr:rowOff>134752</xdr:rowOff>
    </xdr:from>
    <xdr:ext cx="534377" cy="259045"/>
    <xdr:sp macro="" textlink="">
      <xdr:nvSpPr>
        <xdr:cNvPr id="651" name="公債費該当値テキスト">
          <a:extLst>
            <a:ext uri="{FF2B5EF4-FFF2-40B4-BE49-F238E27FC236}">
              <a16:creationId xmlns:a16="http://schemas.microsoft.com/office/drawing/2014/main" id="{00000000-0008-0000-0600-00008B020000}"/>
            </a:ext>
          </a:extLst>
        </xdr:cNvPr>
        <xdr:cNvSpPr txBox="1"/>
      </xdr:nvSpPr>
      <xdr:spPr>
        <a:xfrm>
          <a:off x="16370300" y="12307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71</xdr:row>
      <xdr:rowOff>152428</xdr:rowOff>
    </xdr:from>
    <xdr:to>
      <xdr:col>81</xdr:col>
      <xdr:colOff>101600</xdr:colOff>
      <xdr:row>72</xdr:row>
      <xdr:rowOff>82578</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5430500" y="12325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70</xdr:row>
      <xdr:rowOff>99105</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5214111" y="12100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71</xdr:row>
      <xdr:rowOff>137340</xdr:rowOff>
    </xdr:from>
    <xdr:to>
      <xdr:col>76</xdr:col>
      <xdr:colOff>165100</xdr:colOff>
      <xdr:row>72</xdr:row>
      <xdr:rowOff>67490</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4541500" y="12310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70</xdr:row>
      <xdr:rowOff>84017</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4325111" y="12085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72</xdr:row>
      <xdr:rowOff>149571</xdr:rowOff>
    </xdr:from>
    <xdr:to>
      <xdr:col>72</xdr:col>
      <xdr:colOff>38100</xdr:colOff>
      <xdr:row>73</xdr:row>
      <xdr:rowOff>79721</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3652500" y="12493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71</xdr:row>
      <xdr:rowOff>96248</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3436111" y="12269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99301</xdr:rowOff>
    </xdr:from>
    <xdr:to>
      <xdr:col>67</xdr:col>
      <xdr:colOff>101600</xdr:colOff>
      <xdr:row>71</xdr:row>
      <xdr:rowOff>29451</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2763500" y="12100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69</xdr:row>
      <xdr:rowOff>45978</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547111" y="11876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積立金グラフ枠">
          <a:extLst>
            <a:ext uri="{FF2B5EF4-FFF2-40B4-BE49-F238E27FC236}">
              <a16:creationId xmlns:a16="http://schemas.microsoft.com/office/drawing/2014/main" id="{00000000-0008-0000-06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49323</xdr:rowOff>
    </xdr:from>
    <xdr:to>
      <xdr:col>85</xdr:col>
      <xdr:colOff>126364</xdr:colOff>
      <xdr:row>99</xdr:row>
      <xdr:rowOff>39227</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6317595" y="15651273"/>
          <a:ext cx="1269" cy="13615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58962</xdr:rowOff>
    </xdr:from>
    <xdr:ext cx="469744" cy="259045"/>
    <xdr:sp macro="" textlink="">
      <xdr:nvSpPr>
        <xdr:cNvPr id="684" name="積立金最小値テキスト">
          <a:extLst>
            <a:ext uri="{FF2B5EF4-FFF2-40B4-BE49-F238E27FC236}">
              <a16:creationId xmlns:a16="http://schemas.microsoft.com/office/drawing/2014/main" id="{00000000-0008-0000-0600-0000AC020000}"/>
            </a:ext>
          </a:extLst>
        </xdr:cNvPr>
        <xdr:cNvSpPr txBox="1"/>
      </xdr:nvSpPr>
      <xdr:spPr>
        <a:xfrm>
          <a:off x="16370300" y="17032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39227</xdr:rowOff>
    </xdr:from>
    <xdr:to>
      <xdr:col>86</xdr:col>
      <xdr:colOff>25400</xdr:colOff>
      <xdr:row>99</xdr:row>
      <xdr:rowOff>39227</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6230600" y="17012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167450</xdr:rowOff>
    </xdr:from>
    <xdr:ext cx="599010" cy="259045"/>
    <xdr:sp macro="" textlink="">
      <xdr:nvSpPr>
        <xdr:cNvPr id="686" name="積立金最大値テキスト">
          <a:extLst>
            <a:ext uri="{FF2B5EF4-FFF2-40B4-BE49-F238E27FC236}">
              <a16:creationId xmlns:a16="http://schemas.microsoft.com/office/drawing/2014/main" id="{00000000-0008-0000-0600-0000AE020000}"/>
            </a:ext>
          </a:extLst>
        </xdr:cNvPr>
        <xdr:cNvSpPr txBox="1"/>
      </xdr:nvSpPr>
      <xdr:spPr>
        <a:xfrm>
          <a:off x="16370300" y="15426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358,721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49323</xdr:rowOff>
    </xdr:from>
    <xdr:to>
      <xdr:col>86</xdr:col>
      <xdr:colOff>25400</xdr:colOff>
      <xdr:row>91</xdr:row>
      <xdr:rowOff>49323</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6230600" y="15651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127608</xdr:rowOff>
    </xdr:from>
    <xdr:to>
      <xdr:col>85</xdr:col>
      <xdr:colOff>127000</xdr:colOff>
      <xdr:row>98</xdr:row>
      <xdr:rowOff>136017</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5481300" y="16929708"/>
          <a:ext cx="838200" cy="8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103412</xdr:rowOff>
    </xdr:from>
    <xdr:ext cx="534377" cy="259045"/>
    <xdr:sp macro="" textlink="">
      <xdr:nvSpPr>
        <xdr:cNvPr id="689" name="積立金平均値テキスト">
          <a:extLst>
            <a:ext uri="{FF2B5EF4-FFF2-40B4-BE49-F238E27FC236}">
              <a16:creationId xmlns:a16="http://schemas.microsoft.com/office/drawing/2014/main" id="{00000000-0008-0000-0600-0000B1020000}"/>
            </a:ext>
          </a:extLst>
        </xdr:cNvPr>
        <xdr:cNvSpPr txBox="1"/>
      </xdr:nvSpPr>
      <xdr:spPr>
        <a:xfrm>
          <a:off x="16370300" y="169055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124985</xdr:rowOff>
    </xdr:from>
    <xdr:to>
      <xdr:col>85</xdr:col>
      <xdr:colOff>177800</xdr:colOff>
      <xdr:row>99</xdr:row>
      <xdr:rowOff>55135</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6268700" y="16927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130141</xdr:rowOff>
    </xdr:from>
    <xdr:to>
      <xdr:col>81</xdr:col>
      <xdr:colOff>50800</xdr:colOff>
      <xdr:row>98</xdr:row>
      <xdr:rowOff>136017</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4592300" y="16932241"/>
          <a:ext cx="889000" cy="5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120245</xdr:rowOff>
    </xdr:from>
    <xdr:to>
      <xdr:col>81</xdr:col>
      <xdr:colOff>101600</xdr:colOff>
      <xdr:row>99</xdr:row>
      <xdr:rowOff>50395</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5430500" y="1692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41522</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14111" y="17015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89156</xdr:rowOff>
    </xdr:from>
    <xdr:to>
      <xdr:col>76</xdr:col>
      <xdr:colOff>114300</xdr:colOff>
      <xdr:row>98</xdr:row>
      <xdr:rowOff>130141</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a:off x="13703300" y="16891256"/>
          <a:ext cx="889000" cy="40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88850</xdr:rowOff>
    </xdr:from>
    <xdr:to>
      <xdr:col>76</xdr:col>
      <xdr:colOff>165100</xdr:colOff>
      <xdr:row>99</xdr:row>
      <xdr:rowOff>19000</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4541500" y="1689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10127</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325111" y="16983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89156</xdr:rowOff>
    </xdr:from>
    <xdr:to>
      <xdr:col>71</xdr:col>
      <xdr:colOff>177800</xdr:colOff>
      <xdr:row>98</xdr:row>
      <xdr:rowOff>150357</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flipV="1">
          <a:off x="12814300" y="16891256"/>
          <a:ext cx="889000" cy="61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120977</xdr:rowOff>
    </xdr:from>
    <xdr:to>
      <xdr:col>72</xdr:col>
      <xdr:colOff>38100</xdr:colOff>
      <xdr:row>99</xdr:row>
      <xdr:rowOff>51127</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3652500" y="16923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42254</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36111" y="17015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116649</xdr:rowOff>
    </xdr:from>
    <xdr:to>
      <xdr:col>67</xdr:col>
      <xdr:colOff>101600</xdr:colOff>
      <xdr:row>99</xdr:row>
      <xdr:rowOff>46799</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2763500" y="16918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37926</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47111" y="17011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76808</xdr:rowOff>
    </xdr:from>
    <xdr:to>
      <xdr:col>85</xdr:col>
      <xdr:colOff>177800</xdr:colOff>
      <xdr:row>99</xdr:row>
      <xdr:rowOff>6958</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6268700" y="16878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36185</xdr:rowOff>
    </xdr:from>
    <xdr:ext cx="534377" cy="259045"/>
    <xdr:sp macro="" textlink="">
      <xdr:nvSpPr>
        <xdr:cNvPr id="708" name="積立金該当値テキスト">
          <a:extLst>
            <a:ext uri="{FF2B5EF4-FFF2-40B4-BE49-F238E27FC236}">
              <a16:creationId xmlns:a16="http://schemas.microsoft.com/office/drawing/2014/main" id="{00000000-0008-0000-0600-0000C4020000}"/>
            </a:ext>
          </a:extLst>
        </xdr:cNvPr>
        <xdr:cNvSpPr txBox="1"/>
      </xdr:nvSpPr>
      <xdr:spPr>
        <a:xfrm>
          <a:off x="16370300" y="16666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85217</xdr:rowOff>
    </xdr:from>
    <xdr:to>
      <xdr:col>81</xdr:col>
      <xdr:colOff>101600</xdr:colOff>
      <xdr:row>99</xdr:row>
      <xdr:rowOff>15367</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5430500" y="16887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31894</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5214111" y="16662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79341</xdr:rowOff>
    </xdr:from>
    <xdr:to>
      <xdr:col>76</xdr:col>
      <xdr:colOff>165100</xdr:colOff>
      <xdr:row>99</xdr:row>
      <xdr:rowOff>9491</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4541500" y="16881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26018</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4325111" y="16656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38356</xdr:rowOff>
    </xdr:from>
    <xdr:to>
      <xdr:col>72</xdr:col>
      <xdr:colOff>38100</xdr:colOff>
      <xdr:row>98</xdr:row>
      <xdr:rowOff>139956</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3652500" y="16840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156483</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3436111" y="16615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99557</xdr:rowOff>
    </xdr:from>
    <xdr:to>
      <xdr:col>67</xdr:col>
      <xdr:colOff>101600</xdr:colOff>
      <xdr:row>99</xdr:row>
      <xdr:rowOff>29707</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2763500" y="16901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46234</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2547111" y="16676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投資及び出資金グラフ枠">
          <a:extLst>
            <a:ext uri="{FF2B5EF4-FFF2-40B4-BE49-F238E27FC236}">
              <a16:creationId xmlns:a16="http://schemas.microsoft.com/office/drawing/2014/main" id="{00000000-0008-0000-06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99949</xdr:rowOff>
    </xdr:from>
    <xdr:to>
      <xdr:col>116</xdr:col>
      <xdr:colOff>62864</xdr:colOff>
      <xdr:row>39</xdr:row>
      <xdr:rowOff>44450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flipV="1">
          <a:off x="22159595" y="5414899"/>
          <a:ext cx="1269" cy="1316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1" name="投資及び出資金最小値テキスト">
          <a:extLst>
            <a:ext uri="{FF2B5EF4-FFF2-40B4-BE49-F238E27FC236}">
              <a16:creationId xmlns:a16="http://schemas.microsoft.com/office/drawing/2014/main" id="{00000000-0008-0000-0600-0000E5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46626</xdr:rowOff>
    </xdr:from>
    <xdr:ext cx="534377" cy="259045"/>
    <xdr:sp macro="" textlink="">
      <xdr:nvSpPr>
        <xdr:cNvPr id="743" name="投資及び出資金最大値テキスト">
          <a:extLst>
            <a:ext uri="{FF2B5EF4-FFF2-40B4-BE49-F238E27FC236}">
              <a16:creationId xmlns:a16="http://schemas.microsoft.com/office/drawing/2014/main" id="{00000000-0008-0000-0600-0000E7020000}"/>
            </a:ext>
          </a:extLst>
        </xdr:cNvPr>
        <xdr:cNvSpPr txBox="1"/>
      </xdr:nvSpPr>
      <xdr:spPr>
        <a:xfrm>
          <a:off x="22212300" y="5190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99949</xdr:rowOff>
    </xdr:from>
    <xdr:to>
      <xdr:col>116</xdr:col>
      <xdr:colOff>152400</xdr:colOff>
      <xdr:row>31</xdr:row>
      <xdr:rowOff>99949</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2072600" y="5414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34</xdr:row>
      <xdr:rowOff>99060</xdr:rowOff>
    </xdr:from>
    <xdr:to>
      <xdr:col>116</xdr:col>
      <xdr:colOff>63500</xdr:colOff>
      <xdr:row>36</xdr:row>
      <xdr:rowOff>32512</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flipV="1">
          <a:off x="21323300" y="5928360"/>
          <a:ext cx="838200" cy="276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48404</xdr:rowOff>
    </xdr:from>
    <xdr:ext cx="469744" cy="259045"/>
    <xdr:sp macro="" textlink="">
      <xdr:nvSpPr>
        <xdr:cNvPr id="746" name="投資及び出資金平均値テキスト">
          <a:extLst>
            <a:ext uri="{FF2B5EF4-FFF2-40B4-BE49-F238E27FC236}">
              <a16:creationId xmlns:a16="http://schemas.microsoft.com/office/drawing/2014/main" id="{00000000-0008-0000-0600-0000EA020000}"/>
            </a:ext>
          </a:extLst>
        </xdr:cNvPr>
        <xdr:cNvSpPr txBox="1"/>
      </xdr:nvSpPr>
      <xdr:spPr>
        <a:xfrm>
          <a:off x="22212300" y="63920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69977</xdr:rowOff>
    </xdr:from>
    <xdr:to>
      <xdr:col>116</xdr:col>
      <xdr:colOff>114300</xdr:colOff>
      <xdr:row>38</xdr:row>
      <xdr:rowOff>127</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2110700" y="6413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116205</xdr:rowOff>
    </xdr:from>
    <xdr:to>
      <xdr:col>111</xdr:col>
      <xdr:colOff>177800</xdr:colOff>
      <xdr:row>36</xdr:row>
      <xdr:rowOff>32512</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20434300" y="5945505"/>
          <a:ext cx="889000" cy="259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17780</xdr:rowOff>
    </xdr:from>
    <xdr:to>
      <xdr:col>112</xdr:col>
      <xdr:colOff>38100</xdr:colOff>
      <xdr:row>37</xdr:row>
      <xdr:rowOff>119380</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1272500" y="636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110507</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088428" y="6454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34</xdr:row>
      <xdr:rowOff>116205</xdr:rowOff>
    </xdr:from>
    <xdr:to>
      <xdr:col>107</xdr:col>
      <xdr:colOff>50800</xdr:colOff>
      <xdr:row>34</xdr:row>
      <xdr:rowOff>163957</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flipV="1">
          <a:off x="19545300" y="5945505"/>
          <a:ext cx="889000" cy="47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99568</xdr:rowOff>
    </xdr:from>
    <xdr:to>
      <xdr:col>107</xdr:col>
      <xdr:colOff>101600</xdr:colOff>
      <xdr:row>38</xdr:row>
      <xdr:rowOff>29718</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20383500" y="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20845</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0199428" y="6535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33</xdr:row>
      <xdr:rowOff>144145</xdr:rowOff>
    </xdr:from>
    <xdr:to>
      <xdr:col>102</xdr:col>
      <xdr:colOff>114300</xdr:colOff>
      <xdr:row>34</xdr:row>
      <xdr:rowOff>163957</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a:off x="18656300" y="5801995"/>
          <a:ext cx="889000" cy="191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143383</xdr:rowOff>
    </xdr:from>
    <xdr:to>
      <xdr:col>102</xdr:col>
      <xdr:colOff>165100</xdr:colOff>
      <xdr:row>38</xdr:row>
      <xdr:rowOff>73533</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19494500" y="6487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64660</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10428" y="6579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52070</xdr:rowOff>
    </xdr:from>
    <xdr:to>
      <xdr:col>98</xdr:col>
      <xdr:colOff>38100</xdr:colOff>
      <xdr:row>37</xdr:row>
      <xdr:rowOff>153670</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8605500" y="639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144797</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421428" y="6488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34</xdr:row>
      <xdr:rowOff>48260</xdr:rowOff>
    </xdr:from>
    <xdr:to>
      <xdr:col>116</xdr:col>
      <xdr:colOff>114300</xdr:colOff>
      <xdr:row>34</xdr:row>
      <xdr:rowOff>149860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2110700" y="5877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33</xdr:row>
      <xdr:rowOff>71137</xdr:rowOff>
    </xdr:from>
    <xdr:ext cx="469744" cy="259045"/>
    <xdr:sp macro="" textlink="">
      <xdr:nvSpPr>
        <xdr:cNvPr id="765" name="投資及び出資金該当値テキスト">
          <a:extLst>
            <a:ext uri="{FF2B5EF4-FFF2-40B4-BE49-F238E27FC236}">
              <a16:creationId xmlns:a16="http://schemas.microsoft.com/office/drawing/2014/main" id="{00000000-0008-0000-0600-0000FD020000}"/>
            </a:ext>
          </a:extLst>
        </xdr:cNvPr>
        <xdr:cNvSpPr txBox="1"/>
      </xdr:nvSpPr>
      <xdr:spPr>
        <a:xfrm>
          <a:off x="22212300" y="572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153162</xdr:rowOff>
    </xdr:from>
    <xdr:to>
      <xdr:col>112</xdr:col>
      <xdr:colOff>38100</xdr:colOff>
      <xdr:row>36</xdr:row>
      <xdr:rowOff>83312</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1272500" y="6153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99839</xdr:rowOff>
    </xdr:from>
    <xdr:ext cx="469744"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1088428" y="5929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34</xdr:row>
      <xdr:rowOff>65405</xdr:rowOff>
    </xdr:from>
    <xdr:to>
      <xdr:col>107</xdr:col>
      <xdr:colOff>101600</xdr:colOff>
      <xdr:row>34</xdr:row>
      <xdr:rowOff>167005</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0383500" y="5894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33</xdr:row>
      <xdr:rowOff>12082</xdr:rowOff>
    </xdr:from>
    <xdr:ext cx="469744"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0199428" y="5669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34</xdr:row>
      <xdr:rowOff>113157</xdr:rowOff>
    </xdr:from>
    <xdr:to>
      <xdr:col>102</xdr:col>
      <xdr:colOff>165100</xdr:colOff>
      <xdr:row>35</xdr:row>
      <xdr:rowOff>43307</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19494500" y="5942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33</xdr:row>
      <xdr:rowOff>59834</xdr:rowOff>
    </xdr:from>
    <xdr:ext cx="469744"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9310428" y="5717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33</xdr:row>
      <xdr:rowOff>93345</xdr:rowOff>
    </xdr:from>
    <xdr:to>
      <xdr:col>98</xdr:col>
      <xdr:colOff>38100</xdr:colOff>
      <xdr:row>34</xdr:row>
      <xdr:rowOff>23495</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8605500" y="5751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32</xdr:row>
      <xdr:rowOff>40022</xdr:rowOff>
    </xdr:from>
    <xdr:ext cx="469744"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421428" y="5526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貸付金グラフ枠">
          <a:extLst>
            <a:ext uri="{FF2B5EF4-FFF2-40B4-BE49-F238E27FC236}">
              <a16:creationId xmlns:a16="http://schemas.microsoft.com/office/drawing/2014/main" id="{00000000-0008-0000-0600-00001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111354</xdr:rowOff>
    </xdr:from>
    <xdr:to>
      <xdr:col>116</xdr:col>
      <xdr:colOff>62864</xdr:colOff>
      <xdr:row>58</xdr:row>
      <xdr:rowOff>139700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22159595" y="9026754"/>
          <a:ext cx="1269" cy="10570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6" name="貸付金最小値テキスト">
          <a:extLst>
            <a:ext uri="{FF2B5EF4-FFF2-40B4-BE49-F238E27FC236}">
              <a16:creationId xmlns:a16="http://schemas.microsoft.com/office/drawing/2014/main" id="{00000000-0008-0000-0600-00001C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51</xdr:row>
      <xdr:rowOff>58031</xdr:rowOff>
    </xdr:from>
    <xdr:ext cx="534377" cy="259045"/>
    <xdr:sp macro="" textlink="">
      <xdr:nvSpPr>
        <xdr:cNvPr id="798" name="貸付金最大値テキスト">
          <a:extLst>
            <a:ext uri="{FF2B5EF4-FFF2-40B4-BE49-F238E27FC236}">
              <a16:creationId xmlns:a16="http://schemas.microsoft.com/office/drawing/2014/main" id="{00000000-0008-0000-0600-00001E030000}"/>
            </a:ext>
          </a:extLst>
        </xdr:cNvPr>
        <xdr:cNvSpPr txBox="1"/>
      </xdr:nvSpPr>
      <xdr:spPr>
        <a:xfrm>
          <a:off x="22212300" y="8801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111354</xdr:rowOff>
    </xdr:from>
    <xdr:to>
      <xdr:col>116</xdr:col>
      <xdr:colOff>152400</xdr:colOff>
      <xdr:row>52</xdr:row>
      <xdr:rowOff>111354</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2072600" y="9026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46020</xdr:rowOff>
    </xdr:from>
    <xdr:to>
      <xdr:col>116</xdr:col>
      <xdr:colOff>63500</xdr:colOff>
      <xdr:row>58</xdr:row>
      <xdr:rowOff>120955</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1323300" y="9990120"/>
          <a:ext cx="838200" cy="74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29298</xdr:rowOff>
    </xdr:from>
    <xdr:ext cx="469744" cy="259045"/>
    <xdr:sp macro="" textlink="">
      <xdr:nvSpPr>
        <xdr:cNvPr id="801" name="貸付金平均値テキスト">
          <a:extLst>
            <a:ext uri="{FF2B5EF4-FFF2-40B4-BE49-F238E27FC236}">
              <a16:creationId xmlns:a16="http://schemas.microsoft.com/office/drawing/2014/main" id="{00000000-0008-0000-0600-000021030000}"/>
            </a:ext>
          </a:extLst>
        </xdr:cNvPr>
        <xdr:cNvSpPr txBox="1"/>
      </xdr:nvSpPr>
      <xdr:spPr>
        <a:xfrm>
          <a:off x="22212300" y="96304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6421</xdr:rowOff>
    </xdr:from>
    <xdr:to>
      <xdr:col>116</xdr:col>
      <xdr:colOff>114300</xdr:colOff>
      <xdr:row>57</xdr:row>
      <xdr:rowOff>108021</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2110700" y="9779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46020</xdr:rowOff>
    </xdr:from>
    <xdr:to>
      <xdr:col>111</xdr:col>
      <xdr:colOff>177800</xdr:colOff>
      <xdr:row>58</xdr:row>
      <xdr:rowOff>110713</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flipV="1">
          <a:off x="20434300" y="9990120"/>
          <a:ext cx="889000" cy="64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72486</xdr:rowOff>
    </xdr:from>
    <xdr:to>
      <xdr:col>112</xdr:col>
      <xdr:colOff>38100</xdr:colOff>
      <xdr:row>57</xdr:row>
      <xdr:rowOff>2636</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1272500" y="967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19163</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088428" y="9448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110713</xdr:rowOff>
    </xdr:from>
    <xdr:to>
      <xdr:col>107</xdr:col>
      <xdr:colOff>50800</xdr:colOff>
      <xdr:row>58</xdr:row>
      <xdr:rowOff>114143</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flipV="1">
          <a:off x="19545300" y="10054813"/>
          <a:ext cx="889000" cy="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167218</xdr:rowOff>
    </xdr:from>
    <xdr:to>
      <xdr:col>107</xdr:col>
      <xdr:colOff>101600</xdr:colOff>
      <xdr:row>57</xdr:row>
      <xdr:rowOff>97368</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20383500" y="9768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113895</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199428" y="9543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94209</xdr:rowOff>
    </xdr:from>
    <xdr:to>
      <xdr:col>102</xdr:col>
      <xdr:colOff>114300</xdr:colOff>
      <xdr:row>58</xdr:row>
      <xdr:rowOff>114143</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a:off x="18656300" y="10038309"/>
          <a:ext cx="889000" cy="19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29235</xdr:rowOff>
    </xdr:from>
    <xdr:to>
      <xdr:col>102</xdr:col>
      <xdr:colOff>165100</xdr:colOff>
      <xdr:row>57</xdr:row>
      <xdr:rowOff>130835</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19494500" y="9801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147362</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9310428" y="9577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79391</xdr:rowOff>
    </xdr:from>
    <xdr:to>
      <xdr:col>98</xdr:col>
      <xdr:colOff>38100</xdr:colOff>
      <xdr:row>58</xdr:row>
      <xdr:rowOff>9541</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18605500" y="9852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26068</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21428" y="9627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70155</xdr:rowOff>
    </xdr:from>
    <xdr:to>
      <xdr:col>116</xdr:col>
      <xdr:colOff>114300</xdr:colOff>
      <xdr:row>59</xdr:row>
      <xdr:rowOff>305</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2110700" y="10014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156532</xdr:rowOff>
    </xdr:from>
    <xdr:ext cx="378565" cy="259045"/>
    <xdr:sp macro="" textlink="">
      <xdr:nvSpPr>
        <xdr:cNvPr id="820" name="貸付金該当値テキスト">
          <a:extLst>
            <a:ext uri="{FF2B5EF4-FFF2-40B4-BE49-F238E27FC236}">
              <a16:creationId xmlns:a16="http://schemas.microsoft.com/office/drawing/2014/main" id="{00000000-0008-0000-0600-000034030000}"/>
            </a:ext>
          </a:extLst>
        </xdr:cNvPr>
        <xdr:cNvSpPr txBox="1"/>
      </xdr:nvSpPr>
      <xdr:spPr>
        <a:xfrm>
          <a:off x="22212300" y="99291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166670</xdr:rowOff>
    </xdr:from>
    <xdr:to>
      <xdr:col>112</xdr:col>
      <xdr:colOff>38100</xdr:colOff>
      <xdr:row>58</xdr:row>
      <xdr:rowOff>96820</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1272500" y="993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87947</xdr:rowOff>
    </xdr:from>
    <xdr:ext cx="469744"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1088428" y="10032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59913</xdr:rowOff>
    </xdr:from>
    <xdr:to>
      <xdr:col>107</xdr:col>
      <xdr:colOff>101600</xdr:colOff>
      <xdr:row>58</xdr:row>
      <xdr:rowOff>161513</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0383500" y="10004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58</xdr:row>
      <xdr:rowOff>152640</xdr:rowOff>
    </xdr:from>
    <xdr:ext cx="378565"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0245017" y="100967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63343</xdr:rowOff>
    </xdr:from>
    <xdr:to>
      <xdr:col>102</xdr:col>
      <xdr:colOff>165100</xdr:colOff>
      <xdr:row>58</xdr:row>
      <xdr:rowOff>164943</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19494500" y="10007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58</xdr:row>
      <xdr:rowOff>156070</xdr:rowOff>
    </xdr:from>
    <xdr:ext cx="378565"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9356017" y="101001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43409</xdr:rowOff>
    </xdr:from>
    <xdr:to>
      <xdr:col>98</xdr:col>
      <xdr:colOff>38100</xdr:colOff>
      <xdr:row>58</xdr:row>
      <xdr:rowOff>145009</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18605500" y="9987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58</xdr:row>
      <xdr:rowOff>136136</xdr:rowOff>
    </xdr:from>
    <xdr:ext cx="378565"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467017" y="100802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78</xdr:row>
      <xdr:rowOff>139700</xdr:rowOff>
    </xdr:from>
    <xdr:to>
      <xdr:col>120</xdr:col>
      <xdr:colOff>114300</xdr:colOff>
      <xdr:row>78</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77</xdr:row>
      <xdr:rowOff>168927</xdr:rowOff>
    </xdr:from>
    <xdr:ext cx="248786"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8039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75</xdr:row>
      <xdr:rowOff>54627</xdr:rowOff>
    </xdr:from>
    <xdr:ext cx="59541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692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72</xdr:row>
      <xdr:rowOff>111777</xdr:rowOff>
    </xdr:from>
    <xdr:ext cx="59541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692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168927</xdr:rowOff>
    </xdr:from>
    <xdr:ext cx="59541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692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a:extLst>
            <a:ext uri="{FF2B5EF4-FFF2-40B4-BE49-F238E27FC236}">
              <a16:creationId xmlns:a16="http://schemas.microsoft.com/office/drawing/2014/main" id="{00000000-0008-0000-0600-00005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69936</xdr:rowOff>
    </xdr:from>
    <xdr:to>
      <xdr:col>116</xdr:col>
      <xdr:colOff>62864</xdr:colOff>
      <xdr:row>78</xdr:row>
      <xdr:rowOff>40255</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2159595" y="12242886"/>
          <a:ext cx="1269" cy="1170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44082</xdr:rowOff>
    </xdr:from>
    <xdr:ext cx="534377" cy="259045"/>
    <xdr:sp macro="" textlink="">
      <xdr:nvSpPr>
        <xdr:cNvPr id="851" name="繰出金最小値テキスト">
          <a:extLst>
            <a:ext uri="{FF2B5EF4-FFF2-40B4-BE49-F238E27FC236}">
              <a16:creationId xmlns:a16="http://schemas.microsoft.com/office/drawing/2014/main" id="{00000000-0008-0000-0600-000053030000}"/>
            </a:ext>
          </a:extLst>
        </xdr:cNvPr>
        <xdr:cNvSpPr txBox="1"/>
      </xdr:nvSpPr>
      <xdr:spPr>
        <a:xfrm>
          <a:off x="22212300" y="13417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40255</xdr:rowOff>
    </xdr:from>
    <xdr:to>
      <xdr:col>116</xdr:col>
      <xdr:colOff>152400</xdr:colOff>
      <xdr:row>78</xdr:row>
      <xdr:rowOff>40255</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3413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16613</xdr:rowOff>
    </xdr:from>
    <xdr:ext cx="599010" cy="259045"/>
    <xdr:sp macro="" textlink="">
      <xdr:nvSpPr>
        <xdr:cNvPr id="853" name="繰出金最大値テキスト">
          <a:extLst>
            <a:ext uri="{FF2B5EF4-FFF2-40B4-BE49-F238E27FC236}">
              <a16:creationId xmlns:a16="http://schemas.microsoft.com/office/drawing/2014/main" id="{00000000-0008-0000-0600-000055030000}"/>
            </a:ext>
          </a:extLst>
        </xdr:cNvPr>
        <xdr:cNvSpPr txBox="1"/>
      </xdr:nvSpPr>
      <xdr:spPr>
        <a:xfrm>
          <a:off x="22212300" y="12018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277,759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69936</xdr:rowOff>
    </xdr:from>
    <xdr:to>
      <xdr:col>116</xdr:col>
      <xdr:colOff>152400</xdr:colOff>
      <xdr:row>71</xdr:row>
      <xdr:rowOff>69936</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2242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51693</xdr:rowOff>
    </xdr:from>
    <xdr:to>
      <xdr:col>116</xdr:col>
      <xdr:colOff>63500</xdr:colOff>
      <xdr:row>77</xdr:row>
      <xdr:rowOff>124155</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1323300" y="13253343"/>
          <a:ext cx="838200" cy="72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62805</xdr:rowOff>
    </xdr:from>
    <xdr:ext cx="534377" cy="259045"/>
    <xdr:sp macro="" textlink="">
      <xdr:nvSpPr>
        <xdr:cNvPr id="856" name="繰出金平均値テキスト">
          <a:extLst>
            <a:ext uri="{FF2B5EF4-FFF2-40B4-BE49-F238E27FC236}">
              <a16:creationId xmlns:a16="http://schemas.microsoft.com/office/drawing/2014/main" id="{00000000-0008-0000-0600-000058030000}"/>
            </a:ext>
          </a:extLst>
        </xdr:cNvPr>
        <xdr:cNvSpPr txBox="1"/>
      </xdr:nvSpPr>
      <xdr:spPr>
        <a:xfrm>
          <a:off x="22212300" y="132644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84378</xdr:rowOff>
    </xdr:from>
    <xdr:to>
      <xdr:col>116</xdr:col>
      <xdr:colOff>114300</xdr:colOff>
      <xdr:row>78</xdr:row>
      <xdr:rowOff>14528</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2110700" y="13286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51693</xdr:rowOff>
    </xdr:from>
    <xdr:to>
      <xdr:col>111</xdr:col>
      <xdr:colOff>177800</xdr:colOff>
      <xdr:row>77</xdr:row>
      <xdr:rowOff>61254</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0434300" y="13253343"/>
          <a:ext cx="889000" cy="9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79761</xdr:rowOff>
    </xdr:from>
    <xdr:to>
      <xdr:col>112</xdr:col>
      <xdr:colOff>38100</xdr:colOff>
      <xdr:row>78</xdr:row>
      <xdr:rowOff>9911</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1272500" y="13281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1038</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056111" y="13374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61254</xdr:rowOff>
    </xdr:from>
    <xdr:to>
      <xdr:col>107</xdr:col>
      <xdr:colOff>50800</xdr:colOff>
      <xdr:row>77</xdr:row>
      <xdr:rowOff>68436</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19545300" y="13262904"/>
          <a:ext cx="889000" cy="7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72738</xdr:rowOff>
    </xdr:from>
    <xdr:to>
      <xdr:col>107</xdr:col>
      <xdr:colOff>101600</xdr:colOff>
      <xdr:row>78</xdr:row>
      <xdr:rowOff>2888</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0383500" y="13274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165465</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3367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68436</xdr:rowOff>
    </xdr:from>
    <xdr:to>
      <xdr:col>102</xdr:col>
      <xdr:colOff>114300</xdr:colOff>
      <xdr:row>77</xdr:row>
      <xdr:rowOff>76789</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18656300" y="13270086"/>
          <a:ext cx="889000" cy="8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71165</xdr:rowOff>
    </xdr:from>
    <xdr:to>
      <xdr:col>102</xdr:col>
      <xdr:colOff>165100</xdr:colOff>
      <xdr:row>78</xdr:row>
      <xdr:rowOff>1315</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9494500" y="1327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163892</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8111" y="13365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59959</xdr:rowOff>
    </xdr:from>
    <xdr:to>
      <xdr:col>98</xdr:col>
      <xdr:colOff>38100</xdr:colOff>
      <xdr:row>77</xdr:row>
      <xdr:rowOff>161559</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8605500" y="13261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152686</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3354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73355</xdr:rowOff>
    </xdr:from>
    <xdr:to>
      <xdr:col>116</xdr:col>
      <xdr:colOff>114300</xdr:colOff>
      <xdr:row>78</xdr:row>
      <xdr:rowOff>3505</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2110700" y="13275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32732</xdr:rowOff>
    </xdr:from>
    <xdr:ext cx="534377" cy="259045"/>
    <xdr:sp macro="" textlink="">
      <xdr:nvSpPr>
        <xdr:cNvPr id="875" name="繰出金該当値テキスト">
          <a:extLst>
            <a:ext uri="{FF2B5EF4-FFF2-40B4-BE49-F238E27FC236}">
              <a16:creationId xmlns:a16="http://schemas.microsoft.com/office/drawing/2014/main" id="{00000000-0008-0000-0600-00006B030000}"/>
            </a:ext>
          </a:extLst>
        </xdr:cNvPr>
        <xdr:cNvSpPr txBox="1"/>
      </xdr:nvSpPr>
      <xdr:spPr>
        <a:xfrm>
          <a:off x="22212300" y="13062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893</xdr:rowOff>
    </xdr:from>
    <xdr:to>
      <xdr:col>112</xdr:col>
      <xdr:colOff>38100</xdr:colOff>
      <xdr:row>77</xdr:row>
      <xdr:rowOff>102493</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1272500" y="13202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119020</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056111" y="12977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10454</xdr:rowOff>
    </xdr:from>
    <xdr:to>
      <xdr:col>107</xdr:col>
      <xdr:colOff>101600</xdr:colOff>
      <xdr:row>77</xdr:row>
      <xdr:rowOff>112054</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0383500" y="13212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128581</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167111" y="12987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17636</xdr:rowOff>
    </xdr:from>
    <xdr:to>
      <xdr:col>102</xdr:col>
      <xdr:colOff>165100</xdr:colOff>
      <xdr:row>77</xdr:row>
      <xdr:rowOff>119236</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9494500" y="13219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135763</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278111" y="12994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25989</xdr:rowOff>
    </xdr:from>
    <xdr:to>
      <xdr:col>98</xdr:col>
      <xdr:colOff>38100</xdr:colOff>
      <xdr:row>77</xdr:row>
      <xdr:rowOff>127589</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8605500" y="1322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144116</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389111" y="13002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a:extLst>
            <a:ext uri="{FF2B5EF4-FFF2-40B4-BE49-F238E27FC236}">
              <a16:creationId xmlns:a16="http://schemas.microsoft.com/office/drawing/2014/main" id="{00000000-0008-0000-0600-00008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a:extLst>
            <a:ext uri="{FF2B5EF4-FFF2-40B4-BE49-F238E27FC236}">
              <a16:creationId xmlns:a16="http://schemas.microsoft.com/office/drawing/2014/main" id="{00000000-0008-0000-0600-00008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a:extLst>
            <a:ext uri="{FF2B5EF4-FFF2-40B4-BE49-F238E27FC236}">
              <a16:creationId xmlns:a16="http://schemas.microsoft.com/office/drawing/2014/main" id="{00000000-0008-0000-0600-00008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a:extLst>
            <a:ext uri="{FF2B5EF4-FFF2-40B4-BE49-F238E27FC236}">
              <a16:creationId xmlns:a16="http://schemas.microsoft.com/office/drawing/2014/main" id="{00000000-0008-0000-0600-00009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歳出決算総額は住民一人当たり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482,361</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円となり、前年度の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455,116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円から</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27,245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円増加した。</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主な構成要因のうち、普通建設事業費</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や公債費等</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を除く大半はここ数年増加傾向にあり、類似団体平均を上回っているものが多い。今後も</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財政計画や</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定員適正化計画</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公共施設等総合管理計画等に基づき、経常経費の抑制に努める必要がある。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普通建設事業費については、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元浜町</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13</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番街区や産業文化交流拠点（文化福祉プラザ）</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施設、</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長浜伊香ツインアリーナ等の大型の建設事業を実施したことにより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住民一人当たりのコストが大幅に増加した。引き続き、これらの事業をはじめ、田村駅周辺整備事業や道路新設改良</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事業</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が控えており、留意が必要である。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公債費については、これまでからの計画的な繰上償還</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1,079</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による市債残高の削減や</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一部の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大型建設事業の終了によ</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減少傾向であ</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るものの、依然として類似団体平均より高い水準である。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今後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大型建設事業に伴う起債の増加も見込まれることから、引き続き計画的な繰上償還の実施</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や公共施設等整備基金</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の活用</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により市債残高の抑制に努める必要がある。</a:t>
          </a:r>
          <a:endParaRPr lang="ja-JP" altLang="ja-JP" sz="1200">
            <a:effectLst/>
            <a:latin typeface="ＭＳ Ｐゴシック" panose="020B0600070205080204" pitchFamily="50" charset="-128"/>
            <a:ea typeface="ＭＳ Ｐゴシック" panose="020B0600070205080204" pitchFamily="50" charset="-128"/>
          </a:endParaRP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滋賀県長浜市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118,498
115,129
681.02
59,006,168
57,158,852
758,223
33,774,455
45,299,256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95250</xdr:rowOff>
    </xdr:from>
    <xdr:to>
      <xdr:col>24</xdr:col>
      <xdr:colOff>62865</xdr:colOff>
      <xdr:row>39</xdr:row>
      <xdr:rowOff>67310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238750"/>
          <a:ext cx="1270" cy="1515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71137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57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67310</xdr:rowOff>
    </xdr:from>
    <xdr:to>
      <xdr:col>24</xdr:col>
      <xdr:colOff>152400</xdr:colOff>
      <xdr:row>39</xdr:row>
      <xdr:rowOff>67310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53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41927</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13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2,975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95250</xdr:rowOff>
    </xdr:from>
    <xdr:to>
      <xdr:col>24</xdr:col>
      <xdr:colOff>152400</xdr:colOff>
      <xdr:row>30</xdr:row>
      <xdr:rowOff>95250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238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118110</xdr:rowOff>
    </xdr:from>
    <xdr:to>
      <xdr:col>24</xdr:col>
      <xdr:colOff>63500</xdr:colOff>
      <xdr:row>36</xdr:row>
      <xdr:rowOff>119380</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290310"/>
          <a:ext cx="8382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60977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718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38100</xdr:rowOff>
    </xdr:from>
    <xdr:to>
      <xdr:col>24</xdr:col>
      <xdr:colOff>114300</xdr:colOff>
      <xdr:row>34</xdr:row>
      <xdr:rowOff>139700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86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48260</xdr:rowOff>
    </xdr:from>
    <xdr:to>
      <xdr:col>19</xdr:col>
      <xdr:colOff>177800</xdr:colOff>
      <xdr:row>36</xdr:row>
      <xdr:rowOff>119380</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220460"/>
          <a:ext cx="889000" cy="71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7620</xdr:rowOff>
    </xdr:from>
    <xdr:to>
      <xdr:col>20</xdr:col>
      <xdr:colOff>38100</xdr:colOff>
      <xdr:row>34</xdr:row>
      <xdr:rowOff>109220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583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125747</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612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124460</xdr:rowOff>
    </xdr:from>
    <xdr:to>
      <xdr:col>15</xdr:col>
      <xdr:colOff>50800</xdr:colOff>
      <xdr:row>36</xdr:row>
      <xdr:rowOff>48260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12521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130810</xdr:rowOff>
    </xdr:from>
    <xdr:to>
      <xdr:col>15</xdr:col>
      <xdr:colOff>101600</xdr:colOff>
      <xdr:row>34</xdr:row>
      <xdr:rowOff>60960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5788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77487</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563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124460</xdr:rowOff>
    </xdr:from>
    <xdr:to>
      <xdr:col>10</xdr:col>
      <xdr:colOff>114300</xdr:colOff>
      <xdr:row>36</xdr:row>
      <xdr:rowOff>58420</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125210"/>
          <a:ext cx="889000" cy="105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32</xdr:row>
      <xdr:rowOff>25400</xdr:rowOff>
    </xdr:from>
    <xdr:to>
      <xdr:col>10</xdr:col>
      <xdr:colOff>165100</xdr:colOff>
      <xdr:row>32</xdr:row>
      <xdr:rowOff>127000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551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30</xdr:row>
      <xdr:rowOff>143527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287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52070</xdr:rowOff>
    </xdr:from>
    <xdr:to>
      <xdr:col>6</xdr:col>
      <xdr:colOff>38100</xdr:colOff>
      <xdr:row>34</xdr:row>
      <xdr:rowOff>153670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588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170197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65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67310</xdr:rowOff>
    </xdr:from>
    <xdr:to>
      <xdr:col>24</xdr:col>
      <xdr:colOff>114300</xdr:colOff>
      <xdr:row>36</xdr:row>
      <xdr:rowOff>168910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239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45737</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217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68580</xdr:rowOff>
    </xdr:from>
    <xdr:to>
      <xdr:col>20</xdr:col>
      <xdr:colOff>38100</xdr:colOff>
      <xdr:row>36</xdr:row>
      <xdr:rowOff>170180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24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161307</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333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168910</xdr:rowOff>
    </xdr:from>
    <xdr:to>
      <xdr:col>15</xdr:col>
      <xdr:colOff>101600</xdr:colOff>
      <xdr:row>36</xdr:row>
      <xdr:rowOff>99060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169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90187</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262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73660</xdr:rowOff>
    </xdr:from>
    <xdr:to>
      <xdr:col>10</xdr:col>
      <xdr:colOff>165100</xdr:colOff>
      <xdr:row>36</xdr:row>
      <xdr:rowOff>3810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7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166387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167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7620</xdr:rowOff>
    </xdr:from>
    <xdr:to>
      <xdr:col>6</xdr:col>
      <xdr:colOff>38100</xdr:colOff>
      <xdr:row>36</xdr:row>
      <xdr:rowOff>109220</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100347</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272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111495</xdr:rowOff>
    </xdr:from>
    <xdr:to>
      <xdr:col>24</xdr:col>
      <xdr:colOff>62865</xdr:colOff>
      <xdr:row>58</xdr:row>
      <xdr:rowOff>124151</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683995"/>
          <a:ext cx="1270" cy="1384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127978</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72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124151</xdr:rowOff>
    </xdr:from>
    <xdr:to>
      <xdr:col>24</xdr:col>
      <xdr:colOff>152400</xdr:colOff>
      <xdr:row>58</xdr:row>
      <xdr:rowOff>124151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68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58172</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59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387,403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111495</xdr:rowOff>
    </xdr:from>
    <xdr:to>
      <xdr:col>24</xdr:col>
      <xdr:colOff>152400</xdr:colOff>
      <xdr:row>50</xdr:row>
      <xdr:rowOff>111495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683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163863</xdr:rowOff>
    </xdr:from>
    <xdr:to>
      <xdr:col>24</xdr:col>
      <xdr:colOff>63500</xdr:colOff>
      <xdr:row>58</xdr:row>
      <xdr:rowOff>6083</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936513"/>
          <a:ext cx="838200" cy="13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150603</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9232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726</xdr:rowOff>
    </xdr:from>
    <xdr:to>
      <xdr:col>24</xdr:col>
      <xdr:colOff>114300</xdr:colOff>
      <xdr:row>58</xdr:row>
      <xdr:rowOff>102326</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944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156997</xdr:rowOff>
    </xdr:from>
    <xdr:to>
      <xdr:col>19</xdr:col>
      <xdr:colOff>177800</xdr:colOff>
      <xdr:row>57</xdr:row>
      <xdr:rowOff>163863</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929647"/>
          <a:ext cx="889000" cy="6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159888</xdr:rowOff>
    </xdr:from>
    <xdr:to>
      <xdr:col>20</xdr:col>
      <xdr:colOff>38100</xdr:colOff>
      <xdr:row>58</xdr:row>
      <xdr:rowOff>90038</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93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81165</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10025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108976</xdr:rowOff>
    </xdr:from>
    <xdr:to>
      <xdr:col>15</xdr:col>
      <xdr:colOff>50800</xdr:colOff>
      <xdr:row>57</xdr:row>
      <xdr:rowOff>156997</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881626"/>
          <a:ext cx="889000" cy="48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135176</xdr:rowOff>
    </xdr:from>
    <xdr:to>
      <xdr:col>15</xdr:col>
      <xdr:colOff>101600</xdr:colOff>
      <xdr:row>58</xdr:row>
      <xdr:rowOff>65326</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907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56453</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10000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108976</xdr:rowOff>
    </xdr:from>
    <xdr:to>
      <xdr:col>10</xdr:col>
      <xdr:colOff>114300</xdr:colOff>
      <xdr:row>57</xdr:row>
      <xdr:rowOff>122482</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9881626"/>
          <a:ext cx="889000" cy="13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160330</xdr:rowOff>
    </xdr:from>
    <xdr:to>
      <xdr:col>10</xdr:col>
      <xdr:colOff>165100</xdr:colOff>
      <xdr:row>58</xdr:row>
      <xdr:rowOff>90480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932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81607</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10025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119883</xdr:rowOff>
    </xdr:from>
    <xdr:to>
      <xdr:col>6</xdr:col>
      <xdr:colOff>38100</xdr:colOff>
      <xdr:row>58</xdr:row>
      <xdr:rowOff>50033</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892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41160</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985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126733</xdr:rowOff>
    </xdr:from>
    <xdr:to>
      <xdr:col>24</xdr:col>
      <xdr:colOff>114300</xdr:colOff>
      <xdr:row>58</xdr:row>
      <xdr:rowOff>56883</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899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86110</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687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113063</xdr:rowOff>
    </xdr:from>
    <xdr:to>
      <xdr:col>20</xdr:col>
      <xdr:colOff>38100</xdr:colOff>
      <xdr:row>58</xdr:row>
      <xdr:rowOff>43213</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885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59740</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660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106197</xdr:rowOff>
    </xdr:from>
    <xdr:to>
      <xdr:col>15</xdr:col>
      <xdr:colOff>101600</xdr:colOff>
      <xdr:row>58</xdr:row>
      <xdr:rowOff>36347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878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52874</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654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58176</xdr:rowOff>
    </xdr:from>
    <xdr:to>
      <xdr:col>10</xdr:col>
      <xdr:colOff>165100</xdr:colOff>
      <xdr:row>57</xdr:row>
      <xdr:rowOff>159776</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830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4853</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606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71682</xdr:rowOff>
    </xdr:from>
    <xdr:to>
      <xdr:col>6</xdr:col>
      <xdr:colOff>38100</xdr:colOff>
      <xdr:row>58</xdr:row>
      <xdr:rowOff>1832</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844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18359</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619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160083</xdr:rowOff>
    </xdr:from>
    <xdr:to>
      <xdr:col>24</xdr:col>
      <xdr:colOff>62865</xdr:colOff>
      <xdr:row>78</xdr:row>
      <xdr:rowOff>97028</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61583"/>
          <a:ext cx="1270" cy="13085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100855</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73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97028</xdr:rowOff>
    </xdr:from>
    <xdr:to>
      <xdr:col>24</xdr:col>
      <xdr:colOff>152400</xdr:colOff>
      <xdr:row>78</xdr:row>
      <xdr:rowOff>97028</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70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106760</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36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174,930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160083</xdr:rowOff>
    </xdr:from>
    <xdr:to>
      <xdr:col>24</xdr:col>
      <xdr:colOff>152400</xdr:colOff>
      <xdr:row>70</xdr:row>
      <xdr:rowOff>160083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61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135661</xdr:rowOff>
    </xdr:from>
    <xdr:to>
      <xdr:col>24</xdr:col>
      <xdr:colOff>63500</xdr:colOff>
      <xdr:row>72</xdr:row>
      <xdr:rowOff>158845</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3797300" y="12480061"/>
          <a:ext cx="838200" cy="23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37971</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8967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59544</xdr:rowOff>
    </xdr:from>
    <xdr:to>
      <xdr:col>24</xdr:col>
      <xdr:colOff>114300</xdr:colOff>
      <xdr:row>75</xdr:row>
      <xdr:rowOff>161144</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918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72</xdr:row>
      <xdr:rowOff>135661</xdr:rowOff>
    </xdr:from>
    <xdr:to>
      <xdr:col>19</xdr:col>
      <xdr:colOff>177800</xdr:colOff>
      <xdr:row>73</xdr:row>
      <xdr:rowOff>107906</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2480061"/>
          <a:ext cx="889000" cy="143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55753</xdr:rowOff>
    </xdr:from>
    <xdr:to>
      <xdr:col>20</xdr:col>
      <xdr:colOff>38100</xdr:colOff>
      <xdr:row>75</xdr:row>
      <xdr:rowOff>157353</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2914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148480</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007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107906</xdr:rowOff>
    </xdr:from>
    <xdr:to>
      <xdr:col>15</xdr:col>
      <xdr:colOff>50800</xdr:colOff>
      <xdr:row>74</xdr:row>
      <xdr:rowOff>75635</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2623756"/>
          <a:ext cx="889000" cy="139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32760</xdr:rowOff>
    </xdr:from>
    <xdr:to>
      <xdr:col>15</xdr:col>
      <xdr:colOff>101600</xdr:colOff>
      <xdr:row>75</xdr:row>
      <xdr:rowOff>134360</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289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125486</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2984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75635</xdr:rowOff>
    </xdr:from>
    <xdr:to>
      <xdr:col>10</xdr:col>
      <xdr:colOff>114300</xdr:colOff>
      <xdr:row>74</xdr:row>
      <xdr:rowOff>103429</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2762935"/>
          <a:ext cx="889000" cy="27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109741</xdr:rowOff>
    </xdr:from>
    <xdr:to>
      <xdr:col>10</xdr:col>
      <xdr:colOff>165100</xdr:colOff>
      <xdr:row>76</xdr:row>
      <xdr:rowOff>39891</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2968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31018</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061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71831</xdr:rowOff>
    </xdr:from>
    <xdr:to>
      <xdr:col>6</xdr:col>
      <xdr:colOff>38100</xdr:colOff>
      <xdr:row>77</xdr:row>
      <xdr:rowOff>1981</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102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164558</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194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108045</xdr:rowOff>
    </xdr:from>
    <xdr:to>
      <xdr:col>24</xdr:col>
      <xdr:colOff>114300</xdr:colOff>
      <xdr:row>73</xdr:row>
      <xdr:rowOff>38195</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452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130922</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3038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84861</xdr:rowOff>
    </xdr:from>
    <xdr:to>
      <xdr:col>20</xdr:col>
      <xdr:colOff>38100</xdr:colOff>
      <xdr:row>73</xdr:row>
      <xdr:rowOff>15011</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4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31538</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204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57106</xdr:rowOff>
    </xdr:from>
    <xdr:to>
      <xdr:col>15</xdr:col>
      <xdr:colOff>101600</xdr:colOff>
      <xdr:row>73</xdr:row>
      <xdr:rowOff>158706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2572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3783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348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24835</xdr:rowOff>
    </xdr:from>
    <xdr:to>
      <xdr:col>10</xdr:col>
      <xdr:colOff>165100</xdr:colOff>
      <xdr:row>74</xdr:row>
      <xdr:rowOff>126435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712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142962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487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52629</xdr:rowOff>
    </xdr:from>
    <xdr:to>
      <xdr:col>6</xdr:col>
      <xdr:colOff>38100</xdr:colOff>
      <xdr:row>74</xdr:row>
      <xdr:rowOff>154229</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2739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72</xdr:row>
      <xdr:rowOff>170756</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515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92727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32372</xdr:rowOff>
    </xdr:from>
    <xdr:to>
      <xdr:col>24</xdr:col>
      <xdr:colOff>62865</xdr:colOff>
      <xdr:row>99</xdr:row>
      <xdr:rowOff>20865</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634322"/>
          <a:ext cx="1270" cy="1360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24692</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98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20865</xdr:rowOff>
    </xdr:from>
    <xdr:to>
      <xdr:col>24</xdr:col>
      <xdr:colOff>152400</xdr:colOff>
      <xdr:row>99</xdr:row>
      <xdr:rowOff>20865</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94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150499</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409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56,317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32372</xdr:rowOff>
    </xdr:from>
    <xdr:to>
      <xdr:col>24</xdr:col>
      <xdr:colOff>152400</xdr:colOff>
      <xdr:row>91</xdr:row>
      <xdr:rowOff>32372</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634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109029</xdr:rowOff>
    </xdr:from>
    <xdr:to>
      <xdr:col>24</xdr:col>
      <xdr:colOff>63500</xdr:colOff>
      <xdr:row>95</xdr:row>
      <xdr:rowOff>68111</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3797300" y="16225329"/>
          <a:ext cx="838200" cy="130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67555</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3553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89128</xdr:rowOff>
    </xdr:from>
    <xdr:to>
      <xdr:col>24</xdr:col>
      <xdr:colOff>114300</xdr:colOff>
      <xdr:row>96</xdr:row>
      <xdr:rowOff>19278</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37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170142</xdr:rowOff>
    </xdr:from>
    <xdr:to>
      <xdr:col>19</xdr:col>
      <xdr:colOff>177800</xdr:colOff>
      <xdr:row>95</xdr:row>
      <xdr:rowOff>68111</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908300" y="16286442"/>
          <a:ext cx="889000" cy="69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70726</xdr:rowOff>
    </xdr:from>
    <xdr:to>
      <xdr:col>20</xdr:col>
      <xdr:colOff>38100</xdr:colOff>
      <xdr:row>95</xdr:row>
      <xdr:rowOff>876</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187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17403</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5962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170142</xdr:rowOff>
    </xdr:from>
    <xdr:to>
      <xdr:col>15</xdr:col>
      <xdr:colOff>50800</xdr:colOff>
      <xdr:row>95</xdr:row>
      <xdr:rowOff>39193</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286442"/>
          <a:ext cx="889000" cy="40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117856</xdr:rowOff>
    </xdr:from>
    <xdr:to>
      <xdr:col>15</xdr:col>
      <xdr:colOff>101600</xdr:colOff>
      <xdr:row>96</xdr:row>
      <xdr:rowOff>48006</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405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39133</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498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74740</xdr:rowOff>
    </xdr:from>
    <xdr:to>
      <xdr:col>10</xdr:col>
      <xdr:colOff>114300</xdr:colOff>
      <xdr:row>95</xdr:row>
      <xdr:rowOff>39193</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1130300" y="16191040"/>
          <a:ext cx="889000" cy="135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56705</xdr:rowOff>
    </xdr:from>
    <xdr:to>
      <xdr:col>10</xdr:col>
      <xdr:colOff>165100</xdr:colOff>
      <xdr:row>96</xdr:row>
      <xdr:rowOff>158305</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51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149432</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608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25006</xdr:rowOff>
    </xdr:from>
    <xdr:to>
      <xdr:col>6</xdr:col>
      <xdr:colOff>38100</xdr:colOff>
      <xdr:row>95</xdr:row>
      <xdr:rowOff>126606</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31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117733</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405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58229</xdr:rowOff>
    </xdr:from>
    <xdr:to>
      <xdr:col>24</xdr:col>
      <xdr:colOff>114300</xdr:colOff>
      <xdr:row>94</xdr:row>
      <xdr:rowOff>159829</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174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81106</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025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17311</xdr:rowOff>
    </xdr:from>
    <xdr:to>
      <xdr:col>20</xdr:col>
      <xdr:colOff>38100</xdr:colOff>
      <xdr:row>95</xdr:row>
      <xdr:rowOff>118911</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305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110038</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397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119342</xdr:rowOff>
    </xdr:from>
    <xdr:to>
      <xdr:col>15</xdr:col>
      <xdr:colOff>101600</xdr:colOff>
      <xdr:row>95</xdr:row>
      <xdr:rowOff>49492</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235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66019</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010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159843</xdr:rowOff>
    </xdr:from>
    <xdr:to>
      <xdr:col>10</xdr:col>
      <xdr:colOff>165100</xdr:colOff>
      <xdr:row>95</xdr:row>
      <xdr:rowOff>89993</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276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106520</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051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23940</xdr:rowOff>
    </xdr:from>
    <xdr:to>
      <xdr:col>6</xdr:col>
      <xdr:colOff>38100</xdr:colOff>
      <xdr:row>94</xdr:row>
      <xdr:rowOff>125540</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14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92</xdr:row>
      <xdr:rowOff>142067</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5915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16347</xdr:rowOff>
    </xdr:from>
    <xdr:to>
      <xdr:col>54</xdr:col>
      <xdr:colOff>189865</xdr:colOff>
      <xdr:row>38</xdr:row>
      <xdr:rowOff>133482</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159847"/>
          <a:ext cx="1270" cy="14887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137309</xdr:rowOff>
    </xdr:from>
    <xdr:ext cx="313932"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65240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133482</xdr:rowOff>
    </xdr:from>
    <xdr:to>
      <xdr:col>55</xdr:col>
      <xdr:colOff>88900</xdr:colOff>
      <xdr:row>38</xdr:row>
      <xdr:rowOff>133482</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648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134474</xdr:rowOff>
    </xdr:from>
    <xdr:ext cx="534377"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4935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16,349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16347</xdr:rowOff>
    </xdr:from>
    <xdr:to>
      <xdr:col>55</xdr:col>
      <xdr:colOff>88900</xdr:colOff>
      <xdr:row>30</xdr:row>
      <xdr:rowOff>16347</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159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113548</xdr:rowOff>
    </xdr:from>
    <xdr:to>
      <xdr:col>55</xdr:col>
      <xdr:colOff>0</xdr:colOff>
      <xdr:row>38</xdr:row>
      <xdr:rowOff>114005</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9639300" y="6628648"/>
          <a:ext cx="8382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66606</xdr:rowOff>
    </xdr:from>
    <xdr:ext cx="469744"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2388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43729</xdr:rowOff>
    </xdr:from>
    <xdr:to>
      <xdr:col>55</xdr:col>
      <xdr:colOff>50800</xdr:colOff>
      <xdr:row>37</xdr:row>
      <xdr:rowOff>145329</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387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108793</xdr:rowOff>
    </xdr:from>
    <xdr:to>
      <xdr:col>50</xdr:col>
      <xdr:colOff>114300</xdr:colOff>
      <xdr:row>38</xdr:row>
      <xdr:rowOff>114005</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8750300" y="6623893"/>
          <a:ext cx="889000" cy="5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53056</xdr:rowOff>
    </xdr:from>
    <xdr:to>
      <xdr:col>50</xdr:col>
      <xdr:colOff>165100</xdr:colOff>
      <xdr:row>37</xdr:row>
      <xdr:rowOff>154656</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396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171183</xdr:rowOff>
    </xdr:from>
    <xdr:ext cx="469744"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04428" y="6171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108245</xdr:rowOff>
    </xdr:from>
    <xdr:to>
      <xdr:col>45</xdr:col>
      <xdr:colOff>177800</xdr:colOff>
      <xdr:row>38</xdr:row>
      <xdr:rowOff>108793</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7861300" y="6623345"/>
          <a:ext cx="889000" cy="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63023</xdr:rowOff>
    </xdr:from>
    <xdr:to>
      <xdr:col>46</xdr:col>
      <xdr:colOff>38100</xdr:colOff>
      <xdr:row>37</xdr:row>
      <xdr:rowOff>164623</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406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9700</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15428" y="6181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108245</xdr:rowOff>
    </xdr:from>
    <xdr:to>
      <xdr:col>41</xdr:col>
      <xdr:colOff>50800</xdr:colOff>
      <xdr:row>38</xdr:row>
      <xdr:rowOff>114646</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6972300" y="6623345"/>
          <a:ext cx="8890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63388</xdr:rowOff>
    </xdr:from>
    <xdr:to>
      <xdr:col>41</xdr:col>
      <xdr:colOff>101600</xdr:colOff>
      <xdr:row>37</xdr:row>
      <xdr:rowOff>164988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407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10065</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26428" y="6182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71344</xdr:rowOff>
    </xdr:from>
    <xdr:to>
      <xdr:col>36</xdr:col>
      <xdr:colOff>165100</xdr:colOff>
      <xdr:row>38</xdr:row>
      <xdr:rowOff>1494</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414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18021</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37428" y="6190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62748</xdr:rowOff>
    </xdr:from>
    <xdr:to>
      <xdr:col>55</xdr:col>
      <xdr:colOff>50800</xdr:colOff>
      <xdr:row>38</xdr:row>
      <xdr:rowOff>164348</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577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149125</xdr:rowOff>
    </xdr:from>
    <xdr:ext cx="378565"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4927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63205</xdr:rowOff>
    </xdr:from>
    <xdr:to>
      <xdr:col>50</xdr:col>
      <xdr:colOff>165100</xdr:colOff>
      <xdr:row>38</xdr:row>
      <xdr:rowOff>164805</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578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155932</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50017" y="66710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57993</xdr:rowOff>
    </xdr:from>
    <xdr:to>
      <xdr:col>46</xdr:col>
      <xdr:colOff>38100</xdr:colOff>
      <xdr:row>38</xdr:row>
      <xdr:rowOff>159593</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573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150720</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61017" y="66658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57445</xdr:rowOff>
    </xdr:from>
    <xdr:to>
      <xdr:col>41</xdr:col>
      <xdr:colOff>101600</xdr:colOff>
      <xdr:row>38</xdr:row>
      <xdr:rowOff>159045</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572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150172</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72017" y="66652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63846</xdr:rowOff>
    </xdr:from>
    <xdr:to>
      <xdr:col>36</xdr:col>
      <xdr:colOff>165100</xdr:colOff>
      <xdr:row>38</xdr:row>
      <xdr:rowOff>165446</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578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156573</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83017" y="66716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38299</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70140</xdr:rowOff>
    </xdr:from>
    <xdr:to>
      <xdr:col>54</xdr:col>
      <xdr:colOff>189865</xdr:colOff>
      <xdr:row>59</xdr:row>
      <xdr:rowOff>90290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642640"/>
          <a:ext cx="1270" cy="1563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94117</xdr:rowOff>
    </xdr:from>
    <xdr:ext cx="378565"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2096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90290</xdr:rowOff>
    </xdr:from>
    <xdr:to>
      <xdr:col>55</xdr:col>
      <xdr:colOff>88900</xdr:colOff>
      <xdr:row>59</xdr:row>
      <xdr:rowOff>90290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205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16817</xdr:rowOff>
    </xdr:from>
    <xdr:ext cx="534377"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417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48,130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70140</xdr:rowOff>
    </xdr:from>
    <xdr:to>
      <xdr:col>55</xdr:col>
      <xdr:colOff>88900</xdr:colOff>
      <xdr:row>50</xdr:row>
      <xdr:rowOff>70140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642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143587</xdr:rowOff>
    </xdr:from>
    <xdr:to>
      <xdr:col>55</xdr:col>
      <xdr:colOff>0</xdr:colOff>
      <xdr:row>55</xdr:row>
      <xdr:rowOff>155931</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9573337"/>
          <a:ext cx="838200" cy="12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125261</xdr:rowOff>
    </xdr:from>
    <xdr:ext cx="469744"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8979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146834</xdr:rowOff>
    </xdr:from>
    <xdr:to>
      <xdr:col>55</xdr:col>
      <xdr:colOff>50800</xdr:colOff>
      <xdr:row>58</xdr:row>
      <xdr:rowOff>76984</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91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155931</xdr:rowOff>
    </xdr:from>
    <xdr:to>
      <xdr:col>50</xdr:col>
      <xdr:colOff>114300</xdr:colOff>
      <xdr:row>56</xdr:row>
      <xdr:rowOff>43002</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9585681"/>
          <a:ext cx="889000" cy="58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136482</xdr:rowOff>
    </xdr:from>
    <xdr:to>
      <xdr:col>50</xdr:col>
      <xdr:colOff>165100</xdr:colOff>
      <xdr:row>58</xdr:row>
      <xdr:rowOff>66632</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90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57759</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404428" y="10001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43002</xdr:rowOff>
    </xdr:from>
    <xdr:to>
      <xdr:col>45</xdr:col>
      <xdr:colOff>177800</xdr:colOff>
      <xdr:row>56</xdr:row>
      <xdr:rowOff>45713</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9644202"/>
          <a:ext cx="889000" cy="2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119336</xdr:rowOff>
    </xdr:from>
    <xdr:to>
      <xdr:col>46</xdr:col>
      <xdr:colOff>38100</xdr:colOff>
      <xdr:row>58</xdr:row>
      <xdr:rowOff>49486</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89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40613</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515428" y="9984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45713</xdr:rowOff>
    </xdr:from>
    <xdr:to>
      <xdr:col>41</xdr:col>
      <xdr:colOff>50800</xdr:colOff>
      <xdr:row>56</xdr:row>
      <xdr:rowOff>123861</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6972300" y="9646913"/>
          <a:ext cx="889000" cy="78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162868</xdr:rowOff>
    </xdr:from>
    <xdr:to>
      <xdr:col>41</xdr:col>
      <xdr:colOff>101600</xdr:colOff>
      <xdr:row>58</xdr:row>
      <xdr:rowOff>93018</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93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84145</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26428" y="10028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32272</xdr:rowOff>
    </xdr:from>
    <xdr:to>
      <xdr:col>36</xdr:col>
      <xdr:colOff>165100</xdr:colOff>
      <xdr:row>56</xdr:row>
      <xdr:rowOff>133872</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633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150399</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408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92787</xdr:rowOff>
    </xdr:from>
    <xdr:to>
      <xdr:col>55</xdr:col>
      <xdr:colOff>50800</xdr:colOff>
      <xdr:row>56</xdr:row>
      <xdr:rowOff>22937</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522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115664</xdr:rowOff>
    </xdr:from>
    <xdr:ext cx="534377"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373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105131</xdr:rowOff>
    </xdr:from>
    <xdr:to>
      <xdr:col>50</xdr:col>
      <xdr:colOff>165100</xdr:colOff>
      <xdr:row>56</xdr:row>
      <xdr:rowOff>35281</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534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51808</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72111" y="9310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163652</xdr:rowOff>
    </xdr:from>
    <xdr:to>
      <xdr:col>46</xdr:col>
      <xdr:colOff>38100</xdr:colOff>
      <xdr:row>56</xdr:row>
      <xdr:rowOff>93802</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593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110329</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83111" y="9368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166363</xdr:rowOff>
    </xdr:from>
    <xdr:to>
      <xdr:col>41</xdr:col>
      <xdr:colOff>101600</xdr:colOff>
      <xdr:row>56</xdr:row>
      <xdr:rowOff>96513</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596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113040</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94111" y="9371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73061</xdr:rowOff>
    </xdr:from>
    <xdr:to>
      <xdr:col>36</xdr:col>
      <xdr:colOff>165100</xdr:colOff>
      <xdr:row>57</xdr:row>
      <xdr:rowOff>3211</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67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165788</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05111" y="9766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23571</xdr:rowOff>
    </xdr:from>
    <xdr:to>
      <xdr:col>54</xdr:col>
      <xdr:colOff>189865</xdr:colOff>
      <xdr:row>78</xdr:row>
      <xdr:rowOff>100473</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025071"/>
          <a:ext cx="1270" cy="1448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104300</xdr:rowOff>
    </xdr:from>
    <xdr:ext cx="378565"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4774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100473</xdr:rowOff>
    </xdr:from>
    <xdr:to>
      <xdr:col>55</xdr:col>
      <xdr:colOff>88900</xdr:colOff>
      <xdr:row>78</xdr:row>
      <xdr:rowOff>100473</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473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141698</xdr:rowOff>
    </xdr:from>
    <xdr:ext cx="534377"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800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32,540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23571</xdr:rowOff>
    </xdr:from>
    <xdr:to>
      <xdr:col>55</xdr:col>
      <xdr:colOff>88900</xdr:colOff>
      <xdr:row>70</xdr:row>
      <xdr:rowOff>23571</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025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104496</xdr:rowOff>
    </xdr:from>
    <xdr:to>
      <xdr:col>55</xdr:col>
      <xdr:colOff>0</xdr:colOff>
      <xdr:row>76</xdr:row>
      <xdr:rowOff>118394</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3134696"/>
          <a:ext cx="838200" cy="13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159052</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28463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136175</xdr:rowOff>
    </xdr:from>
    <xdr:to>
      <xdr:col>55</xdr:col>
      <xdr:colOff>50800</xdr:colOff>
      <xdr:row>76</xdr:row>
      <xdr:rowOff>66325</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2994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104496</xdr:rowOff>
    </xdr:from>
    <xdr:to>
      <xdr:col>50</xdr:col>
      <xdr:colOff>114300</xdr:colOff>
      <xdr:row>77</xdr:row>
      <xdr:rowOff>848</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8750300" y="13134696"/>
          <a:ext cx="889000" cy="67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120081</xdr:rowOff>
    </xdr:from>
    <xdr:to>
      <xdr:col>50</xdr:col>
      <xdr:colOff>165100</xdr:colOff>
      <xdr:row>76</xdr:row>
      <xdr:rowOff>50231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297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66758</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2754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142489</xdr:rowOff>
    </xdr:from>
    <xdr:to>
      <xdr:col>45</xdr:col>
      <xdr:colOff>177800</xdr:colOff>
      <xdr:row>77</xdr:row>
      <xdr:rowOff>848</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7861300" y="13172689"/>
          <a:ext cx="889000" cy="29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164292</xdr:rowOff>
    </xdr:from>
    <xdr:to>
      <xdr:col>46</xdr:col>
      <xdr:colOff>38100</xdr:colOff>
      <xdr:row>76</xdr:row>
      <xdr:rowOff>94442</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023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74</xdr:row>
      <xdr:rowOff>110969</xdr:rowOff>
    </xdr:from>
    <xdr:ext cx="469744"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515428" y="12798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142489</xdr:rowOff>
    </xdr:from>
    <xdr:to>
      <xdr:col>41</xdr:col>
      <xdr:colOff>50800</xdr:colOff>
      <xdr:row>77</xdr:row>
      <xdr:rowOff>4962</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172689"/>
          <a:ext cx="889000" cy="33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145730</xdr:rowOff>
    </xdr:from>
    <xdr:to>
      <xdr:col>41</xdr:col>
      <xdr:colOff>101600</xdr:colOff>
      <xdr:row>76</xdr:row>
      <xdr:rowOff>75881</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00448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92407</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2779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23064</xdr:rowOff>
    </xdr:from>
    <xdr:to>
      <xdr:col>36</xdr:col>
      <xdr:colOff>165100</xdr:colOff>
      <xdr:row>76</xdr:row>
      <xdr:rowOff>124664</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05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74</xdr:row>
      <xdr:rowOff>141190</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37428" y="12828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67594</xdr:rowOff>
    </xdr:from>
    <xdr:to>
      <xdr:col>55</xdr:col>
      <xdr:colOff>50800</xdr:colOff>
      <xdr:row>76</xdr:row>
      <xdr:rowOff>169194</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097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46021</xdr:rowOff>
    </xdr:from>
    <xdr:ext cx="469744"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076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53696</xdr:rowOff>
    </xdr:from>
    <xdr:to>
      <xdr:col>50</xdr:col>
      <xdr:colOff>165100</xdr:colOff>
      <xdr:row>76</xdr:row>
      <xdr:rowOff>155296</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083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146423</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404428" y="13176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121498</xdr:rowOff>
    </xdr:from>
    <xdr:to>
      <xdr:col>46</xdr:col>
      <xdr:colOff>38100</xdr:colOff>
      <xdr:row>77</xdr:row>
      <xdr:rowOff>51648</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151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42775</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515428" y="13244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91689</xdr:rowOff>
    </xdr:from>
    <xdr:to>
      <xdr:col>41</xdr:col>
      <xdr:colOff>101600</xdr:colOff>
      <xdr:row>77</xdr:row>
      <xdr:rowOff>21839</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12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12966</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26428" y="13214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125612</xdr:rowOff>
    </xdr:from>
    <xdr:to>
      <xdr:col>36</xdr:col>
      <xdr:colOff>165100</xdr:colOff>
      <xdr:row>77</xdr:row>
      <xdr:rowOff>55762</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155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46889</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37428" y="13248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a:extLst>
            <a:ext uri="{FF2B5EF4-FFF2-40B4-BE49-F238E27FC236}">
              <a16:creationId xmlns:a16="http://schemas.microsoft.com/office/drawing/2014/main" id="{00000000-0008-0000-07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141689</xdr:rowOff>
    </xdr:from>
    <xdr:to>
      <xdr:col>54</xdr:col>
      <xdr:colOff>189865</xdr:colOff>
      <xdr:row>98</xdr:row>
      <xdr:rowOff>93008</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flipV="1">
          <a:off x="10475595" y="15743639"/>
          <a:ext cx="1270" cy="1151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96835</xdr:rowOff>
    </xdr:from>
    <xdr:ext cx="534377" cy="259045"/>
    <xdr:sp macro="" textlink="">
      <xdr:nvSpPr>
        <xdr:cNvPr id="454" name="土木費最小値テキスト">
          <a:extLst>
            <a:ext uri="{FF2B5EF4-FFF2-40B4-BE49-F238E27FC236}">
              <a16:creationId xmlns:a16="http://schemas.microsoft.com/office/drawing/2014/main" id="{00000000-0008-0000-0700-0000C6010000}"/>
            </a:ext>
          </a:extLst>
        </xdr:cNvPr>
        <xdr:cNvSpPr txBox="1"/>
      </xdr:nvSpPr>
      <xdr:spPr>
        <a:xfrm>
          <a:off x="10528300" y="16898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93008</xdr:rowOff>
    </xdr:from>
    <xdr:to>
      <xdr:col>55</xdr:col>
      <xdr:colOff>88900</xdr:colOff>
      <xdr:row>98</xdr:row>
      <xdr:rowOff>93008</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6895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88366</xdr:rowOff>
    </xdr:from>
    <xdr:ext cx="599010" cy="259045"/>
    <xdr:sp macro="" textlink="">
      <xdr:nvSpPr>
        <xdr:cNvPr id="456" name="土木費最大値テキスト">
          <a:extLst>
            <a:ext uri="{FF2B5EF4-FFF2-40B4-BE49-F238E27FC236}">
              <a16:creationId xmlns:a16="http://schemas.microsoft.com/office/drawing/2014/main" id="{00000000-0008-0000-0700-0000C8010000}"/>
            </a:ext>
          </a:extLst>
        </xdr:cNvPr>
        <xdr:cNvSpPr txBox="1"/>
      </xdr:nvSpPr>
      <xdr:spPr>
        <a:xfrm>
          <a:off x="10528300" y="15518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524,130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141689</xdr:rowOff>
    </xdr:from>
    <xdr:to>
      <xdr:col>55</xdr:col>
      <xdr:colOff>88900</xdr:colOff>
      <xdr:row>91</xdr:row>
      <xdr:rowOff>141689</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5743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17134</xdr:rowOff>
    </xdr:from>
    <xdr:to>
      <xdr:col>55</xdr:col>
      <xdr:colOff>0</xdr:colOff>
      <xdr:row>98</xdr:row>
      <xdr:rowOff>34215</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9639300" y="16819234"/>
          <a:ext cx="838200" cy="17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138797</xdr:rowOff>
    </xdr:from>
    <xdr:ext cx="534377" cy="259045"/>
    <xdr:sp macro="" textlink="">
      <xdr:nvSpPr>
        <xdr:cNvPr id="459" name="土木費平均値テキスト">
          <a:extLst>
            <a:ext uri="{FF2B5EF4-FFF2-40B4-BE49-F238E27FC236}">
              <a16:creationId xmlns:a16="http://schemas.microsoft.com/office/drawing/2014/main" id="{00000000-0008-0000-0700-0000CB010000}"/>
            </a:ext>
          </a:extLst>
        </xdr:cNvPr>
        <xdr:cNvSpPr txBox="1"/>
      </xdr:nvSpPr>
      <xdr:spPr>
        <a:xfrm>
          <a:off x="10528300" y="167694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160370</xdr:rowOff>
    </xdr:from>
    <xdr:to>
      <xdr:col>55</xdr:col>
      <xdr:colOff>50800</xdr:colOff>
      <xdr:row>98</xdr:row>
      <xdr:rowOff>90520</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10426700" y="1679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21599</xdr:rowOff>
    </xdr:from>
    <xdr:to>
      <xdr:col>50</xdr:col>
      <xdr:colOff>114300</xdr:colOff>
      <xdr:row>98</xdr:row>
      <xdr:rowOff>34215</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8750300" y="16823699"/>
          <a:ext cx="889000" cy="12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160806</xdr:rowOff>
    </xdr:from>
    <xdr:to>
      <xdr:col>50</xdr:col>
      <xdr:colOff>165100</xdr:colOff>
      <xdr:row>98</xdr:row>
      <xdr:rowOff>90956</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9588500" y="16791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82083</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9372111" y="16884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21599</xdr:rowOff>
    </xdr:from>
    <xdr:to>
      <xdr:col>45</xdr:col>
      <xdr:colOff>177800</xdr:colOff>
      <xdr:row>98</xdr:row>
      <xdr:rowOff>37714</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7861300" y="16823699"/>
          <a:ext cx="889000" cy="16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120607</xdr:rowOff>
    </xdr:from>
    <xdr:to>
      <xdr:col>46</xdr:col>
      <xdr:colOff>38100</xdr:colOff>
      <xdr:row>98</xdr:row>
      <xdr:rowOff>50757</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8699500" y="16751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67284</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8483111" y="16526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35623</xdr:rowOff>
    </xdr:from>
    <xdr:to>
      <xdr:col>41</xdr:col>
      <xdr:colOff>50800</xdr:colOff>
      <xdr:row>98</xdr:row>
      <xdr:rowOff>37714</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6972300" y="16837723"/>
          <a:ext cx="889000" cy="2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168483</xdr:rowOff>
    </xdr:from>
    <xdr:to>
      <xdr:col>41</xdr:col>
      <xdr:colOff>101600</xdr:colOff>
      <xdr:row>98</xdr:row>
      <xdr:rowOff>98633</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7810500" y="16799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89760</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594111" y="16891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164649</xdr:rowOff>
    </xdr:from>
    <xdr:to>
      <xdr:col>36</xdr:col>
      <xdr:colOff>165100</xdr:colOff>
      <xdr:row>98</xdr:row>
      <xdr:rowOff>94799</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6921500" y="16795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85926</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705111" y="16888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137784</xdr:rowOff>
    </xdr:from>
    <xdr:to>
      <xdr:col>55</xdr:col>
      <xdr:colOff>50800</xdr:colOff>
      <xdr:row>98</xdr:row>
      <xdr:rowOff>67934</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10426700" y="16768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97161</xdr:rowOff>
    </xdr:from>
    <xdr:ext cx="534377" cy="259045"/>
    <xdr:sp macro="" textlink="">
      <xdr:nvSpPr>
        <xdr:cNvPr id="478" name="土木費該当値テキスト">
          <a:extLst>
            <a:ext uri="{FF2B5EF4-FFF2-40B4-BE49-F238E27FC236}">
              <a16:creationId xmlns:a16="http://schemas.microsoft.com/office/drawing/2014/main" id="{00000000-0008-0000-0700-0000DE010000}"/>
            </a:ext>
          </a:extLst>
        </xdr:cNvPr>
        <xdr:cNvSpPr txBox="1"/>
      </xdr:nvSpPr>
      <xdr:spPr>
        <a:xfrm>
          <a:off x="10528300" y="16556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154865</xdr:rowOff>
    </xdr:from>
    <xdr:to>
      <xdr:col>50</xdr:col>
      <xdr:colOff>165100</xdr:colOff>
      <xdr:row>98</xdr:row>
      <xdr:rowOff>85015</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9588500" y="16785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101542</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372111" y="16560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142249</xdr:rowOff>
    </xdr:from>
    <xdr:to>
      <xdr:col>46</xdr:col>
      <xdr:colOff>38100</xdr:colOff>
      <xdr:row>98</xdr:row>
      <xdr:rowOff>72399</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8699500" y="16772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63526</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483111" y="16865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158364</xdr:rowOff>
    </xdr:from>
    <xdr:to>
      <xdr:col>41</xdr:col>
      <xdr:colOff>101600</xdr:colOff>
      <xdr:row>98</xdr:row>
      <xdr:rowOff>88514</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7810500" y="16789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105041</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594111" y="16564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156273</xdr:rowOff>
    </xdr:from>
    <xdr:to>
      <xdr:col>36</xdr:col>
      <xdr:colOff>165100</xdr:colOff>
      <xdr:row>98</xdr:row>
      <xdr:rowOff>86423</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6921500" y="16786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102950</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705111" y="16562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消防費グラフ枠">
          <a:extLst>
            <a:ext uri="{FF2B5EF4-FFF2-40B4-BE49-F238E27FC236}">
              <a16:creationId xmlns:a16="http://schemas.microsoft.com/office/drawing/2014/main" id="{00000000-0008-0000-07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1702</xdr:rowOff>
    </xdr:from>
    <xdr:to>
      <xdr:col>85</xdr:col>
      <xdr:colOff>126364</xdr:colOff>
      <xdr:row>39</xdr:row>
      <xdr:rowOff>36220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flipV="1">
          <a:off x="16317595" y="5316652"/>
          <a:ext cx="1269" cy="14061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40047</xdr:rowOff>
    </xdr:from>
    <xdr:ext cx="534377" cy="259045"/>
    <xdr:sp macro="" textlink="">
      <xdr:nvSpPr>
        <xdr:cNvPr id="512" name="消防費最小値テキスト">
          <a:extLst>
            <a:ext uri="{FF2B5EF4-FFF2-40B4-BE49-F238E27FC236}">
              <a16:creationId xmlns:a16="http://schemas.microsoft.com/office/drawing/2014/main" id="{00000000-0008-0000-0700-000000020000}"/>
            </a:ext>
          </a:extLst>
        </xdr:cNvPr>
        <xdr:cNvSpPr txBox="1"/>
      </xdr:nvSpPr>
      <xdr:spPr>
        <a:xfrm>
          <a:off x="16370300" y="6726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36220</xdr:rowOff>
    </xdr:from>
    <xdr:to>
      <xdr:col>86</xdr:col>
      <xdr:colOff>25400</xdr:colOff>
      <xdr:row>39</xdr:row>
      <xdr:rowOff>36220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6722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119829</xdr:rowOff>
    </xdr:from>
    <xdr:ext cx="534377" cy="259045"/>
    <xdr:sp macro="" textlink="">
      <xdr:nvSpPr>
        <xdr:cNvPr id="514" name="消防費最大値テキスト">
          <a:extLst>
            <a:ext uri="{FF2B5EF4-FFF2-40B4-BE49-F238E27FC236}">
              <a16:creationId xmlns:a16="http://schemas.microsoft.com/office/drawing/2014/main" id="{00000000-0008-0000-0700-000002020000}"/>
            </a:ext>
          </a:extLst>
        </xdr:cNvPr>
        <xdr:cNvSpPr txBox="1"/>
      </xdr:nvSpPr>
      <xdr:spPr>
        <a:xfrm>
          <a:off x="16370300" y="5091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28,561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1702</xdr:rowOff>
    </xdr:from>
    <xdr:to>
      <xdr:col>86</xdr:col>
      <xdr:colOff>25400</xdr:colOff>
      <xdr:row>31</xdr:row>
      <xdr:rowOff>1702</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5316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31</xdr:row>
      <xdr:rowOff>1702</xdr:rowOff>
    </xdr:from>
    <xdr:to>
      <xdr:col>85</xdr:col>
      <xdr:colOff>127000</xdr:colOff>
      <xdr:row>35</xdr:row>
      <xdr:rowOff>23114</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5481300" y="5316652"/>
          <a:ext cx="838200" cy="707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146194</xdr:rowOff>
    </xdr:from>
    <xdr:ext cx="534377" cy="259045"/>
    <xdr:sp macro="" textlink="">
      <xdr:nvSpPr>
        <xdr:cNvPr id="517" name="消防費平均値テキスト">
          <a:extLst>
            <a:ext uri="{FF2B5EF4-FFF2-40B4-BE49-F238E27FC236}">
              <a16:creationId xmlns:a16="http://schemas.microsoft.com/office/drawing/2014/main" id="{00000000-0008-0000-0700-000005020000}"/>
            </a:ext>
          </a:extLst>
        </xdr:cNvPr>
        <xdr:cNvSpPr txBox="1"/>
      </xdr:nvSpPr>
      <xdr:spPr>
        <a:xfrm>
          <a:off x="16370300" y="63183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167767</xdr:rowOff>
    </xdr:from>
    <xdr:to>
      <xdr:col>85</xdr:col>
      <xdr:colOff>177800</xdr:colOff>
      <xdr:row>37</xdr:row>
      <xdr:rowOff>97917</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6268700" y="6339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23114</xdr:rowOff>
    </xdr:from>
    <xdr:to>
      <xdr:col>81</xdr:col>
      <xdr:colOff>50800</xdr:colOff>
      <xdr:row>36</xdr:row>
      <xdr:rowOff>86055</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4592300" y="6023864"/>
          <a:ext cx="889000" cy="234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39294</xdr:rowOff>
    </xdr:from>
    <xdr:to>
      <xdr:col>81</xdr:col>
      <xdr:colOff>101600</xdr:colOff>
      <xdr:row>37</xdr:row>
      <xdr:rowOff>140894</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5430500" y="638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132021</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5214111" y="6475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72492</xdr:rowOff>
    </xdr:from>
    <xdr:to>
      <xdr:col>76</xdr:col>
      <xdr:colOff>114300</xdr:colOff>
      <xdr:row>36</xdr:row>
      <xdr:rowOff>86055</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3703300" y="5901792"/>
          <a:ext cx="889000" cy="356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153137</xdr:rowOff>
    </xdr:from>
    <xdr:to>
      <xdr:col>76</xdr:col>
      <xdr:colOff>165100</xdr:colOff>
      <xdr:row>37</xdr:row>
      <xdr:rowOff>83287</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4541500" y="6325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74414</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4325111" y="6418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72492</xdr:rowOff>
    </xdr:from>
    <xdr:to>
      <xdr:col>71</xdr:col>
      <xdr:colOff>177800</xdr:colOff>
      <xdr:row>36</xdr:row>
      <xdr:rowOff>36144</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2814300" y="5901792"/>
          <a:ext cx="889000" cy="306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59563</xdr:rowOff>
    </xdr:from>
    <xdr:to>
      <xdr:col>72</xdr:col>
      <xdr:colOff>38100</xdr:colOff>
      <xdr:row>36</xdr:row>
      <xdr:rowOff>161163</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3652500" y="6231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152290</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3436111" y="6324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115113</xdr:rowOff>
    </xdr:from>
    <xdr:to>
      <xdr:col>67</xdr:col>
      <xdr:colOff>101600</xdr:colOff>
      <xdr:row>37</xdr:row>
      <xdr:rowOff>45263</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2763500" y="6287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36390</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2547111" y="6380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30</xdr:row>
      <xdr:rowOff>122352</xdr:rowOff>
    </xdr:from>
    <xdr:to>
      <xdr:col>85</xdr:col>
      <xdr:colOff>177800</xdr:colOff>
      <xdr:row>31</xdr:row>
      <xdr:rowOff>52502</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6268700" y="5265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30</xdr:row>
      <xdr:rowOff>75379</xdr:rowOff>
    </xdr:from>
    <xdr:ext cx="534377" cy="259045"/>
    <xdr:sp macro="" textlink="">
      <xdr:nvSpPr>
        <xdr:cNvPr id="536" name="消防費該当値テキスト">
          <a:extLst>
            <a:ext uri="{FF2B5EF4-FFF2-40B4-BE49-F238E27FC236}">
              <a16:creationId xmlns:a16="http://schemas.microsoft.com/office/drawing/2014/main" id="{00000000-0008-0000-0700-000018020000}"/>
            </a:ext>
          </a:extLst>
        </xdr:cNvPr>
        <xdr:cNvSpPr txBox="1"/>
      </xdr:nvSpPr>
      <xdr:spPr>
        <a:xfrm>
          <a:off x="16370300" y="5218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143764</xdr:rowOff>
    </xdr:from>
    <xdr:to>
      <xdr:col>81</xdr:col>
      <xdr:colOff>101600</xdr:colOff>
      <xdr:row>35</xdr:row>
      <xdr:rowOff>73914</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5430500" y="5973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90441</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5214111" y="5748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35255</xdr:rowOff>
    </xdr:from>
    <xdr:to>
      <xdr:col>76</xdr:col>
      <xdr:colOff>165100</xdr:colOff>
      <xdr:row>36</xdr:row>
      <xdr:rowOff>136855</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4541500" y="6207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153382</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4325111" y="5982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21692</xdr:rowOff>
    </xdr:from>
    <xdr:to>
      <xdr:col>72</xdr:col>
      <xdr:colOff>38100</xdr:colOff>
      <xdr:row>34</xdr:row>
      <xdr:rowOff>123292</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3652500" y="5850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32</xdr:row>
      <xdr:rowOff>139819</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3436111" y="5626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156794</xdr:rowOff>
    </xdr:from>
    <xdr:to>
      <xdr:col>67</xdr:col>
      <xdr:colOff>101600</xdr:colOff>
      <xdr:row>36</xdr:row>
      <xdr:rowOff>86944</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2763500" y="6157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103471</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547111" y="5932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21970</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38299</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47</xdr:row>
      <xdr:rowOff>54627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54008</xdr:rowOff>
    </xdr:from>
    <xdr:to>
      <xdr:col>85</xdr:col>
      <xdr:colOff>126364</xdr:colOff>
      <xdr:row>59</xdr:row>
      <xdr:rowOff>119322</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626508"/>
          <a:ext cx="1269" cy="1608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123149</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238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119322</xdr:rowOff>
    </xdr:from>
    <xdr:to>
      <xdr:col>86</xdr:col>
      <xdr:colOff>25400</xdr:colOff>
      <xdr:row>59</xdr:row>
      <xdr:rowOff>119322</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234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685</xdr:rowOff>
    </xdr:from>
    <xdr:ext cx="534377"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401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54008</xdr:rowOff>
    </xdr:from>
    <xdr:to>
      <xdr:col>86</xdr:col>
      <xdr:colOff>25400</xdr:colOff>
      <xdr:row>50</xdr:row>
      <xdr:rowOff>54008</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626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51</xdr:row>
      <xdr:rowOff>169190</xdr:rowOff>
    </xdr:from>
    <xdr:to>
      <xdr:col>85</xdr:col>
      <xdr:colOff>127000</xdr:colOff>
      <xdr:row>54</xdr:row>
      <xdr:rowOff>157694</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5481300" y="8913140"/>
          <a:ext cx="838200" cy="502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51619</xdr:rowOff>
    </xdr:from>
    <xdr:ext cx="534377"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6528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73192</xdr:rowOff>
    </xdr:from>
    <xdr:to>
      <xdr:col>85</xdr:col>
      <xdr:colOff>177800</xdr:colOff>
      <xdr:row>57</xdr:row>
      <xdr:rowOff>3342</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674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157694</xdr:rowOff>
    </xdr:from>
    <xdr:to>
      <xdr:col>81</xdr:col>
      <xdr:colOff>50800</xdr:colOff>
      <xdr:row>55</xdr:row>
      <xdr:rowOff>133430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4592300" y="9415994"/>
          <a:ext cx="889000" cy="147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70448</xdr:rowOff>
    </xdr:from>
    <xdr:to>
      <xdr:col>81</xdr:col>
      <xdr:colOff>101600</xdr:colOff>
      <xdr:row>57</xdr:row>
      <xdr:rowOff>598</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671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163175</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4111" y="9764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133430</xdr:rowOff>
    </xdr:from>
    <xdr:to>
      <xdr:col>76</xdr:col>
      <xdr:colOff>114300</xdr:colOff>
      <xdr:row>55</xdr:row>
      <xdr:rowOff>154625</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3703300" y="9563180"/>
          <a:ext cx="889000" cy="21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144679</xdr:rowOff>
    </xdr:from>
    <xdr:to>
      <xdr:col>76</xdr:col>
      <xdr:colOff>165100</xdr:colOff>
      <xdr:row>57</xdr:row>
      <xdr:rowOff>74829</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745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65956</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5111" y="9838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52</xdr:row>
      <xdr:rowOff>77815</xdr:rowOff>
    </xdr:from>
    <xdr:to>
      <xdr:col>71</xdr:col>
      <xdr:colOff>177800</xdr:colOff>
      <xdr:row>55</xdr:row>
      <xdr:rowOff>154625</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2814300" y="8993215"/>
          <a:ext cx="889000" cy="591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155618</xdr:rowOff>
    </xdr:from>
    <xdr:to>
      <xdr:col>72</xdr:col>
      <xdr:colOff>38100</xdr:colOff>
      <xdr:row>57</xdr:row>
      <xdr:rowOff>85768</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756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76895</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6111" y="9849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80670</xdr:rowOff>
    </xdr:from>
    <xdr:to>
      <xdr:col>67</xdr:col>
      <xdr:colOff>101600</xdr:colOff>
      <xdr:row>55</xdr:row>
      <xdr:rowOff>10820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338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1947</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7111" y="9431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51</xdr:row>
      <xdr:rowOff>118390</xdr:rowOff>
    </xdr:from>
    <xdr:to>
      <xdr:col>85</xdr:col>
      <xdr:colOff>177800</xdr:colOff>
      <xdr:row>52</xdr:row>
      <xdr:rowOff>48540</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8862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50</xdr:row>
      <xdr:rowOff>141267</xdr:rowOff>
    </xdr:from>
    <xdr:ext cx="534377"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8713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106894</xdr:rowOff>
    </xdr:from>
    <xdr:to>
      <xdr:col>81</xdr:col>
      <xdr:colOff>101600</xdr:colOff>
      <xdr:row>55</xdr:row>
      <xdr:rowOff>37044</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365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53571</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4111" y="9140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82630</xdr:rowOff>
    </xdr:from>
    <xdr:to>
      <xdr:col>76</xdr:col>
      <xdr:colOff>165100</xdr:colOff>
      <xdr:row>56</xdr:row>
      <xdr:rowOff>12780</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51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29307</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9287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103825</xdr:rowOff>
    </xdr:from>
    <xdr:to>
      <xdr:col>72</xdr:col>
      <xdr:colOff>38100</xdr:colOff>
      <xdr:row>56</xdr:row>
      <xdr:rowOff>33975</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533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50502</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9308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52</xdr:row>
      <xdr:rowOff>27015</xdr:rowOff>
    </xdr:from>
    <xdr:to>
      <xdr:col>67</xdr:col>
      <xdr:colOff>101600</xdr:colOff>
      <xdr:row>52</xdr:row>
      <xdr:rowOff>128615</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8942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50</xdr:row>
      <xdr:rowOff>145142</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8717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95123</xdr:rowOff>
    </xdr:from>
    <xdr:to>
      <xdr:col>85</xdr:col>
      <xdr:colOff>126364</xdr:colOff>
      <xdr:row>79</xdr:row>
      <xdr:rowOff>98879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096623"/>
          <a:ext cx="1269" cy="1546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132344</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6768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41800</xdr:rowOff>
    </xdr:from>
    <xdr:ext cx="534377"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1871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94,730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95123</xdr:rowOff>
    </xdr:from>
    <xdr:to>
      <xdr:col>86</xdr:col>
      <xdr:colOff>25400</xdr:colOff>
      <xdr:row>70</xdr:row>
      <xdr:rowOff>95123</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096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47526</xdr:rowOff>
    </xdr:from>
    <xdr:to>
      <xdr:col>85</xdr:col>
      <xdr:colOff>127000</xdr:colOff>
      <xdr:row>79</xdr:row>
      <xdr:rowOff>81766</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5481300" y="13592076"/>
          <a:ext cx="838200" cy="34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5343</xdr:rowOff>
    </xdr:from>
    <xdr:ext cx="469744"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5498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26916</xdr:rowOff>
    </xdr:from>
    <xdr:to>
      <xdr:col>85</xdr:col>
      <xdr:colOff>177800</xdr:colOff>
      <xdr:row>79</xdr:row>
      <xdr:rowOff>128516</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571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81766</xdr:rowOff>
    </xdr:from>
    <xdr:to>
      <xdr:col>81</xdr:col>
      <xdr:colOff>50800</xdr:colOff>
      <xdr:row>79</xdr:row>
      <xdr:rowOff>98112</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4592300" y="13626316"/>
          <a:ext cx="889000" cy="16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39914</xdr:rowOff>
    </xdr:from>
    <xdr:to>
      <xdr:col>81</xdr:col>
      <xdr:colOff>101600</xdr:colOff>
      <xdr:row>79</xdr:row>
      <xdr:rowOff>141514</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584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132641</xdr:rowOff>
    </xdr:from>
    <xdr:ext cx="378565"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2017" y="13677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90846</xdr:rowOff>
    </xdr:from>
    <xdr:to>
      <xdr:col>76</xdr:col>
      <xdr:colOff>114300</xdr:colOff>
      <xdr:row>79</xdr:row>
      <xdr:rowOff>98112</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3703300" y="13635396"/>
          <a:ext cx="889000" cy="7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145021</xdr:rowOff>
    </xdr:from>
    <xdr:to>
      <xdr:col>76</xdr:col>
      <xdr:colOff>165100</xdr:colOff>
      <xdr:row>79</xdr:row>
      <xdr:rowOff>75171</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518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91698</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357428" y="13293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84117</xdr:rowOff>
    </xdr:from>
    <xdr:to>
      <xdr:col>71</xdr:col>
      <xdr:colOff>177800</xdr:colOff>
      <xdr:row>79</xdr:row>
      <xdr:rowOff>90846</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2814300" y="13628667"/>
          <a:ext cx="889000" cy="6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39881</xdr:rowOff>
    </xdr:from>
    <xdr:to>
      <xdr:col>72</xdr:col>
      <xdr:colOff>38100</xdr:colOff>
      <xdr:row>79</xdr:row>
      <xdr:rowOff>141481</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584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158008</xdr:rowOff>
    </xdr:from>
    <xdr:ext cx="378565"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514017" y="133596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7404</xdr:rowOff>
    </xdr:from>
    <xdr:to>
      <xdr:col>67</xdr:col>
      <xdr:colOff>101600</xdr:colOff>
      <xdr:row>79</xdr:row>
      <xdr:rowOff>109004</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551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125531</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79428" y="13327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168176</xdr:rowOff>
    </xdr:from>
    <xdr:to>
      <xdr:col>85</xdr:col>
      <xdr:colOff>177800</xdr:colOff>
      <xdr:row>79</xdr:row>
      <xdr:rowOff>98326</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541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127553</xdr:rowOff>
    </xdr:from>
    <xdr:ext cx="469744"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329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30966</xdr:rowOff>
    </xdr:from>
    <xdr:to>
      <xdr:col>81</xdr:col>
      <xdr:colOff>101600</xdr:colOff>
      <xdr:row>79</xdr:row>
      <xdr:rowOff>132566</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575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149093</xdr:rowOff>
    </xdr:from>
    <xdr:ext cx="469744"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46428" y="13350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47312</xdr:rowOff>
    </xdr:from>
    <xdr:to>
      <xdr:col>76</xdr:col>
      <xdr:colOff>165100</xdr:colOff>
      <xdr:row>79</xdr:row>
      <xdr:rowOff>148912</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591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140039</xdr:rowOff>
    </xdr:from>
    <xdr:ext cx="313932"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35333" y="1368458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40046</xdr:rowOff>
    </xdr:from>
    <xdr:to>
      <xdr:col>72</xdr:col>
      <xdr:colOff>38100</xdr:colOff>
      <xdr:row>79</xdr:row>
      <xdr:rowOff>141646</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584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132773</xdr:rowOff>
    </xdr:from>
    <xdr:ext cx="378565"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14017" y="136773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33317</xdr:rowOff>
    </xdr:from>
    <xdr:to>
      <xdr:col>67</xdr:col>
      <xdr:colOff>101600</xdr:colOff>
      <xdr:row>79</xdr:row>
      <xdr:rowOff>134917</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577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126044</xdr:rowOff>
    </xdr:from>
    <xdr:ext cx="378565"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625017" y="136705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a:extLst>
            <a:ext uri="{FF2B5EF4-FFF2-40B4-BE49-F238E27FC236}">
              <a16:creationId xmlns:a16="http://schemas.microsoft.com/office/drawing/2014/main" id="{00000000-0008-0000-07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8872</xdr:rowOff>
    </xdr:from>
    <xdr:to>
      <xdr:col>85</xdr:col>
      <xdr:colOff>126364</xdr:colOff>
      <xdr:row>97</xdr:row>
      <xdr:rowOff>145597</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6317595" y="15439372"/>
          <a:ext cx="1269" cy="1336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149424</xdr:rowOff>
    </xdr:from>
    <xdr:ext cx="469744" cy="259045"/>
    <xdr:sp macro="" textlink="">
      <xdr:nvSpPr>
        <xdr:cNvPr id="686" name="公債費最小値テキスト">
          <a:extLst>
            <a:ext uri="{FF2B5EF4-FFF2-40B4-BE49-F238E27FC236}">
              <a16:creationId xmlns:a16="http://schemas.microsoft.com/office/drawing/2014/main" id="{00000000-0008-0000-0700-0000AE020000}"/>
            </a:ext>
          </a:extLst>
        </xdr:cNvPr>
        <xdr:cNvSpPr txBox="1"/>
      </xdr:nvSpPr>
      <xdr:spPr>
        <a:xfrm>
          <a:off x="16370300" y="16780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145597</xdr:rowOff>
    </xdr:from>
    <xdr:to>
      <xdr:col>86</xdr:col>
      <xdr:colOff>25400</xdr:colOff>
      <xdr:row>97</xdr:row>
      <xdr:rowOff>145597</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67762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126999</xdr:rowOff>
    </xdr:from>
    <xdr:ext cx="534377" cy="259045"/>
    <xdr:sp macro="" textlink="">
      <xdr:nvSpPr>
        <xdr:cNvPr id="688" name="公債費最大値テキスト">
          <a:extLst>
            <a:ext uri="{FF2B5EF4-FFF2-40B4-BE49-F238E27FC236}">
              <a16:creationId xmlns:a16="http://schemas.microsoft.com/office/drawing/2014/main" id="{00000000-0008-0000-0700-0000B0020000}"/>
            </a:ext>
          </a:extLst>
        </xdr:cNvPr>
        <xdr:cNvSpPr txBox="1"/>
      </xdr:nvSpPr>
      <xdr:spPr>
        <a:xfrm>
          <a:off x="16370300" y="15214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65,723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8872</xdr:rowOff>
    </xdr:from>
    <xdr:to>
      <xdr:col>86</xdr:col>
      <xdr:colOff>25400</xdr:colOff>
      <xdr:row>90</xdr:row>
      <xdr:rowOff>8872</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5439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92</xdr:row>
      <xdr:rowOff>25560</xdr:rowOff>
    </xdr:from>
    <xdr:to>
      <xdr:col>85</xdr:col>
      <xdr:colOff>127000</xdr:colOff>
      <xdr:row>92</xdr:row>
      <xdr:rowOff>155839</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5481300" y="15798960"/>
          <a:ext cx="838200" cy="130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129438</xdr:rowOff>
    </xdr:from>
    <xdr:ext cx="534377" cy="259045"/>
    <xdr:sp macro="" textlink="">
      <xdr:nvSpPr>
        <xdr:cNvPr id="691" name="公債費平均値テキスト">
          <a:extLst>
            <a:ext uri="{FF2B5EF4-FFF2-40B4-BE49-F238E27FC236}">
              <a16:creationId xmlns:a16="http://schemas.microsoft.com/office/drawing/2014/main" id="{00000000-0008-0000-0700-0000B3020000}"/>
            </a:ext>
          </a:extLst>
        </xdr:cNvPr>
        <xdr:cNvSpPr txBox="1"/>
      </xdr:nvSpPr>
      <xdr:spPr>
        <a:xfrm>
          <a:off x="16370300" y="160742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151011</xdr:rowOff>
    </xdr:from>
    <xdr:to>
      <xdr:col>85</xdr:col>
      <xdr:colOff>177800</xdr:colOff>
      <xdr:row>94</xdr:row>
      <xdr:rowOff>81161</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6268700" y="16095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92</xdr:row>
      <xdr:rowOff>16644</xdr:rowOff>
    </xdr:from>
    <xdr:to>
      <xdr:col>81</xdr:col>
      <xdr:colOff>50800</xdr:colOff>
      <xdr:row>92</xdr:row>
      <xdr:rowOff>25560</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4592300" y="15790044"/>
          <a:ext cx="889000" cy="8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93</xdr:row>
      <xdr:rowOff>135398</xdr:rowOff>
    </xdr:from>
    <xdr:to>
      <xdr:col>81</xdr:col>
      <xdr:colOff>101600</xdr:colOff>
      <xdr:row>94</xdr:row>
      <xdr:rowOff>65548</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5430500" y="16080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56675</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5214111" y="16172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92</xdr:row>
      <xdr:rowOff>16644</xdr:rowOff>
    </xdr:from>
    <xdr:to>
      <xdr:col>76</xdr:col>
      <xdr:colOff>114300</xdr:colOff>
      <xdr:row>93</xdr:row>
      <xdr:rowOff>28921</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3703300" y="15790044"/>
          <a:ext cx="889000" cy="183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93</xdr:row>
      <xdr:rowOff>112423</xdr:rowOff>
    </xdr:from>
    <xdr:to>
      <xdr:col>76</xdr:col>
      <xdr:colOff>165100</xdr:colOff>
      <xdr:row>94</xdr:row>
      <xdr:rowOff>42573</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4541500" y="1605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33700</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325111" y="16150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90</xdr:row>
      <xdr:rowOff>150101</xdr:rowOff>
    </xdr:from>
    <xdr:to>
      <xdr:col>71</xdr:col>
      <xdr:colOff>177800</xdr:colOff>
      <xdr:row>93</xdr:row>
      <xdr:rowOff>28921</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2814300" y="15580601"/>
          <a:ext cx="889000" cy="393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123989</xdr:rowOff>
    </xdr:from>
    <xdr:to>
      <xdr:col>72</xdr:col>
      <xdr:colOff>38100</xdr:colOff>
      <xdr:row>94</xdr:row>
      <xdr:rowOff>54139</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3652500" y="16068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45266</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436111" y="16161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92</xdr:row>
      <xdr:rowOff>33807</xdr:rowOff>
    </xdr:from>
    <xdr:to>
      <xdr:col>67</xdr:col>
      <xdr:colOff>101600</xdr:colOff>
      <xdr:row>92</xdr:row>
      <xdr:rowOff>135407</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2763500" y="1580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126534</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547111" y="15899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92</xdr:row>
      <xdr:rowOff>105039</xdr:rowOff>
    </xdr:from>
    <xdr:to>
      <xdr:col>85</xdr:col>
      <xdr:colOff>177800</xdr:colOff>
      <xdr:row>93</xdr:row>
      <xdr:rowOff>35189</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6268700" y="15878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91</xdr:row>
      <xdr:rowOff>127916</xdr:rowOff>
    </xdr:from>
    <xdr:ext cx="534377" cy="259045"/>
    <xdr:sp macro="" textlink="">
      <xdr:nvSpPr>
        <xdr:cNvPr id="710" name="公債費該当値テキスト">
          <a:extLst>
            <a:ext uri="{FF2B5EF4-FFF2-40B4-BE49-F238E27FC236}">
              <a16:creationId xmlns:a16="http://schemas.microsoft.com/office/drawing/2014/main" id="{00000000-0008-0000-0700-0000C6020000}"/>
            </a:ext>
          </a:extLst>
        </xdr:cNvPr>
        <xdr:cNvSpPr txBox="1"/>
      </xdr:nvSpPr>
      <xdr:spPr>
        <a:xfrm>
          <a:off x="16370300" y="15729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91</xdr:row>
      <xdr:rowOff>146210</xdr:rowOff>
    </xdr:from>
    <xdr:to>
      <xdr:col>81</xdr:col>
      <xdr:colOff>101600</xdr:colOff>
      <xdr:row>92</xdr:row>
      <xdr:rowOff>76360</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5430500" y="1574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90</xdr:row>
      <xdr:rowOff>92887</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14111" y="15523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91</xdr:row>
      <xdr:rowOff>137294</xdr:rowOff>
    </xdr:from>
    <xdr:to>
      <xdr:col>76</xdr:col>
      <xdr:colOff>165100</xdr:colOff>
      <xdr:row>92</xdr:row>
      <xdr:rowOff>67444</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4541500" y="15739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90</xdr:row>
      <xdr:rowOff>83971</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325111" y="15514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149571</xdr:rowOff>
    </xdr:from>
    <xdr:to>
      <xdr:col>72</xdr:col>
      <xdr:colOff>38100</xdr:colOff>
      <xdr:row>93</xdr:row>
      <xdr:rowOff>79721</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3652500" y="15922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91</xdr:row>
      <xdr:rowOff>96248</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436111" y="15698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90</xdr:row>
      <xdr:rowOff>99301</xdr:rowOff>
    </xdr:from>
    <xdr:to>
      <xdr:col>67</xdr:col>
      <xdr:colOff>101600</xdr:colOff>
      <xdr:row>91</xdr:row>
      <xdr:rowOff>29451</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2763500" y="15529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89</xdr:row>
      <xdr:rowOff>45978</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547111" y="15305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a:extLst>
            <a:ext uri="{FF2B5EF4-FFF2-40B4-BE49-F238E27FC236}">
              <a16:creationId xmlns:a16="http://schemas.microsoft.com/office/drawing/2014/main" id="{00000000-0008-0000-07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142443</xdr:rowOff>
    </xdr:from>
    <xdr:to>
      <xdr:col>116</xdr:col>
      <xdr:colOff>62864</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flipV="1">
          <a:off x="22159595" y="5457393"/>
          <a:ext cx="1269" cy="11974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150893</xdr:rowOff>
    </xdr:from>
    <xdr:ext cx="249299" cy="259045"/>
    <xdr:sp macro="" textlink="">
      <xdr:nvSpPr>
        <xdr:cNvPr id="741" name="諸支出金最小値テキスト">
          <a:extLst>
            <a:ext uri="{FF2B5EF4-FFF2-40B4-BE49-F238E27FC236}">
              <a16:creationId xmlns:a16="http://schemas.microsoft.com/office/drawing/2014/main" id="{00000000-0008-0000-0700-0000E5020000}"/>
            </a:ext>
          </a:extLst>
        </xdr:cNvPr>
        <xdr:cNvSpPr txBox="1"/>
      </xdr:nvSpPr>
      <xdr:spPr>
        <a:xfrm>
          <a:off x="22212300" y="66659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89120</xdr:rowOff>
    </xdr:from>
    <xdr:ext cx="469744" cy="259045"/>
    <xdr:sp macro="" textlink="">
      <xdr:nvSpPr>
        <xdr:cNvPr id="743" name="諸支出金最大値テキスト">
          <a:extLst>
            <a:ext uri="{FF2B5EF4-FFF2-40B4-BE49-F238E27FC236}">
              <a16:creationId xmlns:a16="http://schemas.microsoft.com/office/drawing/2014/main" id="{00000000-0008-0000-0700-0000E7020000}"/>
            </a:ext>
          </a:extLst>
        </xdr:cNvPr>
        <xdr:cNvSpPr txBox="1"/>
      </xdr:nvSpPr>
      <xdr:spPr>
        <a:xfrm>
          <a:off x="22212300" y="5232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2,619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142443</xdr:rowOff>
    </xdr:from>
    <xdr:to>
      <xdr:col>116</xdr:col>
      <xdr:colOff>152400</xdr:colOff>
      <xdr:row>31</xdr:row>
      <xdr:rowOff>142443</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5457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68343</xdr:rowOff>
    </xdr:from>
    <xdr:ext cx="313932" cy="259045"/>
    <xdr:sp macro="" textlink="">
      <xdr:nvSpPr>
        <xdr:cNvPr id="746" name="諸支出金平均値テキスト">
          <a:extLst>
            <a:ext uri="{FF2B5EF4-FFF2-40B4-BE49-F238E27FC236}">
              <a16:creationId xmlns:a16="http://schemas.microsoft.com/office/drawing/2014/main" id="{00000000-0008-0000-0700-0000EA020000}"/>
            </a:ext>
          </a:extLst>
        </xdr:cNvPr>
        <xdr:cNvSpPr txBox="1"/>
      </xdr:nvSpPr>
      <xdr:spPr>
        <a:xfrm>
          <a:off x="22212300" y="641199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45466</xdr:rowOff>
    </xdr:from>
    <xdr:to>
      <xdr:col>116</xdr:col>
      <xdr:colOff>114300</xdr:colOff>
      <xdr:row>38</xdr:row>
      <xdr:rowOff>147066</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2110700" y="6560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73406</xdr:rowOff>
    </xdr:from>
    <xdr:to>
      <xdr:col>111</xdr:col>
      <xdr:colOff>177800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0434300" y="6417056"/>
          <a:ext cx="889000" cy="237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52324</xdr:rowOff>
    </xdr:from>
    <xdr:to>
      <xdr:col>112</xdr:col>
      <xdr:colOff>38100</xdr:colOff>
      <xdr:row>38</xdr:row>
      <xdr:rowOff>153924</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1272500" y="65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170451</xdr:rowOff>
    </xdr:from>
    <xdr:ext cx="313932"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166333" y="634265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91237</xdr:rowOff>
    </xdr:from>
    <xdr:to>
      <xdr:col>107</xdr:col>
      <xdr:colOff>50800</xdr:colOff>
      <xdr:row>37</xdr:row>
      <xdr:rowOff>73406</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9545300" y="6263437"/>
          <a:ext cx="889000" cy="153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29921</xdr:rowOff>
    </xdr:from>
    <xdr:to>
      <xdr:col>107</xdr:col>
      <xdr:colOff>101600</xdr:colOff>
      <xdr:row>38</xdr:row>
      <xdr:rowOff>131521</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0383500" y="6545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122648</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245017" y="66377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91237</xdr:rowOff>
    </xdr:from>
    <xdr:to>
      <xdr:col>102</xdr:col>
      <xdr:colOff>114300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flipV="1">
          <a:off x="18656300" y="6263437"/>
          <a:ext cx="889000" cy="391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21234</xdr:rowOff>
    </xdr:from>
    <xdr:to>
      <xdr:col>102</xdr:col>
      <xdr:colOff>165100</xdr:colOff>
      <xdr:row>38</xdr:row>
      <xdr:rowOff>122834</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9494500" y="653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113961</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6017" y="66290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62840</xdr:rowOff>
    </xdr:from>
    <xdr:to>
      <xdr:col>98</xdr:col>
      <xdr:colOff>38100</xdr:colOff>
      <xdr:row>37</xdr:row>
      <xdr:rowOff>164440</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8605500" y="64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9517</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467017" y="61817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23893</xdr:rowOff>
    </xdr:from>
    <xdr:ext cx="249299" cy="259045"/>
    <xdr:sp macro="" textlink="">
      <xdr:nvSpPr>
        <xdr:cNvPr id="765" name="諸支出金該当値テキスト">
          <a:extLst>
            <a:ext uri="{FF2B5EF4-FFF2-40B4-BE49-F238E27FC236}">
              <a16:creationId xmlns:a16="http://schemas.microsoft.com/office/drawing/2014/main" id="{00000000-0008-0000-0700-0000FD020000}"/>
            </a:ext>
          </a:extLst>
        </xdr:cNvPr>
        <xdr:cNvSpPr txBox="1"/>
      </xdr:nvSpPr>
      <xdr:spPr>
        <a:xfrm>
          <a:off x="22212300" y="65389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22606</xdr:rowOff>
    </xdr:from>
    <xdr:to>
      <xdr:col>107</xdr:col>
      <xdr:colOff>101600</xdr:colOff>
      <xdr:row>37</xdr:row>
      <xdr:rowOff>124206</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0383500" y="6366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35</xdr:row>
      <xdr:rowOff>140733</xdr:rowOff>
    </xdr:from>
    <xdr:ext cx="378565"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245017" y="61414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40437</xdr:rowOff>
    </xdr:from>
    <xdr:to>
      <xdr:col>102</xdr:col>
      <xdr:colOff>165100</xdr:colOff>
      <xdr:row>36</xdr:row>
      <xdr:rowOff>142037</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9494500" y="6212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34</xdr:row>
      <xdr:rowOff>158564</xdr:rowOff>
    </xdr:from>
    <xdr:ext cx="378565"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6017" y="59878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a:extLst>
            <a:ext uri="{FF2B5EF4-FFF2-40B4-BE49-F238E27FC236}">
              <a16:creationId xmlns:a16="http://schemas.microsoft.com/office/drawing/2014/main" id="{00000000-0008-0000-0700-00001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a:extLst>
            <a:ext uri="{FF2B5EF4-FFF2-40B4-BE49-F238E27FC236}">
              <a16:creationId xmlns:a16="http://schemas.microsoft.com/office/drawing/2014/main" id="{00000000-0008-0000-0700-00001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a:extLst>
            <a:ext uri="{FF2B5EF4-FFF2-40B4-BE49-F238E27FC236}">
              <a16:creationId xmlns:a16="http://schemas.microsoft.com/office/drawing/2014/main" id="{00000000-0008-0000-0700-00001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a:extLst>
            <a:ext uri="{FF2B5EF4-FFF2-40B4-BE49-F238E27FC236}">
              <a16:creationId xmlns:a16="http://schemas.microsoft.com/office/drawing/2014/main" id="{00000000-0008-0000-0700-00002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歳出決算総額は住民一人</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当たり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482,361</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円となり、前年度の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455,116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円から</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27,245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円増加した。</a:t>
          </a:r>
          <a:endParaRPr kumimoji="0"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　このうち、消防費は住民一人</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当</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たり</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28,561</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円となっており、類似団体</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で最も高い水準</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にある。これは、</a:t>
          </a:r>
          <a:r>
            <a:rPr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消防本部庁舎建設に係る湖北地域消防組合</a:t>
          </a:r>
          <a:r>
            <a:rPr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へ</a:t>
          </a:r>
          <a:r>
            <a:rPr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の負担金が</a:t>
          </a:r>
          <a:r>
            <a:rPr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大幅に</a:t>
          </a:r>
          <a:r>
            <a:rPr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増加したことによる短期的な要因によるものである。</a:t>
          </a:r>
          <a:endParaRPr lang="ja-JP" altLang="ja-JP" sz="12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　また、</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教育費</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産業文化交流拠点（文化福祉プラザ）施設、長浜伊香ツインアリーナ等</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の大型建設により</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住民一人</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当たり</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69,847</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円となり、類似団体平均、全国平均及び県平均よりも高い水準となった。</a:t>
          </a:r>
          <a:endPar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　一方で、公債費は、</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これまでからの計画的な繰上償還（平成</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1,079</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百万円）による市債残高の削減</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等により</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住民一人当たり</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44,294</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前年度から</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5,699</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円減少した</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　これらの状況からも、今後、財政運営の弾力性を高めるため、引き続き計画的な繰上償還の実施により公債費の抑制に努めるなど、持続可能な財政構造への転換に努める必要がある。</a:t>
          </a:r>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滋賀県長浜市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財政調整基金残高が</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前年度</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から</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173</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百万円減少したことに</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より、</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標準財政規模に対する比率は前年</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度から</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0.37</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ポイント</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減少</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した。</a:t>
          </a:r>
          <a:endParaRPr lang="ja-JP" altLang="ja-JP" sz="12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　実質収支額は、</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介護保険特別会計繰出金や小雪の影響による</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雪寒対策費等の執行残が生じ、</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758</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百万円を確保することができたが、標準財政規模に対する比率は前年度から</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1.09</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ポイント減少した。</a:t>
          </a:r>
          <a:endParaRPr lang="ja-JP" altLang="ja-JP" sz="12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　実質単年度収支は、前年度と比較して単年度収支や繰上償還額が</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少なかった</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ことから</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529</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百万円となり、標準財政規模に対する比率は前年度から</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3.06</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ポイント</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減少</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した。</a:t>
          </a:r>
          <a:endParaRPr lang="ja-JP" altLang="ja-JP" sz="12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滋賀県長浜市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22</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年度以降、全ての会計において黒字決算を維持しているものの、平成</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年度においては、一般会計の実質収支は</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378</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百万円減少しており、病院事業会計の資金</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剰余</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額は、</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入院患者数増</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による医業収益の</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等により</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822</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百万円</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した。病院事業においては、病院事業中期経営計画に基づき、経営の健全化を図ることとしている。</a:t>
          </a:r>
          <a:endParaRPr lang="ja-JP" altLang="ja-JP" sz="12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　また、</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公共下水道事業会計</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については、</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年度から地方公営企業法の財務規定の一部を適用したことで</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資金剰余金が</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536</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百万円の皆</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増</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となった。</a:t>
          </a:r>
          <a:endParaRPr lang="ja-JP" altLang="ja-JP" sz="12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　これらのことから、連結実質黒字額は</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74</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百万円</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し、連結実質赤字比率は前年度の△</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22.29</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％から△</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22.69</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％へと</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0.40</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ポイント</a:t>
          </a:r>
          <a:r>
            <a:rPr kumimoji="1"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減少</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した。</a:t>
          </a:r>
          <a:endParaRPr lang="ja-JP" altLang="ja-JP" sz="1200">
            <a:effectLst/>
            <a:latin typeface="ＭＳ ゴシック" panose="020B0609070205080204" pitchFamily="49" charset="-128"/>
            <a:ea typeface="ＭＳ ゴシック" panose="020B0609070205080204" pitchFamily="49" charset="-128"/>
          </a:endParaRPr>
        </a:p>
        <a:p>
          <a:endParaRPr kumimoji="1" lang="ja-JP" altLang="en-US" sz="1200">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9"/>
  <sheetViews>
    <sheetView showGridLines="0" workbookViewId="0"/>
  </sheetViews>
  <sheetFormatPr defaultColWidth="0" defaultRowHeight="11.25" zeroHeight="1"/>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c r="A1" s="185"/>
      <c r="B1" s="644" t="s">
        <v>79</v>
      </c>
      <c r="C1" s="644"/>
      <c r="D1" s="644"/>
      <c r="E1" s="644"/>
      <c r="F1" s="644"/>
      <c r="G1" s="644"/>
      <c r="H1" s="644"/>
      <c r="I1" s="644"/>
      <c r="J1" s="644"/>
      <c r="K1" s="644"/>
      <c r="L1" s="644"/>
      <c r="M1" s="644"/>
      <c r="N1" s="644"/>
      <c r="O1" s="644"/>
      <c r="P1" s="644"/>
      <c r="Q1" s="644"/>
      <c r="R1" s="644"/>
      <c r="S1" s="644"/>
      <c r="T1" s="644"/>
      <c r="U1" s="644"/>
      <c r="V1" s="644"/>
      <c r="W1" s="644"/>
      <c r="X1" s="644"/>
      <c r="Y1" s="644"/>
      <c r="Z1" s="644"/>
      <c r="AA1" s="644"/>
      <c r="AB1" s="644"/>
      <c r="AC1" s="644"/>
      <c r="AD1" s="644"/>
      <c r="AE1" s="644"/>
      <c r="AF1" s="644"/>
      <c r="AG1" s="644"/>
      <c r="AH1" s="644"/>
      <c r="AI1" s="644"/>
      <c r="AJ1" s="644"/>
      <c r="AK1" s="644"/>
      <c r="AL1" s="644"/>
      <c r="AM1" s="644"/>
      <c r="AN1" s="644"/>
      <c r="AO1" s="644"/>
      <c r="AP1" s="644"/>
      <c r="AQ1" s="644"/>
      <c r="AR1" s="644"/>
      <c r="AS1" s="644"/>
      <c r="AT1" s="644"/>
      <c r="AU1" s="644"/>
      <c r="AV1" s="644"/>
      <c r="AW1" s="644"/>
      <c r="AX1" s="644"/>
      <c r="AY1" s="644"/>
      <c r="AZ1" s="644"/>
      <c r="BA1" s="644"/>
      <c r="BB1" s="644"/>
      <c r="BC1" s="644"/>
      <c r="BD1" s="644"/>
      <c r="BE1" s="644"/>
      <c r="BF1" s="644"/>
      <c r="BG1" s="644"/>
      <c r="BH1" s="644"/>
      <c r="BI1" s="644"/>
      <c r="BJ1" s="644"/>
      <c r="BK1" s="644"/>
      <c r="BL1" s="644"/>
      <c r="BM1" s="644"/>
      <c r="BN1" s="644"/>
      <c r="BO1" s="644"/>
      <c r="BP1" s="644"/>
      <c r="BQ1" s="644"/>
      <c r="BR1" s="644"/>
      <c r="BS1" s="644"/>
      <c r="BT1" s="644"/>
      <c r="BU1" s="644"/>
      <c r="BV1" s="644"/>
      <c r="BW1" s="644"/>
      <c r="BX1" s="644"/>
      <c r="BY1" s="644"/>
      <c r="BZ1" s="644"/>
      <c r="CA1" s="644"/>
      <c r="CB1" s="644"/>
      <c r="CC1" s="644"/>
      <c r="CD1" s="644"/>
      <c r="CE1" s="644"/>
      <c r="CF1" s="644"/>
      <c r="CG1" s="644"/>
      <c r="CH1" s="644"/>
      <c r="CI1" s="644"/>
      <c r="CJ1" s="644"/>
      <c r="CK1" s="644"/>
      <c r="CL1" s="644"/>
      <c r="CM1" s="644"/>
      <c r="CN1" s="644"/>
      <c r="CO1" s="644"/>
      <c r="CP1" s="644"/>
      <c r="CQ1" s="644"/>
      <c r="CR1" s="644"/>
      <c r="CS1" s="644"/>
      <c r="CT1" s="644"/>
      <c r="CU1" s="644"/>
      <c r="CV1" s="644"/>
      <c r="CW1" s="644"/>
      <c r="CX1" s="644"/>
      <c r="CY1" s="644"/>
      <c r="CZ1" s="644"/>
      <c r="DA1" s="644"/>
      <c r="DB1" s="644"/>
      <c r="DC1" s="644"/>
      <c r="DD1" s="644"/>
      <c r="DE1" s="644"/>
      <c r="DF1" s="644"/>
      <c r="DG1" s="644"/>
      <c r="DH1" s="644"/>
      <c r="DI1" s="644"/>
      <c r="DJ1" s="186"/>
      <c r="DK1" s="186"/>
      <c r="DL1" s="186"/>
      <c r="DM1" s="186"/>
      <c r="DN1" s="186"/>
      <c r="DO1" s="186"/>
    </row>
    <row r="2" spans="1:119" ht="24.75" thickBot="1">
      <c r="A2" s="185"/>
      <c r="B2" s="188" t="s">
        <v>80</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c r="A3" s="186"/>
      <c r="B3" s="645" t="s">
        <v>81</v>
      </c>
      <c r="C3" s="646"/>
      <c r="D3" s="646"/>
      <c r="E3" s="647"/>
      <c r="F3" s="647"/>
      <c r="G3" s="647"/>
      <c r="H3" s="647"/>
      <c r="I3" s="647"/>
      <c r="J3" s="647"/>
      <c r="K3" s="647"/>
      <c r="L3" s="647" t="s">
        <v>82</v>
      </c>
      <c r="M3" s="647"/>
      <c r="N3" s="647"/>
      <c r="O3" s="647"/>
      <c r="P3" s="647"/>
      <c r="Q3" s="647"/>
      <c r="R3" s="650"/>
      <c r="S3" s="650"/>
      <c r="T3" s="650"/>
      <c r="U3" s="650"/>
      <c r="V3" s="651"/>
      <c r="W3" s="544" t="s">
        <v>83</v>
      </c>
      <c r="X3" s="545"/>
      <c r="Y3" s="545"/>
      <c r="Z3" s="545"/>
      <c r="AA3" s="545"/>
      <c r="AB3" s="646"/>
      <c r="AC3" s="650" t="s">
        <v>84</v>
      </c>
      <c r="AD3" s="545"/>
      <c r="AE3" s="545"/>
      <c r="AF3" s="545"/>
      <c r="AG3" s="545"/>
      <c r="AH3" s="545"/>
      <c r="AI3" s="545"/>
      <c r="AJ3" s="545"/>
      <c r="AK3" s="545"/>
      <c r="AL3" s="612"/>
      <c r="AM3" s="544" t="s">
        <v>85</v>
      </c>
      <c r="AN3" s="545"/>
      <c r="AO3" s="545"/>
      <c r="AP3" s="545"/>
      <c r="AQ3" s="545"/>
      <c r="AR3" s="545"/>
      <c r="AS3" s="545"/>
      <c r="AT3" s="545"/>
      <c r="AU3" s="545"/>
      <c r="AV3" s="545"/>
      <c r="AW3" s="545"/>
      <c r="AX3" s="612"/>
      <c r="AY3" s="604" t="s">
        <v>1</v>
      </c>
      <c r="AZ3" s="605"/>
      <c r="BA3" s="605"/>
      <c r="BB3" s="605"/>
      <c r="BC3" s="605"/>
      <c r="BD3" s="605"/>
      <c r="BE3" s="605"/>
      <c r="BF3" s="605"/>
      <c r="BG3" s="605"/>
      <c r="BH3" s="605"/>
      <c r="BI3" s="605"/>
      <c r="BJ3" s="605"/>
      <c r="BK3" s="605"/>
      <c r="BL3" s="605"/>
      <c r="BM3" s="654"/>
      <c r="BN3" s="544" t="s">
        <v>86</v>
      </c>
      <c r="BO3" s="545"/>
      <c r="BP3" s="545"/>
      <c r="BQ3" s="545"/>
      <c r="BR3" s="545"/>
      <c r="BS3" s="545"/>
      <c r="BT3" s="545"/>
      <c r="BU3" s="612"/>
      <c r="BV3" s="544" t="s">
        <v>87</v>
      </c>
      <c r="BW3" s="545"/>
      <c r="BX3" s="545"/>
      <c r="BY3" s="545"/>
      <c r="BZ3" s="545"/>
      <c r="CA3" s="545"/>
      <c r="CB3" s="545"/>
      <c r="CC3" s="612"/>
      <c r="CD3" s="604" t="s">
        <v>1</v>
      </c>
      <c r="CE3" s="605"/>
      <c r="CF3" s="605"/>
      <c r="CG3" s="605"/>
      <c r="CH3" s="605"/>
      <c r="CI3" s="605"/>
      <c r="CJ3" s="605"/>
      <c r="CK3" s="605"/>
      <c r="CL3" s="605"/>
      <c r="CM3" s="605"/>
      <c r="CN3" s="605"/>
      <c r="CO3" s="605"/>
      <c r="CP3" s="605"/>
      <c r="CQ3" s="605"/>
      <c r="CR3" s="605"/>
      <c r="CS3" s="654"/>
      <c r="CT3" s="544" t="s">
        <v>88</v>
      </c>
      <c r="CU3" s="545"/>
      <c r="CV3" s="545"/>
      <c r="CW3" s="545"/>
      <c r="CX3" s="545"/>
      <c r="CY3" s="545"/>
      <c r="CZ3" s="545"/>
      <c r="DA3" s="612"/>
      <c r="DB3" s="544" t="s">
        <v>89</v>
      </c>
      <c r="DC3" s="545"/>
      <c r="DD3" s="545"/>
      <c r="DE3" s="545"/>
      <c r="DF3" s="545"/>
      <c r="DG3" s="545"/>
      <c r="DH3" s="545"/>
      <c r="DI3" s="612"/>
      <c r="DJ3" s="185"/>
      <c r="DK3" s="185"/>
      <c r="DL3" s="185"/>
      <c r="DM3" s="185"/>
      <c r="DN3" s="185"/>
      <c r="DO3" s="185"/>
    </row>
    <row r="4" spans="1:119" ht="18.75" customHeight="1">
      <c r="A4" s="186"/>
      <c r="B4" s="620"/>
      <c r="C4" s="621"/>
      <c r="D4" s="621"/>
      <c r="E4" s="622"/>
      <c r="F4" s="622"/>
      <c r="G4" s="622"/>
      <c r="H4" s="622"/>
      <c r="I4" s="622"/>
      <c r="J4" s="622"/>
      <c r="K4" s="622"/>
      <c r="L4" s="622"/>
      <c r="M4" s="622"/>
      <c r="N4" s="622"/>
      <c r="O4" s="622"/>
      <c r="P4" s="622"/>
      <c r="Q4" s="622"/>
      <c r="R4" s="626"/>
      <c r="S4" s="626"/>
      <c r="T4" s="626"/>
      <c r="U4" s="626"/>
      <c r="V4" s="627"/>
      <c r="W4" s="613"/>
      <c r="X4" s="427"/>
      <c r="Y4" s="427"/>
      <c r="Z4" s="427"/>
      <c r="AA4" s="427"/>
      <c r="AB4" s="621"/>
      <c r="AC4" s="626"/>
      <c r="AD4" s="427"/>
      <c r="AE4" s="427"/>
      <c r="AF4" s="427"/>
      <c r="AG4" s="427"/>
      <c r="AH4" s="427"/>
      <c r="AI4" s="427"/>
      <c r="AJ4" s="427"/>
      <c r="AK4" s="427"/>
      <c r="AL4" s="614"/>
      <c r="AM4" s="571"/>
      <c r="AN4" s="481"/>
      <c r="AO4" s="481"/>
      <c r="AP4" s="481"/>
      <c r="AQ4" s="481"/>
      <c r="AR4" s="481"/>
      <c r="AS4" s="481"/>
      <c r="AT4" s="481"/>
      <c r="AU4" s="481"/>
      <c r="AV4" s="481"/>
      <c r="AW4" s="481"/>
      <c r="AX4" s="653"/>
      <c r="AY4" s="457" t="s">
        <v>90</v>
      </c>
      <c r="AZ4" s="458"/>
      <c r="BA4" s="458"/>
      <c r="BB4" s="458"/>
      <c r="BC4" s="458"/>
      <c r="BD4" s="458"/>
      <c r="BE4" s="458"/>
      <c r="BF4" s="458"/>
      <c r="BG4" s="458"/>
      <c r="BH4" s="458"/>
      <c r="BI4" s="458"/>
      <c r="BJ4" s="458"/>
      <c r="BK4" s="458"/>
      <c r="BL4" s="458"/>
      <c r="BM4" s="459"/>
      <c r="BN4" s="460">
        <v>59006168</v>
      </c>
      <c r="BO4" s="461"/>
      <c r="BP4" s="461"/>
      <c r="BQ4" s="461"/>
      <c r="BR4" s="461"/>
      <c r="BS4" s="461"/>
      <c r="BT4" s="461"/>
      <c r="BU4" s="462"/>
      <c r="BV4" s="460">
        <v>56649647</v>
      </c>
      <c r="BW4" s="461"/>
      <c r="BX4" s="461"/>
      <c r="BY4" s="461"/>
      <c r="BZ4" s="461"/>
      <c r="CA4" s="461"/>
      <c r="CB4" s="461"/>
      <c r="CC4" s="462"/>
      <c r="CD4" s="638" t="s">
        <v>91</v>
      </c>
      <c r="CE4" s="639"/>
      <c r="CF4" s="639"/>
      <c r="CG4" s="639"/>
      <c r="CH4" s="639"/>
      <c r="CI4" s="639"/>
      <c r="CJ4" s="639"/>
      <c r="CK4" s="639"/>
      <c r="CL4" s="639"/>
      <c r="CM4" s="639"/>
      <c r="CN4" s="639"/>
      <c r="CO4" s="639"/>
      <c r="CP4" s="639"/>
      <c r="CQ4" s="639"/>
      <c r="CR4" s="639"/>
      <c r="CS4" s="640"/>
      <c r="CT4" s="641">
        <v>2.2000000000000002</v>
      </c>
      <c r="CU4" s="642"/>
      <c r="CV4" s="642"/>
      <c r="CW4" s="642"/>
      <c r="CX4" s="642"/>
      <c r="CY4" s="642"/>
      <c r="CZ4" s="642"/>
      <c r="DA4" s="643"/>
      <c r="DB4" s="641">
        <v>3.3</v>
      </c>
      <c r="DC4" s="642"/>
      <c r="DD4" s="642"/>
      <c r="DE4" s="642"/>
      <c r="DF4" s="642"/>
      <c r="DG4" s="642"/>
      <c r="DH4" s="642"/>
      <c r="DI4" s="643"/>
      <c r="DJ4" s="185"/>
      <c r="DK4" s="185"/>
      <c r="DL4" s="185"/>
      <c r="DM4" s="185"/>
      <c r="DN4" s="185"/>
      <c r="DO4" s="185"/>
    </row>
    <row r="5" spans="1:119" ht="18.75" customHeight="1">
      <c r="A5" s="186"/>
      <c r="B5" s="648"/>
      <c r="C5" s="482"/>
      <c r="D5" s="482"/>
      <c r="E5" s="649"/>
      <c r="F5" s="649"/>
      <c r="G5" s="649"/>
      <c r="H5" s="649"/>
      <c r="I5" s="649"/>
      <c r="J5" s="649"/>
      <c r="K5" s="649"/>
      <c r="L5" s="649"/>
      <c r="M5" s="649"/>
      <c r="N5" s="649"/>
      <c r="O5" s="649"/>
      <c r="P5" s="649"/>
      <c r="Q5" s="649"/>
      <c r="R5" s="480"/>
      <c r="S5" s="480"/>
      <c r="T5" s="480"/>
      <c r="U5" s="480"/>
      <c r="V5" s="652"/>
      <c r="W5" s="571"/>
      <c r="X5" s="481"/>
      <c r="Y5" s="481"/>
      <c r="Z5" s="481"/>
      <c r="AA5" s="481"/>
      <c r="AB5" s="482"/>
      <c r="AC5" s="480"/>
      <c r="AD5" s="481"/>
      <c r="AE5" s="481"/>
      <c r="AF5" s="481"/>
      <c r="AG5" s="481"/>
      <c r="AH5" s="481"/>
      <c r="AI5" s="481"/>
      <c r="AJ5" s="481"/>
      <c r="AK5" s="481"/>
      <c r="AL5" s="653"/>
      <c r="AM5" s="534" t="s">
        <v>92</v>
      </c>
      <c r="AN5" s="439"/>
      <c r="AO5" s="439"/>
      <c r="AP5" s="439"/>
      <c r="AQ5" s="439"/>
      <c r="AR5" s="439"/>
      <c r="AS5" s="439"/>
      <c r="AT5" s="440"/>
      <c r="AU5" s="522" t="s">
        <v>93</v>
      </c>
      <c r="AV5" s="523"/>
      <c r="AW5" s="523"/>
      <c r="AX5" s="523"/>
      <c r="AY5" s="445" t="s">
        <v>94</v>
      </c>
      <c r="AZ5" s="446"/>
      <c r="BA5" s="446"/>
      <c r="BB5" s="446"/>
      <c r="BC5" s="446"/>
      <c r="BD5" s="446"/>
      <c r="BE5" s="446"/>
      <c r="BF5" s="446"/>
      <c r="BG5" s="446"/>
      <c r="BH5" s="446"/>
      <c r="BI5" s="446"/>
      <c r="BJ5" s="446"/>
      <c r="BK5" s="446"/>
      <c r="BL5" s="446"/>
      <c r="BM5" s="447"/>
      <c r="BN5" s="465">
        <v>57158852</v>
      </c>
      <c r="BO5" s="466"/>
      <c r="BP5" s="466"/>
      <c r="BQ5" s="466"/>
      <c r="BR5" s="466"/>
      <c r="BS5" s="466"/>
      <c r="BT5" s="466"/>
      <c r="BU5" s="467"/>
      <c r="BV5" s="465">
        <v>54262104</v>
      </c>
      <c r="BW5" s="466"/>
      <c r="BX5" s="466"/>
      <c r="BY5" s="466"/>
      <c r="BZ5" s="466"/>
      <c r="CA5" s="466"/>
      <c r="CB5" s="466"/>
      <c r="CC5" s="467"/>
      <c r="CD5" s="474" t="s">
        <v>95</v>
      </c>
      <c r="CE5" s="475"/>
      <c r="CF5" s="475"/>
      <c r="CG5" s="475"/>
      <c r="CH5" s="475"/>
      <c r="CI5" s="475"/>
      <c r="CJ5" s="475"/>
      <c r="CK5" s="475"/>
      <c r="CL5" s="475"/>
      <c r="CM5" s="475"/>
      <c r="CN5" s="475"/>
      <c r="CO5" s="475"/>
      <c r="CP5" s="475"/>
      <c r="CQ5" s="475"/>
      <c r="CR5" s="475"/>
      <c r="CS5" s="476"/>
      <c r="CT5" s="435">
        <v>91.1</v>
      </c>
      <c r="CU5" s="436"/>
      <c r="CV5" s="436"/>
      <c r="CW5" s="436"/>
      <c r="CX5" s="436"/>
      <c r="CY5" s="436"/>
      <c r="CZ5" s="436"/>
      <c r="DA5" s="437"/>
      <c r="DB5" s="435">
        <v>90.8</v>
      </c>
      <c r="DC5" s="436"/>
      <c r="DD5" s="436"/>
      <c r="DE5" s="436"/>
      <c r="DF5" s="436"/>
      <c r="DG5" s="436"/>
      <c r="DH5" s="436"/>
      <c r="DI5" s="437"/>
      <c r="DJ5" s="185"/>
      <c r="DK5" s="185"/>
      <c r="DL5" s="185"/>
      <c r="DM5" s="185"/>
      <c r="DN5" s="185"/>
      <c r="DO5" s="185"/>
    </row>
    <row r="6" spans="1:119" ht="18.75" customHeight="1">
      <c r="A6" s="186"/>
      <c r="B6" s="618" t="s">
        <v>96</v>
      </c>
      <c r="C6" s="479"/>
      <c r="D6" s="479"/>
      <c r="E6" s="619"/>
      <c r="F6" s="619"/>
      <c r="G6" s="619"/>
      <c r="H6" s="619"/>
      <c r="I6" s="619"/>
      <c r="J6" s="619"/>
      <c r="K6" s="619"/>
      <c r="L6" s="619" t="s">
        <v>97</v>
      </c>
      <c r="M6" s="619"/>
      <c r="N6" s="619"/>
      <c r="O6" s="619"/>
      <c r="P6" s="619"/>
      <c r="Q6" s="619"/>
      <c r="R6" s="503"/>
      <c r="S6" s="503"/>
      <c r="T6" s="503"/>
      <c r="U6" s="503"/>
      <c r="V6" s="625"/>
      <c r="W6" s="556" t="s">
        <v>98</v>
      </c>
      <c r="X6" s="478"/>
      <c r="Y6" s="478"/>
      <c r="Z6" s="478"/>
      <c r="AA6" s="478"/>
      <c r="AB6" s="479"/>
      <c r="AC6" s="630" t="s">
        <v>99</v>
      </c>
      <c r="AD6" s="631"/>
      <c r="AE6" s="631"/>
      <c r="AF6" s="631"/>
      <c r="AG6" s="631"/>
      <c r="AH6" s="631"/>
      <c r="AI6" s="631"/>
      <c r="AJ6" s="631"/>
      <c r="AK6" s="631"/>
      <c r="AL6" s="632"/>
      <c r="AM6" s="534" t="s">
        <v>100</v>
      </c>
      <c r="AN6" s="439"/>
      <c r="AO6" s="439"/>
      <c r="AP6" s="439"/>
      <c r="AQ6" s="439"/>
      <c r="AR6" s="439"/>
      <c r="AS6" s="439"/>
      <c r="AT6" s="440"/>
      <c r="AU6" s="522" t="s">
        <v>93</v>
      </c>
      <c r="AV6" s="523"/>
      <c r="AW6" s="523"/>
      <c r="AX6" s="523"/>
      <c r="AY6" s="445" t="s">
        <v>101</v>
      </c>
      <c r="AZ6" s="446"/>
      <c r="BA6" s="446"/>
      <c r="BB6" s="446"/>
      <c r="BC6" s="446"/>
      <c r="BD6" s="446"/>
      <c r="BE6" s="446"/>
      <c r="BF6" s="446"/>
      <c r="BG6" s="446"/>
      <c r="BH6" s="446"/>
      <c r="BI6" s="446"/>
      <c r="BJ6" s="446"/>
      <c r="BK6" s="446"/>
      <c r="BL6" s="446"/>
      <c r="BM6" s="447"/>
      <c r="BN6" s="465">
        <v>1847316</v>
      </c>
      <c r="BO6" s="466"/>
      <c r="BP6" s="466"/>
      <c r="BQ6" s="466"/>
      <c r="BR6" s="466"/>
      <c r="BS6" s="466"/>
      <c r="BT6" s="466"/>
      <c r="BU6" s="467"/>
      <c r="BV6" s="465">
        <v>2387543</v>
      </c>
      <c r="BW6" s="466"/>
      <c r="BX6" s="466"/>
      <c r="BY6" s="466"/>
      <c r="BZ6" s="466"/>
      <c r="CA6" s="466"/>
      <c r="CB6" s="466"/>
      <c r="CC6" s="467"/>
      <c r="CD6" s="474" t="s">
        <v>102</v>
      </c>
      <c r="CE6" s="475"/>
      <c r="CF6" s="475"/>
      <c r="CG6" s="475"/>
      <c r="CH6" s="475"/>
      <c r="CI6" s="475"/>
      <c r="CJ6" s="475"/>
      <c r="CK6" s="475"/>
      <c r="CL6" s="475"/>
      <c r="CM6" s="475"/>
      <c r="CN6" s="475"/>
      <c r="CO6" s="475"/>
      <c r="CP6" s="475"/>
      <c r="CQ6" s="475"/>
      <c r="CR6" s="475"/>
      <c r="CS6" s="476"/>
      <c r="CT6" s="615">
        <v>96</v>
      </c>
      <c r="CU6" s="616"/>
      <c r="CV6" s="616"/>
      <c r="CW6" s="616"/>
      <c r="CX6" s="616"/>
      <c r="CY6" s="616"/>
      <c r="CZ6" s="616"/>
      <c r="DA6" s="617"/>
      <c r="DB6" s="615">
        <v>95.9</v>
      </c>
      <c r="DC6" s="616"/>
      <c r="DD6" s="616"/>
      <c r="DE6" s="616"/>
      <c r="DF6" s="616"/>
      <c r="DG6" s="616"/>
      <c r="DH6" s="616"/>
      <c r="DI6" s="617"/>
      <c r="DJ6" s="185"/>
      <c r="DK6" s="185"/>
      <c r="DL6" s="185"/>
      <c r="DM6" s="185"/>
      <c r="DN6" s="185"/>
      <c r="DO6" s="185"/>
    </row>
    <row r="7" spans="1:119" ht="18.75" customHeight="1">
      <c r="A7" s="186"/>
      <c r="B7" s="620"/>
      <c r="C7" s="621"/>
      <c r="D7" s="621"/>
      <c r="E7" s="622"/>
      <c r="F7" s="622"/>
      <c r="G7" s="622"/>
      <c r="H7" s="622"/>
      <c r="I7" s="622"/>
      <c r="J7" s="622"/>
      <c r="K7" s="622"/>
      <c r="L7" s="622"/>
      <c r="M7" s="622"/>
      <c r="N7" s="622"/>
      <c r="O7" s="622"/>
      <c r="P7" s="622"/>
      <c r="Q7" s="622"/>
      <c r="R7" s="626"/>
      <c r="S7" s="626"/>
      <c r="T7" s="626"/>
      <c r="U7" s="626"/>
      <c r="V7" s="627"/>
      <c r="W7" s="613"/>
      <c r="X7" s="427"/>
      <c r="Y7" s="427"/>
      <c r="Z7" s="427"/>
      <c r="AA7" s="427"/>
      <c r="AB7" s="621"/>
      <c r="AC7" s="633"/>
      <c r="AD7" s="428"/>
      <c r="AE7" s="428"/>
      <c r="AF7" s="428"/>
      <c r="AG7" s="428"/>
      <c r="AH7" s="428"/>
      <c r="AI7" s="428"/>
      <c r="AJ7" s="428"/>
      <c r="AK7" s="428"/>
      <c r="AL7" s="634"/>
      <c r="AM7" s="534" t="s">
        <v>103</v>
      </c>
      <c r="AN7" s="439"/>
      <c r="AO7" s="439"/>
      <c r="AP7" s="439"/>
      <c r="AQ7" s="439"/>
      <c r="AR7" s="439"/>
      <c r="AS7" s="439"/>
      <c r="AT7" s="440"/>
      <c r="AU7" s="522" t="s">
        <v>93</v>
      </c>
      <c r="AV7" s="523"/>
      <c r="AW7" s="523"/>
      <c r="AX7" s="523"/>
      <c r="AY7" s="445" t="s">
        <v>104</v>
      </c>
      <c r="AZ7" s="446"/>
      <c r="BA7" s="446"/>
      <c r="BB7" s="446"/>
      <c r="BC7" s="446"/>
      <c r="BD7" s="446"/>
      <c r="BE7" s="446"/>
      <c r="BF7" s="446"/>
      <c r="BG7" s="446"/>
      <c r="BH7" s="446"/>
      <c r="BI7" s="446"/>
      <c r="BJ7" s="446"/>
      <c r="BK7" s="446"/>
      <c r="BL7" s="446"/>
      <c r="BM7" s="447"/>
      <c r="BN7" s="465">
        <v>1089093</v>
      </c>
      <c r="BO7" s="466"/>
      <c r="BP7" s="466"/>
      <c r="BQ7" s="466"/>
      <c r="BR7" s="466"/>
      <c r="BS7" s="466"/>
      <c r="BT7" s="466"/>
      <c r="BU7" s="467"/>
      <c r="BV7" s="465">
        <v>1253397</v>
      </c>
      <c r="BW7" s="466"/>
      <c r="BX7" s="466"/>
      <c r="BY7" s="466"/>
      <c r="BZ7" s="466"/>
      <c r="CA7" s="466"/>
      <c r="CB7" s="466"/>
      <c r="CC7" s="467"/>
      <c r="CD7" s="474" t="s">
        <v>105</v>
      </c>
      <c r="CE7" s="475"/>
      <c r="CF7" s="475"/>
      <c r="CG7" s="475"/>
      <c r="CH7" s="475"/>
      <c r="CI7" s="475"/>
      <c r="CJ7" s="475"/>
      <c r="CK7" s="475"/>
      <c r="CL7" s="475"/>
      <c r="CM7" s="475"/>
      <c r="CN7" s="475"/>
      <c r="CO7" s="475"/>
      <c r="CP7" s="475"/>
      <c r="CQ7" s="475"/>
      <c r="CR7" s="475"/>
      <c r="CS7" s="476"/>
      <c r="CT7" s="465">
        <v>33774455</v>
      </c>
      <c r="CU7" s="466"/>
      <c r="CV7" s="466"/>
      <c r="CW7" s="466"/>
      <c r="CX7" s="466"/>
      <c r="CY7" s="466"/>
      <c r="CZ7" s="466"/>
      <c r="DA7" s="467"/>
      <c r="DB7" s="465">
        <v>34061344</v>
      </c>
      <c r="DC7" s="466"/>
      <c r="DD7" s="466"/>
      <c r="DE7" s="466"/>
      <c r="DF7" s="466"/>
      <c r="DG7" s="466"/>
      <c r="DH7" s="466"/>
      <c r="DI7" s="467"/>
      <c r="DJ7" s="185"/>
      <c r="DK7" s="185"/>
      <c r="DL7" s="185"/>
      <c r="DM7" s="185"/>
      <c r="DN7" s="185"/>
      <c r="DO7" s="185"/>
    </row>
    <row r="8" spans="1:119" ht="18.75" customHeight="1" thickBot="1">
      <c r="A8" s="186"/>
      <c r="B8" s="623"/>
      <c r="C8" s="557"/>
      <c r="D8" s="557"/>
      <c r="E8" s="624"/>
      <c r="F8" s="624"/>
      <c r="G8" s="624"/>
      <c r="H8" s="624"/>
      <c r="I8" s="624"/>
      <c r="J8" s="624"/>
      <c r="K8" s="624"/>
      <c r="L8" s="624"/>
      <c r="M8" s="624"/>
      <c r="N8" s="624"/>
      <c r="O8" s="624"/>
      <c r="P8" s="624"/>
      <c r="Q8" s="624"/>
      <c r="R8" s="628"/>
      <c r="S8" s="628"/>
      <c r="T8" s="628"/>
      <c r="U8" s="628"/>
      <c r="V8" s="629"/>
      <c r="W8" s="546"/>
      <c r="X8" s="547"/>
      <c r="Y8" s="547"/>
      <c r="Z8" s="547"/>
      <c r="AA8" s="547"/>
      <c r="AB8" s="557"/>
      <c r="AC8" s="635"/>
      <c r="AD8" s="636"/>
      <c r="AE8" s="636"/>
      <c r="AF8" s="636"/>
      <c r="AG8" s="636"/>
      <c r="AH8" s="636"/>
      <c r="AI8" s="636"/>
      <c r="AJ8" s="636"/>
      <c r="AK8" s="636"/>
      <c r="AL8" s="637"/>
      <c r="AM8" s="534" t="s">
        <v>106</v>
      </c>
      <c r="AN8" s="439"/>
      <c r="AO8" s="439"/>
      <c r="AP8" s="439"/>
      <c r="AQ8" s="439"/>
      <c r="AR8" s="439"/>
      <c r="AS8" s="439"/>
      <c r="AT8" s="440"/>
      <c r="AU8" s="522" t="s">
        <v>107</v>
      </c>
      <c r="AV8" s="523"/>
      <c r="AW8" s="523"/>
      <c r="AX8" s="523"/>
      <c r="AY8" s="445" t="s">
        <v>108</v>
      </c>
      <c r="AZ8" s="446"/>
      <c r="BA8" s="446"/>
      <c r="BB8" s="446"/>
      <c r="BC8" s="446"/>
      <c r="BD8" s="446"/>
      <c r="BE8" s="446"/>
      <c r="BF8" s="446"/>
      <c r="BG8" s="446"/>
      <c r="BH8" s="446"/>
      <c r="BI8" s="446"/>
      <c r="BJ8" s="446"/>
      <c r="BK8" s="446"/>
      <c r="BL8" s="446"/>
      <c r="BM8" s="447"/>
      <c r="BN8" s="465">
        <v>758223</v>
      </c>
      <c r="BO8" s="466"/>
      <c r="BP8" s="466"/>
      <c r="BQ8" s="466"/>
      <c r="BR8" s="466"/>
      <c r="BS8" s="466"/>
      <c r="BT8" s="466"/>
      <c r="BU8" s="467"/>
      <c r="BV8" s="465">
        <v>1134146</v>
      </c>
      <c r="BW8" s="466"/>
      <c r="BX8" s="466"/>
      <c r="BY8" s="466"/>
      <c r="BZ8" s="466"/>
      <c r="CA8" s="466"/>
      <c r="CB8" s="466"/>
      <c r="CC8" s="467"/>
      <c r="CD8" s="474" t="s">
        <v>109</v>
      </c>
      <c r="CE8" s="475"/>
      <c r="CF8" s="475"/>
      <c r="CG8" s="475"/>
      <c r="CH8" s="475"/>
      <c r="CI8" s="475"/>
      <c r="CJ8" s="475"/>
      <c r="CK8" s="475"/>
      <c r="CL8" s="475"/>
      <c r="CM8" s="475"/>
      <c r="CN8" s="475"/>
      <c r="CO8" s="475"/>
      <c r="CP8" s="475"/>
      <c r="CQ8" s="475"/>
      <c r="CR8" s="475"/>
      <c r="CS8" s="476"/>
      <c r="CT8" s="578">
        <v>0.55000000000000004</v>
      </c>
      <c r="CU8" s="579"/>
      <c r="CV8" s="579"/>
      <c r="CW8" s="579"/>
      <c r="CX8" s="579"/>
      <c r="CY8" s="579"/>
      <c r="CZ8" s="579"/>
      <c r="DA8" s="580"/>
      <c r="DB8" s="578">
        <v>0.56000000000000005</v>
      </c>
      <c r="DC8" s="579"/>
      <c r="DD8" s="579"/>
      <c r="DE8" s="579"/>
      <c r="DF8" s="579"/>
      <c r="DG8" s="579"/>
      <c r="DH8" s="579"/>
      <c r="DI8" s="580"/>
      <c r="DJ8" s="185"/>
      <c r="DK8" s="185"/>
      <c r="DL8" s="185"/>
      <c r="DM8" s="185"/>
      <c r="DN8" s="185"/>
      <c r="DO8" s="185"/>
    </row>
    <row r="9" spans="1:119" ht="18.75" customHeight="1" thickBot="1">
      <c r="A9" s="186"/>
      <c r="B9" s="604" t="s">
        <v>110</v>
      </c>
      <c r="C9" s="605"/>
      <c r="D9" s="605"/>
      <c r="E9" s="605"/>
      <c r="F9" s="605"/>
      <c r="G9" s="605"/>
      <c r="H9" s="605"/>
      <c r="I9" s="605"/>
      <c r="J9" s="605"/>
      <c r="K9" s="528"/>
      <c r="L9" s="606" t="s">
        <v>111</v>
      </c>
      <c r="M9" s="607"/>
      <c r="N9" s="607"/>
      <c r="O9" s="607"/>
      <c r="P9" s="607"/>
      <c r="Q9" s="608"/>
      <c r="R9" s="609">
        <v>118193</v>
      </c>
      <c r="S9" s="610"/>
      <c r="T9" s="610"/>
      <c r="U9" s="610"/>
      <c r="V9" s="611"/>
      <c r="W9" s="544" t="s">
        <v>112</v>
      </c>
      <c r="X9" s="545"/>
      <c r="Y9" s="545"/>
      <c r="Z9" s="545"/>
      <c r="AA9" s="545"/>
      <c r="AB9" s="545"/>
      <c r="AC9" s="545"/>
      <c r="AD9" s="545"/>
      <c r="AE9" s="545"/>
      <c r="AF9" s="545"/>
      <c r="AG9" s="545"/>
      <c r="AH9" s="545"/>
      <c r="AI9" s="545"/>
      <c r="AJ9" s="545"/>
      <c r="AK9" s="545"/>
      <c r="AL9" s="612"/>
      <c r="AM9" s="534" t="s">
        <v>113</v>
      </c>
      <c r="AN9" s="439"/>
      <c r="AO9" s="439"/>
      <c r="AP9" s="439"/>
      <c r="AQ9" s="439"/>
      <c r="AR9" s="439"/>
      <c r="AS9" s="439"/>
      <c r="AT9" s="440"/>
      <c r="AU9" s="522" t="s">
        <v>114</v>
      </c>
      <c r="AV9" s="523"/>
      <c r="AW9" s="523"/>
      <c r="AX9" s="523"/>
      <c r="AY9" s="445" t="s">
        <v>115</v>
      </c>
      <c r="AZ9" s="446"/>
      <c r="BA9" s="446"/>
      <c r="BB9" s="446"/>
      <c r="BC9" s="446"/>
      <c r="BD9" s="446"/>
      <c r="BE9" s="446"/>
      <c r="BF9" s="446"/>
      <c r="BG9" s="446"/>
      <c r="BH9" s="446"/>
      <c r="BI9" s="446"/>
      <c r="BJ9" s="446"/>
      <c r="BK9" s="446"/>
      <c r="BL9" s="446"/>
      <c r="BM9" s="447"/>
      <c r="BN9" s="465">
        <v>-375923</v>
      </c>
      <c r="BO9" s="466"/>
      <c r="BP9" s="466"/>
      <c r="BQ9" s="466"/>
      <c r="BR9" s="466"/>
      <c r="BS9" s="466"/>
      <c r="BT9" s="466"/>
      <c r="BU9" s="467"/>
      <c r="BV9" s="465">
        <v>-68724</v>
      </c>
      <c r="BW9" s="466"/>
      <c r="BX9" s="466"/>
      <c r="BY9" s="466"/>
      <c r="BZ9" s="466"/>
      <c r="CA9" s="466"/>
      <c r="CB9" s="466"/>
      <c r="CC9" s="467"/>
      <c r="CD9" s="474" t="s">
        <v>116</v>
      </c>
      <c r="CE9" s="475"/>
      <c r="CF9" s="475"/>
      <c r="CG9" s="475"/>
      <c r="CH9" s="475"/>
      <c r="CI9" s="475"/>
      <c r="CJ9" s="475"/>
      <c r="CK9" s="475"/>
      <c r="CL9" s="475"/>
      <c r="CM9" s="475"/>
      <c r="CN9" s="475"/>
      <c r="CO9" s="475"/>
      <c r="CP9" s="475"/>
      <c r="CQ9" s="475"/>
      <c r="CR9" s="475"/>
      <c r="CS9" s="476"/>
      <c r="CT9" s="435">
        <v>12.6</v>
      </c>
      <c r="CU9" s="436"/>
      <c r="CV9" s="436"/>
      <c r="CW9" s="436"/>
      <c r="CX9" s="436"/>
      <c r="CY9" s="436"/>
      <c r="CZ9" s="436"/>
      <c r="DA9" s="437"/>
      <c r="DB9" s="435">
        <v>14.1</v>
      </c>
      <c r="DC9" s="436"/>
      <c r="DD9" s="436"/>
      <c r="DE9" s="436"/>
      <c r="DF9" s="436"/>
      <c r="DG9" s="436"/>
      <c r="DH9" s="436"/>
      <c r="DI9" s="437"/>
      <c r="DJ9" s="185"/>
      <c r="DK9" s="185"/>
      <c r="DL9" s="185"/>
      <c r="DM9" s="185"/>
      <c r="DN9" s="185"/>
      <c r="DO9" s="185"/>
    </row>
    <row r="10" spans="1:119" ht="18.75" customHeight="1" thickBot="1">
      <c r="A10" s="186"/>
      <c r="B10" s="604"/>
      <c r="C10" s="605"/>
      <c r="D10" s="605"/>
      <c r="E10" s="605"/>
      <c r="F10" s="605"/>
      <c r="G10" s="605"/>
      <c r="H10" s="605"/>
      <c r="I10" s="605"/>
      <c r="J10" s="605"/>
      <c r="K10" s="528"/>
      <c r="L10" s="438" t="s">
        <v>117</v>
      </c>
      <c r="M10" s="439"/>
      <c r="N10" s="439"/>
      <c r="O10" s="439"/>
      <c r="P10" s="439"/>
      <c r="Q10" s="440"/>
      <c r="R10" s="441">
        <v>124131</v>
      </c>
      <c r="S10" s="442"/>
      <c r="T10" s="442"/>
      <c r="U10" s="442"/>
      <c r="V10" s="444"/>
      <c r="W10" s="613"/>
      <c r="X10" s="427"/>
      <c r="Y10" s="427"/>
      <c r="Z10" s="427"/>
      <c r="AA10" s="427"/>
      <c r="AB10" s="427"/>
      <c r="AC10" s="427"/>
      <c r="AD10" s="427"/>
      <c r="AE10" s="427"/>
      <c r="AF10" s="427"/>
      <c r="AG10" s="427"/>
      <c r="AH10" s="427"/>
      <c r="AI10" s="427"/>
      <c r="AJ10" s="427"/>
      <c r="AK10" s="427"/>
      <c r="AL10" s="614"/>
      <c r="AM10" s="534" t="s">
        <v>118</v>
      </c>
      <c r="AN10" s="439"/>
      <c r="AO10" s="439"/>
      <c r="AP10" s="439"/>
      <c r="AQ10" s="439"/>
      <c r="AR10" s="439"/>
      <c r="AS10" s="439"/>
      <c r="AT10" s="440"/>
      <c r="AU10" s="522" t="s">
        <v>119</v>
      </c>
      <c r="AV10" s="523"/>
      <c r="AW10" s="523"/>
      <c r="AX10" s="523"/>
      <c r="AY10" s="445" t="s">
        <v>120</v>
      </c>
      <c r="AZ10" s="446"/>
      <c r="BA10" s="446"/>
      <c r="BB10" s="446"/>
      <c r="BC10" s="446"/>
      <c r="BD10" s="446"/>
      <c r="BE10" s="446"/>
      <c r="BF10" s="446"/>
      <c r="BG10" s="446"/>
      <c r="BH10" s="446"/>
      <c r="BI10" s="446"/>
      <c r="BJ10" s="446"/>
      <c r="BK10" s="446"/>
      <c r="BL10" s="446"/>
      <c r="BM10" s="447"/>
      <c r="BN10" s="465">
        <v>19316</v>
      </c>
      <c r="BO10" s="466"/>
      <c r="BP10" s="466"/>
      <c r="BQ10" s="466"/>
      <c r="BR10" s="466"/>
      <c r="BS10" s="466"/>
      <c r="BT10" s="466"/>
      <c r="BU10" s="467"/>
      <c r="BV10" s="465">
        <v>14430</v>
      </c>
      <c r="BW10" s="466"/>
      <c r="BX10" s="466"/>
      <c r="BY10" s="466"/>
      <c r="BZ10" s="466"/>
      <c r="CA10" s="466"/>
      <c r="CB10" s="466"/>
      <c r="CC10" s="467"/>
      <c r="CD10" s="190" t="s">
        <v>121</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c r="A11" s="186"/>
      <c r="B11" s="604"/>
      <c r="C11" s="605"/>
      <c r="D11" s="605"/>
      <c r="E11" s="605"/>
      <c r="F11" s="605"/>
      <c r="G11" s="605"/>
      <c r="H11" s="605"/>
      <c r="I11" s="605"/>
      <c r="J11" s="605"/>
      <c r="K11" s="528"/>
      <c r="L11" s="511" t="s">
        <v>122</v>
      </c>
      <c r="M11" s="512"/>
      <c r="N11" s="512"/>
      <c r="O11" s="512"/>
      <c r="P11" s="512"/>
      <c r="Q11" s="513"/>
      <c r="R11" s="601" t="s">
        <v>123</v>
      </c>
      <c r="S11" s="602"/>
      <c r="T11" s="602"/>
      <c r="U11" s="602"/>
      <c r="V11" s="603"/>
      <c r="W11" s="613"/>
      <c r="X11" s="427"/>
      <c r="Y11" s="427"/>
      <c r="Z11" s="427"/>
      <c r="AA11" s="427"/>
      <c r="AB11" s="427"/>
      <c r="AC11" s="427"/>
      <c r="AD11" s="427"/>
      <c r="AE11" s="427"/>
      <c r="AF11" s="427"/>
      <c r="AG11" s="427"/>
      <c r="AH11" s="427"/>
      <c r="AI11" s="427"/>
      <c r="AJ11" s="427"/>
      <c r="AK11" s="427"/>
      <c r="AL11" s="614"/>
      <c r="AM11" s="534" t="s">
        <v>124</v>
      </c>
      <c r="AN11" s="439"/>
      <c r="AO11" s="439"/>
      <c r="AP11" s="439"/>
      <c r="AQ11" s="439"/>
      <c r="AR11" s="439"/>
      <c r="AS11" s="439"/>
      <c r="AT11" s="440"/>
      <c r="AU11" s="522" t="s">
        <v>119</v>
      </c>
      <c r="AV11" s="523"/>
      <c r="AW11" s="523"/>
      <c r="AX11" s="523"/>
      <c r="AY11" s="445" t="s">
        <v>125</v>
      </c>
      <c r="AZ11" s="446"/>
      <c r="BA11" s="446"/>
      <c r="BB11" s="446"/>
      <c r="BC11" s="446"/>
      <c r="BD11" s="446"/>
      <c r="BE11" s="446"/>
      <c r="BF11" s="446"/>
      <c r="BG11" s="446"/>
      <c r="BH11" s="446"/>
      <c r="BI11" s="446"/>
      <c r="BJ11" s="446"/>
      <c r="BK11" s="446"/>
      <c r="BL11" s="446"/>
      <c r="BM11" s="447"/>
      <c r="BN11" s="465">
        <v>1078550</v>
      </c>
      <c r="BO11" s="466"/>
      <c r="BP11" s="466"/>
      <c r="BQ11" s="466"/>
      <c r="BR11" s="466"/>
      <c r="BS11" s="466"/>
      <c r="BT11" s="466"/>
      <c r="BU11" s="467"/>
      <c r="BV11" s="465">
        <v>1631055</v>
      </c>
      <c r="BW11" s="466"/>
      <c r="BX11" s="466"/>
      <c r="BY11" s="466"/>
      <c r="BZ11" s="466"/>
      <c r="CA11" s="466"/>
      <c r="CB11" s="466"/>
      <c r="CC11" s="467"/>
      <c r="CD11" s="474" t="s">
        <v>126</v>
      </c>
      <c r="CE11" s="475"/>
      <c r="CF11" s="475"/>
      <c r="CG11" s="475"/>
      <c r="CH11" s="475"/>
      <c r="CI11" s="475"/>
      <c r="CJ11" s="475"/>
      <c r="CK11" s="475"/>
      <c r="CL11" s="475"/>
      <c r="CM11" s="475"/>
      <c r="CN11" s="475"/>
      <c r="CO11" s="475"/>
      <c r="CP11" s="475"/>
      <c r="CQ11" s="475"/>
      <c r="CR11" s="475"/>
      <c r="CS11" s="476"/>
      <c r="CT11" s="578" t="s">
        <v>127</v>
      </c>
      <c r="CU11" s="579"/>
      <c r="CV11" s="579"/>
      <c r="CW11" s="579"/>
      <c r="CX11" s="579"/>
      <c r="CY11" s="579"/>
      <c r="CZ11" s="579"/>
      <c r="DA11" s="580"/>
      <c r="DB11" s="578" t="s">
        <v>127</v>
      </c>
      <c r="DC11" s="579"/>
      <c r="DD11" s="579"/>
      <c r="DE11" s="579"/>
      <c r="DF11" s="579"/>
      <c r="DG11" s="579"/>
      <c r="DH11" s="579"/>
      <c r="DI11" s="580"/>
      <c r="DJ11" s="185"/>
      <c r="DK11" s="185"/>
      <c r="DL11" s="185"/>
      <c r="DM11" s="185"/>
      <c r="DN11" s="185"/>
      <c r="DO11" s="185"/>
    </row>
    <row r="12" spans="1:119" ht="18.75" customHeight="1">
      <c r="A12" s="186"/>
      <c r="B12" s="581" t="s">
        <v>128</v>
      </c>
      <c r="C12" s="582"/>
      <c r="D12" s="582"/>
      <c r="E12" s="582"/>
      <c r="F12" s="582"/>
      <c r="G12" s="582"/>
      <c r="H12" s="582"/>
      <c r="I12" s="582"/>
      <c r="J12" s="582"/>
      <c r="K12" s="583"/>
      <c r="L12" s="590" t="s">
        <v>129</v>
      </c>
      <c r="M12" s="591"/>
      <c r="N12" s="591"/>
      <c r="O12" s="591"/>
      <c r="P12" s="591"/>
      <c r="Q12" s="592"/>
      <c r="R12" s="593">
        <v>118498</v>
      </c>
      <c r="S12" s="594"/>
      <c r="T12" s="594"/>
      <c r="U12" s="594"/>
      <c r="V12" s="595"/>
      <c r="W12" s="596" t="s">
        <v>1</v>
      </c>
      <c r="X12" s="523"/>
      <c r="Y12" s="523"/>
      <c r="Z12" s="523"/>
      <c r="AA12" s="523"/>
      <c r="AB12" s="597"/>
      <c r="AC12" s="522" t="s">
        <v>130</v>
      </c>
      <c r="AD12" s="523"/>
      <c r="AE12" s="523"/>
      <c r="AF12" s="523"/>
      <c r="AG12" s="597"/>
      <c r="AH12" s="522" t="s">
        <v>131</v>
      </c>
      <c r="AI12" s="523"/>
      <c r="AJ12" s="523"/>
      <c r="AK12" s="523"/>
      <c r="AL12" s="598"/>
      <c r="AM12" s="534" t="s">
        <v>132</v>
      </c>
      <c r="AN12" s="439"/>
      <c r="AO12" s="439"/>
      <c r="AP12" s="439"/>
      <c r="AQ12" s="439"/>
      <c r="AR12" s="439"/>
      <c r="AS12" s="439"/>
      <c r="AT12" s="440"/>
      <c r="AU12" s="522" t="s">
        <v>114</v>
      </c>
      <c r="AV12" s="523"/>
      <c r="AW12" s="523"/>
      <c r="AX12" s="523"/>
      <c r="AY12" s="445" t="s">
        <v>133</v>
      </c>
      <c r="AZ12" s="446"/>
      <c r="BA12" s="446"/>
      <c r="BB12" s="446"/>
      <c r="BC12" s="446"/>
      <c r="BD12" s="446"/>
      <c r="BE12" s="446"/>
      <c r="BF12" s="446"/>
      <c r="BG12" s="446"/>
      <c r="BH12" s="446"/>
      <c r="BI12" s="446"/>
      <c r="BJ12" s="446"/>
      <c r="BK12" s="446"/>
      <c r="BL12" s="446"/>
      <c r="BM12" s="447"/>
      <c r="BN12" s="465">
        <v>192490</v>
      </c>
      <c r="BO12" s="466"/>
      <c r="BP12" s="466"/>
      <c r="BQ12" s="466"/>
      <c r="BR12" s="466"/>
      <c r="BS12" s="466"/>
      <c r="BT12" s="466"/>
      <c r="BU12" s="467"/>
      <c r="BV12" s="465">
        <v>0</v>
      </c>
      <c r="BW12" s="466"/>
      <c r="BX12" s="466"/>
      <c r="BY12" s="466"/>
      <c r="BZ12" s="466"/>
      <c r="CA12" s="466"/>
      <c r="CB12" s="466"/>
      <c r="CC12" s="467"/>
      <c r="CD12" s="474" t="s">
        <v>134</v>
      </c>
      <c r="CE12" s="475"/>
      <c r="CF12" s="475"/>
      <c r="CG12" s="475"/>
      <c r="CH12" s="475"/>
      <c r="CI12" s="475"/>
      <c r="CJ12" s="475"/>
      <c r="CK12" s="475"/>
      <c r="CL12" s="475"/>
      <c r="CM12" s="475"/>
      <c r="CN12" s="475"/>
      <c r="CO12" s="475"/>
      <c r="CP12" s="475"/>
      <c r="CQ12" s="475"/>
      <c r="CR12" s="475"/>
      <c r="CS12" s="476"/>
      <c r="CT12" s="578" t="s">
        <v>127</v>
      </c>
      <c r="CU12" s="579"/>
      <c r="CV12" s="579"/>
      <c r="CW12" s="579"/>
      <c r="CX12" s="579"/>
      <c r="CY12" s="579"/>
      <c r="CZ12" s="579"/>
      <c r="DA12" s="580"/>
      <c r="DB12" s="578" t="s">
        <v>127</v>
      </c>
      <c r="DC12" s="579"/>
      <c r="DD12" s="579"/>
      <c r="DE12" s="579"/>
      <c r="DF12" s="579"/>
      <c r="DG12" s="579"/>
      <c r="DH12" s="579"/>
      <c r="DI12" s="580"/>
      <c r="DJ12" s="185"/>
      <c r="DK12" s="185"/>
      <c r="DL12" s="185"/>
      <c r="DM12" s="185"/>
      <c r="DN12" s="185"/>
      <c r="DO12" s="185"/>
    </row>
    <row r="13" spans="1:119" ht="18.75" customHeight="1">
      <c r="A13" s="186"/>
      <c r="B13" s="584"/>
      <c r="C13" s="585"/>
      <c r="D13" s="585"/>
      <c r="E13" s="585"/>
      <c r="F13" s="585"/>
      <c r="G13" s="585"/>
      <c r="H13" s="585"/>
      <c r="I13" s="585"/>
      <c r="J13" s="585"/>
      <c r="K13" s="586"/>
      <c r="L13" s="196"/>
      <c r="M13" s="565" t="s">
        <v>135</v>
      </c>
      <c r="N13" s="566"/>
      <c r="O13" s="566"/>
      <c r="P13" s="566"/>
      <c r="Q13" s="567"/>
      <c r="R13" s="568">
        <v>115129</v>
      </c>
      <c r="S13" s="569"/>
      <c r="T13" s="569"/>
      <c r="U13" s="569"/>
      <c r="V13" s="570"/>
      <c r="W13" s="556" t="s">
        <v>136</v>
      </c>
      <c r="X13" s="478"/>
      <c r="Y13" s="478"/>
      <c r="Z13" s="478"/>
      <c r="AA13" s="478"/>
      <c r="AB13" s="479"/>
      <c r="AC13" s="441">
        <v>1883</v>
      </c>
      <c r="AD13" s="442"/>
      <c r="AE13" s="442"/>
      <c r="AF13" s="442"/>
      <c r="AG13" s="443"/>
      <c r="AH13" s="441">
        <v>2056</v>
      </c>
      <c r="AI13" s="442"/>
      <c r="AJ13" s="442"/>
      <c r="AK13" s="442"/>
      <c r="AL13" s="444"/>
      <c r="AM13" s="534" t="s">
        <v>137</v>
      </c>
      <c r="AN13" s="439"/>
      <c r="AO13" s="439"/>
      <c r="AP13" s="439"/>
      <c r="AQ13" s="439"/>
      <c r="AR13" s="439"/>
      <c r="AS13" s="439"/>
      <c r="AT13" s="440"/>
      <c r="AU13" s="522" t="s">
        <v>138</v>
      </c>
      <c r="AV13" s="523"/>
      <c r="AW13" s="523"/>
      <c r="AX13" s="523"/>
      <c r="AY13" s="445" t="s">
        <v>139</v>
      </c>
      <c r="AZ13" s="446"/>
      <c r="BA13" s="446"/>
      <c r="BB13" s="446"/>
      <c r="BC13" s="446"/>
      <c r="BD13" s="446"/>
      <c r="BE13" s="446"/>
      <c r="BF13" s="446"/>
      <c r="BG13" s="446"/>
      <c r="BH13" s="446"/>
      <c r="BI13" s="446"/>
      <c r="BJ13" s="446"/>
      <c r="BK13" s="446"/>
      <c r="BL13" s="446"/>
      <c r="BM13" s="447"/>
      <c r="BN13" s="465">
        <v>529453</v>
      </c>
      <c r="BO13" s="466"/>
      <c r="BP13" s="466"/>
      <c r="BQ13" s="466"/>
      <c r="BR13" s="466"/>
      <c r="BS13" s="466"/>
      <c r="BT13" s="466"/>
      <c r="BU13" s="467"/>
      <c r="BV13" s="465">
        <v>1576761</v>
      </c>
      <c r="BW13" s="466"/>
      <c r="BX13" s="466"/>
      <c r="BY13" s="466"/>
      <c r="BZ13" s="466"/>
      <c r="CA13" s="466"/>
      <c r="CB13" s="466"/>
      <c r="CC13" s="467"/>
      <c r="CD13" s="474" t="s">
        <v>140</v>
      </c>
      <c r="CE13" s="475"/>
      <c r="CF13" s="475"/>
      <c r="CG13" s="475"/>
      <c r="CH13" s="475"/>
      <c r="CI13" s="475"/>
      <c r="CJ13" s="475"/>
      <c r="CK13" s="475"/>
      <c r="CL13" s="475"/>
      <c r="CM13" s="475"/>
      <c r="CN13" s="475"/>
      <c r="CO13" s="475"/>
      <c r="CP13" s="475"/>
      <c r="CQ13" s="475"/>
      <c r="CR13" s="475"/>
      <c r="CS13" s="476"/>
      <c r="CT13" s="435">
        <v>2.9</v>
      </c>
      <c r="CU13" s="436"/>
      <c r="CV13" s="436"/>
      <c r="CW13" s="436"/>
      <c r="CX13" s="436"/>
      <c r="CY13" s="436"/>
      <c r="CZ13" s="436"/>
      <c r="DA13" s="437"/>
      <c r="DB13" s="435">
        <v>4.4000000000000004</v>
      </c>
      <c r="DC13" s="436"/>
      <c r="DD13" s="436"/>
      <c r="DE13" s="436"/>
      <c r="DF13" s="436"/>
      <c r="DG13" s="436"/>
      <c r="DH13" s="436"/>
      <c r="DI13" s="437"/>
      <c r="DJ13" s="185"/>
      <c r="DK13" s="185"/>
      <c r="DL13" s="185"/>
      <c r="DM13" s="185"/>
      <c r="DN13" s="185"/>
      <c r="DO13" s="185"/>
    </row>
    <row r="14" spans="1:119" ht="18.75" customHeight="1" thickBot="1">
      <c r="A14" s="186"/>
      <c r="B14" s="584"/>
      <c r="C14" s="585"/>
      <c r="D14" s="585"/>
      <c r="E14" s="585"/>
      <c r="F14" s="585"/>
      <c r="G14" s="585"/>
      <c r="H14" s="585"/>
      <c r="I14" s="585"/>
      <c r="J14" s="585"/>
      <c r="K14" s="586"/>
      <c r="L14" s="558" t="s">
        <v>141</v>
      </c>
      <c r="M14" s="599"/>
      <c r="N14" s="599"/>
      <c r="O14" s="599"/>
      <c r="P14" s="599"/>
      <c r="Q14" s="600"/>
      <c r="R14" s="568">
        <v>119227</v>
      </c>
      <c r="S14" s="569"/>
      <c r="T14" s="569"/>
      <c r="U14" s="569"/>
      <c r="V14" s="570"/>
      <c r="W14" s="571"/>
      <c r="X14" s="481"/>
      <c r="Y14" s="481"/>
      <c r="Z14" s="481"/>
      <c r="AA14" s="481"/>
      <c r="AB14" s="482"/>
      <c r="AC14" s="561">
        <v>3.4</v>
      </c>
      <c r="AD14" s="562"/>
      <c r="AE14" s="562"/>
      <c r="AF14" s="562"/>
      <c r="AG14" s="563"/>
      <c r="AH14" s="561">
        <v>3.7</v>
      </c>
      <c r="AI14" s="562"/>
      <c r="AJ14" s="562"/>
      <c r="AK14" s="562"/>
      <c r="AL14" s="564"/>
      <c r="AM14" s="534"/>
      <c r="AN14" s="439"/>
      <c r="AO14" s="439"/>
      <c r="AP14" s="439"/>
      <c r="AQ14" s="439"/>
      <c r="AR14" s="439"/>
      <c r="AS14" s="439"/>
      <c r="AT14" s="440"/>
      <c r="AU14" s="522"/>
      <c r="AV14" s="523"/>
      <c r="AW14" s="523"/>
      <c r="AX14" s="523"/>
      <c r="AY14" s="445"/>
      <c r="AZ14" s="446"/>
      <c r="BA14" s="446"/>
      <c r="BB14" s="446"/>
      <c r="BC14" s="446"/>
      <c r="BD14" s="446"/>
      <c r="BE14" s="446"/>
      <c r="BF14" s="446"/>
      <c r="BG14" s="446"/>
      <c r="BH14" s="446"/>
      <c r="BI14" s="446"/>
      <c r="BJ14" s="446"/>
      <c r="BK14" s="446"/>
      <c r="BL14" s="446"/>
      <c r="BM14" s="447"/>
      <c r="BN14" s="465"/>
      <c r="BO14" s="466"/>
      <c r="BP14" s="466"/>
      <c r="BQ14" s="466"/>
      <c r="BR14" s="466"/>
      <c r="BS14" s="466"/>
      <c r="BT14" s="466"/>
      <c r="BU14" s="467"/>
      <c r="BV14" s="465"/>
      <c r="BW14" s="466"/>
      <c r="BX14" s="466"/>
      <c r="BY14" s="466"/>
      <c r="BZ14" s="466"/>
      <c r="CA14" s="466"/>
      <c r="CB14" s="466"/>
      <c r="CC14" s="467"/>
      <c r="CD14" s="471" t="s">
        <v>142</v>
      </c>
      <c r="CE14" s="472"/>
      <c r="CF14" s="472"/>
      <c r="CG14" s="472"/>
      <c r="CH14" s="472"/>
      <c r="CI14" s="472"/>
      <c r="CJ14" s="472"/>
      <c r="CK14" s="472"/>
      <c r="CL14" s="472"/>
      <c r="CM14" s="472"/>
      <c r="CN14" s="472"/>
      <c r="CO14" s="472"/>
      <c r="CP14" s="472"/>
      <c r="CQ14" s="472"/>
      <c r="CR14" s="472"/>
      <c r="CS14" s="473"/>
      <c r="CT14" s="572" t="s">
        <v>127</v>
      </c>
      <c r="CU14" s="573"/>
      <c r="CV14" s="573"/>
      <c r="CW14" s="573"/>
      <c r="CX14" s="573"/>
      <c r="CY14" s="573"/>
      <c r="CZ14" s="573"/>
      <c r="DA14" s="574"/>
      <c r="DB14" s="572" t="s">
        <v>127</v>
      </c>
      <c r="DC14" s="573"/>
      <c r="DD14" s="573"/>
      <c r="DE14" s="573"/>
      <c r="DF14" s="573"/>
      <c r="DG14" s="573"/>
      <c r="DH14" s="573"/>
      <c r="DI14" s="574"/>
      <c r="DJ14" s="185"/>
      <c r="DK14" s="185"/>
      <c r="DL14" s="185"/>
      <c r="DM14" s="185"/>
      <c r="DN14" s="185"/>
      <c r="DO14" s="185"/>
    </row>
    <row r="15" spans="1:119" ht="18.75" customHeight="1">
      <c r="A15" s="186"/>
      <c r="B15" s="584"/>
      <c r="C15" s="585"/>
      <c r="D15" s="585"/>
      <c r="E15" s="585"/>
      <c r="F15" s="585"/>
      <c r="G15" s="585"/>
      <c r="H15" s="585"/>
      <c r="I15" s="585"/>
      <c r="J15" s="585"/>
      <c r="K15" s="586"/>
      <c r="L15" s="196"/>
      <c r="M15" s="565" t="s">
        <v>135</v>
      </c>
      <c r="N15" s="566"/>
      <c r="O15" s="566"/>
      <c r="P15" s="566"/>
      <c r="Q15" s="567"/>
      <c r="R15" s="568">
        <v>116099</v>
      </c>
      <c r="S15" s="569"/>
      <c r="T15" s="569"/>
      <c r="U15" s="569"/>
      <c r="V15" s="570"/>
      <c r="W15" s="556" t="s">
        <v>143</v>
      </c>
      <c r="X15" s="478"/>
      <c r="Y15" s="478"/>
      <c r="Z15" s="478"/>
      <c r="AA15" s="478"/>
      <c r="AB15" s="479"/>
      <c r="AC15" s="441">
        <v>20668</v>
      </c>
      <c r="AD15" s="442"/>
      <c r="AE15" s="442"/>
      <c r="AF15" s="442"/>
      <c r="AG15" s="443"/>
      <c r="AH15" s="441">
        <v>22065</v>
      </c>
      <c r="AI15" s="442"/>
      <c r="AJ15" s="442"/>
      <c r="AK15" s="442"/>
      <c r="AL15" s="444"/>
      <c r="AM15" s="534"/>
      <c r="AN15" s="439"/>
      <c r="AO15" s="439"/>
      <c r="AP15" s="439"/>
      <c r="AQ15" s="439"/>
      <c r="AR15" s="439"/>
      <c r="AS15" s="439"/>
      <c r="AT15" s="440"/>
      <c r="AU15" s="522"/>
      <c r="AV15" s="523"/>
      <c r="AW15" s="523"/>
      <c r="AX15" s="523"/>
      <c r="AY15" s="457" t="s">
        <v>144</v>
      </c>
      <c r="AZ15" s="458"/>
      <c r="BA15" s="458"/>
      <c r="BB15" s="458"/>
      <c r="BC15" s="458"/>
      <c r="BD15" s="458"/>
      <c r="BE15" s="458"/>
      <c r="BF15" s="458"/>
      <c r="BG15" s="458"/>
      <c r="BH15" s="458"/>
      <c r="BI15" s="458"/>
      <c r="BJ15" s="458"/>
      <c r="BK15" s="458"/>
      <c r="BL15" s="458"/>
      <c r="BM15" s="459"/>
      <c r="BN15" s="460">
        <v>14671134</v>
      </c>
      <c r="BO15" s="461"/>
      <c r="BP15" s="461"/>
      <c r="BQ15" s="461"/>
      <c r="BR15" s="461"/>
      <c r="BS15" s="461"/>
      <c r="BT15" s="461"/>
      <c r="BU15" s="462"/>
      <c r="BV15" s="460">
        <v>14513785</v>
      </c>
      <c r="BW15" s="461"/>
      <c r="BX15" s="461"/>
      <c r="BY15" s="461"/>
      <c r="BZ15" s="461"/>
      <c r="CA15" s="461"/>
      <c r="CB15" s="461"/>
      <c r="CC15" s="462"/>
      <c r="CD15" s="575" t="s">
        <v>145</v>
      </c>
      <c r="CE15" s="576"/>
      <c r="CF15" s="576"/>
      <c r="CG15" s="576"/>
      <c r="CH15" s="576"/>
      <c r="CI15" s="576"/>
      <c r="CJ15" s="576"/>
      <c r="CK15" s="576"/>
      <c r="CL15" s="576"/>
      <c r="CM15" s="576"/>
      <c r="CN15" s="576"/>
      <c r="CO15" s="576"/>
      <c r="CP15" s="576"/>
      <c r="CQ15" s="576"/>
      <c r="CR15" s="576"/>
      <c r="CS15" s="577"/>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c r="A16" s="186"/>
      <c r="B16" s="584"/>
      <c r="C16" s="585"/>
      <c r="D16" s="585"/>
      <c r="E16" s="585"/>
      <c r="F16" s="585"/>
      <c r="G16" s="585"/>
      <c r="H16" s="585"/>
      <c r="I16" s="585"/>
      <c r="J16" s="585"/>
      <c r="K16" s="586"/>
      <c r="L16" s="558" t="s">
        <v>146</v>
      </c>
      <c r="M16" s="559"/>
      <c r="N16" s="559"/>
      <c r="O16" s="559"/>
      <c r="P16" s="559"/>
      <c r="Q16" s="560"/>
      <c r="R16" s="553" t="s">
        <v>147</v>
      </c>
      <c r="S16" s="554"/>
      <c r="T16" s="554"/>
      <c r="U16" s="554"/>
      <c r="V16" s="555"/>
      <c r="W16" s="571"/>
      <c r="X16" s="481"/>
      <c r="Y16" s="481"/>
      <c r="Z16" s="481"/>
      <c r="AA16" s="481"/>
      <c r="AB16" s="482"/>
      <c r="AC16" s="561">
        <v>37.299999999999997</v>
      </c>
      <c r="AD16" s="562"/>
      <c r="AE16" s="562"/>
      <c r="AF16" s="562"/>
      <c r="AG16" s="563"/>
      <c r="AH16" s="561">
        <v>39.4</v>
      </c>
      <c r="AI16" s="562"/>
      <c r="AJ16" s="562"/>
      <c r="AK16" s="562"/>
      <c r="AL16" s="564"/>
      <c r="AM16" s="534"/>
      <c r="AN16" s="439"/>
      <c r="AO16" s="439"/>
      <c r="AP16" s="439"/>
      <c r="AQ16" s="439"/>
      <c r="AR16" s="439"/>
      <c r="AS16" s="439"/>
      <c r="AT16" s="440"/>
      <c r="AU16" s="522"/>
      <c r="AV16" s="523"/>
      <c r="AW16" s="523"/>
      <c r="AX16" s="523"/>
      <c r="AY16" s="445" t="s">
        <v>148</v>
      </c>
      <c r="AZ16" s="446"/>
      <c r="BA16" s="446"/>
      <c r="BB16" s="446"/>
      <c r="BC16" s="446"/>
      <c r="BD16" s="446"/>
      <c r="BE16" s="446"/>
      <c r="BF16" s="446"/>
      <c r="BG16" s="446"/>
      <c r="BH16" s="446"/>
      <c r="BI16" s="446"/>
      <c r="BJ16" s="446"/>
      <c r="BK16" s="446"/>
      <c r="BL16" s="446"/>
      <c r="BM16" s="447"/>
      <c r="BN16" s="465">
        <v>26720855</v>
      </c>
      <c r="BO16" s="466"/>
      <c r="BP16" s="466"/>
      <c r="BQ16" s="466"/>
      <c r="BR16" s="466"/>
      <c r="BS16" s="466"/>
      <c r="BT16" s="466"/>
      <c r="BU16" s="467"/>
      <c r="BV16" s="465">
        <v>26332232</v>
      </c>
      <c r="BW16" s="466"/>
      <c r="BX16" s="466"/>
      <c r="BY16" s="466"/>
      <c r="BZ16" s="466"/>
      <c r="CA16" s="466"/>
      <c r="CB16" s="466"/>
      <c r="CC16" s="467"/>
      <c r="CD16" s="200"/>
      <c r="CE16" s="463"/>
      <c r="CF16" s="463"/>
      <c r="CG16" s="463"/>
      <c r="CH16" s="463"/>
      <c r="CI16" s="463"/>
      <c r="CJ16" s="463"/>
      <c r="CK16" s="463"/>
      <c r="CL16" s="463"/>
      <c r="CM16" s="463"/>
      <c r="CN16" s="463"/>
      <c r="CO16" s="463"/>
      <c r="CP16" s="463"/>
      <c r="CQ16" s="463"/>
      <c r="CR16" s="463"/>
      <c r="CS16" s="464"/>
      <c r="CT16" s="435"/>
      <c r="CU16" s="436"/>
      <c r="CV16" s="436"/>
      <c r="CW16" s="436"/>
      <c r="CX16" s="436"/>
      <c r="CY16" s="436"/>
      <c r="CZ16" s="436"/>
      <c r="DA16" s="437"/>
      <c r="DB16" s="435"/>
      <c r="DC16" s="436"/>
      <c r="DD16" s="436"/>
      <c r="DE16" s="436"/>
      <c r="DF16" s="436"/>
      <c r="DG16" s="436"/>
      <c r="DH16" s="436"/>
      <c r="DI16" s="437"/>
      <c r="DJ16" s="185"/>
      <c r="DK16" s="185"/>
      <c r="DL16" s="185"/>
      <c r="DM16" s="185"/>
      <c r="DN16" s="185"/>
      <c r="DO16" s="185"/>
    </row>
    <row r="17" spans="1:119" ht="18.75" customHeight="1" thickBot="1">
      <c r="A17" s="186"/>
      <c r="B17" s="587"/>
      <c r="C17" s="588"/>
      <c r="D17" s="588"/>
      <c r="E17" s="588"/>
      <c r="F17" s="588"/>
      <c r="G17" s="588"/>
      <c r="H17" s="588"/>
      <c r="I17" s="588"/>
      <c r="J17" s="588"/>
      <c r="K17" s="589"/>
      <c r="L17" s="201"/>
      <c r="M17" s="550" t="s">
        <v>149</v>
      </c>
      <c r="N17" s="551"/>
      <c r="O17" s="551"/>
      <c r="P17" s="551"/>
      <c r="Q17" s="552"/>
      <c r="R17" s="553" t="s">
        <v>150</v>
      </c>
      <c r="S17" s="554"/>
      <c r="T17" s="554"/>
      <c r="U17" s="554"/>
      <c r="V17" s="555"/>
      <c r="W17" s="556" t="s">
        <v>151</v>
      </c>
      <c r="X17" s="478"/>
      <c r="Y17" s="478"/>
      <c r="Z17" s="478"/>
      <c r="AA17" s="478"/>
      <c r="AB17" s="479"/>
      <c r="AC17" s="441">
        <v>32800</v>
      </c>
      <c r="AD17" s="442"/>
      <c r="AE17" s="442"/>
      <c r="AF17" s="442"/>
      <c r="AG17" s="443"/>
      <c r="AH17" s="441">
        <v>31936</v>
      </c>
      <c r="AI17" s="442"/>
      <c r="AJ17" s="442"/>
      <c r="AK17" s="442"/>
      <c r="AL17" s="444"/>
      <c r="AM17" s="534"/>
      <c r="AN17" s="439"/>
      <c r="AO17" s="439"/>
      <c r="AP17" s="439"/>
      <c r="AQ17" s="439"/>
      <c r="AR17" s="439"/>
      <c r="AS17" s="439"/>
      <c r="AT17" s="440"/>
      <c r="AU17" s="522"/>
      <c r="AV17" s="523"/>
      <c r="AW17" s="523"/>
      <c r="AX17" s="523"/>
      <c r="AY17" s="445" t="s">
        <v>152</v>
      </c>
      <c r="AZ17" s="446"/>
      <c r="BA17" s="446"/>
      <c r="BB17" s="446"/>
      <c r="BC17" s="446"/>
      <c r="BD17" s="446"/>
      <c r="BE17" s="446"/>
      <c r="BF17" s="446"/>
      <c r="BG17" s="446"/>
      <c r="BH17" s="446"/>
      <c r="BI17" s="446"/>
      <c r="BJ17" s="446"/>
      <c r="BK17" s="446"/>
      <c r="BL17" s="446"/>
      <c r="BM17" s="447"/>
      <c r="BN17" s="465">
        <v>18742929</v>
      </c>
      <c r="BO17" s="466"/>
      <c r="BP17" s="466"/>
      <c r="BQ17" s="466"/>
      <c r="BR17" s="466"/>
      <c r="BS17" s="466"/>
      <c r="BT17" s="466"/>
      <c r="BU17" s="467"/>
      <c r="BV17" s="465">
        <v>18541615</v>
      </c>
      <c r="BW17" s="466"/>
      <c r="BX17" s="466"/>
      <c r="BY17" s="466"/>
      <c r="BZ17" s="466"/>
      <c r="CA17" s="466"/>
      <c r="CB17" s="466"/>
      <c r="CC17" s="467"/>
      <c r="CD17" s="200"/>
      <c r="CE17" s="463"/>
      <c r="CF17" s="463"/>
      <c r="CG17" s="463"/>
      <c r="CH17" s="463"/>
      <c r="CI17" s="463"/>
      <c r="CJ17" s="463"/>
      <c r="CK17" s="463"/>
      <c r="CL17" s="463"/>
      <c r="CM17" s="463"/>
      <c r="CN17" s="463"/>
      <c r="CO17" s="463"/>
      <c r="CP17" s="463"/>
      <c r="CQ17" s="463"/>
      <c r="CR17" s="463"/>
      <c r="CS17" s="464"/>
      <c r="CT17" s="435"/>
      <c r="CU17" s="436"/>
      <c r="CV17" s="436"/>
      <c r="CW17" s="436"/>
      <c r="CX17" s="436"/>
      <c r="CY17" s="436"/>
      <c r="CZ17" s="436"/>
      <c r="DA17" s="437"/>
      <c r="DB17" s="435"/>
      <c r="DC17" s="436"/>
      <c r="DD17" s="436"/>
      <c r="DE17" s="436"/>
      <c r="DF17" s="436"/>
      <c r="DG17" s="436"/>
      <c r="DH17" s="436"/>
      <c r="DI17" s="437"/>
      <c r="DJ17" s="185"/>
      <c r="DK17" s="185"/>
      <c r="DL17" s="185"/>
      <c r="DM17" s="185"/>
      <c r="DN17" s="185"/>
      <c r="DO17" s="185"/>
    </row>
    <row r="18" spans="1:119" ht="18.75" customHeight="1" thickBot="1">
      <c r="A18" s="186"/>
      <c r="B18" s="527" t="s">
        <v>153</v>
      </c>
      <c r="C18" s="528"/>
      <c r="D18" s="528"/>
      <c r="E18" s="529"/>
      <c r="F18" s="529"/>
      <c r="G18" s="529"/>
      <c r="H18" s="529"/>
      <c r="I18" s="529"/>
      <c r="J18" s="529"/>
      <c r="K18" s="529"/>
      <c r="L18" s="530">
        <v>681.02</v>
      </c>
      <c r="M18" s="530"/>
      <c r="N18" s="530"/>
      <c r="O18" s="530"/>
      <c r="P18" s="530"/>
      <c r="Q18" s="530"/>
      <c r="R18" s="531"/>
      <c r="S18" s="531"/>
      <c r="T18" s="531"/>
      <c r="U18" s="531"/>
      <c r="V18" s="532"/>
      <c r="W18" s="546"/>
      <c r="X18" s="547"/>
      <c r="Y18" s="547"/>
      <c r="Z18" s="547"/>
      <c r="AA18" s="547"/>
      <c r="AB18" s="557"/>
      <c r="AC18" s="429">
        <v>59.3</v>
      </c>
      <c r="AD18" s="430"/>
      <c r="AE18" s="430"/>
      <c r="AF18" s="430"/>
      <c r="AG18" s="533"/>
      <c r="AH18" s="429">
        <v>57</v>
      </c>
      <c r="AI18" s="430"/>
      <c r="AJ18" s="430"/>
      <c r="AK18" s="430"/>
      <c r="AL18" s="431"/>
      <c r="AM18" s="534"/>
      <c r="AN18" s="439"/>
      <c r="AO18" s="439"/>
      <c r="AP18" s="439"/>
      <c r="AQ18" s="439"/>
      <c r="AR18" s="439"/>
      <c r="AS18" s="439"/>
      <c r="AT18" s="440"/>
      <c r="AU18" s="522"/>
      <c r="AV18" s="523"/>
      <c r="AW18" s="523"/>
      <c r="AX18" s="523"/>
      <c r="AY18" s="445" t="s">
        <v>154</v>
      </c>
      <c r="AZ18" s="446"/>
      <c r="BA18" s="446"/>
      <c r="BB18" s="446"/>
      <c r="BC18" s="446"/>
      <c r="BD18" s="446"/>
      <c r="BE18" s="446"/>
      <c r="BF18" s="446"/>
      <c r="BG18" s="446"/>
      <c r="BH18" s="446"/>
      <c r="BI18" s="446"/>
      <c r="BJ18" s="446"/>
      <c r="BK18" s="446"/>
      <c r="BL18" s="446"/>
      <c r="BM18" s="447"/>
      <c r="BN18" s="465">
        <v>31147021</v>
      </c>
      <c r="BO18" s="466"/>
      <c r="BP18" s="466"/>
      <c r="BQ18" s="466"/>
      <c r="BR18" s="466"/>
      <c r="BS18" s="466"/>
      <c r="BT18" s="466"/>
      <c r="BU18" s="467"/>
      <c r="BV18" s="465">
        <v>31377149</v>
      </c>
      <c r="BW18" s="466"/>
      <c r="BX18" s="466"/>
      <c r="BY18" s="466"/>
      <c r="BZ18" s="466"/>
      <c r="CA18" s="466"/>
      <c r="CB18" s="466"/>
      <c r="CC18" s="467"/>
      <c r="CD18" s="200"/>
      <c r="CE18" s="463"/>
      <c r="CF18" s="463"/>
      <c r="CG18" s="463"/>
      <c r="CH18" s="463"/>
      <c r="CI18" s="463"/>
      <c r="CJ18" s="463"/>
      <c r="CK18" s="463"/>
      <c r="CL18" s="463"/>
      <c r="CM18" s="463"/>
      <c r="CN18" s="463"/>
      <c r="CO18" s="463"/>
      <c r="CP18" s="463"/>
      <c r="CQ18" s="463"/>
      <c r="CR18" s="463"/>
      <c r="CS18" s="464"/>
      <c r="CT18" s="435"/>
      <c r="CU18" s="436"/>
      <c r="CV18" s="436"/>
      <c r="CW18" s="436"/>
      <c r="CX18" s="436"/>
      <c r="CY18" s="436"/>
      <c r="CZ18" s="436"/>
      <c r="DA18" s="437"/>
      <c r="DB18" s="435"/>
      <c r="DC18" s="436"/>
      <c r="DD18" s="436"/>
      <c r="DE18" s="436"/>
      <c r="DF18" s="436"/>
      <c r="DG18" s="436"/>
      <c r="DH18" s="436"/>
      <c r="DI18" s="437"/>
      <c r="DJ18" s="185"/>
      <c r="DK18" s="185"/>
      <c r="DL18" s="185"/>
      <c r="DM18" s="185"/>
      <c r="DN18" s="185"/>
      <c r="DO18" s="185"/>
    </row>
    <row r="19" spans="1:119" ht="18.75" customHeight="1" thickBot="1">
      <c r="A19" s="186"/>
      <c r="B19" s="527" t="s">
        <v>155</v>
      </c>
      <c r="C19" s="528"/>
      <c r="D19" s="528"/>
      <c r="E19" s="529"/>
      <c r="F19" s="529"/>
      <c r="G19" s="529"/>
      <c r="H19" s="529"/>
      <c r="I19" s="529"/>
      <c r="J19" s="529"/>
      <c r="K19" s="529"/>
      <c r="L19" s="535">
        <v>174</v>
      </c>
      <c r="M19" s="535"/>
      <c r="N19" s="535"/>
      <c r="O19" s="535"/>
      <c r="P19" s="535"/>
      <c r="Q19" s="535"/>
      <c r="R19" s="536"/>
      <c r="S19" s="536"/>
      <c r="T19" s="536"/>
      <c r="U19" s="536"/>
      <c r="V19" s="537"/>
      <c r="W19" s="544"/>
      <c r="X19" s="545"/>
      <c r="Y19" s="545"/>
      <c r="Z19" s="545"/>
      <c r="AA19" s="545"/>
      <c r="AB19" s="545"/>
      <c r="AC19" s="548"/>
      <c r="AD19" s="548"/>
      <c r="AE19" s="548"/>
      <c r="AF19" s="548"/>
      <c r="AG19" s="548"/>
      <c r="AH19" s="548"/>
      <c r="AI19" s="548"/>
      <c r="AJ19" s="548"/>
      <c r="AK19" s="548"/>
      <c r="AL19" s="549"/>
      <c r="AM19" s="534"/>
      <c r="AN19" s="439"/>
      <c r="AO19" s="439"/>
      <c r="AP19" s="439"/>
      <c r="AQ19" s="439"/>
      <c r="AR19" s="439"/>
      <c r="AS19" s="439"/>
      <c r="AT19" s="440"/>
      <c r="AU19" s="522"/>
      <c r="AV19" s="523"/>
      <c r="AW19" s="523"/>
      <c r="AX19" s="523"/>
      <c r="AY19" s="445" t="s">
        <v>156</v>
      </c>
      <c r="AZ19" s="446"/>
      <c r="BA19" s="446"/>
      <c r="BB19" s="446"/>
      <c r="BC19" s="446"/>
      <c r="BD19" s="446"/>
      <c r="BE19" s="446"/>
      <c r="BF19" s="446"/>
      <c r="BG19" s="446"/>
      <c r="BH19" s="446"/>
      <c r="BI19" s="446"/>
      <c r="BJ19" s="446"/>
      <c r="BK19" s="446"/>
      <c r="BL19" s="446"/>
      <c r="BM19" s="447"/>
      <c r="BN19" s="465">
        <v>41320223</v>
      </c>
      <c r="BO19" s="466"/>
      <c r="BP19" s="466"/>
      <c r="BQ19" s="466"/>
      <c r="BR19" s="466"/>
      <c r="BS19" s="466"/>
      <c r="BT19" s="466"/>
      <c r="BU19" s="467"/>
      <c r="BV19" s="465">
        <v>41919576</v>
      </c>
      <c r="BW19" s="466"/>
      <c r="BX19" s="466"/>
      <c r="BY19" s="466"/>
      <c r="BZ19" s="466"/>
      <c r="CA19" s="466"/>
      <c r="CB19" s="466"/>
      <c r="CC19" s="467"/>
      <c r="CD19" s="200"/>
      <c r="CE19" s="463"/>
      <c r="CF19" s="463"/>
      <c r="CG19" s="463"/>
      <c r="CH19" s="463"/>
      <c r="CI19" s="463"/>
      <c r="CJ19" s="463"/>
      <c r="CK19" s="463"/>
      <c r="CL19" s="463"/>
      <c r="CM19" s="463"/>
      <c r="CN19" s="463"/>
      <c r="CO19" s="463"/>
      <c r="CP19" s="463"/>
      <c r="CQ19" s="463"/>
      <c r="CR19" s="463"/>
      <c r="CS19" s="464"/>
      <c r="CT19" s="435"/>
      <c r="CU19" s="436"/>
      <c r="CV19" s="436"/>
      <c r="CW19" s="436"/>
      <c r="CX19" s="436"/>
      <c r="CY19" s="436"/>
      <c r="CZ19" s="436"/>
      <c r="DA19" s="437"/>
      <c r="DB19" s="435"/>
      <c r="DC19" s="436"/>
      <c r="DD19" s="436"/>
      <c r="DE19" s="436"/>
      <c r="DF19" s="436"/>
      <c r="DG19" s="436"/>
      <c r="DH19" s="436"/>
      <c r="DI19" s="437"/>
      <c r="DJ19" s="185"/>
      <c r="DK19" s="185"/>
      <c r="DL19" s="185"/>
      <c r="DM19" s="185"/>
      <c r="DN19" s="185"/>
      <c r="DO19" s="185"/>
    </row>
    <row r="20" spans="1:119" ht="18.75" customHeight="1" thickBot="1">
      <c r="A20" s="186"/>
      <c r="B20" s="527" t="s">
        <v>157</v>
      </c>
      <c r="C20" s="528"/>
      <c r="D20" s="528"/>
      <c r="E20" s="529"/>
      <c r="F20" s="529"/>
      <c r="G20" s="529"/>
      <c r="H20" s="529"/>
      <c r="I20" s="529"/>
      <c r="J20" s="529"/>
      <c r="K20" s="529"/>
      <c r="L20" s="535">
        <v>41788</v>
      </c>
      <c r="M20" s="535"/>
      <c r="N20" s="535"/>
      <c r="O20" s="535"/>
      <c r="P20" s="535"/>
      <c r="Q20" s="535"/>
      <c r="R20" s="536"/>
      <c r="S20" s="536"/>
      <c r="T20" s="536"/>
      <c r="U20" s="536"/>
      <c r="V20" s="537"/>
      <c r="W20" s="546"/>
      <c r="X20" s="547"/>
      <c r="Y20" s="547"/>
      <c r="Z20" s="547"/>
      <c r="AA20" s="547"/>
      <c r="AB20" s="547"/>
      <c r="AC20" s="538"/>
      <c r="AD20" s="538"/>
      <c r="AE20" s="538"/>
      <c r="AF20" s="538"/>
      <c r="AG20" s="538"/>
      <c r="AH20" s="538"/>
      <c r="AI20" s="538"/>
      <c r="AJ20" s="538"/>
      <c r="AK20" s="538"/>
      <c r="AL20" s="539"/>
      <c r="AM20" s="540"/>
      <c r="AN20" s="512"/>
      <c r="AO20" s="512"/>
      <c r="AP20" s="512"/>
      <c r="AQ20" s="512"/>
      <c r="AR20" s="512"/>
      <c r="AS20" s="512"/>
      <c r="AT20" s="513"/>
      <c r="AU20" s="541"/>
      <c r="AV20" s="542"/>
      <c r="AW20" s="542"/>
      <c r="AX20" s="543"/>
      <c r="AY20" s="445"/>
      <c r="AZ20" s="446"/>
      <c r="BA20" s="446"/>
      <c r="BB20" s="446"/>
      <c r="BC20" s="446"/>
      <c r="BD20" s="446"/>
      <c r="BE20" s="446"/>
      <c r="BF20" s="446"/>
      <c r="BG20" s="446"/>
      <c r="BH20" s="446"/>
      <c r="BI20" s="446"/>
      <c r="BJ20" s="446"/>
      <c r="BK20" s="446"/>
      <c r="BL20" s="446"/>
      <c r="BM20" s="447"/>
      <c r="BN20" s="465"/>
      <c r="BO20" s="466"/>
      <c r="BP20" s="466"/>
      <c r="BQ20" s="466"/>
      <c r="BR20" s="466"/>
      <c r="BS20" s="466"/>
      <c r="BT20" s="466"/>
      <c r="BU20" s="467"/>
      <c r="BV20" s="465"/>
      <c r="BW20" s="466"/>
      <c r="BX20" s="466"/>
      <c r="BY20" s="466"/>
      <c r="BZ20" s="466"/>
      <c r="CA20" s="466"/>
      <c r="CB20" s="466"/>
      <c r="CC20" s="467"/>
      <c r="CD20" s="200"/>
      <c r="CE20" s="463"/>
      <c r="CF20" s="463"/>
      <c r="CG20" s="463"/>
      <c r="CH20" s="463"/>
      <c r="CI20" s="463"/>
      <c r="CJ20" s="463"/>
      <c r="CK20" s="463"/>
      <c r="CL20" s="463"/>
      <c r="CM20" s="463"/>
      <c r="CN20" s="463"/>
      <c r="CO20" s="463"/>
      <c r="CP20" s="463"/>
      <c r="CQ20" s="463"/>
      <c r="CR20" s="463"/>
      <c r="CS20" s="464"/>
      <c r="CT20" s="435"/>
      <c r="CU20" s="436"/>
      <c r="CV20" s="436"/>
      <c r="CW20" s="436"/>
      <c r="CX20" s="436"/>
      <c r="CY20" s="436"/>
      <c r="CZ20" s="436"/>
      <c r="DA20" s="437"/>
      <c r="DB20" s="435"/>
      <c r="DC20" s="436"/>
      <c r="DD20" s="436"/>
      <c r="DE20" s="436"/>
      <c r="DF20" s="436"/>
      <c r="DG20" s="436"/>
      <c r="DH20" s="436"/>
      <c r="DI20" s="437"/>
      <c r="DJ20" s="185"/>
      <c r="DK20" s="185"/>
      <c r="DL20" s="185"/>
      <c r="DM20" s="185"/>
      <c r="DN20" s="185"/>
      <c r="DO20" s="185"/>
    </row>
    <row r="21" spans="1:119" ht="18.75" customHeight="1">
      <c r="A21" s="186"/>
      <c r="B21" s="524" t="s">
        <v>158</v>
      </c>
      <c r="C21" s="525"/>
      <c r="D21" s="525"/>
      <c r="E21" s="525"/>
      <c r="F21" s="525"/>
      <c r="G21" s="525"/>
      <c r="H21" s="525"/>
      <c r="I21" s="525"/>
      <c r="J21" s="525"/>
      <c r="K21" s="525"/>
      <c r="L21" s="525"/>
      <c r="M21" s="525"/>
      <c r="N21" s="525"/>
      <c r="O21" s="525"/>
      <c r="P21" s="525"/>
      <c r="Q21" s="525"/>
      <c r="R21" s="525"/>
      <c r="S21" s="525"/>
      <c r="T21" s="525"/>
      <c r="U21" s="525"/>
      <c r="V21" s="525"/>
      <c r="W21" s="525"/>
      <c r="X21" s="525"/>
      <c r="Y21" s="525"/>
      <c r="Z21" s="525"/>
      <c r="AA21" s="525"/>
      <c r="AB21" s="525"/>
      <c r="AC21" s="525"/>
      <c r="AD21" s="525"/>
      <c r="AE21" s="525"/>
      <c r="AF21" s="525"/>
      <c r="AG21" s="525"/>
      <c r="AH21" s="525"/>
      <c r="AI21" s="525"/>
      <c r="AJ21" s="525"/>
      <c r="AK21" s="525"/>
      <c r="AL21" s="525"/>
      <c r="AM21" s="525"/>
      <c r="AN21" s="525"/>
      <c r="AO21" s="525"/>
      <c r="AP21" s="525"/>
      <c r="AQ21" s="525"/>
      <c r="AR21" s="525"/>
      <c r="AS21" s="525"/>
      <c r="AT21" s="525"/>
      <c r="AU21" s="525"/>
      <c r="AV21" s="525"/>
      <c r="AW21" s="525"/>
      <c r="AX21" s="526"/>
      <c r="AY21" s="445"/>
      <c r="AZ21" s="446"/>
      <c r="BA21" s="446"/>
      <c r="BB21" s="446"/>
      <c r="BC21" s="446"/>
      <c r="BD21" s="446"/>
      <c r="BE21" s="446"/>
      <c r="BF21" s="446"/>
      <c r="BG21" s="446"/>
      <c r="BH21" s="446"/>
      <c r="BI21" s="446"/>
      <c r="BJ21" s="446"/>
      <c r="BK21" s="446"/>
      <c r="BL21" s="446"/>
      <c r="BM21" s="447"/>
      <c r="BN21" s="465"/>
      <c r="BO21" s="466"/>
      <c r="BP21" s="466"/>
      <c r="BQ21" s="466"/>
      <c r="BR21" s="466"/>
      <c r="BS21" s="466"/>
      <c r="BT21" s="466"/>
      <c r="BU21" s="467"/>
      <c r="BV21" s="465"/>
      <c r="BW21" s="466"/>
      <c r="BX21" s="466"/>
      <c r="BY21" s="466"/>
      <c r="BZ21" s="466"/>
      <c r="CA21" s="466"/>
      <c r="CB21" s="466"/>
      <c r="CC21" s="467"/>
      <c r="CD21" s="200"/>
      <c r="CE21" s="463"/>
      <c r="CF21" s="463"/>
      <c r="CG21" s="463"/>
      <c r="CH21" s="463"/>
      <c r="CI21" s="463"/>
      <c r="CJ21" s="463"/>
      <c r="CK21" s="463"/>
      <c r="CL21" s="463"/>
      <c r="CM21" s="463"/>
      <c r="CN21" s="463"/>
      <c r="CO21" s="463"/>
      <c r="CP21" s="463"/>
      <c r="CQ21" s="463"/>
      <c r="CR21" s="463"/>
      <c r="CS21" s="464"/>
      <c r="CT21" s="435"/>
      <c r="CU21" s="436"/>
      <c r="CV21" s="436"/>
      <c r="CW21" s="436"/>
      <c r="CX21" s="436"/>
      <c r="CY21" s="436"/>
      <c r="CZ21" s="436"/>
      <c r="DA21" s="437"/>
      <c r="DB21" s="435"/>
      <c r="DC21" s="436"/>
      <c r="DD21" s="436"/>
      <c r="DE21" s="436"/>
      <c r="DF21" s="436"/>
      <c r="DG21" s="436"/>
      <c r="DH21" s="436"/>
      <c r="DI21" s="437"/>
      <c r="DJ21" s="185"/>
      <c r="DK21" s="185"/>
      <c r="DL21" s="185"/>
      <c r="DM21" s="185"/>
      <c r="DN21" s="185"/>
      <c r="DO21" s="185"/>
    </row>
    <row r="22" spans="1:119" ht="18.75" customHeight="1" thickBot="1">
      <c r="A22" s="186"/>
      <c r="B22" s="494" t="s">
        <v>159</v>
      </c>
      <c r="C22" s="495"/>
      <c r="D22" s="496"/>
      <c r="E22" s="503" t="s">
        <v>1</v>
      </c>
      <c r="F22" s="478"/>
      <c r="G22" s="478"/>
      <c r="H22" s="478"/>
      <c r="I22" s="478"/>
      <c r="J22" s="478"/>
      <c r="K22" s="479"/>
      <c r="L22" s="503" t="s">
        <v>160</v>
      </c>
      <c r="M22" s="478"/>
      <c r="N22" s="478"/>
      <c r="O22" s="478"/>
      <c r="P22" s="479"/>
      <c r="Q22" s="488" t="s">
        <v>161</v>
      </c>
      <c r="R22" s="489"/>
      <c r="S22" s="489"/>
      <c r="T22" s="489"/>
      <c r="U22" s="489"/>
      <c r="V22" s="504"/>
      <c r="W22" s="506" t="s">
        <v>162</v>
      </c>
      <c r="X22" s="495"/>
      <c r="Y22" s="496"/>
      <c r="Z22" s="503" t="s">
        <v>1</v>
      </c>
      <c r="AA22" s="478"/>
      <c r="AB22" s="478"/>
      <c r="AC22" s="478"/>
      <c r="AD22" s="478"/>
      <c r="AE22" s="478"/>
      <c r="AF22" s="478"/>
      <c r="AG22" s="479"/>
      <c r="AH22" s="477" t="s">
        <v>163</v>
      </c>
      <c r="AI22" s="478"/>
      <c r="AJ22" s="478"/>
      <c r="AK22" s="478"/>
      <c r="AL22" s="479"/>
      <c r="AM22" s="477" t="s">
        <v>164</v>
      </c>
      <c r="AN22" s="483"/>
      <c r="AO22" s="483"/>
      <c r="AP22" s="483"/>
      <c r="AQ22" s="483"/>
      <c r="AR22" s="484"/>
      <c r="AS22" s="488" t="s">
        <v>161</v>
      </c>
      <c r="AT22" s="489"/>
      <c r="AU22" s="489"/>
      <c r="AV22" s="489"/>
      <c r="AW22" s="489"/>
      <c r="AX22" s="490"/>
      <c r="AY22" s="432"/>
      <c r="AZ22" s="433"/>
      <c r="BA22" s="433"/>
      <c r="BB22" s="433"/>
      <c r="BC22" s="433"/>
      <c r="BD22" s="433"/>
      <c r="BE22" s="433"/>
      <c r="BF22" s="433"/>
      <c r="BG22" s="433"/>
      <c r="BH22" s="433"/>
      <c r="BI22" s="433"/>
      <c r="BJ22" s="433"/>
      <c r="BK22" s="433"/>
      <c r="BL22" s="433"/>
      <c r="BM22" s="434"/>
      <c r="BN22" s="468"/>
      <c r="BO22" s="469"/>
      <c r="BP22" s="469"/>
      <c r="BQ22" s="469"/>
      <c r="BR22" s="469"/>
      <c r="BS22" s="469"/>
      <c r="BT22" s="469"/>
      <c r="BU22" s="470"/>
      <c r="BV22" s="468"/>
      <c r="BW22" s="469"/>
      <c r="BX22" s="469"/>
      <c r="BY22" s="469"/>
      <c r="BZ22" s="469"/>
      <c r="CA22" s="469"/>
      <c r="CB22" s="469"/>
      <c r="CC22" s="470"/>
      <c r="CD22" s="200"/>
      <c r="CE22" s="463"/>
      <c r="CF22" s="463"/>
      <c r="CG22" s="463"/>
      <c r="CH22" s="463"/>
      <c r="CI22" s="463"/>
      <c r="CJ22" s="463"/>
      <c r="CK22" s="463"/>
      <c r="CL22" s="463"/>
      <c r="CM22" s="463"/>
      <c r="CN22" s="463"/>
      <c r="CO22" s="463"/>
      <c r="CP22" s="463"/>
      <c r="CQ22" s="463"/>
      <c r="CR22" s="463"/>
      <c r="CS22" s="464"/>
      <c r="CT22" s="435"/>
      <c r="CU22" s="436"/>
      <c r="CV22" s="436"/>
      <c r="CW22" s="436"/>
      <c r="CX22" s="436"/>
      <c r="CY22" s="436"/>
      <c r="CZ22" s="436"/>
      <c r="DA22" s="437"/>
      <c r="DB22" s="435"/>
      <c r="DC22" s="436"/>
      <c r="DD22" s="436"/>
      <c r="DE22" s="436"/>
      <c r="DF22" s="436"/>
      <c r="DG22" s="436"/>
      <c r="DH22" s="436"/>
      <c r="DI22" s="437"/>
      <c r="DJ22" s="185"/>
      <c r="DK22" s="185"/>
      <c r="DL22" s="185"/>
      <c r="DM22" s="185"/>
      <c r="DN22" s="185"/>
      <c r="DO22" s="185"/>
    </row>
    <row r="23" spans="1:119" ht="18.75" customHeight="1">
      <c r="A23" s="186"/>
      <c r="B23" s="497"/>
      <c r="C23" s="498"/>
      <c r="D23" s="499"/>
      <c r="E23" s="480"/>
      <c r="F23" s="481"/>
      <c r="G23" s="481"/>
      <c r="H23" s="481"/>
      <c r="I23" s="481"/>
      <c r="J23" s="481"/>
      <c r="K23" s="482"/>
      <c r="L23" s="480"/>
      <c r="M23" s="481"/>
      <c r="N23" s="481"/>
      <c r="O23" s="481"/>
      <c r="P23" s="482"/>
      <c r="Q23" s="491"/>
      <c r="R23" s="492"/>
      <c r="S23" s="492"/>
      <c r="T23" s="492"/>
      <c r="U23" s="492"/>
      <c r="V23" s="505"/>
      <c r="W23" s="507"/>
      <c r="X23" s="498"/>
      <c r="Y23" s="499"/>
      <c r="Z23" s="480"/>
      <c r="AA23" s="481"/>
      <c r="AB23" s="481"/>
      <c r="AC23" s="481"/>
      <c r="AD23" s="481"/>
      <c r="AE23" s="481"/>
      <c r="AF23" s="481"/>
      <c r="AG23" s="482"/>
      <c r="AH23" s="480"/>
      <c r="AI23" s="481"/>
      <c r="AJ23" s="481"/>
      <c r="AK23" s="481"/>
      <c r="AL23" s="482"/>
      <c r="AM23" s="485"/>
      <c r="AN23" s="486"/>
      <c r="AO23" s="486"/>
      <c r="AP23" s="486"/>
      <c r="AQ23" s="486"/>
      <c r="AR23" s="487"/>
      <c r="AS23" s="491"/>
      <c r="AT23" s="492"/>
      <c r="AU23" s="492"/>
      <c r="AV23" s="492"/>
      <c r="AW23" s="492"/>
      <c r="AX23" s="493"/>
      <c r="AY23" s="457" t="s">
        <v>165</v>
      </c>
      <c r="AZ23" s="458"/>
      <c r="BA23" s="458"/>
      <c r="BB23" s="458"/>
      <c r="BC23" s="458"/>
      <c r="BD23" s="458"/>
      <c r="BE23" s="458"/>
      <c r="BF23" s="458"/>
      <c r="BG23" s="458"/>
      <c r="BH23" s="458"/>
      <c r="BI23" s="458"/>
      <c r="BJ23" s="458"/>
      <c r="BK23" s="458"/>
      <c r="BL23" s="458"/>
      <c r="BM23" s="459"/>
      <c r="BN23" s="465">
        <v>45299256</v>
      </c>
      <c r="BO23" s="466"/>
      <c r="BP23" s="466"/>
      <c r="BQ23" s="466"/>
      <c r="BR23" s="466"/>
      <c r="BS23" s="466"/>
      <c r="BT23" s="466"/>
      <c r="BU23" s="467"/>
      <c r="BV23" s="465">
        <v>44916817</v>
      </c>
      <c r="BW23" s="466"/>
      <c r="BX23" s="466"/>
      <c r="BY23" s="466"/>
      <c r="BZ23" s="466"/>
      <c r="CA23" s="466"/>
      <c r="CB23" s="466"/>
      <c r="CC23" s="467"/>
      <c r="CD23" s="200"/>
      <c r="CE23" s="463"/>
      <c r="CF23" s="463"/>
      <c r="CG23" s="463"/>
      <c r="CH23" s="463"/>
      <c r="CI23" s="463"/>
      <c r="CJ23" s="463"/>
      <c r="CK23" s="463"/>
      <c r="CL23" s="463"/>
      <c r="CM23" s="463"/>
      <c r="CN23" s="463"/>
      <c r="CO23" s="463"/>
      <c r="CP23" s="463"/>
      <c r="CQ23" s="463"/>
      <c r="CR23" s="463"/>
      <c r="CS23" s="464"/>
      <c r="CT23" s="435"/>
      <c r="CU23" s="436"/>
      <c r="CV23" s="436"/>
      <c r="CW23" s="436"/>
      <c r="CX23" s="436"/>
      <c r="CY23" s="436"/>
      <c r="CZ23" s="436"/>
      <c r="DA23" s="437"/>
      <c r="DB23" s="435"/>
      <c r="DC23" s="436"/>
      <c r="DD23" s="436"/>
      <c r="DE23" s="436"/>
      <c r="DF23" s="436"/>
      <c r="DG23" s="436"/>
      <c r="DH23" s="436"/>
      <c r="DI23" s="437"/>
      <c r="DJ23" s="185"/>
      <c r="DK23" s="185"/>
      <c r="DL23" s="185"/>
      <c r="DM23" s="185"/>
      <c r="DN23" s="185"/>
      <c r="DO23" s="185"/>
    </row>
    <row r="24" spans="1:119" ht="18.75" customHeight="1" thickBot="1">
      <c r="A24" s="186"/>
      <c r="B24" s="497"/>
      <c r="C24" s="498"/>
      <c r="D24" s="499"/>
      <c r="E24" s="438" t="s">
        <v>166</v>
      </c>
      <c r="F24" s="439"/>
      <c r="G24" s="439"/>
      <c r="H24" s="439"/>
      <c r="I24" s="439"/>
      <c r="J24" s="439"/>
      <c r="K24" s="440"/>
      <c r="L24" s="441">
        <v>1</v>
      </c>
      <c r="M24" s="442"/>
      <c r="N24" s="442"/>
      <c r="O24" s="442"/>
      <c r="P24" s="443"/>
      <c r="Q24" s="441">
        <v>9000</v>
      </c>
      <c r="R24" s="442"/>
      <c r="S24" s="442"/>
      <c r="T24" s="442"/>
      <c r="U24" s="442"/>
      <c r="V24" s="443"/>
      <c r="W24" s="507"/>
      <c r="X24" s="498"/>
      <c r="Y24" s="499"/>
      <c r="Z24" s="438" t="s">
        <v>167</v>
      </c>
      <c r="AA24" s="439"/>
      <c r="AB24" s="439"/>
      <c r="AC24" s="439"/>
      <c r="AD24" s="439"/>
      <c r="AE24" s="439"/>
      <c r="AF24" s="439"/>
      <c r="AG24" s="440"/>
      <c r="AH24" s="441">
        <v>840</v>
      </c>
      <c r="AI24" s="442"/>
      <c r="AJ24" s="442"/>
      <c r="AK24" s="442"/>
      <c r="AL24" s="443"/>
      <c r="AM24" s="441">
        <v>2581320</v>
      </c>
      <c r="AN24" s="442"/>
      <c r="AO24" s="442"/>
      <c r="AP24" s="442"/>
      <c r="AQ24" s="442"/>
      <c r="AR24" s="443"/>
      <c r="AS24" s="441">
        <v>3073</v>
      </c>
      <c r="AT24" s="442"/>
      <c r="AU24" s="442"/>
      <c r="AV24" s="442"/>
      <c r="AW24" s="442"/>
      <c r="AX24" s="444"/>
      <c r="AY24" s="432" t="s">
        <v>168</v>
      </c>
      <c r="AZ24" s="433"/>
      <c r="BA24" s="433"/>
      <c r="BB24" s="433"/>
      <c r="BC24" s="433"/>
      <c r="BD24" s="433"/>
      <c r="BE24" s="433"/>
      <c r="BF24" s="433"/>
      <c r="BG24" s="433"/>
      <c r="BH24" s="433"/>
      <c r="BI24" s="433"/>
      <c r="BJ24" s="433"/>
      <c r="BK24" s="433"/>
      <c r="BL24" s="433"/>
      <c r="BM24" s="434"/>
      <c r="BN24" s="465">
        <v>17456363</v>
      </c>
      <c r="BO24" s="466"/>
      <c r="BP24" s="466"/>
      <c r="BQ24" s="466"/>
      <c r="BR24" s="466"/>
      <c r="BS24" s="466"/>
      <c r="BT24" s="466"/>
      <c r="BU24" s="467"/>
      <c r="BV24" s="465">
        <v>19315389</v>
      </c>
      <c r="BW24" s="466"/>
      <c r="BX24" s="466"/>
      <c r="BY24" s="466"/>
      <c r="BZ24" s="466"/>
      <c r="CA24" s="466"/>
      <c r="CB24" s="466"/>
      <c r="CC24" s="467"/>
      <c r="CD24" s="200"/>
      <c r="CE24" s="463"/>
      <c r="CF24" s="463"/>
      <c r="CG24" s="463"/>
      <c r="CH24" s="463"/>
      <c r="CI24" s="463"/>
      <c r="CJ24" s="463"/>
      <c r="CK24" s="463"/>
      <c r="CL24" s="463"/>
      <c r="CM24" s="463"/>
      <c r="CN24" s="463"/>
      <c r="CO24" s="463"/>
      <c r="CP24" s="463"/>
      <c r="CQ24" s="463"/>
      <c r="CR24" s="463"/>
      <c r="CS24" s="464"/>
      <c r="CT24" s="435"/>
      <c r="CU24" s="436"/>
      <c r="CV24" s="436"/>
      <c r="CW24" s="436"/>
      <c r="CX24" s="436"/>
      <c r="CY24" s="436"/>
      <c r="CZ24" s="436"/>
      <c r="DA24" s="437"/>
      <c r="DB24" s="435"/>
      <c r="DC24" s="436"/>
      <c r="DD24" s="436"/>
      <c r="DE24" s="436"/>
      <c r="DF24" s="436"/>
      <c r="DG24" s="436"/>
      <c r="DH24" s="436"/>
      <c r="DI24" s="437"/>
      <c r="DJ24" s="185"/>
      <c r="DK24" s="185"/>
      <c r="DL24" s="185"/>
      <c r="DM24" s="185"/>
      <c r="DN24" s="185"/>
      <c r="DO24" s="185"/>
    </row>
    <row r="25" spans="1:119" s="185" customFormat="1" ht="18.75" customHeight="1">
      <c r="A25" s="186"/>
      <c r="B25" s="497"/>
      <c r="C25" s="498"/>
      <c r="D25" s="499"/>
      <c r="E25" s="438" t="s">
        <v>169</v>
      </c>
      <c r="F25" s="439"/>
      <c r="G25" s="439"/>
      <c r="H25" s="439"/>
      <c r="I25" s="439"/>
      <c r="J25" s="439"/>
      <c r="K25" s="440"/>
      <c r="L25" s="441">
        <v>1</v>
      </c>
      <c r="M25" s="442"/>
      <c r="N25" s="442"/>
      <c r="O25" s="442"/>
      <c r="P25" s="443"/>
      <c r="Q25" s="441">
        <v>7500</v>
      </c>
      <c r="R25" s="442"/>
      <c r="S25" s="442"/>
      <c r="T25" s="442"/>
      <c r="U25" s="442"/>
      <c r="V25" s="443"/>
      <c r="W25" s="507"/>
      <c r="X25" s="498"/>
      <c r="Y25" s="499"/>
      <c r="Z25" s="438" t="s">
        <v>170</v>
      </c>
      <c r="AA25" s="439"/>
      <c r="AB25" s="439"/>
      <c r="AC25" s="439"/>
      <c r="AD25" s="439"/>
      <c r="AE25" s="439"/>
      <c r="AF25" s="439"/>
      <c r="AG25" s="440"/>
      <c r="AH25" s="441" t="s">
        <v>171</v>
      </c>
      <c r="AI25" s="442"/>
      <c r="AJ25" s="442"/>
      <c r="AK25" s="442"/>
      <c r="AL25" s="443"/>
      <c r="AM25" s="441" t="s">
        <v>171</v>
      </c>
      <c r="AN25" s="442"/>
      <c r="AO25" s="442"/>
      <c r="AP25" s="442"/>
      <c r="AQ25" s="442"/>
      <c r="AR25" s="443"/>
      <c r="AS25" s="441" t="s">
        <v>171</v>
      </c>
      <c r="AT25" s="442"/>
      <c r="AU25" s="442"/>
      <c r="AV25" s="442"/>
      <c r="AW25" s="442"/>
      <c r="AX25" s="444"/>
      <c r="AY25" s="457" t="s">
        <v>172</v>
      </c>
      <c r="AZ25" s="458"/>
      <c r="BA25" s="458"/>
      <c r="BB25" s="458"/>
      <c r="BC25" s="458"/>
      <c r="BD25" s="458"/>
      <c r="BE25" s="458"/>
      <c r="BF25" s="458"/>
      <c r="BG25" s="458"/>
      <c r="BH25" s="458"/>
      <c r="BI25" s="458"/>
      <c r="BJ25" s="458"/>
      <c r="BK25" s="458"/>
      <c r="BL25" s="458"/>
      <c r="BM25" s="459"/>
      <c r="BN25" s="460">
        <v>9210303</v>
      </c>
      <c r="BO25" s="461"/>
      <c r="BP25" s="461"/>
      <c r="BQ25" s="461"/>
      <c r="BR25" s="461"/>
      <c r="BS25" s="461"/>
      <c r="BT25" s="461"/>
      <c r="BU25" s="462"/>
      <c r="BV25" s="460">
        <v>6383206</v>
      </c>
      <c r="BW25" s="461"/>
      <c r="BX25" s="461"/>
      <c r="BY25" s="461"/>
      <c r="BZ25" s="461"/>
      <c r="CA25" s="461"/>
      <c r="CB25" s="461"/>
      <c r="CC25" s="462"/>
      <c r="CD25" s="200"/>
      <c r="CE25" s="463"/>
      <c r="CF25" s="463"/>
      <c r="CG25" s="463"/>
      <c r="CH25" s="463"/>
      <c r="CI25" s="463"/>
      <c r="CJ25" s="463"/>
      <c r="CK25" s="463"/>
      <c r="CL25" s="463"/>
      <c r="CM25" s="463"/>
      <c r="CN25" s="463"/>
      <c r="CO25" s="463"/>
      <c r="CP25" s="463"/>
      <c r="CQ25" s="463"/>
      <c r="CR25" s="463"/>
      <c r="CS25" s="464"/>
      <c r="CT25" s="435"/>
      <c r="CU25" s="436"/>
      <c r="CV25" s="436"/>
      <c r="CW25" s="436"/>
      <c r="CX25" s="436"/>
      <c r="CY25" s="436"/>
      <c r="CZ25" s="436"/>
      <c r="DA25" s="437"/>
      <c r="DB25" s="435"/>
      <c r="DC25" s="436"/>
      <c r="DD25" s="436"/>
      <c r="DE25" s="436"/>
      <c r="DF25" s="436"/>
      <c r="DG25" s="436"/>
      <c r="DH25" s="436"/>
      <c r="DI25" s="437"/>
    </row>
    <row r="26" spans="1:119" s="185" customFormat="1" ht="18.75" customHeight="1">
      <c r="A26" s="186"/>
      <c r="B26" s="497"/>
      <c r="C26" s="498"/>
      <c r="D26" s="499"/>
      <c r="E26" s="438" t="s">
        <v>173</v>
      </c>
      <c r="F26" s="439"/>
      <c r="G26" s="439"/>
      <c r="H26" s="439"/>
      <c r="I26" s="439"/>
      <c r="J26" s="439"/>
      <c r="K26" s="440"/>
      <c r="L26" s="441">
        <v>1</v>
      </c>
      <c r="M26" s="442"/>
      <c r="N26" s="442"/>
      <c r="O26" s="442"/>
      <c r="P26" s="443"/>
      <c r="Q26" s="441">
        <v>7000</v>
      </c>
      <c r="R26" s="442"/>
      <c r="S26" s="442"/>
      <c r="T26" s="442"/>
      <c r="U26" s="442"/>
      <c r="V26" s="443"/>
      <c r="W26" s="507"/>
      <c r="X26" s="498"/>
      <c r="Y26" s="499"/>
      <c r="Z26" s="438" t="s">
        <v>174</v>
      </c>
      <c r="AA26" s="520"/>
      <c r="AB26" s="520"/>
      <c r="AC26" s="520"/>
      <c r="AD26" s="520"/>
      <c r="AE26" s="520"/>
      <c r="AF26" s="520"/>
      <c r="AG26" s="521"/>
      <c r="AH26" s="441">
        <v>27</v>
      </c>
      <c r="AI26" s="442"/>
      <c r="AJ26" s="442"/>
      <c r="AK26" s="442"/>
      <c r="AL26" s="443"/>
      <c r="AM26" s="441">
        <v>79164</v>
      </c>
      <c r="AN26" s="442"/>
      <c r="AO26" s="442"/>
      <c r="AP26" s="442"/>
      <c r="AQ26" s="442"/>
      <c r="AR26" s="443"/>
      <c r="AS26" s="441">
        <v>2932</v>
      </c>
      <c r="AT26" s="442"/>
      <c r="AU26" s="442"/>
      <c r="AV26" s="442"/>
      <c r="AW26" s="442"/>
      <c r="AX26" s="444"/>
      <c r="AY26" s="474" t="s">
        <v>175</v>
      </c>
      <c r="AZ26" s="475"/>
      <c r="BA26" s="475"/>
      <c r="BB26" s="475"/>
      <c r="BC26" s="475"/>
      <c r="BD26" s="475"/>
      <c r="BE26" s="475"/>
      <c r="BF26" s="475"/>
      <c r="BG26" s="475"/>
      <c r="BH26" s="475"/>
      <c r="BI26" s="475"/>
      <c r="BJ26" s="475"/>
      <c r="BK26" s="475"/>
      <c r="BL26" s="475"/>
      <c r="BM26" s="476"/>
      <c r="BN26" s="465" t="s">
        <v>127</v>
      </c>
      <c r="BO26" s="466"/>
      <c r="BP26" s="466"/>
      <c r="BQ26" s="466"/>
      <c r="BR26" s="466"/>
      <c r="BS26" s="466"/>
      <c r="BT26" s="466"/>
      <c r="BU26" s="467"/>
      <c r="BV26" s="465" t="s">
        <v>171</v>
      </c>
      <c r="BW26" s="466"/>
      <c r="BX26" s="466"/>
      <c r="BY26" s="466"/>
      <c r="BZ26" s="466"/>
      <c r="CA26" s="466"/>
      <c r="CB26" s="466"/>
      <c r="CC26" s="467"/>
      <c r="CD26" s="200"/>
      <c r="CE26" s="463"/>
      <c r="CF26" s="463"/>
      <c r="CG26" s="463"/>
      <c r="CH26" s="463"/>
      <c r="CI26" s="463"/>
      <c r="CJ26" s="463"/>
      <c r="CK26" s="463"/>
      <c r="CL26" s="463"/>
      <c r="CM26" s="463"/>
      <c r="CN26" s="463"/>
      <c r="CO26" s="463"/>
      <c r="CP26" s="463"/>
      <c r="CQ26" s="463"/>
      <c r="CR26" s="463"/>
      <c r="CS26" s="464"/>
      <c r="CT26" s="435"/>
      <c r="CU26" s="436"/>
      <c r="CV26" s="436"/>
      <c r="CW26" s="436"/>
      <c r="CX26" s="436"/>
      <c r="CY26" s="436"/>
      <c r="CZ26" s="436"/>
      <c r="DA26" s="437"/>
      <c r="DB26" s="435"/>
      <c r="DC26" s="436"/>
      <c r="DD26" s="436"/>
      <c r="DE26" s="436"/>
      <c r="DF26" s="436"/>
      <c r="DG26" s="436"/>
      <c r="DH26" s="436"/>
      <c r="DI26" s="437"/>
    </row>
    <row r="27" spans="1:119" ht="18.75" customHeight="1" thickBot="1">
      <c r="A27" s="186"/>
      <c r="B27" s="497"/>
      <c r="C27" s="498"/>
      <c r="D27" s="499"/>
      <c r="E27" s="438" t="s">
        <v>176</v>
      </c>
      <c r="F27" s="439"/>
      <c r="G27" s="439"/>
      <c r="H27" s="439"/>
      <c r="I27" s="439"/>
      <c r="J27" s="439"/>
      <c r="K27" s="440"/>
      <c r="L27" s="441">
        <v>1</v>
      </c>
      <c r="M27" s="442"/>
      <c r="N27" s="442"/>
      <c r="O27" s="442"/>
      <c r="P27" s="443"/>
      <c r="Q27" s="441">
        <v>4600</v>
      </c>
      <c r="R27" s="442"/>
      <c r="S27" s="442"/>
      <c r="T27" s="442"/>
      <c r="U27" s="442"/>
      <c r="V27" s="443"/>
      <c r="W27" s="507"/>
      <c r="X27" s="498"/>
      <c r="Y27" s="499"/>
      <c r="Z27" s="438" t="s">
        <v>177</v>
      </c>
      <c r="AA27" s="439"/>
      <c r="AB27" s="439"/>
      <c r="AC27" s="439"/>
      <c r="AD27" s="439"/>
      <c r="AE27" s="439"/>
      <c r="AF27" s="439"/>
      <c r="AG27" s="440"/>
      <c r="AH27" s="441">
        <v>130</v>
      </c>
      <c r="AI27" s="442"/>
      <c r="AJ27" s="442"/>
      <c r="AK27" s="442"/>
      <c r="AL27" s="443"/>
      <c r="AM27" s="441">
        <v>409858</v>
      </c>
      <c r="AN27" s="442"/>
      <c r="AO27" s="442"/>
      <c r="AP27" s="442"/>
      <c r="AQ27" s="442"/>
      <c r="AR27" s="443"/>
      <c r="AS27" s="441">
        <v>3153</v>
      </c>
      <c r="AT27" s="442"/>
      <c r="AU27" s="442"/>
      <c r="AV27" s="442"/>
      <c r="AW27" s="442"/>
      <c r="AX27" s="444"/>
      <c r="AY27" s="471" t="s">
        <v>178</v>
      </c>
      <c r="AZ27" s="472"/>
      <c r="BA27" s="472"/>
      <c r="BB27" s="472"/>
      <c r="BC27" s="472"/>
      <c r="BD27" s="472"/>
      <c r="BE27" s="472"/>
      <c r="BF27" s="472"/>
      <c r="BG27" s="472"/>
      <c r="BH27" s="472"/>
      <c r="BI27" s="472"/>
      <c r="BJ27" s="472"/>
      <c r="BK27" s="472"/>
      <c r="BL27" s="472"/>
      <c r="BM27" s="473"/>
      <c r="BN27" s="468">
        <v>1029236</v>
      </c>
      <c r="BO27" s="469"/>
      <c r="BP27" s="469"/>
      <c r="BQ27" s="469"/>
      <c r="BR27" s="469"/>
      <c r="BS27" s="469"/>
      <c r="BT27" s="469"/>
      <c r="BU27" s="470"/>
      <c r="BV27" s="468">
        <v>1107693</v>
      </c>
      <c r="BW27" s="469"/>
      <c r="BX27" s="469"/>
      <c r="BY27" s="469"/>
      <c r="BZ27" s="469"/>
      <c r="CA27" s="469"/>
      <c r="CB27" s="469"/>
      <c r="CC27" s="470"/>
      <c r="CD27" s="202"/>
      <c r="CE27" s="463"/>
      <c r="CF27" s="463"/>
      <c r="CG27" s="463"/>
      <c r="CH27" s="463"/>
      <c r="CI27" s="463"/>
      <c r="CJ27" s="463"/>
      <c r="CK27" s="463"/>
      <c r="CL27" s="463"/>
      <c r="CM27" s="463"/>
      <c r="CN27" s="463"/>
      <c r="CO27" s="463"/>
      <c r="CP27" s="463"/>
      <c r="CQ27" s="463"/>
      <c r="CR27" s="463"/>
      <c r="CS27" s="464"/>
      <c r="CT27" s="435"/>
      <c r="CU27" s="436"/>
      <c r="CV27" s="436"/>
      <c r="CW27" s="436"/>
      <c r="CX27" s="436"/>
      <c r="CY27" s="436"/>
      <c r="CZ27" s="436"/>
      <c r="DA27" s="437"/>
      <c r="DB27" s="435"/>
      <c r="DC27" s="436"/>
      <c r="DD27" s="436"/>
      <c r="DE27" s="436"/>
      <c r="DF27" s="436"/>
      <c r="DG27" s="436"/>
      <c r="DH27" s="436"/>
      <c r="DI27" s="437"/>
      <c r="DJ27" s="185"/>
      <c r="DK27" s="185"/>
      <c r="DL27" s="185"/>
      <c r="DM27" s="185"/>
      <c r="DN27" s="185"/>
      <c r="DO27" s="185"/>
    </row>
    <row r="28" spans="1:119" ht="18.75" customHeight="1">
      <c r="A28" s="186"/>
      <c r="B28" s="497"/>
      <c r="C28" s="498"/>
      <c r="D28" s="499"/>
      <c r="E28" s="438" t="s">
        <v>179</v>
      </c>
      <c r="F28" s="439"/>
      <c r="G28" s="439"/>
      <c r="H28" s="439"/>
      <c r="I28" s="439"/>
      <c r="J28" s="439"/>
      <c r="K28" s="440"/>
      <c r="L28" s="441">
        <v>1</v>
      </c>
      <c r="M28" s="442"/>
      <c r="N28" s="442"/>
      <c r="O28" s="442"/>
      <c r="P28" s="443"/>
      <c r="Q28" s="441">
        <v>4000</v>
      </c>
      <c r="R28" s="442"/>
      <c r="S28" s="442"/>
      <c r="T28" s="442"/>
      <c r="U28" s="442"/>
      <c r="V28" s="443"/>
      <c r="W28" s="507"/>
      <c r="X28" s="498"/>
      <c r="Y28" s="499"/>
      <c r="Z28" s="438" t="s">
        <v>180</v>
      </c>
      <c r="AA28" s="439"/>
      <c r="AB28" s="439"/>
      <c r="AC28" s="439"/>
      <c r="AD28" s="439"/>
      <c r="AE28" s="439"/>
      <c r="AF28" s="439"/>
      <c r="AG28" s="440"/>
      <c r="AH28" s="441" t="s">
        <v>127</v>
      </c>
      <c r="AI28" s="442"/>
      <c r="AJ28" s="442"/>
      <c r="AK28" s="442"/>
      <c r="AL28" s="443"/>
      <c r="AM28" s="441" t="s">
        <v>127</v>
      </c>
      <c r="AN28" s="442"/>
      <c r="AO28" s="442"/>
      <c r="AP28" s="442"/>
      <c r="AQ28" s="442"/>
      <c r="AR28" s="443"/>
      <c r="AS28" s="441" t="s">
        <v>127</v>
      </c>
      <c r="AT28" s="442"/>
      <c r="AU28" s="442"/>
      <c r="AV28" s="442"/>
      <c r="AW28" s="442"/>
      <c r="AX28" s="444"/>
      <c r="AY28" s="448" t="s">
        <v>181</v>
      </c>
      <c r="AZ28" s="449"/>
      <c r="BA28" s="449"/>
      <c r="BB28" s="450"/>
      <c r="BC28" s="457" t="s">
        <v>47</v>
      </c>
      <c r="BD28" s="458"/>
      <c r="BE28" s="458"/>
      <c r="BF28" s="458"/>
      <c r="BG28" s="458"/>
      <c r="BH28" s="458"/>
      <c r="BI28" s="458"/>
      <c r="BJ28" s="458"/>
      <c r="BK28" s="458"/>
      <c r="BL28" s="458"/>
      <c r="BM28" s="459"/>
      <c r="BN28" s="460">
        <v>5687923</v>
      </c>
      <c r="BO28" s="461"/>
      <c r="BP28" s="461"/>
      <c r="BQ28" s="461"/>
      <c r="BR28" s="461"/>
      <c r="BS28" s="461"/>
      <c r="BT28" s="461"/>
      <c r="BU28" s="462"/>
      <c r="BV28" s="460">
        <v>5861097</v>
      </c>
      <c r="BW28" s="461"/>
      <c r="BX28" s="461"/>
      <c r="BY28" s="461"/>
      <c r="BZ28" s="461"/>
      <c r="CA28" s="461"/>
      <c r="CB28" s="461"/>
      <c r="CC28" s="462"/>
      <c r="CD28" s="200"/>
      <c r="CE28" s="463"/>
      <c r="CF28" s="463"/>
      <c r="CG28" s="463"/>
      <c r="CH28" s="463"/>
      <c r="CI28" s="463"/>
      <c r="CJ28" s="463"/>
      <c r="CK28" s="463"/>
      <c r="CL28" s="463"/>
      <c r="CM28" s="463"/>
      <c r="CN28" s="463"/>
      <c r="CO28" s="463"/>
      <c r="CP28" s="463"/>
      <c r="CQ28" s="463"/>
      <c r="CR28" s="463"/>
      <c r="CS28" s="464"/>
      <c r="CT28" s="435"/>
      <c r="CU28" s="436"/>
      <c r="CV28" s="436"/>
      <c r="CW28" s="436"/>
      <c r="CX28" s="436"/>
      <c r="CY28" s="436"/>
      <c r="CZ28" s="436"/>
      <c r="DA28" s="437"/>
      <c r="DB28" s="435"/>
      <c r="DC28" s="436"/>
      <c r="DD28" s="436"/>
      <c r="DE28" s="436"/>
      <c r="DF28" s="436"/>
      <c r="DG28" s="436"/>
      <c r="DH28" s="436"/>
      <c r="DI28" s="437"/>
      <c r="DJ28" s="185"/>
      <c r="DK28" s="185"/>
      <c r="DL28" s="185"/>
      <c r="DM28" s="185"/>
      <c r="DN28" s="185"/>
      <c r="DO28" s="185"/>
    </row>
    <row r="29" spans="1:119" ht="18.75" customHeight="1">
      <c r="A29" s="186"/>
      <c r="B29" s="497"/>
      <c r="C29" s="498"/>
      <c r="D29" s="499"/>
      <c r="E29" s="438" t="s">
        <v>182</v>
      </c>
      <c r="F29" s="439"/>
      <c r="G29" s="439"/>
      <c r="H29" s="439"/>
      <c r="I29" s="439"/>
      <c r="J29" s="439"/>
      <c r="K29" s="440"/>
      <c r="L29" s="441">
        <v>24</v>
      </c>
      <c r="M29" s="442"/>
      <c r="N29" s="442"/>
      <c r="O29" s="442"/>
      <c r="P29" s="443"/>
      <c r="Q29" s="441">
        <v>3700</v>
      </c>
      <c r="R29" s="442"/>
      <c r="S29" s="442"/>
      <c r="T29" s="442"/>
      <c r="U29" s="442"/>
      <c r="V29" s="443"/>
      <c r="W29" s="508"/>
      <c r="X29" s="509"/>
      <c r="Y29" s="510"/>
      <c r="Z29" s="438" t="s">
        <v>183</v>
      </c>
      <c r="AA29" s="439"/>
      <c r="AB29" s="439"/>
      <c r="AC29" s="439"/>
      <c r="AD29" s="439"/>
      <c r="AE29" s="439"/>
      <c r="AF29" s="439"/>
      <c r="AG29" s="440"/>
      <c r="AH29" s="441">
        <v>970</v>
      </c>
      <c r="AI29" s="442"/>
      <c r="AJ29" s="442"/>
      <c r="AK29" s="442"/>
      <c r="AL29" s="443"/>
      <c r="AM29" s="441">
        <v>2991178</v>
      </c>
      <c r="AN29" s="442"/>
      <c r="AO29" s="442"/>
      <c r="AP29" s="442"/>
      <c r="AQ29" s="442"/>
      <c r="AR29" s="443"/>
      <c r="AS29" s="441">
        <v>3084</v>
      </c>
      <c r="AT29" s="442"/>
      <c r="AU29" s="442"/>
      <c r="AV29" s="442"/>
      <c r="AW29" s="442"/>
      <c r="AX29" s="444"/>
      <c r="AY29" s="451"/>
      <c r="AZ29" s="452"/>
      <c r="BA29" s="452"/>
      <c r="BB29" s="453"/>
      <c r="BC29" s="445" t="s">
        <v>184</v>
      </c>
      <c r="BD29" s="446"/>
      <c r="BE29" s="446"/>
      <c r="BF29" s="446"/>
      <c r="BG29" s="446"/>
      <c r="BH29" s="446"/>
      <c r="BI29" s="446"/>
      <c r="BJ29" s="446"/>
      <c r="BK29" s="446"/>
      <c r="BL29" s="446"/>
      <c r="BM29" s="447"/>
      <c r="BN29" s="465">
        <v>9161440</v>
      </c>
      <c r="BO29" s="466"/>
      <c r="BP29" s="466"/>
      <c r="BQ29" s="466"/>
      <c r="BR29" s="466"/>
      <c r="BS29" s="466"/>
      <c r="BT29" s="466"/>
      <c r="BU29" s="467"/>
      <c r="BV29" s="465">
        <v>10206342</v>
      </c>
      <c r="BW29" s="466"/>
      <c r="BX29" s="466"/>
      <c r="BY29" s="466"/>
      <c r="BZ29" s="466"/>
      <c r="CA29" s="466"/>
      <c r="CB29" s="466"/>
      <c r="CC29" s="467"/>
      <c r="CD29" s="202"/>
      <c r="CE29" s="463"/>
      <c r="CF29" s="463"/>
      <c r="CG29" s="463"/>
      <c r="CH29" s="463"/>
      <c r="CI29" s="463"/>
      <c r="CJ29" s="463"/>
      <c r="CK29" s="463"/>
      <c r="CL29" s="463"/>
      <c r="CM29" s="463"/>
      <c r="CN29" s="463"/>
      <c r="CO29" s="463"/>
      <c r="CP29" s="463"/>
      <c r="CQ29" s="463"/>
      <c r="CR29" s="463"/>
      <c r="CS29" s="464"/>
      <c r="CT29" s="435"/>
      <c r="CU29" s="436"/>
      <c r="CV29" s="436"/>
      <c r="CW29" s="436"/>
      <c r="CX29" s="436"/>
      <c r="CY29" s="436"/>
      <c r="CZ29" s="436"/>
      <c r="DA29" s="437"/>
      <c r="DB29" s="435"/>
      <c r="DC29" s="436"/>
      <c r="DD29" s="436"/>
      <c r="DE29" s="436"/>
      <c r="DF29" s="436"/>
      <c r="DG29" s="436"/>
      <c r="DH29" s="436"/>
      <c r="DI29" s="437"/>
      <c r="DJ29" s="185"/>
      <c r="DK29" s="185"/>
      <c r="DL29" s="185"/>
      <c r="DM29" s="185"/>
      <c r="DN29" s="185"/>
      <c r="DO29" s="185"/>
    </row>
    <row r="30" spans="1:119" ht="18.75" customHeight="1" thickBot="1">
      <c r="A30" s="186"/>
      <c r="B30" s="500"/>
      <c r="C30" s="501"/>
      <c r="D30" s="502"/>
      <c r="E30" s="511"/>
      <c r="F30" s="512"/>
      <c r="G30" s="512"/>
      <c r="H30" s="512"/>
      <c r="I30" s="512"/>
      <c r="J30" s="512"/>
      <c r="K30" s="513"/>
      <c r="L30" s="514"/>
      <c r="M30" s="515"/>
      <c r="N30" s="515"/>
      <c r="O30" s="515"/>
      <c r="P30" s="516"/>
      <c r="Q30" s="514"/>
      <c r="R30" s="515"/>
      <c r="S30" s="515"/>
      <c r="T30" s="515"/>
      <c r="U30" s="515"/>
      <c r="V30" s="516"/>
      <c r="W30" s="517" t="s">
        <v>185</v>
      </c>
      <c r="X30" s="518"/>
      <c r="Y30" s="518"/>
      <c r="Z30" s="518"/>
      <c r="AA30" s="518"/>
      <c r="AB30" s="518"/>
      <c r="AC30" s="518"/>
      <c r="AD30" s="518"/>
      <c r="AE30" s="518"/>
      <c r="AF30" s="518"/>
      <c r="AG30" s="519"/>
      <c r="AH30" s="429">
        <v>97.5</v>
      </c>
      <c r="AI30" s="430"/>
      <c r="AJ30" s="430"/>
      <c r="AK30" s="430"/>
      <c r="AL30" s="430"/>
      <c r="AM30" s="430"/>
      <c r="AN30" s="430"/>
      <c r="AO30" s="430"/>
      <c r="AP30" s="430"/>
      <c r="AQ30" s="430"/>
      <c r="AR30" s="430"/>
      <c r="AS30" s="430"/>
      <c r="AT30" s="430"/>
      <c r="AU30" s="430"/>
      <c r="AV30" s="430"/>
      <c r="AW30" s="430"/>
      <c r="AX30" s="431"/>
      <c r="AY30" s="454"/>
      <c r="AZ30" s="455"/>
      <c r="BA30" s="455"/>
      <c r="BB30" s="456"/>
      <c r="BC30" s="432" t="s">
        <v>49</v>
      </c>
      <c r="BD30" s="433"/>
      <c r="BE30" s="433"/>
      <c r="BF30" s="433"/>
      <c r="BG30" s="433"/>
      <c r="BH30" s="433"/>
      <c r="BI30" s="433"/>
      <c r="BJ30" s="433"/>
      <c r="BK30" s="433"/>
      <c r="BL30" s="433"/>
      <c r="BM30" s="434"/>
      <c r="BN30" s="468">
        <v>22189558</v>
      </c>
      <c r="BO30" s="469"/>
      <c r="BP30" s="469"/>
      <c r="BQ30" s="469"/>
      <c r="BR30" s="469"/>
      <c r="BS30" s="469"/>
      <c r="BT30" s="469"/>
      <c r="BU30" s="470"/>
      <c r="BV30" s="468">
        <v>20700982</v>
      </c>
      <c r="BW30" s="469"/>
      <c r="BX30" s="469"/>
      <c r="BY30" s="469"/>
      <c r="BZ30" s="469"/>
      <c r="CA30" s="469"/>
      <c r="CB30" s="469"/>
      <c r="CC30" s="470"/>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c r="A32" s="186"/>
      <c r="B32" s="212"/>
      <c r="C32" s="213" t="s">
        <v>186</v>
      </c>
      <c r="D32" s="213"/>
      <c r="E32" s="213"/>
      <c r="F32" s="210"/>
      <c r="G32" s="210"/>
      <c r="H32" s="210"/>
      <c r="I32" s="210"/>
      <c r="J32" s="210"/>
      <c r="K32" s="210"/>
      <c r="L32" s="210"/>
      <c r="M32" s="210"/>
      <c r="N32" s="210"/>
      <c r="O32" s="210"/>
      <c r="P32" s="210"/>
      <c r="Q32" s="210"/>
      <c r="R32" s="210"/>
      <c r="S32" s="210"/>
      <c r="T32" s="210"/>
      <c r="U32" s="210" t="s">
        <v>187</v>
      </c>
      <c r="V32" s="210"/>
      <c r="W32" s="210"/>
      <c r="X32" s="210"/>
      <c r="Y32" s="210"/>
      <c r="Z32" s="210"/>
      <c r="AA32" s="210"/>
      <c r="AB32" s="210"/>
      <c r="AC32" s="210"/>
      <c r="AD32" s="210"/>
      <c r="AE32" s="210"/>
      <c r="AF32" s="210"/>
      <c r="AG32" s="210"/>
      <c r="AH32" s="210"/>
      <c r="AI32" s="210"/>
      <c r="AJ32" s="210"/>
      <c r="AK32" s="210"/>
      <c r="AL32" s="210"/>
      <c r="AM32" s="214" t="s">
        <v>188</v>
      </c>
      <c r="AN32" s="210"/>
      <c r="AO32" s="210"/>
      <c r="AP32" s="210"/>
      <c r="AQ32" s="210"/>
      <c r="AR32" s="210"/>
      <c r="AS32" s="214"/>
      <c r="AT32" s="214"/>
      <c r="AU32" s="214"/>
      <c r="AV32" s="214"/>
      <c r="AW32" s="214"/>
      <c r="AX32" s="214"/>
      <c r="AY32" s="214"/>
      <c r="AZ32" s="214"/>
      <c r="BA32" s="214"/>
      <c r="BB32" s="210"/>
      <c r="BC32" s="214"/>
      <c r="BD32" s="210"/>
      <c r="BE32" s="214" t="s">
        <v>189</v>
      </c>
      <c r="BF32" s="210"/>
      <c r="BG32" s="210"/>
      <c r="BH32" s="210"/>
      <c r="BI32" s="210"/>
      <c r="BJ32" s="214"/>
      <c r="BK32" s="214"/>
      <c r="BL32" s="214"/>
      <c r="BM32" s="214"/>
      <c r="BN32" s="214"/>
      <c r="BO32" s="214"/>
      <c r="BP32" s="214"/>
      <c r="BQ32" s="214"/>
      <c r="BR32" s="210"/>
      <c r="BS32" s="210"/>
      <c r="BT32" s="210"/>
      <c r="BU32" s="210"/>
      <c r="BV32" s="210"/>
      <c r="BW32" s="210" t="s">
        <v>190</v>
      </c>
      <c r="BX32" s="210"/>
      <c r="BY32" s="210"/>
      <c r="BZ32" s="210"/>
      <c r="CA32" s="210"/>
      <c r="CB32" s="214"/>
      <c r="CC32" s="214"/>
      <c r="CD32" s="214"/>
      <c r="CE32" s="214"/>
      <c r="CF32" s="214"/>
      <c r="CG32" s="214"/>
      <c r="CH32" s="214"/>
      <c r="CI32" s="214"/>
      <c r="CJ32" s="214"/>
      <c r="CK32" s="214"/>
      <c r="CL32" s="214"/>
      <c r="CM32" s="214"/>
      <c r="CN32" s="214"/>
      <c r="CO32" s="214" t="s">
        <v>191</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c r="A33" s="186"/>
      <c r="B33" s="212"/>
      <c r="C33" s="428" t="s">
        <v>192</v>
      </c>
      <c r="D33" s="428"/>
      <c r="E33" s="427" t="s">
        <v>193</v>
      </c>
      <c r="F33" s="427"/>
      <c r="G33" s="427"/>
      <c r="H33" s="427"/>
      <c r="I33" s="427"/>
      <c r="J33" s="427"/>
      <c r="K33" s="427"/>
      <c r="L33" s="427"/>
      <c r="M33" s="427"/>
      <c r="N33" s="427"/>
      <c r="O33" s="427"/>
      <c r="P33" s="427"/>
      <c r="Q33" s="427"/>
      <c r="R33" s="427"/>
      <c r="S33" s="427"/>
      <c r="T33" s="215"/>
      <c r="U33" s="428" t="s">
        <v>192</v>
      </c>
      <c r="V33" s="428"/>
      <c r="W33" s="427" t="s">
        <v>193</v>
      </c>
      <c r="X33" s="427"/>
      <c r="Y33" s="427"/>
      <c r="Z33" s="427"/>
      <c r="AA33" s="427"/>
      <c r="AB33" s="427"/>
      <c r="AC33" s="427"/>
      <c r="AD33" s="427"/>
      <c r="AE33" s="427"/>
      <c r="AF33" s="427"/>
      <c r="AG33" s="427"/>
      <c r="AH33" s="427"/>
      <c r="AI33" s="427"/>
      <c r="AJ33" s="427"/>
      <c r="AK33" s="427"/>
      <c r="AL33" s="215"/>
      <c r="AM33" s="428" t="s">
        <v>194</v>
      </c>
      <c r="AN33" s="428"/>
      <c r="AO33" s="427" t="s">
        <v>193</v>
      </c>
      <c r="AP33" s="427"/>
      <c r="AQ33" s="427"/>
      <c r="AR33" s="427"/>
      <c r="AS33" s="427"/>
      <c r="AT33" s="427"/>
      <c r="AU33" s="427"/>
      <c r="AV33" s="427"/>
      <c r="AW33" s="427"/>
      <c r="AX33" s="427"/>
      <c r="AY33" s="427"/>
      <c r="AZ33" s="427"/>
      <c r="BA33" s="427"/>
      <c r="BB33" s="427"/>
      <c r="BC33" s="427"/>
      <c r="BD33" s="216"/>
      <c r="BE33" s="427" t="s">
        <v>195</v>
      </c>
      <c r="BF33" s="427"/>
      <c r="BG33" s="427" t="s">
        <v>196</v>
      </c>
      <c r="BH33" s="427"/>
      <c r="BI33" s="427"/>
      <c r="BJ33" s="427"/>
      <c r="BK33" s="427"/>
      <c r="BL33" s="427"/>
      <c r="BM33" s="427"/>
      <c r="BN33" s="427"/>
      <c r="BO33" s="427"/>
      <c r="BP33" s="427"/>
      <c r="BQ33" s="427"/>
      <c r="BR33" s="427"/>
      <c r="BS33" s="427"/>
      <c r="BT33" s="427"/>
      <c r="BU33" s="427"/>
      <c r="BV33" s="216"/>
      <c r="BW33" s="428" t="s">
        <v>195</v>
      </c>
      <c r="BX33" s="428"/>
      <c r="BY33" s="427" t="s">
        <v>197</v>
      </c>
      <c r="BZ33" s="427"/>
      <c r="CA33" s="427"/>
      <c r="CB33" s="427"/>
      <c r="CC33" s="427"/>
      <c r="CD33" s="427"/>
      <c r="CE33" s="427"/>
      <c r="CF33" s="427"/>
      <c r="CG33" s="427"/>
      <c r="CH33" s="427"/>
      <c r="CI33" s="427"/>
      <c r="CJ33" s="427"/>
      <c r="CK33" s="427"/>
      <c r="CL33" s="427"/>
      <c r="CM33" s="427"/>
      <c r="CN33" s="215"/>
      <c r="CO33" s="428" t="s">
        <v>194</v>
      </c>
      <c r="CP33" s="428"/>
      <c r="CQ33" s="427" t="s">
        <v>198</v>
      </c>
      <c r="CR33" s="427"/>
      <c r="CS33" s="427"/>
      <c r="CT33" s="427"/>
      <c r="CU33" s="427"/>
      <c r="CV33" s="427"/>
      <c r="CW33" s="427"/>
      <c r="CX33" s="427"/>
      <c r="CY33" s="427"/>
      <c r="CZ33" s="427"/>
      <c r="DA33" s="427"/>
      <c r="DB33" s="427"/>
      <c r="DC33" s="427"/>
      <c r="DD33" s="427"/>
      <c r="DE33" s="427"/>
      <c r="DF33" s="215"/>
      <c r="DG33" s="426" t="s">
        <v>199</v>
      </c>
      <c r="DH33" s="426"/>
      <c r="DI33" s="217"/>
      <c r="DJ33" s="185"/>
      <c r="DK33" s="185"/>
      <c r="DL33" s="185"/>
      <c r="DM33" s="185"/>
      <c r="DN33" s="185"/>
      <c r="DO33" s="185"/>
    </row>
    <row r="34" spans="1:119" ht="32.25" customHeight="1">
      <c r="A34" s="186"/>
      <c r="B34" s="212"/>
      <c r="C34" s="424">
        <f>IF(E34="","",1)</f>
        <v>1</v>
      </c>
      <c r="D34" s="424"/>
      <c r="E34" s="423" t="str">
        <f>IF('各会計、関係団体の財政状況及び健全化判断比率'!B7="","",'各会計、関係団体の財政状況及び健全化判断比率'!B7)</f>
        <v>一般会計</v>
      </c>
      <c r="F34" s="423"/>
      <c r="G34" s="423"/>
      <c r="H34" s="423"/>
      <c r="I34" s="423"/>
      <c r="J34" s="423"/>
      <c r="K34" s="423"/>
      <c r="L34" s="423"/>
      <c r="M34" s="423"/>
      <c r="N34" s="423"/>
      <c r="O34" s="423"/>
      <c r="P34" s="423"/>
      <c r="Q34" s="423"/>
      <c r="R34" s="423"/>
      <c r="S34" s="423"/>
      <c r="T34" s="213"/>
      <c r="U34" s="424">
        <f>IF(W34="","",MAX(C34:D43)+1)</f>
        <v>3</v>
      </c>
      <c r="V34" s="424"/>
      <c r="W34" s="423" t="str">
        <f>IF('各会計、関係団体の財政状況及び健全化判断比率'!B28="","",'各会計、関係団体の財政状況及び健全化判断比率'!B28)</f>
        <v>国民健康保険特別会計</v>
      </c>
      <c r="X34" s="423"/>
      <c r="Y34" s="423"/>
      <c r="Z34" s="423"/>
      <c r="AA34" s="423"/>
      <c r="AB34" s="423"/>
      <c r="AC34" s="423"/>
      <c r="AD34" s="423"/>
      <c r="AE34" s="423"/>
      <c r="AF34" s="423"/>
      <c r="AG34" s="423"/>
      <c r="AH34" s="423"/>
      <c r="AI34" s="423"/>
      <c r="AJ34" s="423"/>
      <c r="AK34" s="423"/>
      <c r="AL34" s="213"/>
      <c r="AM34" s="424">
        <f>IF(AO34="","",MAX(C34:D43,U34:V43)+1)</f>
        <v>7</v>
      </c>
      <c r="AN34" s="424"/>
      <c r="AO34" s="423" t="str">
        <f>IF('各会計、関係団体の財政状況及び健全化判断比率'!B32="","",'各会計、関係団体の財政状況及び健全化判断比率'!B32)</f>
        <v>公共下水道事業会計</v>
      </c>
      <c r="AP34" s="423"/>
      <c r="AQ34" s="423"/>
      <c r="AR34" s="423"/>
      <c r="AS34" s="423"/>
      <c r="AT34" s="423"/>
      <c r="AU34" s="423"/>
      <c r="AV34" s="423"/>
      <c r="AW34" s="423"/>
      <c r="AX34" s="423"/>
      <c r="AY34" s="423"/>
      <c r="AZ34" s="423"/>
      <c r="BA34" s="423"/>
      <c r="BB34" s="423"/>
      <c r="BC34" s="423"/>
      <c r="BD34" s="213"/>
      <c r="BE34" s="424">
        <f>IF(BG34="","",MAX(C34:D43,U34:V43,AM34:AN43)+1)</f>
        <v>10</v>
      </c>
      <c r="BF34" s="424"/>
      <c r="BG34" s="423" t="str">
        <f>IF('各会計、関係団体の財政状況及び健全化判断比率'!B35="","",'各会計、関係団体の財政状況及び健全化判断比率'!B35)</f>
        <v>農業集落排水事業特別会計</v>
      </c>
      <c r="BH34" s="423"/>
      <c r="BI34" s="423"/>
      <c r="BJ34" s="423"/>
      <c r="BK34" s="423"/>
      <c r="BL34" s="423"/>
      <c r="BM34" s="423"/>
      <c r="BN34" s="423"/>
      <c r="BO34" s="423"/>
      <c r="BP34" s="423"/>
      <c r="BQ34" s="423"/>
      <c r="BR34" s="423"/>
      <c r="BS34" s="423"/>
      <c r="BT34" s="423"/>
      <c r="BU34" s="423"/>
      <c r="BV34" s="213"/>
      <c r="BW34" s="424">
        <f>IF(BY34="","",MAX(C34:D43,U34:V43,AM34:AN43,BE34:BF43)+1)</f>
        <v>11</v>
      </c>
      <c r="BX34" s="424"/>
      <c r="BY34" s="423" t="str">
        <f>IF('各会計、関係団体の財政状況及び健全化判断比率'!B68="","",'各会計、関係団体の財政状況及び健全化判断比率'!B68)</f>
        <v>長浜水道企業団</v>
      </c>
      <c r="BZ34" s="423"/>
      <c r="CA34" s="423"/>
      <c r="CB34" s="423"/>
      <c r="CC34" s="423"/>
      <c r="CD34" s="423"/>
      <c r="CE34" s="423"/>
      <c r="CF34" s="423"/>
      <c r="CG34" s="423"/>
      <c r="CH34" s="423"/>
      <c r="CI34" s="423"/>
      <c r="CJ34" s="423"/>
      <c r="CK34" s="423"/>
      <c r="CL34" s="423"/>
      <c r="CM34" s="423"/>
      <c r="CN34" s="213"/>
      <c r="CO34" s="424">
        <f>IF(CQ34="","",MAX(C34:D43,U34:V43,AM34:AN43,BE34:BF43,BW34:BX43)+1)</f>
        <v>18</v>
      </c>
      <c r="CP34" s="424"/>
      <c r="CQ34" s="423" t="str">
        <f>IF('各会計、関係団体の財政状況及び健全化判断比率'!BS7="","",'各会計、関係団体の財政状況及び健全化判断比率'!BS7)</f>
        <v>長浜市土地開発公社</v>
      </c>
      <c r="CR34" s="423"/>
      <c r="CS34" s="423"/>
      <c r="CT34" s="423"/>
      <c r="CU34" s="423"/>
      <c r="CV34" s="423"/>
      <c r="CW34" s="423"/>
      <c r="CX34" s="423"/>
      <c r="CY34" s="423"/>
      <c r="CZ34" s="423"/>
      <c r="DA34" s="423"/>
      <c r="DB34" s="423"/>
      <c r="DC34" s="423"/>
      <c r="DD34" s="423"/>
      <c r="DE34" s="423"/>
      <c r="DF34" s="210"/>
      <c r="DG34" s="425" t="str">
        <f>IF('各会計、関係団体の財政状況及び健全化判断比率'!BR7="","",'各会計、関係団体の財政状況及び健全化判断比率'!BR7)</f>
        <v/>
      </c>
      <c r="DH34" s="425"/>
      <c r="DI34" s="217"/>
      <c r="DJ34" s="185"/>
      <c r="DK34" s="185"/>
      <c r="DL34" s="185"/>
      <c r="DM34" s="185"/>
      <c r="DN34" s="185"/>
      <c r="DO34" s="185"/>
    </row>
    <row r="35" spans="1:119" ht="32.25" customHeight="1">
      <c r="A35" s="186"/>
      <c r="B35" s="212"/>
      <c r="C35" s="424">
        <f>IF(E35="","",C34+1)</f>
        <v>2</v>
      </c>
      <c r="D35" s="424"/>
      <c r="E35" s="423" t="str">
        <f>IF('各会計、関係団体の財政状況及び健全化判断比率'!B8="","",'各会計、関係団体の財政状況及び健全化判断比率'!B8)</f>
        <v>休日急患診療所特別会計</v>
      </c>
      <c r="F35" s="423"/>
      <c r="G35" s="423"/>
      <c r="H35" s="423"/>
      <c r="I35" s="423"/>
      <c r="J35" s="423"/>
      <c r="K35" s="423"/>
      <c r="L35" s="423"/>
      <c r="M35" s="423"/>
      <c r="N35" s="423"/>
      <c r="O35" s="423"/>
      <c r="P35" s="423"/>
      <c r="Q35" s="423"/>
      <c r="R35" s="423"/>
      <c r="S35" s="423"/>
      <c r="T35" s="213"/>
      <c r="U35" s="424">
        <f>IF(W35="","",U34+1)</f>
        <v>4</v>
      </c>
      <c r="V35" s="424"/>
      <c r="W35" s="423" t="str">
        <f>IF('各会計、関係団体の財政状況及び健全化判断比率'!B29="","",'各会計、関係団体の財政状況及び健全化判断比率'!B29)</f>
        <v>国民健康保険特別会計（直診勘定）</v>
      </c>
      <c r="X35" s="423"/>
      <c r="Y35" s="423"/>
      <c r="Z35" s="423"/>
      <c r="AA35" s="423"/>
      <c r="AB35" s="423"/>
      <c r="AC35" s="423"/>
      <c r="AD35" s="423"/>
      <c r="AE35" s="423"/>
      <c r="AF35" s="423"/>
      <c r="AG35" s="423"/>
      <c r="AH35" s="423"/>
      <c r="AI35" s="423"/>
      <c r="AJ35" s="423"/>
      <c r="AK35" s="423"/>
      <c r="AL35" s="213"/>
      <c r="AM35" s="424">
        <f t="shared" ref="AM35:AM43" si="0">IF(AO35="","",AM34+1)</f>
        <v>8</v>
      </c>
      <c r="AN35" s="424"/>
      <c r="AO35" s="423" t="str">
        <f>IF('各会計、関係団体の財政状況及び健全化判断比率'!B33="","",'各会計、関係団体の財政状況及び健全化判断比率'!B33)</f>
        <v>病院事業会計</v>
      </c>
      <c r="AP35" s="423"/>
      <c r="AQ35" s="423"/>
      <c r="AR35" s="423"/>
      <c r="AS35" s="423"/>
      <c r="AT35" s="423"/>
      <c r="AU35" s="423"/>
      <c r="AV35" s="423"/>
      <c r="AW35" s="423"/>
      <c r="AX35" s="423"/>
      <c r="AY35" s="423"/>
      <c r="AZ35" s="423"/>
      <c r="BA35" s="423"/>
      <c r="BB35" s="423"/>
      <c r="BC35" s="423"/>
      <c r="BD35" s="213"/>
      <c r="BE35" s="424" t="str">
        <f t="shared" ref="BE35:BE43" si="1">IF(BG35="","",BE34+1)</f>
        <v/>
      </c>
      <c r="BF35" s="424"/>
      <c r="BG35" s="423"/>
      <c r="BH35" s="423"/>
      <c r="BI35" s="423"/>
      <c r="BJ35" s="423"/>
      <c r="BK35" s="423"/>
      <c r="BL35" s="423"/>
      <c r="BM35" s="423"/>
      <c r="BN35" s="423"/>
      <c r="BO35" s="423"/>
      <c r="BP35" s="423"/>
      <c r="BQ35" s="423"/>
      <c r="BR35" s="423"/>
      <c r="BS35" s="423"/>
      <c r="BT35" s="423"/>
      <c r="BU35" s="423"/>
      <c r="BV35" s="213"/>
      <c r="BW35" s="424">
        <f t="shared" ref="BW35:BW43" si="2">IF(BY35="","",BW34+1)</f>
        <v>12</v>
      </c>
      <c r="BX35" s="424"/>
      <c r="BY35" s="423" t="str">
        <f>IF('各会計、関係団体の財政状況及び健全化判断比率'!B69="","",'各会計、関係団体の財政状況及び健全化判断比率'!B69)</f>
        <v>湖北広域行政事務センター</v>
      </c>
      <c r="BZ35" s="423"/>
      <c r="CA35" s="423"/>
      <c r="CB35" s="423"/>
      <c r="CC35" s="423"/>
      <c r="CD35" s="423"/>
      <c r="CE35" s="423"/>
      <c r="CF35" s="423"/>
      <c r="CG35" s="423"/>
      <c r="CH35" s="423"/>
      <c r="CI35" s="423"/>
      <c r="CJ35" s="423"/>
      <c r="CK35" s="423"/>
      <c r="CL35" s="423"/>
      <c r="CM35" s="423"/>
      <c r="CN35" s="213"/>
      <c r="CO35" s="424">
        <f t="shared" ref="CO35:CO43" si="3">IF(CQ35="","",CO34+1)</f>
        <v>19</v>
      </c>
      <c r="CP35" s="424"/>
      <c r="CQ35" s="423" t="str">
        <f>IF('各会計、関係団体の財政状況及び健全化判断比率'!BS8="","",'各会計、関係団体の財政状況及び健全化判断比率'!BS8)</f>
        <v>長浜文化スポーツ振興事業団</v>
      </c>
      <c r="CR35" s="423"/>
      <c r="CS35" s="423"/>
      <c r="CT35" s="423"/>
      <c r="CU35" s="423"/>
      <c r="CV35" s="423"/>
      <c r="CW35" s="423"/>
      <c r="CX35" s="423"/>
      <c r="CY35" s="423"/>
      <c r="CZ35" s="423"/>
      <c r="DA35" s="423"/>
      <c r="DB35" s="423"/>
      <c r="DC35" s="423"/>
      <c r="DD35" s="423"/>
      <c r="DE35" s="423"/>
      <c r="DF35" s="210"/>
      <c r="DG35" s="425" t="str">
        <f>IF('各会計、関係団体の財政状況及び健全化判断比率'!BR8="","",'各会計、関係団体の財政状況及び健全化判断比率'!BR8)</f>
        <v/>
      </c>
      <c r="DH35" s="425"/>
      <c r="DI35" s="217"/>
      <c r="DJ35" s="185"/>
      <c r="DK35" s="185"/>
      <c r="DL35" s="185"/>
      <c r="DM35" s="185"/>
      <c r="DN35" s="185"/>
      <c r="DO35" s="185"/>
    </row>
    <row r="36" spans="1:119" ht="32.25" customHeight="1">
      <c r="A36" s="186"/>
      <c r="B36" s="212"/>
      <c r="C36" s="424" t="str">
        <f>IF(E36="","",C35+1)</f>
        <v/>
      </c>
      <c r="D36" s="424"/>
      <c r="E36" s="423" t="str">
        <f>IF('各会計、関係団体の財政状況及び健全化判断比率'!B9="","",'各会計、関係団体の財政状況及び健全化判断比率'!B9)</f>
        <v/>
      </c>
      <c r="F36" s="423"/>
      <c r="G36" s="423"/>
      <c r="H36" s="423"/>
      <c r="I36" s="423"/>
      <c r="J36" s="423"/>
      <c r="K36" s="423"/>
      <c r="L36" s="423"/>
      <c r="M36" s="423"/>
      <c r="N36" s="423"/>
      <c r="O36" s="423"/>
      <c r="P36" s="423"/>
      <c r="Q36" s="423"/>
      <c r="R36" s="423"/>
      <c r="S36" s="423"/>
      <c r="T36" s="213"/>
      <c r="U36" s="424">
        <f t="shared" ref="U36:U43" si="4">IF(W36="","",U35+1)</f>
        <v>5</v>
      </c>
      <c r="V36" s="424"/>
      <c r="W36" s="423" t="str">
        <f>IF('各会計、関係団体の財政状況及び健全化判断比率'!B30="","",'各会計、関係団体の財政状況及び健全化判断比率'!B30)</f>
        <v>後期高齢者医療保険特別会計</v>
      </c>
      <c r="X36" s="423"/>
      <c r="Y36" s="423"/>
      <c r="Z36" s="423"/>
      <c r="AA36" s="423"/>
      <c r="AB36" s="423"/>
      <c r="AC36" s="423"/>
      <c r="AD36" s="423"/>
      <c r="AE36" s="423"/>
      <c r="AF36" s="423"/>
      <c r="AG36" s="423"/>
      <c r="AH36" s="423"/>
      <c r="AI36" s="423"/>
      <c r="AJ36" s="423"/>
      <c r="AK36" s="423"/>
      <c r="AL36" s="213"/>
      <c r="AM36" s="424">
        <f t="shared" si="0"/>
        <v>9</v>
      </c>
      <c r="AN36" s="424"/>
      <c r="AO36" s="423" t="str">
        <f>IF('各会計、関係団体の財政状況及び健全化判断比率'!B34="","",'各会計、関係団体の財政状況及び健全化判断比率'!B34)</f>
        <v>老人保健施設事業会計</v>
      </c>
      <c r="AP36" s="423"/>
      <c r="AQ36" s="423"/>
      <c r="AR36" s="423"/>
      <c r="AS36" s="423"/>
      <c r="AT36" s="423"/>
      <c r="AU36" s="423"/>
      <c r="AV36" s="423"/>
      <c r="AW36" s="423"/>
      <c r="AX36" s="423"/>
      <c r="AY36" s="423"/>
      <c r="AZ36" s="423"/>
      <c r="BA36" s="423"/>
      <c r="BB36" s="423"/>
      <c r="BC36" s="423"/>
      <c r="BD36" s="213"/>
      <c r="BE36" s="424" t="str">
        <f t="shared" si="1"/>
        <v/>
      </c>
      <c r="BF36" s="424"/>
      <c r="BG36" s="423"/>
      <c r="BH36" s="423"/>
      <c r="BI36" s="423"/>
      <c r="BJ36" s="423"/>
      <c r="BK36" s="423"/>
      <c r="BL36" s="423"/>
      <c r="BM36" s="423"/>
      <c r="BN36" s="423"/>
      <c r="BO36" s="423"/>
      <c r="BP36" s="423"/>
      <c r="BQ36" s="423"/>
      <c r="BR36" s="423"/>
      <c r="BS36" s="423"/>
      <c r="BT36" s="423"/>
      <c r="BU36" s="423"/>
      <c r="BV36" s="213"/>
      <c r="BW36" s="424">
        <f t="shared" si="2"/>
        <v>13</v>
      </c>
      <c r="BX36" s="424"/>
      <c r="BY36" s="423" t="str">
        <f>IF('各会計、関係団体の財政状況及び健全化判断比率'!B70="","",'各会計、関係団体の財政状況及び健全化判断比率'!B70)</f>
        <v>滋賀県市町村交通災害共済組合</v>
      </c>
      <c r="BZ36" s="423"/>
      <c r="CA36" s="423"/>
      <c r="CB36" s="423"/>
      <c r="CC36" s="423"/>
      <c r="CD36" s="423"/>
      <c r="CE36" s="423"/>
      <c r="CF36" s="423"/>
      <c r="CG36" s="423"/>
      <c r="CH36" s="423"/>
      <c r="CI36" s="423"/>
      <c r="CJ36" s="423"/>
      <c r="CK36" s="423"/>
      <c r="CL36" s="423"/>
      <c r="CM36" s="423"/>
      <c r="CN36" s="213"/>
      <c r="CO36" s="424">
        <f t="shared" si="3"/>
        <v>20</v>
      </c>
      <c r="CP36" s="424"/>
      <c r="CQ36" s="423" t="str">
        <f>IF('各会計、関係団体の財政状況及び健全化判断比率'!BS9="","",'各会計、関係団体の財政状況及び健全化判断比率'!BS9)</f>
        <v>長浜曳山文化協会</v>
      </c>
      <c r="CR36" s="423"/>
      <c r="CS36" s="423"/>
      <c r="CT36" s="423"/>
      <c r="CU36" s="423"/>
      <c r="CV36" s="423"/>
      <c r="CW36" s="423"/>
      <c r="CX36" s="423"/>
      <c r="CY36" s="423"/>
      <c r="CZ36" s="423"/>
      <c r="DA36" s="423"/>
      <c r="DB36" s="423"/>
      <c r="DC36" s="423"/>
      <c r="DD36" s="423"/>
      <c r="DE36" s="423"/>
      <c r="DF36" s="210"/>
      <c r="DG36" s="425" t="str">
        <f>IF('各会計、関係団体の財政状況及び健全化判断比率'!BR9="","",'各会計、関係団体の財政状況及び健全化判断比率'!BR9)</f>
        <v/>
      </c>
      <c r="DH36" s="425"/>
      <c r="DI36" s="217"/>
      <c r="DJ36" s="185"/>
      <c r="DK36" s="185"/>
      <c r="DL36" s="185"/>
      <c r="DM36" s="185"/>
      <c r="DN36" s="185"/>
      <c r="DO36" s="185"/>
    </row>
    <row r="37" spans="1:119" ht="32.25" customHeight="1">
      <c r="A37" s="186"/>
      <c r="B37" s="212"/>
      <c r="C37" s="424" t="str">
        <f>IF(E37="","",C36+1)</f>
        <v/>
      </c>
      <c r="D37" s="424"/>
      <c r="E37" s="423" t="str">
        <f>IF('各会計、関係団体の財政状況及び健全化判断比率'!B10="","",'各会計、関係団体の財政状況及び健全化判断比率'!B10)</f>
        <v/>
      </c>
      <c r="F37" s="423"/>
      <c r="G37" s="423"/>
      <c r="H37" s="423"/>
      <c r="I37" s="423"/>
      <c r="J37" s="423"/>
      <c r="K37" s="423"/>
      <c r="L37" s="423"/>
      <c r="M37" s="423"/>
      <c r="N37" s="423"/>
      <c r="O37" s="423"/>
      <c r="P37" s="423"/>
      <c r="Q37" s="423"/>
      <c r="R37" s="423"/>
      <c r="S37" s="423"/>
      <c r="T37" s="213"/>
      <c r="U37" s="424">
        <f t="shared" si="4"/>
        <v>6</v>
      </c>
      <c r="V37" s="424"/>
      <c r="W37" s="423" t="str">
        <f>IF('各会計、関係団体の財政状況及び健全化判断比率'!B31="","",'各会計、関係団体の財政状況及び健全化判断比率'!B31)</f>
        <v>介護保険特別会計</v>
      </c>
      <c r="X37" s="423"/>
      <c r="Y37" s="423"/>
      <c r="Z37" s="423"/>
      <c r="AA37" s="423"/>
      <c r="AB37" s="423"/>
      <c r="AC37" s="423"/>
      <c r="AD37" s="423"/>
      <c r="AE37" s="423"/>
      <c r="AF37" s="423"/>
      <c r="AG37" s="423"/>
      <c r="AH37" s="423"/>
      <c r="AI37" s="423"/>
      <c r="AJ37" s="423"/>
      <c r="AK37" s="423"/>
      <c r="AL37" s="213"/>
      <c r="AM37" s="424" t="str">
        <f t="shared" si="0"/>
        <v/>
      </c>
      <c r="AN37" s="424"/>
      <c r="AO37" s="423"/>
      <c r="AP37" s="423"/>
      <c r="AQ37" s="423"/>
      <c r="AR37" s="423"/>
      <c r="AS37" s="423"/>
      <c r="AT37" s="423"/>
      <c r="AU37" s="423"/>
      <c r="AV37" s="423"/>
      <c r="AW37" s="423"/>
      <c r="AX37" s="423"/>
      <c r="AY37" s="423"/>
      <c r="AZ37" s="423"/>
      <c r="BA37" s="423"/>
      <c r="BB37" s="423"/>
      <c r="BC37" s="423"/>
      <c r="BD37" s="213"/>
      <c r="BE37" s="424" t="str">
        <f t="shared" si="1"/>
        <v/>
      </c>
      <c r="BF37" s="424"/>
      <c r="BG37" s="423"/>
      <c r="BH37" s="423"/>
      <c r="BI37" s="423"/>
      <c r="BJ37" s="423"/>
      <c r="BK37" s="423"/>
      <c r="BL37" s="423"/>
      <c r="BM37" s="423"/>
      <c r="BN37" s="423"/>
      <c r="BO37" s="423"/>
      <c r="BP37" s="423"/>
      <c r="BQ37" s="423"/>
      <c r="BR37" s="423"/>
      <c r="BS37" s="423"/>
      <c r="BT37" s="423"/>
      <c r="BU37" s="423"/>
      <c r="BV37" s="213"/>
      <c r="BW37" s="424">
        <f t="shared" si="2"/>
        <v>14</v>
      </c>
      <c r="BX37" s="424"/>
      <c r="BY37" s="423" t="str">
        <f>IF('各会計、関係団体の財政状況及び健全化判断比率'!B71="","",'各会計、関係団体の財政状況及び健全化判断比率'!B71)</f>
        <v>滋賀県市町村職員研修センター</v>
      </c>
      <c r="BZ37" s="423"/>
      <c r="CA37" s="423"/>
      <c r="CB37" s="423"/>
      <c r="CC37" s="423"/>
      <c r="CD37" s="423"/>
      <c r="CE37" s="423"/>
      <c r="CF37" s="423"/>
      <c r="CG37" s="423"/>
      <c r="CH37" s="423"/>
      <c r="CI37" s="423"/>
      <c r="CJ37" s="423"/>
      <c r="CK37" s="423"/>
      <c r="CL37" s="423"/>
      <c r="CM37" s="423"/>
      <c r="CN37" s="213"/>
      <c r="CO37" s="424">
        <f t="shared" si="3"/>
        <v>21</v>
      </c>
      <c r="CP37" s="424"/>
      <c r="CQ37" s="423" t="str">
        <f>IF('各会計、関係団体の財政状況及び健全化判断比率'!BS10="","",'各会計、関係団体の財政状況及び健全化判断比率'!BS10)</f>
        <v>まちづくり虎姫</v>
      </c>
      <c r="CR37" s="423"/>
      <c r="CS37" s="423"/>
      <c r="CT37" s="423"/>
      <c r="CU37" s="423"/>
      <c r="CV37" s="423"/>
      <c r="CW37" s="423"/>
      <c r="CX37" s="423"/>
      <c r="CY37" s="423"/>
      <c r="CZ37" s="423"/>
      <c r="DA37" s="423"/>
      <c r="DB37" s="423"/>
      <c r="DC37" s="423"/>
      <c r="DD37" s="423"/>
      <c r="DE37" s="423"/>
      <c r="DF37" s="210"/>
      <c r="DG37" s="425" t="str">
        <f>IF('各会計、関係団体の財政状況及び健全化判断比率'!BR10="","",'各会計、関係団体の財政状況及び健全化判断比率'!BR10)</f>
        <v/>
      </c>
      <c r="DH37" s="425"/>
      <c r="DI37" s="217"/>
      <c r="DJ37" s="185"/>
      <c r="DK37" s="185"/>
      <c r="DL37" s="185"/>
      <c r="DM37" s="185"/>
      <c r="DN37" s="185"/>
      <c r="DO37" s="185"/>
    </row>
    <row r="38" spans="1:119" ht="32.25" customHeight="1">
      <c r="A38" s="186"/>
      <c r="B38" s="212"/>
      <c r="C38" s="424" t="str">
        <f t="shared" ref="C38:C43" si="5">IF(E38="","",C37+1)</f>
        <v/>
      </c>
      <c r="D38" s="424"/>
      <c r="E38" s="423" t="str">
        <f>IF('各会計、関係団体の財政状況及び健全化判断比率'!B11="","",'各会計、関係団体の財政状況及び健全化判断比率'!B11)</f>
        <v/>
      </c>
      <c r="F38" s="423"/>
      <c r="G38" s="423"/>
      <c r="H38" s="423"/>
      <c r="I38" s="423"/>
      <c r="J38" s="423"/>
      <c r="K38" s="423"/>
      <c r="L38" s="423"/>
      <c r="M38" s="423"/>
      <c r="N38" s="423"/>
      <c r="O38" s="423"/>
      <c r="P38" s="423"/>
      <c r="Q38" s="423"/>
      <c r="R38" s="423"/>
      <c r="S38" s="423"/>
      <c r="T38" s="213"/>
      <c r="U38" s="424" t="str">
        <f t="shared" si="4"/>
        <v/>
      </c>
      <c r="V38" s="424"/>
      <c r="W38" s="423"/>
      <c r="X38" s="423"/>
      <c r="Y38" s="423"/>
      <c r="Z38" s="423"/>
      <c r="AA38" s="423"/>
      <c r="AB38" s="423"/>
      <c r="AC38" s="423"/>
      <c r="AD38" s="423"/>
      <c r="AE38" s="423"/>
      <c r="AF38" s="423"/>
      <c r="AG38" s="423"/>
      <c r="AH38" s="423"/>
      <c r="AI38" s="423"/>
      <c r="AJ38" s="423"/>
      <c r="AK38" s="423"/>
      <c r="AL38" s="213"/>
      <c r="AM38" s="424" t="str">
        <f t="shared" si="0"/>
        <v/>
      </c>
      <c r="AN38" s="424"/>
      <c r="AO38" s="423"/>
      <c r="AP38" s="423"/>
      <c r="AQ38" s="423"/>
      <c r="AR38" s="423"/>
      <c r="AS38" s="423"/>
      <c r="AT38" s="423"/>
      <c r="AU38" s="423"/>
      <c r="AV38" s="423"/>
      <c r="AW38" s="423"/>
      <c r="AX38" s="423"/>
      <c r="AY38" s="423"/>
      <c r="AZ38" s="423"/>
      <c r="BA38" s="423"/>
      <c r="BB38" s="423"/>
      <c r="BC38" s="423"/>
      <c r="BD38" s="213"/>
      <c r="BE38" s="424" t="str">
        <f t="shared" si="1"/>
        <v/>
      </c>
      <c r="BF38" s="424"/>
      <c r="BG38" s="423"/>
      <c r="BH38" s="423"/>
      <c r="BI38" s="423"/>
      <c r="BJ38" s="423"/>
      <c r="BK38" s="423"/>
      <c r="BL38" s="423"/>
      <c r="BM38" s="423"/>
      <c r="BN38" s="423"/>
      <c r="BO38" s="423"/>
      <c r="BP38" s="423"/>
      <c r="BQ38" s="423"/>
      <c r="BR38" s="423"/>
      <c r="BS38" s="423"/>
      <c r="BT38" s="423"/>
      <c r="BU38" s="423"/>
      <c r="BV38" s="213"/>
      <c r="BW38" s="424">
        <f t="shared" si="2"/>
        <v>15</v>
      </c>
      <c r="BX38" s="424"/>
      <c r="BY38" s="423" t="str">
        <f>IF('各会計、関係団体の財政状況及び健全化判断比率'!B72="","",'各会計、関係団体の財政状況及び健全化判断比率'!B72)</f>
        <v>湖北地域消防組合</v>
      </c>
      <c r="BZ38" s="423"/>
      <c r="CA38" s="423"/>
      <c r="CB38" s="423"/>
      <c r="CC38" s="423"/>
      <c r="CD38" s="423"/>
      <c r="CE38" s="423"/>
      <c r="CF38" s="423"/>
      <c r="CG38" s="423"/>
      <c r="CH38" s="423"/>
      <c r="CI38" s="423"/>
      <c r="CJ38" s="423"/>
      <c r="CK38" s="423"/>
      <c r="CL38" s="423"/>
      <c r="CM38" s="423"/>
      <c r="CN38" s="213"/>
      <c r="CO38" s="424">
        <f t="shared" si="3"/>
        <v>22</v>
      </c>
      <c r="CP38" s="424"/>
      <c r="CQ38" s="423" t="str">
        <f>IF('各会計、関係団体の財政状況及び健全化判断比率'!BS11="","",'各会計、関係団体の財政状況及び健全化判断比率'!BS11)</f>
        <v>長浜地方卸売市場</v>
      </c>
      <c r="CR38" s="423"/>
      <c r="CS38" s="423"/>
      <c r="CT38" s="423"/>
      <c r="CU38" s="423"/>
      <c r="CV38" s="423"/>
      <c r="CW38" s="423"/>
      <c r="CX38" s="423"/>
      <c r="CY38" s="423"/>
      <c r="CZ38" s="423"/>
      <c r="DA38" s="423"/>
      <c r="DB38" s="423"/>
      <c r="DC38" s="423"/>
      <c r="DD38" s="423"/>
      <c r="DE38" s="423"/>
      <c r="DF38" s="210"/>
      <c r="DG38" s="425" t="str">
        <f>IF('各会計、関係団体の財政状況及び健全化判断比率'!BR11="","",'各会計、関係団体の財政状況及び健全化判断比率'!BR11)</f>
        <v/>
      </c>
      <c r="DH38" s="425"/>
      <c r="DI38" s="217"/>
      <c r="DJ38" s="185"/>
      <c r="DK38" s="185"/>
      <c r="DL38" s="185"/>
      <c r="DM38" s="185"/>
      <c r="DN38" s="185"/>
      <c r="DO38" s="185"/>
    </row>
    <row r="39" spans="1:119" ht="32.25" customHeight="1">
      <c r="A39" s="186"/>
      <c r="B39" s="212"/>
      <c r="C39" s="424" t="str">
        <f t="shared" si="5"/>
        <v/>
      </c>
      <c r="D39" s="424"/>
      <c r="E39" s="423" t="str">
        <f>IF('各会計、関係団体の財政状況及び健全化判断比率'!B12="","",'各会計、関係団体の財政状況及び健全化判断比率'!B12)</f>
        <v/>
      </c>
      <c r="F39" s="423"/>
      <c r="G39" s="423"/>
      <c r="H39" s="423"/>
      <c r="I39" s="423"/>
      <c r="J39" s="423"/>
      <c r="K39" s="423"/>
      <c r="L39" s="423"/>
      <c r="M39" s="423"/>
      <c r="N39" s="423"/>
      <c r="O39" s="423"/>
      <c r="P39" s="423"/>
      <c r="Q39" s="423"/>
      <c r="R39" s="423"/>
      <c r="S39" s="423"/>
      <c r="T39" s="213"/>
      <c r="U39" s="424" t="str">
        <f t="shared" si="4"/>
        <v/>
      </c>
      <c r="V39" s="424"/>
      <c r="W39" s="423"/>
      <c r="X39" s="423"/>
      <c r="Y39" s="423"/>
      <c r="Z39" s="423"/>
      <c r="AA39" s="423"/>
      <c r="AB39" s="423"/>
      <c r="AC39" s="423"/>
      <c r="AD39" s="423"/>
      <c r="AE39" s="423"/>
      <c r="AF39" s="423"/>
      <c r="AG39" s="423"/>
      <c r="AH39" s="423"/>
      <c r="AI39" s="423"/>
      <c r="AJ39" s="423"/>
      <c r="AK39" s="423"/>
      <c r="AL39" s="213"/>
      <c r="AM39" s="424" t="str">
        <f t="shared" si="0"/>
        <v/>
      </c>
      <c r="AN39" s="424"/>
      <c r="AO39" s="423"/>
      <c r="AP39" s="423"/>
      <c r="AQ39" s="423"/>
      <c r="AR39" s="423"/>
      <c r="AS39" s="423"/>
      <c r="AT39" s="423"/>
      <c r="AU39" s="423"/>
      <c r="AV39" s="423"/>
      <c r="AW39" s="423"/>
      <c r="AX39" s="423"/>
      <c r="AY39" s="423"/>
      <c r="AZ39" s="423"/>
      <c r="BA39" s="423"/>
      <c r="BB39" s="423"/>
      <c r="BC39" s="423"/>
      <c r="BD39" s="213"/>
      <c r="BE39" s="424" t="str">
        <f t="shared" si="1"/>
        <v/>
      </c>
      <c r="BF39" s="424"/>
      <c r="BG39" s="423"/>
      <c r="BH39" s="423"/>
      <c r="BI39" s="423"/>
      <c r="BJ39" s="423"/>
      <c r="BK39" s="423"/>
      <c r="BL39" s="423"/>
      <c r="BM39" s="423"/>
      <c r="BN39" s="423"/>
      <c r="BO39" s="423"/>
      <c r="BP39" s="423"/>
      <c r="BQ39" s="423"/>
      <c r="BR39" s="423"/>
      <c r="BS39" s="423"/>
      <c r="BT39" s="423"/>
      <c r="BU39" s="423"/>
      <c r="BV39" s="213"/>
      <c r="BW39" s="424">
        <f t="shared" si="2"/>
        <v>16</v>
      </c>
      <c r="BX39" s="424"/>
      <c r="BY39" s="423" t="str">
        <f>IF('各会計、関係団体の財政状況及び健全化判断比率'!B73="","",'各会計、関係団体の財政状況及び健全化判断比率'!B73)</f>
        <v>滋賀県後期高齢者医療広域連合（一般会計）</v>
      </c>
      <c r="BZ39" s="423"/>
      <c r="CA39" s="423"/>
      <c r="CB39" s="423"/>
      <c r="CC39" s="423"/>
      <c r="CD39" s="423"/>
      <c r="CE39" s="423"/>
      <c r="CF39" s="423"/>
      <c r="CG39" s="423"/>
      <c r="CH39" s="423"/>
      <c r="CI39" s="423"/>
      <c r="CJ39" s="423"/>
      <c r="CK39" s="423"/>
      <c r="CL39" s="423"/>
      <c r="CM39" s="423"/>
      <c r="CN39" s="213"/>
      <c r="CO39" s="424">
        <f t="shared" si="3"/>
        <v>23</v>
      </c>
      <c r="CP39" s="424"/>
      <c r="CQ39" s="423" t="str">
        <f>IF('各会計、関係団体の財政状況及び健全化判断比率'!BS12="","",'各会計、関係団体の財政状況及び健全化判断比率'!BS12)</f>
        <v>黒壁</v>
      </c>
      <c r="CR39" s="423"/>
      <c r="CS39" s="423"/>
      <c r="CT39" s="423"/>
      <c r="CU39" s="423"/>
      <c r="CV39" s="423"/>
      <c r="CW39" s="423"/>
      <c r="CX39" s="423"/>
      <c r="CY39" s="423"/>
      <c r="CZ39" s="423"/>
      <c r="DA39" s="423"/>
      <c r="DB39" s="423"/>
      <c r="DC39" s="423"/>
      <c r="DD39" s="423"/>
      <c r="DE39" s="423"/>
      <c r="DF39" s="210"/>
      <c r="DG39" s="425" t="str">
        <f>IF('各会計、関係団体の財政状況及び健全化判断比率'!BR12="","",'各会計、関係団体の財政状況及び健全化判断比率'!BR12)</f>
        <v/>
      </c>
      <c r="DH39" s="425"/>
      <c r="DI39" s="217"/>
      <c r="DJ39" s="185"/>
      <c r="DK39" s="185"/>
      <c r="DL39" s="185"/>
      <c r="DM39" s="185"/>
      <c r="DN39" s="185"/>
      <c r="DO39" s="185"/>
    </row>
    <row r="40" spans="1:119" ht="32.25" customHeight="1">
      <c r="A40" s="186"/>
      <c r="B40" s="212"/>
      <c r="C40" s="424" t="str">
        <f t="shared" si="5"/>
        <v/>
      </c>
      <c r="D40" s="424"/>
      <c r="E40" s="423" t="str">
        <f>IF('各会計、関係団体の財政状況及び健全化判断比率'!B13="","",'各会計、関係団体の財政状況及び健全化判断比率'!B13)</f>
        <v/>
      </c>
      <c r="F40" s="423"/>
      <c r="G40" s="423"/>
      <c r="H40" s="423"/>
      <c r="I40" s="423"/>
      <c r="J40" s="423"/>
      <c r="K40" s="423"/>
      <c r="L40" s="423"/>
      <c r="M40" s="423"/>
      <c r="N40" s="423"/>
      <c r="O40" s="423"/>
      <c r="P40" s="423"/>
      <c r="Q40" s="423"/>
      <c r="R40" s="423"/>
      <c r="S40" s="423"/>
      <c r="T40" s="213"/>
      <c r="U40" s="424" t="str">
        <f t="shared" si="4"/>
        <v/>
      </c>
      <c r="V40" s="424"/>
      <c r="W40" s="423"/>
      <c r="X40" s="423"/>
      <c r="Y40" s="423"/>
      <c r="Z40" s="423"/>
      <c r="AA40" s="423"/>
      <c r="AB40" s="423"/>
      <c r="AC40" s="423"/>
      <c r="AD40" s="423"/>
      <c r="AE40" s="423"/>
      <c r="AF40" s="423"/>
      <c r="AG40" s="423"/>
      <c r="AH40" s="423"/>
      <c r="AI40" s="423"/>
      <c r="AJ40" s="423"/>
      <c r="AK40" s="423"/>
      <c r="AL40" s="213"/>
      <c r="AM40" s="424" t="str">
        <f t="shared" si="0"/>
        <v/>
      </c>
      <c r="AN40" s="424"/>
      <c r="AO40" s="423"/>
      <c r="AP40" s="423"/>
      <c r="AQ40" s="423"/>
      <c r="AR40" s="423"/>
      <c r="AS40" s="423"/>
      <c r="AT40" s="423"/>
      <c r="AU40" s="423"/>
      <c r="AV40" s="423"/>
      <c r="AW40" s="423"/>
      <c r="AX40" s="423"/>
      <c r="AY40" s="423"/>
      <c r="AZ40" s="423"/>
      <c r="BA40" s="423"/>
      <c r="BB40" s="423"/>
      <c r="BC40" s="423"/>
      <c r="BD40" s="213"/>
      <c r="BE40" s="424" t="str">
        <f t="shared" si="1"/>
        <v/>
      </c>
      <c r="BF40" s="424"/>
      <c r="BG40" s="423"/>
      <c r="BH40" s="423"/>
      <c r="BI40" s="423"/>
      <c r="BJ40" s="423"/>
      <c r="BK40" s="423"/>
      <c r="BL40" s="423"/>
      <c r="BM40" s="423"/>
      <c r="BN40" s="423"/>
      <c r="BO40" s="423"/>
      <c r="BP40" s="423"/>
      <c r="BQ40" s="423"/>
      <c r="BR40" s="423"/>
      <c r="BS40" s="423"/>
      <c r="BT40" s="423"/>
      <c r="BU40" s="423"/>
      <c r="BV40" s="213"/>
      <c r="BW40" s="424">
        <f t="shared" si="2"/>
        <v>17</v>
      </c>
      <c r="BX40" s="424"/>
      <c r="BY40" s="423" t="str">
        <f>IF('各会計、関係団体の財政状況及び健全化判断比率'!B74="","",'各会計、関係団体の財政状況及び健全化判断比率'!B74)</f>
        <v>滋賀県後期高齢者医療広域連合（後期高齢者医療特別会計）</v>
      </c>
      <c r="BZ40" s="423"/>
      <c r="CA40" s="423"/>
      <c r="CB40" s="423"/>
      <c r="CC40" s="423"/>
      <c r="CD40" s="423"/>
      <c r="CE40" s="423"/>
      <c r="CF40" s="423"/>
      <c r="CG40" s="423"/>
      <c r="CH40" s="423"/>
      <c r="CI40" s="423"/>
      <c r="CJ40" s="423"/>
      <c r="CK40" s="423"/>
      <c r="CL40" s="423"/>
      <c r="CM40" s="423"/>
      <c r="CN40" s="213"/>
      <c r="CO40" s="424">
        <f t="shared" si="3"/>
        <v>24</v>
      </c>
      <c r="CP40" s="424"/>
      <c r="CQ40" s="423" t="str">
        <f>IF('各会計、関係団体の財政状況及び健全化判断比率'!BS13="","",'各会計、関係団体の財政状況及び健全化判断比率'!BS13)</f>
        <v>長浜まちづくり</v>
      </c>
      <c r="CR40" s="423"/>
      <c r="CS40" s="423"/>
      <c r="CT40" s="423"/>
      <c r="CU40" s="423"/>
      <c r="CV40" s="423"/>
      <c r="CW40" s="423"/>
      <c r="CX40" s="423"/>
      <c r="CY40" s="423"/>
      <c r="CZ40" s="423"/>
      <c r="DA40" s="423"/>
      <c r="DB40" s="423"/>
      <c r="DC40" s="423"/>
      <c r="DD40" s="423"/>
      <c r="DE40" s="423"/>
      <c r="DF40" s="210"/>
      <c r="DG40" s="425" t="str">
        <f>IF('各会計、関係団体の財政状況及び健全化判断比率'!BR13="","",'各会計、関係団体の財政状況及び健全化判断比率'!BR13)</f>
        <v/>
      </c>
      <c r="DH40" s="425"/>
      <c r="DI40" s="217"/>
      <c r="DJ40" s="185"/>
      <c r="DK40" s="185"/>
      <c r="DL40" s="185"/>
      <c r="DM40" s="185"/>
      <c r="DN40" s="185"/>
      <c r="DO40" s="185"/>
    </row>
    <row r="41" spans="1:119" ht="32.25" customHeight="1">
      <c r="A41" s="186"/>
      <c r="B41" s="212"/>
      <c r="C41" s="424" t="str">
        <f t="shared" si="5"/>
        <v/>
      </c>
      <c r="D41" s="424"/>
      <c r="E41" s="423" t="str">
        <f>IF('各会計、関係団体の財政状況及び健全化判断比率'!B14="","",'各会計、関係団体の財政状況及び健全化判断比率'!B14)</f>
        <v/>
      </c>
      <c r="F41" s="423"/>
      <c r="G41" s="423"/>
      <c r="H41" s="423"/>
      <c r="I41" s="423"/>
      <c r="J41" s="423"/>
      <c r="K41" s="423"/>
      <c r="L41" s="423"/>
      <c r="M41" s="423"/>
      <c r="N41" s="423"/>
      <c r="O41" s="423"/>
      <c r="P41" s="423"/>
      <c r="Q41" s="423"/>
      <c r="R41" s="423"/>
      <c r="S41" s="423"/>
      <c r="T41" s="213"/>
      <c r="U41" s="424" t="str">
        <f t="shared" si="4"/>
        <v/>
      </c>
      <c r="V41" s="424"/>
      <c r="W41" s="423"/>
      <c r="X41" s="423"/>
      <c r="Y41" s="423"/>
      <c r="Z41" s="423"/>
      <c r="AA41" s="423"/>
      <c r="AB41" s="423"/>
      <c r="AC41" s="423"/>
      <c r="AD41" s="423"/>
      <c r="AE41" s="423"/>
      <c r="AF41" s="423"/>
      <c r="AG41" s="423"/>
      <c r="AH41" s="423"/>
      <c r="AI41" s="423"/>
      <c r="AJ41" s="423"/>
      <c r="AK41" s="423"/>
      <c r="AL41" s="213"/>
      <c r="AM41" s="424" t="str">
        <f t="shared" si="0"/>
        <v/>
      </c>
      <c r="AN41" s="424"/>
      <c r="AO41" s="423"/>
      <c r="AP41" s="423"/>
      <c r="AQ41" s="423"/>
      <c r="AR41" s="423"/>
      <c r="AS41" s="423"/>
      <c r="AT41" s="423"/>
      <c r="AU41" s="423"/>
      <c r="AV41" s="423"/>
      <c r="AW41" s="423"/>
      <c r="AX41" s="423"/>
      <c r="AY41" s="423"/>
      <c r="AZ41" s="423"/>
      <c r="BA41" s="423"/>
      <c r="BB41" s="423"/>
      <c r="BC41" s="423"/>
      <c r="BD41" s="213"/>
      <c r="BE41" s="424" t="str">
        <f t="shared" si="1"/>
        <v/>
      </c>
      <c r="BF41" s="424"/>
      <c r="BG41" s="423"/>
      <c r="BH41" s="423"/>
      <c r="BI41" s="423"/>
      <c r="BJ41" s="423"/>
      <c r="BK41" s="423"/>
      <c r="BL41" s="423"/>
      <c r="BM41" s="423"/>
      <c r="BN41" s="423"/>
      <c r="BO41" s="423"/>
      <c r="BP41" s="423"/>
      <c r="BQ41" s="423"/>
      <c r="BR41" s="423"/>
      <c r="BS41" s="423"/>
      <c r="BT41" s="423"/>
      <c r="BU41" s="423"/>
      <c r="BV41" s="213"/>
      <c r="BW41" s="424" t="str">
        <f t="shared" si="2"/>
        <v/>
      </c>
      <c r="BX41" s="424"/>
      <c r="BY41" s="423" t="str">
        <f>IF('各会計、関係団体の財政状況及び健全化判断比率'!B75="","",'各会計、関係団体の財政状況及び健全化判断比率'!B75)</f>
        <v/>
      </c>
      <c r="BZ41" s="423"/>
      <c r="CA41" s="423"/>
      <c r="CB41" s="423"/>
      <c r="CC41" s="423"/>
      <c r="CD41" s="423"/>
      <c r="CE41" s="423"/>
      <c r="CF41" s="423"/>
      <c r="CG41" s="423"/>
      <c r="CH41" s="423"/>
      <c r="CI41" s="423"/>
      <c r="CJ41" s="423"/>
      <c r="CK41" s="423"/>
      <c r="CL41" s="423"/>
      <c r="CM41" s="423"/>
      <c r="CN41" s="213"/>
      <c r="CO41" s="424">
        <f t="shared" si="3"/>
        <v>25</v>
      </c>
      <c r="CP41" s="424"/>
      <c r="CQ41" s="423" t="str">
        <f>IF('各会計、関係団体の財政状況及び健全化判断比率'!BS14="","",'各会計、関係団体の財政状況及び健全化判断比率'!BS14)</f>
        <v>えきまち長浜</v>
      </c>
      <c r="CR41" s="423"/>
      <c r="CS41" s="423"/>
      <c r="CT41" s="423"/>
      <c r="CU41" s="423"/>
      <c r="CV41" s="423"/>
      <c r="CW41" s="423"/>
      <c r="CX41" s="423"/>
      <c r="CY41" s="423"/>
      <c r="CZ41" s="423"/>
      <c r="DA41" s="423"/>
      <c r="DB41" s="423"/>
      <c r="DC41" s="423"/>
      <c r="DD41" s="423"/>
      <c r="DE41" s="423"/>
      <c r="DF41" s="210"/>
      <c r="DG41" s="425" t="str">
        <f>IF('各会計、関係団体の財政状況及び健全化判断比率'!BR14="","",'各会計、関係団体の財政状況及び健全化判断比率'!BR14)</f>
        <v/>
      </c>
      <c r="DH41" s="425"/>
      <c r="DI41" s="217"/>
      <c r="DJ41" s="185"/>
      <c r="DK41" s="185"/>
      <c r="DL41" s="185"/>
      <c r="DM41" s="185"/>
      <c r="DN41" s="185"/>
      <c r="DO41" s="185"/>
    </row>
    <row r="42" spans="1:119" ht="32.25" customHeight="1">
      <c r="A42" s="185"/>
      <c r="B42" s="212"/>
      <c r="C42" s="424" t="str">
        <f t="shared" si="5"/>
        <v/>
      </c>
      <c r="D42" s="424"/>
      <c r="E42" s="423" t="str">
        <f>IF('各会計、関係団体の財政状況及び健全化判断比率'!B15="","",'各会計、関係団体の財政状況及び健全化判断比率'!B15)</f>
        <v/>
      </c>
      <c r="F42" s="423"/>
      <c r="G42" s="423"/>
      <c r="H42" s="423"/>
      <c r="I42" s="423"/>
      <c r="J42" s="423"/>
      <c r="K42" s="423"/>
      <c r="L42" s="423"/>
      <c r="M42" s="423"/>
      <c r="N42" s="423"/>
      <c r="O42" s="423"/>
      <c r="P42" s="423"/>
      <c r="Q42" s="423"/>
      <c r="R42" s="423"/>
      <c r="S42" s="423"/>
      <c r="T42" s="213"/>
      <c r="U42" s="424" t="str">
        <f t="shared" si="4"/>
        <v/>
      </c>
      <c r="V42" s="424"/>
      <c r="W42" s="423"/>
      <c r="X42" s="423"/>
      <c r="Y42" s="423"/>
      <c r="Z42" s="423"/>
      <c r="AA42" s="423"/>
      <c r="AB42" s="423"/>
      <c r="AC42" s="423"/>
      <c r="AD42" s="423"/>
      <c r="AE42" s="423"/>
      <c r="AF42" s="423"/>
      <c r="AG42" s="423"/>
      <c r="AH42" s="423"/>
      <c r="AI42" s="423"/>
      <c r="AJ42" s="423"/>
      <c r="AK42" s="423"/>
      <c r="AL42" s="213"/>
      <c r="AM42" s="424" t="str">
        <f t="shared" si="0"/>
        <v/>
      </c>
      <c r="AN42" s="424"/>
      <c r="AO42" s="423"/>
      <c r="AP42" s="423"/>
      <c r="AQ42" s="423"/>
      <c r="AR42" s="423"/>
      <c r="AS42" s="423"/>
      <c r="AT42" s="423"/>
      <c r="AU42" s="423"/>
      <c r="AV42" s="423"/>
      <c r="AW42" s="423"/>
      <c r="AX42" s="423"/>
      <c r="AY42" s="423"/>
      <c r="AZ42" s="423"/>
      <c r="BA42" s="423"/>
      <c r="BB42" s="423"/>
      <c r="BC42" s="423"/>
      <c r="BD42" s="213"/>
      <c r="BE42" s="424" t="str">
        <f t="shared" si="1"/>
        <v/>
      </c>
      <c r="BF42" s="424"/>
      <c r="BG42" s="423"/>
      <c r="BH42" s="423"/>
      <c r="BI42" s="423"/>
      <c r="BJ42" s="423"/>
      <c r="BK42" s="423"/>
      <c r="BL42" s="423"/>
      <c r="BM42" s="423"/>
      <c r="BN42" s="423"/>
      <c r="BO42" s="423"/>
      <c r="BP42" s="423"/>
      <c r="BQ42" s="423"/>
      <c r="BR42" s="423"/>
      <c r="BS42" s="423"/>
      <c r="BT42" s="423"/>
      <c r="BU42" s="423"/>
      <c r="BV42" s="213"/>
      <c r="BW42" s="424" t="str">
        <f t="shared" si="2"/>
        <v/>
      </c>
      <c r="BX42" s="424"/>
      <c r="BY42" s="423" t="str">
        <f>IF('各会計、関係団体の財政状況及び健全化判断比率'!B76="","",'各会計、関係団体の財政状況及び健全化判断比率'!B76)</f>
        <v/>
      </c>
      <c r="BZ42" s="423"/>
      <c r="CA42" s="423"/>
      <c r="CB42" s="423"/>
      <c r="CC42" s="423"/>
      <c r="CD42" s="423"/>
      <c r="CE42" s="423"/>
      <c r="CF42" s="423"/>
      <c r="CG42" s="423"/>
      <c r="CH42" s="423"/>
      <c r="CI42" s="423"/>
      <c r="CJ42" s="423"/>
      <c r="CK42" s="423"/>
      <c r="CL42" s="423"/>
      <c r="CM42" s="423"/>
      <c r="CN42" s="213"/>
      <c r="CO42" s="424">
        <f t="shared" si="3"/>
        <v>26</v>
      </c>
      <c r="CP42" s="424"/>
      <c r="CQ42" s="423" t="str">
        <f>IF('各会計、関係団体の財政状況及び健全化判断比率'!BS15="","",'各会計、関係団体の財政状況及び健全化判断比率'!BS15)</f>
        <v>湖北水鳥ステーション</v>
      </c>
      <c r="CR42" s="423"/>
      <c r="CS42" s="423"/>
      <c r="CT42" s="423"/>
      <c r="CU42" s="423"/>
      <c r="CV42" s="423"/>
      <c r="CW42" s="423"/>
      <c r="CX42" s="423"/>
      <c r="CY42" s="423"/>
      <c r="CZ42" s="423"/>
      <c r="DA42" s="423"/>
      <c r="DB42" s="423"/>
      <c r="DC42" s="423"/>
      <c r="DD42" s="423"/>
      <c r="DE42" s="423"/>
      <c r="DF42" s="210"/>
      <c r="DG42" s="425" t="str">
        <f>IF('各会計、関係団体の財政状況及び健全化判断比率'!BR15="","",'各会計、関係団体の財政状況及び健全化判断比率'!BR15)</f>
        <v/>
      </c>
      <c r="DH42" s="425"/>
      <c r="DI42" s="217"/>
      <c r="DJ42" s="185"/>
      <c r="DK42" s="185"/>
      <c r="DL42" s="185"/>
      <c r="DM42" s="185"/>
      <c r="DN42" s="185"/>
      <c r="DO42" s="185"/>
    </row>
    <row r="43" spans="1:119" ht="32.25" customHeight="1">
      <c r="A43" s="185"/>
      <c r="B43" s="212"/>
      <c r="C43" s="424" t="str">
        <f t="shared" si="5"/>
        <v/>
      </c>
      <c r="D43" s="424"/>
      <c r="E43" s="423" t="str">
        <f>IF('各会計、関係団体の財政状況及び健全化判断比率'!B16="","",'各会計、関係団体の財政状況及び健全化判断比率'!B16)</f>
        <v/>
      </c>
      <c r="F43" s="423"/>
      <c r="G43" s="423"/>
      <c r="H43" s="423"/>
      <c r="I43" s="423"/>
      <c r="J43" s="423"/>
      <c r="K43" s="423"/>
      <c r="L43" s="423"/>
      <c r="M43" s="423"/>
      <c r="N43" s="423"/>
      <c r="O43" s="423"/>
      <c r="P43" s="423"/>
      <c r="Q43" s="423"/>
      <c r="R43" s="423"/>
      <c r="S43" s="423"/>
      <c r="T43" s="213"/>
      <c r="U43" s="424" t="str">
        <f t="shared" si="4"/>
        <v/>
      </c>
      <c r="V43" s="424"/>
      <c r="W43" s="423"/>
      <c r="X43" s="423"/>
      <c r="Y43" s="423"/>
      <c r="Z43" s="423"/>
      <c r="AA43" s="423"/>
      <c r="AB43" s="423"/>
      <c r="AC43" s="423"/>
      <c r="AD43" s="423"/>
      <c r="AE43" s="423"/>
      <c r="AF43" s="423"/>
      <c r="AG43" s="423"/>
      <c r="AH43" s="423"/>
      <c r="AI43" s="423"/>
      <c r="AJ43" s="423"/>
      <c r="AK43" s="423"/>
      <c r="AL43" s="213"/>
      <c r="AM43" s="424" t="str">
        <f t="shared" si="0"/>
        <v/>
      </c>
      <c r="AN43" s="424"/>
      <c r="AO43" s="423"/>
      <c r="AP43" s="423"/>
      <c r="AQ43" s="423"/>
      <c r="AR43" s="423"/>
      <c r="AS43" s="423"/>
      <c r="AT43" s="423"/>
      <c r="AU43" s="423"/>
      <c r="AV43" s="423"/>
      <c r="AW43" s="423"/>
      <c r="AX43" s="423"/>
      <c r="AY43" s="423"/>
      <c r="AZ43" s="423"/>
      <c r="BA43" s="423"/>
      <c r="BB43" s="423"/>
      <c r="BC43" s="423"/>
      <c r="BD43" s="213"/>
      <c r="BE43" s="424" t="str">
        <f t="shared" si="1"/>
        <v/>
      </c>
      <c r="BF43" s="424"/>
      <c r="BG43" s="423"/>
      <c r="BH43" s="423"/>
      <c r="BI43" s="423"/>
      <c r="BJ43" s="423"/>
      <c r="BK43" s="423"/>
      <c r="BL43" s="423"/>
      <c r="BM43" s="423"/>
      <c r="BN43" s="423"/>
      <c r="BO43" s="423"/>
      <c r="BP43" s="423"/>
      <c r="BQ43" s="423"/>
      <c r="BR43" s="423"/>
      <c r="BS43" s="423"/>
      <c r="BT43" s="423"/>
      <c r="BU43" s="423"/>
      <c r="BV43" s="213"/>
      <c r="BW43" s="424" t="str">
        <f t="shared" si="2"/>
        <v/>
      </c>
      <c r="BX43" s="424"/>
      <c r="BY43" s="423" t="str">
        <f>IF('各会計、関係団体の財政状況及び健全化判断比率'!B77="","",'各会計、関係団体の財政状況及び健全化判断比率'!B77)</f>
        <v/>
      </c>
      <c r="BZ43" s="423"/>
      <c r="CA43" s="423"/>
      <c r="CB43" s="423"/>
      <c r="CC43" s="423"/>
      <c r="CD43" s="423"/>
      <c r="CE43" s="423"/>
      <c r="CF43" s="423"/>
      <c r="CG43" s="423"/>
      <c r="CH43" s="423"/>
      <c r="CI43" s="423"/>
      <c r="CJ43" s="423"/>
      <c r="CK43" s="423"/>
      <c r="CL43" s="423"/>
      <c r="CM43" s="423"/>
      <c r="CN43" s="213"/>
      <c r="CO43" s="424">
        <f t="shared" si="3"/>
        <v>27</v>
      </c>
      <c r="CP43" s="424"/>
      <c r="CQ43" s="423" t="str">
        <f>IF('各会計、関係団体の財政状況及び健全化判断比率'!BS16="","",'各会計、関係団体の財政状況及び健全化判断比率'!BS16)</f>
        <v>ふるさと夢公社きのもと</v>
      </c>
      <c r="CR43" s="423"/>
      <c r="CS43" s="423"/>
      <c r="CT43" s="423"/>
      <c r="CU43" s="423"/>
      <c r="CV43" s="423"/>
      <c r="CW43" s="423"/>
      <c r="CX43" s="423"/>
      <c r="CY43" s="423"/>
      <c r="CZ43" s="423"/>
      <c r="DA43" s="423"/>
      <c r="DB43" s="423"/>
      <c r="DC43" s="423"/>
      <c r="DD43" s="423"/>
      <c r="DE43" s="423"/>
      <c r="DF43" s="210"/>
      <c r="DG43" s="425" t="str">
        <f>IF('各会計、関係団体の財政状況及び健全化判断比率'!BR16="","",'各会計、関係団体の財政状況及び健全化判断比率'!BR16)</f>
        <v/>
      </c>
      <c r="DH43" s="425"/>
      <c r="DI43" s="217"/>
      <c r="DJ43" s="185"/>
      <c r="DK43" s="185"/>
      <c r="DL43" s="185"/>
      <c r="DM43" s="185"/>
      <c r="DN43" s="185"/>
      <c r="DO43" s="185"/>
    </row>
    <row r="44" spans="1:119" ht="13.5" customHeight="1" thickBot="1">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c r="B46" s="185" t="s">
        <v>200</v>
      </c>
      <c r="C46" s="185"/>
      <c r="D46" s="185"/>
      <c r="E46" s="185" t="s">
        <v>201</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c r="B47" s="185"/>
      <c r="C47" s="185"/>
      <c r="D47" s="185"/>
      <c r="E47" s="185" t="s">
        <v>202</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c r="B48" s="185"/>
      <c r="C48" s="185"/>
      <c r="D48" s="185"/>
      <c r="E48" s="185" t="s">
        <v>203</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c r="E49" s="221" t="s">
        <v>204</v>
      </c>
    </row>
    <row r="50" spans="5:5">
      <c r="E50" s="187" t="s">
        <v>205</v>
      </c>
    </row>
    <row r="51" spans="5:5">
      <c r="E51" s="187" t="s">
        <v>206</v>
      </c>
    </row>
    <row r="52" spans="5:5">
      <c r="E52" s="187" t="s">
        <v>207</v>
      </c>
    </row>
    <row r="53" spans="5:5"/>
    <row r="54" spans="5:5"/>
    <row r="55" spans="5:5"/>
    <row r="56" spans="5:5"/>
    <row r="57" spans="5:5" hidden="1"/>
    <row r="58" spans="5:5" hidden="1"/>
    <row r="59" spans="5:5" hidden="1"/>
  </sheetData>
  <sheetProtection algorithmName="SHA-512" hashValue="qR/H7m+Srj3Nj1uTFeboZuJjzO+161+DDeuxBRlgqJg4Se8KF0izIckw+vMMhebQkxCOSSVz5jt5RbrN6j0w4A==" saltValue="Z+gzI6jAntoCLQTmQUUElQ=="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6" orientation="landscape" cellComments="asDisplayed"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555</v>
      </c>
      <c r="G33" s="29" t="s">
        <v>556</v>
      </c>
      <c r="H33" s="29" t="s">
        <v>557</v>
      </c>
      <c r="I33" s="29" t="s">
        <v>558</v>
      </c>
      <c r="J33" s="30" t="s">
        <v>559</v>
      </c>
      <c r="K33" s="22"/>
      <c r="L33" s="22"/>
      <c r="M33" s="22"/>
      <c r="N33" s="22"/>
      <c r="O33" s="22"/>
      <c r="P33" s="22"/>
    </row>
    <row r="34" spans="1:16" ht="39" customHeight="1">
      <c r="A34" s="22"/>
      <c r="B34" s="31"/>
      <c r="C34" s="1244" t="s">
        <v>560</v>
      </c>
      <c r="D34" s="1244"/>
      <c r="E34" s="1245"/>
      <c r="F34" s="32">
        <v>26.97</v>
      </c>
      <c r="G34" s="33">
        <v>22.79</v>
      </c>
      <c r="H34" s="33">
        <v>18.8</v>
      </c>
      <c r="I34" s="33">
        <v>14.3</v>
      </c>
      <c r="J34" s="34">
        <v>16.850000000000001</v>
      </c>
      <c r="K34" s="22"/>
      <c r="L34" s="22"/>
      <c r="M34" s="22"/>
      <c r="N34" s="22"/>
      <c r="O34" s="22"/>
      <c r="P34" s="22"/>
    </row>
    <row r="35" spans="1:16" ht="39" customHeight="1">
      <c r="A35" s="22"/>
      <c r="B35" s="35"/>
      <c r="C35" s="1238" t="s">
        <v>561</v>
      </c>
      <c r="D35" s="1239"/>
      <c r="E35" s="1240"/>
      <c r="F35" s="36">
        <v>3.82</v>
      </c>
      <c r="G35" s="37">
        <v>4.59</v>
      </c>
      <c r="H35" s="37">
        <v>3.47</v>
      </c>
      <c r="I35" s="37">
        <v>3.3</v>
      </c>
      <c r="J35" s="38">
        <v>2.21</v>
      </c>
      <c r="K35" s="22"/>
      <c r="L35" s="22"/>
      <c r="M35" s="22"/>
      <c r="N35" s="22"/>
      <c r="O35" s="22"/>
      <c r="P35" s="22"/>
    </row>
    <row r="36" spans="1:16" ht="39" customHeight="1">
      <c r="A36" s="22"/>
      <c r="B36" s="35"/>
      <c r="C36" s="1238" t="s">
        <v>562</v>
      </c>
      <c r="D36" s="1239"/>
      <c r="E36" s="1240"/>
      <c r="F36" s="36" t="s">
        <v>514</v>
      </c>
      <c r="G36" s="37" t="s">
        <v>514</v>
      </c>
      <c r="H36" s="37" t="s">
        <v>514</v>
      </c>
      <c r="I36" s="37" t="s">
        <v>514</v>
      </c>
      <c r="J36" s="38">
        <v>1.58</v>
      </c>
      <c r="K36" s="22"/>
      <c r="L36" s="22"/>
      <c r="M36" s="22"/>
      <c r="N36" s="22"/>
      <c r="O36" s="22"/>
      <c r="P36" s="22"/>
    </row>
    <row r="37" spans="1:16" ht="39" customHeight="1">
      <c r="A37" s="22"/>
      <c r="B37" s="35"/>
      <c r="C37" s="1238" t="s">
        <v>563</v>
      </c>
      <c r="D37" s="1239"/>
      <c r="E37" s="1240"/>
      <c r="F37" s="36">
        <v>0.23</v>
      </c>
      <c r="G37" s="37">
        <v>0.38</v>
      </c>
      <c r="H37" s="37">
        <v>1.21</v>
      </c>
      <c r="I37" s="37">
        <v>0.92</v>
      </c>
      <c r="J37" s="38">
        <v>1.25</v>
      </c>
      <c r="K37" s="22"/>
      <c r="L37" s="22"/>
      <c r="M37" s="22"/>
      <c r="N37" s="22"/>
      <c r="O37" s="22"/>
      <c r="P37" s="22"/>
    </row>
    <row r="38" spans="1:16" ht="39" customHeight="1">
      <c r="A38" s="22"/>
      <c r="B38" s="35"/>
      <c r="C38" s="1238" t="s">
        <v>564</v>
      </c>
      <c r="D38" s="1239"/>
      <c r="E38" s="1240"/>
      <c r="F38" s="36">
        <v>0.62</v>
      </c>
      <c r="G38" s="37">
        <v>0.74</v>
      </c>
      <c r="H38" s="37">
        <v>0.73</v>
      </c>
      <c r="I38" s="37">
        <v>0.67</v>
      </c>
      <c r="J38" s="38">
        <v>0.49</v>
      </c>
      <c r="K38" s="22"/>
      <c r="L38" s="22"/>
      <c r="M38" s="22"/>
      <c r="N38" s="22"/>
      <c r="O38" s="22"/>
      <c r="P38" s="22"/>
    </row>
    <row r="39" spans="1:16" ht="39" customHeight="1">
      <c r="A39" s="22"/>
      <c r="B39" s="35"/>
      <c r="C39" s="1238" t="s">
        <v>565</v>
      </c>
      <c r="D39" s="1239"/>
      <c r="E39" s="1240"/>
      <c r="F39" s="36">
        <v>0.42</v>
      </c>
      <c r="G39" s="37">
        <v>0.25</v>
      </c>
      <c r="H39" s="37">
        <v>0.99</v>
      </c>
      <c r="I39" s="37">
        <v>1.69</v>
      </c>
      <c r="J39" s="38">
        <v>0.22</v>
      </c>
      <c r="K39" s="22"/>
      <c r="L39" s="22"/>
      <c r="M39" s="22"/>
      <c r="N39" s="22"/>
      <c r="O39" s="22"/>
      <c r="P39" s="22"/>
    </row>
    <row r="40" spans="1:16" ht="39" customHeight="1">
      <c r="A40" s="22"/>
      <c r="B40" s="35"/>
      <c r="C40" s="1238" t="s">
        <v>566</v>
      </c>
      <c r="D40" s="1239"/>
      <c r="E40" s="1240"/>
      <c r="F40" s="36">
        <v>0</v>
      </c>
      <c r="G40" s="37">
        <v>0</v>
      </c>
      <c r="H40" s="37">
        <v>0.01</v>
      </c>
      <c r="I40" s="37">
        <v>0.02</v>
      </c>
      <c r="J40" s="38">
        <v>0.03</v>
      </c>
      <c r="K40" s="22"/>
      <c r="L40" s="22"/>
      <c r="M40" s="22"/>
      <c r="N40" s="22"/>
      <c r="O40" s="22"/>
      <c r="P40" s="22"/>
    </row>
    <row r="41" spans="1:16" ht="39" customHeight="1">
      <c r="A41" s="22"/>
      <c r="B41" s="35"/>
      <c r="C41" s="1238" t="s">
        <v>567</v>
      </c>
      <c r="D41" s="1239"/>
      <c r="E41" s="1240"/>
      <c r="F41" s="36">
        <v>0</v>
      </c>
      <c r="G41" s="37">
        <v>0.04</v>
      </c>
      <c r="H41" s="37">
        <v>0.01</v>
      </c>
      <c r="I41" s="37">
        <v>0.02</v>
      </c>
      <c r="J41" s="38">
        <v>0.02</v>
      </c>
      <c r="K41" s="22"/>
      <c r="L41" s="22"/>
      <c r="M41" s="22"/>
      <c r="N41" s="22"/>
      <c r="O41" s="22"/>
      <c r="P41" s="22"/>
    </row>
    <row r="42" spans="1:16" ht="39" customHeight="1">
      <c r="A42" s="22"/>
      <c r="B42" s="39"/>
      <c r="C42" s="1238" t="s">
        <v>568</v>
      </c>
      <c r="D42" s="1239"/>
      <c r="E42" s="1240"/>
      <c r="F42" s="36" t="s">
        <v>514</v>
      </c>
      <c r="G42" s="37" t="s">
        <v>514</v>
      </c>
      <c r="H42" s="37" t="s">
        <v>514</v>
      </c>
      <c r="I42" s="37" t="s">
        <v>514</v>
      </c>
      <c r="J42" s="38" t="s">
        <v>514</v>
      </c>
      <c r="K42" s="22"/>
      <c r="L42" s="22"/>
      <c r="M42" s="22"/>
      <c r="N42" s="22"/>
      <c r="O42" s="22"/>
      <c r="P42" s="22"/>
    </row>
    <row r="43" spans="1:16" ht="39" customHeight="1" thickBot="1">
      <c r="A43" s="22"/>
      <c r="B43" s="40"/>
      <c r="C43" s="1241" t="s">
        <v>569</v>
      </c>
      <c r="D43" s="1242"/>
      <c r="E43" s="1243"/>
      <c r="F43" s="41">
        <v>1.96</v>
      </c>
      <c r="G43" s="42">
        <v>0.38</v>
      </c>
      <c r="H43" s="42">
        <v>0.32</v>
      </c>
      <c r="I43" s="42">
        <v>1.34</v>
      </c>
      <c r="J43" s="43">
        <v>0.01</v>
      </c>
      <c r="K43" s="22"/>
      <c r="L43" s="22"/>
      <c r="M43" s="22"/>
      <c r="N43" s="22"/>
      <c r="O43" s="22"/>
      <c r="P43" s="22"/>
    </row>
    <row r="44" spans="1:16" ht="39" customHeight="1">
      <c r="A44" s="22"/>
      <c r="B44" s="44" t="s">
        <v>7</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esQlwG9yQ3TFHAxVEf3WPRSX9PZ6WZ2C2w2HTukZmC/H5uNaaY6vURyXcJGu6mJJ4ycBrkN7GxV1fXOTqkQorw==" saltValue="pp9nT5I6AOxtsB+GahOEW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c r="A44" s="48"/>
      <c r="B44" s="51" t="s">
        <v>9</v>
      </c>
      <c r="C44" s="52"/>
      <c r="D44" s="52"/>
      <c r="E44" s="53"/>
      <c r="F44" s="53"/>
      <c r="G44" s="53"/>
      <c r="H44" s="53"/>
      <c r="I44" s="53"/>
      <c r="J44" s="54" t="s">
        <v>2</v>
      </c>
      <c r="K44" s="55" t="s">
        <v>555</v>
      </c>
      <c r="L44" s="56" t="s">
        <v>556</v>
      </c>
      <c r="M44" s="56" t="s">
        <v>557</v>
      </c>
      <c r="N44" s="56" t="s">
        <v>558</v>
      </c>
      <c r="O44" s="57" t="s">
        <v>559</v>
      </c>
      <c r="P44" s="48"/>
      <c r="Q44" s="48"/>
      <c r="R44" s="48"/>
      <c r="S44" s="48"/>
      <c r="T44" s="48"/>
      <c r="U44" s="48"/>
    </row>
    <row r="45" spans="1:21" ht="30.75" customHeight="1">
      <c r="A45" s="48"/>
      <c r="B45" s="1264" t="s">
        <v>10</v>
      </c>
      <c r="C45" s="1265"/>
      <c r="D45" s="58"/>
      <c r="E45" s="1270" t="s">
        <v>11</v>
      </c>
      <c r="F45" s="1270"/>
      <c r="G45" s="1270"/>
      <c r="H45" s="1270"/>
      <c r="I45" s="1270"/>
      <c r="J45" s="1271"/>
      <c r="K45" s="59">
        <v>5458</v>
      </c>
      <c r="L45" s="60">
        <v>4789</v>
      </c>
      <c r="M45" s="60">
        <v>4520</v>
      </c>
      <c r="N45" s="60">
        <v>4354</v>
      </c>
      <c r="O45" s="61">
        <v>4178</v>
      </c>
      <c r="P45" s="48"/>
      <c r="Q45" s="48"/>
      <c r="R45" s="48"/>
      <c r="S45" s="48"/>
      <c r="T45" s="48"/>
      <c r="U45" s="48"/>
    </row>
    <row r="46" spans="1:21" ht="30.75" customHeight="1">
      <c r="A46" s="48"/>
      <c r="B46" s="1266"/>
      <c r="C46" s="1267"/>
      <c r="D46" s="62"/>
      <c r="E46" s="1248" t="s">
        <v>12</v>
      </c>
      <c r="F46" s="1248"/>
      <c r="G46" s="1248"/>
      <c r="H46" s="1248"/>
      <c r="I46" s="1248"/>
      <c r="J46" s="1249"/>
      <c r="K46" s="63" t="s">
        <v>514</v>
      </c>
      <c r="L46" s="64" t="s">
        <v>514</v>
      </c>
      <c r="M46" s="64" t="s">
        <v>514</v>
      </c>
      <c r="N46" s="64" t="s">
        <v>514</v>
      </c>
      <c r="O46" s="65" t="s">
        <v>514</v>
      </c>
      <c r="P46" s="48"/>
      <c r="Q46" s="48"/>
      <c r="R46" s="48"/>
      <c r="S46" s="48"/>
      <c r="T46" s="48"/>
      <c r="U46" s="48"/>
    </row>
    <row r="47" spans="1:21" ht="30.75" customHeight="1">
      <c r="A47" s="48"/>
      <c r="B47" s="1266"/>
      <c r="C47" s="1267"/>
      <c r="D47" s="62"/>
      <c r="E47" s="1248" t="s">
        <v>13</v>
      </c>
      <c r="F47" s="1248"/>
      <c r="G47" s="1248"/>
      <c r="H47" s="1248"/>
      <c r="I47" s="1248"/>
      <c r="J47" s="1249"/>
      <c r="K47" s="63">
        <v>48</v>
      </c>
      <c r="L47" s="64">
        <v>36</v>
      </c>
      <c r="M47" s="64">
        <v>36</v>
      </c>
      <c r="N47" s="64" t="s">
        <v>514</v>
      </c>
      <c r="O47" s="65" t="s">
        <v>514</v>
      </c>
      <c r="P47" s="48"/>
      <c r="Q47" s="48"/>
      <c r="R47" s="48"/>
      <c r="S47" s="48"/>
      <c r="T47" s="48"/>
      <c r="U47" s="48"/>
    </row>
    <row r="48" spans="1:21" ht="30.75" customHeight="1">
      <c r="A48" s="48"/>
      <c r="B48" s="1266"/>
      <c r="C48" s="1267"/>
      <c r="D48" s="62"/>
      <c r="E48" s="1248" t="s">
        <v>14</v>
      </c>
      <c r="F48" s="1248"/>
      <c r="G48" s="1248"/>
      <c r="H48" s="1248"/>
      <c r="I48" s="1248"/>
      <c r="J48" s="1249"/>
      <c r="K48" s="63">
        <v>2759</v>
      </c>
      <c r="L48" s="64">
        <v>2809</v>
      </c>
      <c r="M48" s="64">
        <v>2776</v>
      </c>
      <c r="N48" s="64">
        <v>3010</v>
      </c>
      <c r="O48" s="65">
        <v>2740</v>
      </c>
      <c r="P48" s="48"/>
      <c r="Q48" s="48"/>
      <c r="R48" s="48"/>
      <c r="S48" s="48"/>
      <c r="T48" s="48"/>
      <c r="U48" s="48"/>
    </row>
    <row r="49" spans="1:21" ht="30.75" customHeight="1">
      <c r="A49" s="48"/>
      <c r="B49" s="1266"/>
      <c r="C49" s="1267"/>
      <c r="D49" s="62"/>
      <c r="E49" s="1248" t="s">
        <v>15</v>
      </c>
      <c r="F49" s="1248"/>
      <c r="G49" s="1248"/>
      <c r="H49" s="1248"/>
      <c r="I49" s="1248"/>
      <c r="J49" s="1249"/>
      <c r="K49" s="63">
        <v>578</v>
      </c>
      <c r="L49" s="64">
        <v>160</v>
      </c>
      <c r="M49" s="64">
        <v>161</v>
      </c>
      <c r="N49" s="64">
        <v>202</v>
      </c>
      <c r="O49" s="65">
        <v>220</v>
      </c>
      <c r="P49" s="48"/>
      <c r="Q49" s="48"/>
      <c r="R49" s="48"/>
      <c r="S49" s="48"/>
      <c r="T49" s="48"/>
      <c r="U49" s="48"/>
    </row>
    <row r="50" spans="1:21" ht="30.75" customHeight="1">
      <c r="A50" s="48"/>
      <c r="B50" s="1266"/>
      <c r="C50" s="1267"/>
      <c r="D50" s="62"/>
      <c r="E50" s="1248" t="s">
        <v>16</v>
      </c>
      <c r="F50" s="1248"/>
      <c r="G50" s="1248"/>
      <c r="H50" s="1248"/>
      <c r="I50" s="1248"/>
      <c r="J50" s="1249"/>
      <c r="K50" s="63">
        <v>108</v>
      </c>
      <c r="L50" s="64">
        <v>94</v>
      </c>
      <c r="M50" s="64">
        <v>82</v>
      </c>
      <c r="N50" s="64">
        <v>67</v>
      </c>
      <c r="O50" s="65">
        <v>48</v>
      </c>
      <c r="P50" s="48"/>
      <c r="Q50" s="48"/>
      <c r="R50" s="48"/>
      <c r="S50" s="48"/>
      <c r="T50" s="48"/>
      <c r="U50" s="48"/>
    </row>
    <row r="51" spans="1:21" ht="30.75" customHeight="1">
      <c r="A51" s="48"/>
      <c r="B51" s="1268"/>
      <c r="C51" s="1269"/>
      <c r="D51" s="66"/>
      <c r="E51" s="1248" t="s">
        <v>17</v>
      </c>
      <c r="F51" s="1248"/>
      <c r="G51" s="1248"/>
      <c r="H51" s="1248"/>
      <c r="I51" s="1248"/>
      <c r="J51" s="1249"/>
      <c r="K51" s="63" t="s">
        <v>514</v>
      </c>
      <c r="L51" s="64" t="s">
        <v>514</v>
      </c>
      <c r="M51" s="64" t="s">
        <v>514</v>
      </c>
      <c r="N51" s="64">
        <v>0</v>
      </c>
      <c r="O51" s="65" t="s">
        <v>514</v>
      </c>
      <c r="P51" s="48"/>
      <c r="Q51" s="48"/>
      <c r="R51" s="48"/>
      <c r="S51" s="48"/>
      <c r="T51" s="48"/>
      <c r="U51" s="48"/>
    </row>
    <row r="52" spans="1:21" ht="30.75" customHeight="1">
      <c r="A52" s="48"/>
      <c r="B52" s="1246" t="s">
        <v>18</v>
      </c>
      <c r="C52" s="1247"/>
      <c r="D52" s="66"/>
      <c r="E52" s="1248" t="s">
        <v>19</v>
      </c>
      <c r="F52" s="1248"/>
      <c r="G52" s="1248"/>
      <c r="H52" s="1248"/>
      <c r="I52" s="1248"/>
      <c r="J52" s="1249"/>
      <c r="K52" s="63">
        <v>6404</v>
      </c>
      <c r="L52" s="64">
        <v>5957</v>
      </c>
      <c r="M52" s="64">
        <v>6593</v>
      </c>
      <c r="N52" s="64">
        <v>6673</v>
      </c>
      <c r="O52" s="65">
        <v>6630</v>
      </c>
      <c r="P52" s="48"/>
      <c r="Q52" s="48"/>
      <c r="R52" s="48"/>
      <c r="S52" s="48"/>
      <c r="T52" s="48"/>
      <c r="U52" s="48"/>
    </row>
    <row r="53" spans="1:21" ht="30.75" customHeight="1" thickBot="1">
      <c r="A53" s="48"/>
      <c r="B53" s="1250" t="s">
        <v>20</v>
      </c>
      <c r="C53" s="1251"/>
      <c r="D53" s="67"/>
      <c r="E53" s="1252" t="s">
        <v>21</v>
      </c>
      <c r="F53" s="1252"/>
      <c r="G53" s="1252"/>
      <c r="H53" s="1252"/>
      <c r="I53" s="1252"/>
      <c r="J53" s="1253"/>
      <c r="K53" s="68">
        <v>2547</v>
      </c>
      <c r="L53" s="69">
        <v>1931</v>
      </c>
      <c r="M53" s="69">
        <v>982</v>
      </c>
      <c r="N53" s="69">
        <v>960</v>
      </c>
      <c r="O53" s="70">
        <v>556</v>
      </c>
      <c r="P53" s="48"/>
      <c r="Q53" s="48"/>
      <c r="R53" s="48"/>
      <c r="S53" s="48"/>
      <c r="T53" s="48"/>
      <c r="U53" s="48"/>
    </row>
    <row r="54" spans="1:21" ht="24" customHeight="1">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23</v>
      </c>
      <c r="C55" s="73"/>
      <c r="D55" s="73"/>
      <c r="E55" s="73"/>
      <c r="F55" s="73"/>
      <c r="G55" s="73"/>
      <c r="H55" s="73"/>
      <c r="I55" s="73"/>
      <c r="J55" s="73"/>
      <c r="K55" s="74"/>
      <c r="L55" s="74"/>
      <c r="M55" s="74"/>
      <c r="N55" s="74"/>
      <c r="O55" s="74"/>
      <c r="P55" s="48"/>
      <c r="Q55" s="48"/>
      <c r="R55" s="48"/>
      <c r="S55" s="48"/>
      <c r="T55" s="48"/>
      <c r="U55" s="48"/>
    </row>
    <row r="56" spans="1:21" ht="31.5" customHeight="1" thickBot="1">
      <c r="A56" s="48"/>
      <c r="B56" s="75"/>
      <c r="C56" s="76"/>
      <c r="D56" s="76"/>
      <c r="E56" s="77"/>
      <c r="F56" s="77"/>
      <c r="G56" s="77"/>
      <c r="H56" s="77"/>
      <c r="I56" s="77"/>
      <c r="J56" s="78" t="s">
        <v>2</v>
      </c>
      <c r="K56" s="79" t="s">
        <v>570</v>
      </c>
      <c r="L56" s="80" t="s">
        <v>571</v>
      </c>
      <c r="M56" s="80" t="s">
        <v>572</v>
      </c>
      <c r="N56" s="80" t="s">
        <v>573</v>
      </c>
      <c r="O56" s="81" t="s">
        <v>574</v>
      </c>
      <c r="P56" s="48"/>
      <c r="Q56" s="48"/>
      <c r="R56" s="48"/>
      <c r="S56" s="48"/>
      <c r="T56" s="48"/>
      <c r="U56" s="48"/>
    </row>
    <row r="57" spans="1:21" ht="31.5" customHeight="1">
      <c r="B57" s="1254" t="s">
        <v>24</v>
      </c>
      <c r="C57" s="1255"/>
      <c r="D57" s="1258" t="s">
        <v>25</v>
      </c>
      <c r="E57" s="1259"/>
      <c r="F57" s="1259"/>
      <c r="G57" s="1259"/>
      <c r="H57" s="1259"/>
      <c r="I57" s="1259"/>
      <c r="J57" s="1260"/>
      <c r="K57" s="82" t="s">
        <v>605</v>
      </c>
      <c r="L57" s="83" t="s">
        <v>605</v>
      </c>
      <c r="M57" s="83" t="s">
        <v>604</v>
      </c>
      <c r="N57" s="83" t="s">
        <v>604</v>
      </c>
      <c r="O57" s="84" t="s">
        <v>604</v>
      </c>
    </row>
    <row r="58" spans="1:21" ht="31.5" customHeight="1" thickBot="1">
      <c r="B58" s="1256"/>
      <c r="C58" s="1257"/>
      <c r="D58" s="1261" t="s">
        <v>26</v>
      </c>
      <c r="E58" s="1262"/>
      <c r="F58" s="1262"/>
      <c r="G58" s="1262"/>
      <c r="H58" s="1262"/>
      <c r="I58" s="1262"/>
      <c r="J58" s="1263"/>
      <c r="K58" s="85">
        <v>133</v>
      </c>
      <c r="L58" s="86">
        <v>109</v>
      </c>
      <c r="M58" s="86">
        <v>145</v>
      </c>
      <c r="N58" s="86" t="s">
        <v>604</v>
      </c>
      <c r="O58" s="87" t="s">
        <v>604</v>
      </c>
    </row>
    <row r="59" spans="1:21" ht="24" customHeight="1">
      <c r="B59" s="88"/>
      <c r="C59" s="88"/>
      <c r="D59" s="89" t="s">
        <v>27</v>
      </c>
      <c r="E59" s="90"/>
      <c r="F59" s="90"/>
      <c r="G59" s="90"/>
      <c r="H59" s="90"/>
      <c r="I59" s="90"/>
      <c r="J59" s="90"/>
      <c r="K59" s="90"/>
      <c r="L59" s="90"/>
      <c r="M59" s="90"/>
      <c r="N59" s="90"/>
      <c r="O59" s="90"/>
    </row>
    <row r="60" spans="1:21" ht="24" customHeight="1">
      <c r="B60" s="91"/>
      <c r="C60" s="91"/>
      <c r="D60" s="89" t="s">
        <v>28</v>
      </c>
      <c r="E60" s="90"/>
      <c r="F60" s="90"/>
      <c r="G60" s="90"/>
      <c r="H60" s="90"/>
      <c r="I60" s="90"/>
      <c r="J60" s="90"/>
      <c r="K60" s="90"/>
      <c r="L60" s="90"/>
      <c r="M60" s="90"/>
      <c r="N60" s="90"/>
      <c r="O60" s="90"/>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oHsVZQfXYqGWe3noHgNC6T0JH9iyu2xHrKmn0gxhqStTLUmOeUoUxqHNI9EnMJpYlreq4jr+gJuXTQF89uA0Ww==" saltValue="R1Ed9DbkDmf5XW5Mw9JoLA=="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6" orientation="landscape"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86"/>
  <sheetViews>
    <sheetView showGridLines="0" zoomScaleSheetLayoutView="100" workbookViewId="0"/>
  </sheetViews>
  <sheetFormatPr defaultColWidth="0" defaultRowHeight="13.5" customHeight="1" zeroHeight="1"/>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3" t="s">
        <v>8</v>
      </c>
    </row>
    <row r="40" spans="2:13" ht="27.75" customHeight="1" thickBot="1">
      <c r="B40" s="94" t="s">
        <v>9</v>
      </c>
      <c r="C40" s="95"/>
      <c r="D40" s="95"/>
      <c r="E40" s="96"/>
      <c r="F40" s="96"/>
      <c r="G40" s="96"/>
      <c r="H40" s="97" t="s">
        <v>2</v>
      </c>
      <c r="I40" s="98" t="s">
        <v>555</v>
      </c>
      <c r="J40" s="99" t="s">
        <v>556</v>
      </c>
      <c r="K40" s="99" t="s">
        <v>557</v>
      </c>
      <c r="L40" s="99" t="s">
        <v>558</v>
      </c>
      <c r="M40" s="100" t="s">
        <v>559</v>
      </c>
    </row>
    <row r="41" spans="2:13" ht="27.75" customHeight="1">
      <c r="B41" s="1284" t="s">
        <v>29</v>
      </c>
      <c r="C41" s="1285"/>
      <c r="D41" s="101"/>
      <c r="E41" s="1286" t="s">
        <v>30</v>
      </c>
      <c r="F41" s="1286"/>
      <c r="G41" s="1286"/>
      <c r="H41" s="1287"/>
      <c r="I41" s="102">
        <v>50572</v>
      </c>
      <c r="J41" s="103">
        <v>49890</v>
      </c>
      <c r="K41" s="103">
        <v>46845</v>
      </c>
      <c r="L41" s="103">
        <v>44917</v>
      </c>
      <c r="M41" s="104">
        <v>45299</v>
      </c>
    </row>
    <row r="42" spans="2:13" ht="27.75" customHeight="1">
      <c r="B42" s="1274"/>
      <c r="C42" s="1275"/>
      <c r="D42" s="105"/>
      <c r="E42" s="1278" t="s">
        <v>31</v>
      </c>
      <c r="F42" s="1278"/>
      <c r="G42" s="1278"/>
      <c r="H42" s="1279"/>
      <c r="I42" s="106">
        <v>472</v>
      </c>
      <c r="J42" s="107">
        <v>378</v>
      </c>
      <c r="K42" s="107">
        <v>296</v>
      </c>
      <c r="L42" s="107">
        <v>238</v>
      </c>
      <c r="M42" s="108">
        <v>186</v>
      </c>
    </row>
    <row r="43" spans="2:13" ht="27.75" customHeight="1">
      <c r="B43" s="1274"/>
      <c r="C43" s="1275"/>
      <c r="D43" s="105"/>
      <c r="E43" s="1278" t="s">
        <v>32</v>
      </c>
      <c r="F43" s="1278"/>
      <c r="G43" s="1278"/>
      <c r="H43" s="1279"/>
      <c r="I43" s="106">
        <v>34183</v>
      </c>
      <c r="J43" s="107">
        <v>38278</v>
      </c>
      <c r="K43" s="107">
        <v>39046</v>
      </c>
      <c r="L43" s="107">
        <v>40291</v>
      </c>
      <c r="M43" s="108">
        <v>37524</v>
      </c>
    </row>
    <row r="44" spans="2:13" ht="27.75" customHeight="1">
      <c r="B44" s="1274"/>
      <c r="C44" s="1275"/>
      <c r="D44" s="105"/>
      <c r="E44" s="1278" t="s">
        <v>33</v>
      </c>
      <c r="F44" s="1278"/>
      <c r="G44" s="1278"/>
      <c r="H44" s="1279"/>
      <c r="I44" s="106">
        <v>1820</v>
      </c>
      <c r="J44" s="107">
        <v>1842</v>
      </c>
      <c r="K44" s="107">
        <v>1950</v>
      </c>
      <c r="L44" s="107">
        <v>2755</v>
      </c>
      <c r="M44" s="108">
        <v>2670</v>
      </c>
    </row>
    <row r="45" spans="2:13" ht="27.75" customHeight="1">
      <c r="B45" s="1274"/>
      <c r="C45" s="1275"/>
      <c r="D45" s="105"/>
      <c r="E45" s="1278" t="s">
        <v>34</v>
      </c>
      <c r="F45" s="1278"/>
      <c r="G45" s="1278"/>
      <c r="H45" s="1279"/>
      <c r="I45" s="106">
        <v>6874</v>
      </c>
      <c r="J45" s="107">
        <v>6942</v>
      </c>
      <c r="K45" s="107">
        <v>7080</v>
      </c>
      <c r="L45" s="107">
        <v>7095</v>
      </c>
      <c r="M45" s="108">
        <v>7125</v>
      </c>
    </row>
    <row r="46" spans="2:13" ht="27.75" customHeight="1">
      <c r="B46" s="1274"/>
      <c r="C46" s="1275"/>
      <c r="D46" s="109"/>
      <c r="E46" s="1278" t="s">
        <v>35</v>
      </c>
      <c r="F46" s="1278"/>
      <c r="G46" s="1278"/>
      <c r="H46" s="1279"/>
      <c r="I46" s="106">
        <v>9</v>
      </c>
      <c r="J46" s="107">
        <v>7</v>
      </c>
      <c r="K46" s="107">
        <v>6</v>
      </c>
      <c r="L46" s="107">
        <v>5</v>
      </c>
      <c r="M46" s="108">
        <v>3</v>
      </c>
    </row>
    <row r="47" spans="2:13" ht="27.75" customHeight="1">
      <c r="B47" s="1274"/>
      <c r="C47" s="1275"/>
      <c r="D47" s="110"/>
      <c r="E47" s="1288" t="s">
        <v>36</v>
      </c>
      <c r="F47" s="1289"/>
      <c r="G47" s="1289"/>
      <c r="H47" s="1290"/>
      <c r="I47" s="106" t="s">
        <v>514</v>
      </c>
      <c r="J47" s="107" t="s">
        <v>514</v>
      </c>
      <c r="K47" s="107" t="s">
        <v>514</v>
      </c>
      <c r="L47" s="107" t="s">
        <v>514</v>
      </c>
      <c r="M47" s="108" t="s">
        <v>514</v>
      </c>
    </row>
    <row r="48" spans="2:13" ht="27.75" customHeight="1">
      <c r="B48" s="1274"/>
      <c r="C48" s="1275"/>
      <c r="D48" s="105"/>
      <c r="E48" s="1278" t="s">
        <v>37</v>
      </c>
      <c r="F48" s="1278"/>
      <c r="G48" s="1278"/>
      <c r="H48" s="1279"/>
      <c r="I48" s="106" t="s">
        <v>514</v>
      </c>
      <c r="J48" s="107" t="s">
        <v>514</v>
      </c>
      <c r="K48" s="107" t="s">
        <v>514</v>
      </c>
      <c r="L48" s="107" t="s">
        <v>514</v>
      </c>
      <c r="M48" s="108" t="s">
        <v>514</v>
      </c>
    </row>
    <row r="49" spans="2:13" ht="27.75" customHeight="1">
      <c r="B49" s="1276"/>
      <c r="C49" s="1277"/>
      <c r="D49" s="105"/>
      <c r="E49" s="1278" t="s">
        <v>38</v>
      </c>
      <c r="F49" s="1278"/>
      <c r="G49" s="1278"/>
      <c r="H49" s="1279"/>
      <c r="I49" s="106" t="s">
        <v>514</v>
      </c>
      <c r="J49" s="107" t="s">
        <v>514</v>
      </c>
      <c r="K49" s="107" t="s">
        <v>514</v>
      </c>
      <c r="L49" s="107" t="s">
        <v>514</v>
      </c>
      <c r="M49" s="108" t="s">
        <v>514</v>
      </c>
    </row>
    <row r="50" spans="2:13" ht="27.75" customHeight="1">
      <c r="B50" s="1272" t="s">
        <v>39</v>
      </c>
      <c r="C50" s="1273"/>
      <c r="D50" s="111"/>
      <c r="E50" s="1278" t="s">
        <v>40</v>
      </c>
      <c r="F50" s="1278"/>
      <c r="G50" s="1278"/>
      <c r="H50" s="1279"/>
      <c r="I50" s="106">
        <v>28771</v>
      </c>
      <c r="J50" s="107">
        <v>32541</v>
      </c>
      <c r="K50" s="107">
        <v>34468</v>
      </c>
      <c r="L50" s="107">
        <v>34116</v>
      </c>
      <c r="M50" s="108">
        <v>34427</v>
      </c>
    </row>
    <row r="51" spans="2:13" ht="27.75" customHeight="1">
      <c r="B51" s="1274"/>
      <c r="C51" s="1275"/>
      <c r="D51" s="105"/>
      <c r="E51" s="1278" t="s">
        <v>41</v>
      </c>
      <c r="F51" s="1278"/>
      <c r="G51" s="1278"/>
      <c r="H51" s="1279"/>
      <c r="I51" s="106">
        <v>10299</v>
      </c>
      <c r="J51" s="107">
        <v>10896</v>
      </c>
      <c r="K51" s="107">
        <v>8480</v>
      </c>
      <c r="L51" s="107">
        <v>9615</v>
      </c>
      <c r="M51" s="108">
        <v>6895</v>
      </c>
    </row>
    <row r="52" spans="2:13" ht="27.75" customHeight="1">
      <c r="B52" s="1276"/>
      <c r="C52" s="1277"/>
      <c r="D52" s="105"/>
      <c r="E52" s="1278" t="s">
        <v>42</v>
      </c>
      <c r="F52" s="1278"/>
      <c r="G52" s="1278"/>
      <c r="H52" s="1279"/>
      <c r="I52" s="106">
        <v>76404</v>
      </c>
      <c r="J52" s="107">
        <v>75798</v>
      </c>
      <c r="K52" s="107">
        <v>73946</v>
      </c>
      <c r="L52" s="107">
        <v>71568</v>
      </c>
      <c r="M52" s="108">
        <v>70845</v>
      </c>
    </row>
    <row r="53" spans="2:13" ht="27.75" customHeight="1" thickBot="1">
      <c r="B53" s="1280" t="s">
        <v>43</v>
      </c>
      <c r="C53" s="1281"/>
      <c r="D53" s="112"/>
      <c r="E53" s="1282" t="s">
        <v>44</v>
      </c>
      <c r="F53" s="1282"/>
      <c r="G53" s="1282"/>
      <c r="H53" s="1283"/>
      <c r="I53" s="113">
        <v>-21544</v>
      </c>
      <c r="J53" s="114">
        <v>-21898</v>
      </c>
      <c r="K53" s="114">
        <v>-21671</v>
      </c>
      <c r="L53" s="114">
        <v>-19998</v>
      </c>
      <c r="M53" s="115">
        <v>-19359</v>
      </c>
    </row>
    <row r="54" spans="2:13" ht="27.75" customHeight="1">
      <c r="B54" s="116" t="s">
        <v>45</v>
      </c>
      <c r="C54" s="117"/>
      <c r="D54" s="117"/>
      <c r="E54" s="118"/>
      <c r="F54" s="118"/>
      <c r="G54" s="118"/>
      <c r="H54" s="118"/>
      <c r="I54" s="119"/>
      <c r="J54" s="119"/>
      <c r="K54" s="119"/>
      <c r="L54" s="119"/>
      <c r="M54" s="11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jjWKEU13QPRlvAWJcmwkIkFNstAnWRNWLIHBQOyAzDcGxsYAd4d191TqRA2DiZz9tbe7mOXjk+1cZAHuKW7NzA==" saltValue="5Iv9W19xIzNMbXTIMm0h2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6"/>
  <sheetViews>
    <sheetView showGridLines="0" zoomScale="70" zoomScaleNormal="70" zoomScaleSheetLayoutView="10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20" t="s">
        <v>46</v>
      </c>
    </row>
    <row r="54" spans="2:8" ht="29.25" customHeight="1" thickBot="1">
      <c r="B54" s="121" t="s">
        <v>1</v>
      </c>
      <c r="C54" s="122"/>
      <c r="D54" s="122"/>
      <c r="E54" s="123" t="s">
        <v>2</v>
      </c>
      <c r="F54" s="124" t="s">
        <v>557</v>
      </c>
      <c r="G54" s="124" t="s">
        <v>558</v>
      </c>
      <c r="H54" s="125" t="s">
        <v>559</v>
      </c>
    </row>
    <row r="55" spans="2:8" ht="52.5" customHeight="1">
      <c r="B55" s="126"/>
      <c r="C55" s="1299" t="s">
        <v>47</v>
      </c>
      <c r="D55" s="1299"/>
      <c r="E55" s="1300"/>
      <c r="F55" s="127">
        <v>5847</v>
      </c>
      <c r="G55" s="127">
        <v>5861</v>
      </c>
      <c r="H55" s="128">
        <v>5688</v>
      </c>
    </row>
    <row r="56" spans="2:8" ht="52.5" customHeight="1">
      <c r="B56" s="129"/>
      <c r="C56" s="1301" t="s">
        <v>48</v>
      </c>
      <c r="D56" s="1301"/>
      <c r="E56" s="1302"/>
      <c r="F56" s="130">
        <v>11818</v>
      </c>
      <c r="G56" s="130">
        <v>10206</v>
      </c>
      <c r="H56" s="131">
        <v>9161</v>
      </c>
    </row>
    <row r="57" spans="2:8" ht="53.25" customHeight="1">
      <c r="B57" s="129"/>
      <c r="C57" s="1303" t="s">
        <v>49</v>
      </c>
      <c r="D57" s="1303"/>
      <c r="E57" s="1304"/>
      <c r="F57" s="132">
        <v>19777</v>
      </c>
      <c r="G57" s="132">
        <v>20701</v>
      </c>
      <c r="H57" s="133">
        <v>22190</v>
      </c>
    </row>
    <row r="58" spans="2:8" ht="45.75" customHeight="1">
      <c r="B58" s="134"/>
      <c r="C58" s="1291" t="s">
        <v>596</v>
      </c>
      <c r="D58" s="1292"/>
      <c r="E58" s="1293"/>
      <c r="F58" s="135">
        <v>4710</v>
      </c>
      <c r="G58" s="135">
        <v>5877</v>
      </c>
      <c r="H58" s="136">
        <v>5897</v>
      </c>
    </row>
    <row r="59" spans="2:8" ht="45.75" customHeight="1">
      <c r="B59" s="134"/>
      <c r="C59" s="1291" t="s">
        <v>597</v>
      </c>
      <c r="D59" s="1292"/>
      <c r="E59" s="1293"/>
      <c r="F59" s="135">
        <v>4126</v>
      </c>
      <c r="G59" s="135">
        <v>4126</v>
      </c>
      <c r="H59" s="136">
        <v>4126</v>
      </c>
    </row>
    <row r="60" spans="2:8" ht="45.75" customHeight="1">
      <c r="B60" s="134"/>
      <c r="C60" s="1291" t="s">
        <v>598</v>
      </c>
      <c r="D60" s="1292"/>
      <c r="E60" s="1293"/>
      <c r="F60" s="135">
        <v>1253</v>
      </c>
      <c r="G60" s="135">
        <v>2044</v>
      </c>
      <c r="H60" s="136">
        <v>2876</v>
      </c>
    </row>
    <row r="61" spans="2:8" ht="45.75" customHeight="1">
      <c r="B61" s="134"/>
      <c r="C61" s="1291" t="s">
        <v>599</v>
      </c>
      <c r="D61" s="1292"/>
      <c r="E61" s="1293"/>
      <c r="F61" s="135">
        <v>2086</v>
      </c>
      <c r="G61" s="135">
        <v>1789</v>
      </c>
      <c r="H61" s="136">
        <v>2144</v>
      </c>
    </row>
    <row r="62" spans="2:8" ht="45.75" customHeight="1" thickBot="1">
      <c r="B62" s="137"/>
      <c r="C62" s="1294" t="s">
        <v>600</v>
      </c>
      <c r="D62" s="1295"/>
      <c r="E62" s="1296"/>
      <c r="F62" s="138">
        <v>1374</v>
      </c>
      <c r="G62" s="138">
        <v>1597</v>
      </c>
      <c r="H62" s="139">
        <v>2047</v>
      </c>
    </row>
    <row r="63" spans="2:8" ht="52.5" customHeight="1" thickBot="1">
      <c r="B63" s="140"/>
      <c r="C63" s="1297" t="s">
        <v>50</v>
      </c>
      <c r="D63" s="1297"/>
      <c r="E63" s="1298"/>
      <c r="F63" s="141">
        <v>37442</v>
      </c>
      <c r="G63" s="141">
        <v>36768</v>
      </c>
      <c r="H63" s="142">
        <v>37039</v>
      </c>
    </row>
    <row r="64" spans="2:8" ht="15" customHeight="1"/>
    <row r="65" ht="0" hidden="1" customHeight="1"/>
    <row r="66" ht="0" hidden="1" customHeight="1"/>
  </sheetData>
  <sheetProtection algorithmName="SHA-512" hashValue="CnHBz3T8pQ7m8lGgkyZ4tADGnO5hDFxOfebzzdsp/qEkrBdAJMojDzKQtsY0jsFjCBxgttj/u2XkTNmRE1lwKQ==" saltValue="IPveXCgP6epKyNGbFhla4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39BC8-B7B9-4CF9-BA60-F2A3FCEABC79}">
  <sheetPr>
    <pageSetUpPr fitToPage="1"/>
  </sheetPr>
  <dimension ref="A1:WZM191"/>
  <sheetViews>
    <sheetView showGridLines="0" tabSelected="1" zoomScaleNormal="100" zoomScaleSheetLayoutView="55" workbookViewId="0">
      <selection activeCell="AR15" sqref="AR15"/>
    </sheetView>
  </sheetViews>
  <sheetFormatPr defaultColWidth="0" defaultRowHeight="13.5" customHeight="1" zeroHeight="1"/>
  <cols>
    <col min="1" max="1" width="6.375" style="387" customWidth="1"/>
    <col min="2" max="107" width="2.5" style="387" customWidth="1"/>
    <col min="108" max="108" width="6.125" style="395" customWidth="1"/>
    <col min="109" max="109" width="5.875" style="394" customWidth="1"/>
    <col min="110" max="110" width="19.125" style="387" hidden="1"/>
    <col min="111" max="115" width="12.625" style="387" hidden="1"/>
    <col min="116" max="349" width="8.625" style="387" hidden="1"/>
    <col min="350" max="355" width="14.875" style="387" hidden="1"/>
    <col min="356" max="357" width="15.875" style="387" hidden="1"/>
    <col min="358" max="363" width="16.125" style="387" hidden="1"/>
    <col min="364" max="364" width="6.125" style="387" hidden="1"/>
    <col min="365" max="365" width="3" style="387" hidden="1"/>
    <col min="366" max="605" width="8.625" style="387" hidden="1"/>
    <col min="606" max="611" width="14.875" style="387" hidden="1"/>
    <col min="612" max="613" width="15.875" style="387" hidden="1"/>
    <col min="614" max="619" width="16.125" style="387" hidden="1"/>
    <col min="620" max="620" width="6.125" style="387" hidden="1"/>
    <col min="621" max="621" width="3" style="387" hidden="1"/>
    <col min="622" max="861" width="8.625" style="387" hidden="1"/>
    <col min="862" max="867" width="14.875" style="387" hidden="1"/>
    <col min="868" max="869" width="15.875" style="387" hidden="1"/>
    <col min="870" max="875" width="16.125" style="387" hidden="1"/>
    <col min="876" max="876" width="6.125" style="387" hidden="1"/>
    <col min="877" max="877" width="3" style="387" hidden="1"/>
    <col min="878" max="1117" width="8.625" style="387" hidden="1"/>
    <col min="1118" max="1123" width="14.875" style="387" hidden="1"/>
    <col min="1124" max="1125" width="15.875" style="387" hidden="1"/>
    <col min="1126" max="1131" width="16.125" style="387" hidden="1"/>
    <col min="1132" max="1132" width="6.125" style="387" hidden="1"/>
    <col min="1133" max="1133" width="3" style="387" hidden="1"/>
    <col min="1134" max="1373" width="8.625" style="387" hidden="1"/>
    <col min="1374" max="1379" width="14.875" style="387" hidden="1"/>
    <col min="1380" max="1381" width="15.875" style="387" hidden="1"/>
    <col min="1382" max="1387" width="16.125" style="387" hidden="1"/>
    <col min="1388" max="1388" width="6.125" style="387" hidden="1"/>
    <col min="1389" max="1389" width="3" style="387" hidden="1"/>
    <col min="1390" max="1629" width="8.625" style="387" hidden="1"/>
    <col min="1630" max="1635" width="14.875" style="387" hidden="1"/>
    <col min="1636" max="1637" width="15.875" style="387" hidden="1"/>
    <col min="1638" max="1643" width="16.125" style="387" hidden="1"/>
    <col min="1644" max="1644" width="6.125" style="387" hidden="1"/>
    <col min="1645" max="1645" width="3" style="387" hidden="1"/>
    <col min="1646" max="1885" width="8.625" style="387" hidden="1"/>
    <col min="1886" max="1891" width="14.875" style="387" hidden="1"/>
    <col min="1892" max="1893" width="15.875" style="387" hidden="1"/>
    <col min="1894" max="1899" width="16.125" style="387" hidden="1"/>
    <col min="1900" max="1900" width="6.125" style="387" hidden="1"/>
    <col min="1901" max="1901" width="3" style="387" hidden="1"/>
    <col min="1902" max="2141" width="8.625" style="387" hidden="1"/>
    <col min="2142" max="2147" width="14.875" style="387" hidden="1"/>
    <col min="2148" max="2149" width="15.875" style="387" hidden="1"/>
    <col min="2150" max="2155" width="16.125" style="387" hidden="1"/>
    <col min="2156" max="2156" width="6.125" style="387" hidden="1"/>
    <col min="2157" max="2157" width="3" style="387" hidden="1"/>
    <col min="2158" max="2397" width="8.625" style="387" hidden="1"/>
    <col min="2398" max="2403" width="14.875" style="387" hidden="1"/>
    <col min="2404" max="2405" width="15.875" style="387" hidden="1"/>
    <col min="2406" max="2411" width="16.125" style="387" hidden="1"/>
    <col min="2412" max="2412" width="6.125" style="387" hidden="1"/>
    <col min="2413" max="2413" width="3" style="387" hidden="1"/>
    <col min="2414" max="2653" width="8.625" style="387" hidden="1"/>
    <col min="2654" max="2659" width="14.875" style="387" hidden="1"/>
    <col min="2660" max="2661" width="15.875" style="387" hidden="1"/>
    <col min="2662" max="2667" width="16.125" style="387" hidden="1"/>
    <col min="2668" max="2668" width="6.125" style="387" hidden="1"/>
    <col min="2669" max="2669" width="3" style="387" hidden="1"/>
    <col min="2670" max="2909" width="8.625" style="387" hidden="1"/>
    <col min="2910" max="2915" width="14.875" style="387" hidden="1"/>
    <col min="2916" max="2917" width="15.875" style="387" hidden="1"/>
    <col min="2918" max="2923" width="16.125" style="387" hidden="1"/>
    <col min="2924" max="2924" width="6.125" style="387" hidden="1"/>
    <col min="2925" max="2925" width="3" style="387" hidden="1"/>
    <col min="2926" max="3165" width="8.625" style="387" hidden="1"/>
    <col min="3166" max="3171" width="14.875" style="387" hidden="1"/>
    <col min="3172" max="3173" width="15.875" style="387" hidden="1"/>
    <col min="3174" max="3179" width="16.125" style="387" hidden="1"/>
    <col min="3180" max="3180" width="6.125" style="387" hidden="1"/>
    <col min="3181" max="3181" width="3" style="387" hidden="1"/>
    <col min="3182" max="3421" width="8.625" style="387" hidden="1"/>
    <col min="3422" max="3427" width="14.875" style="387" hidden="1"/>
    <col min="3428" max="3429" width="15.875" style="387" hidden="1"/>
    <col min="3430" max="3435" width="16.125" style="387" hidden="1"/>
    <col min="3436" max="3436" width="6.125" style="387" hidden="1"/>
    <col min="3437" max="3437" width="3" style="387" hidden="1"/>
    <col min="3438" max="3677" width="8.625" style="387" hidden="1"/>
    <col min="3678" max="3683" width="14.875" style="387" hidden="1"/>
    <col min="3684" max="3685" width="15.875" style="387" hidden="1"/>
    <col min="3686" max="3691" width="16.125" style="387" hidden="1"/>
    <col min="3692" max="3692" width="6.125" style="387" hidden="1"/>
    <col min="3693" max="3693" width="3" style="387" hidden="1"/>
    <col min="3694" max="3933" width="8.625" style="387" hidden="1"/>
    <col min="3934" max="3939" width="14.875" style="387" hidden="1"/>
    <col min="3940" max="3941" width="15.875" style="387" hidden="1"/>
    <col min="3942" max="3947" width="16.125" style="387" hidden="1"/>
    <col min="3948" max="3948" width="6.125" style="387" hidden="1"/>
    <col min="3949" max="3949" width="3" style="387" hidden="1"/>
    <col min="3950" max="4189" width="8.625" style="387" hidden="1"/>
    <col min="4190" max="4195" width="14.875" style="387" hidden="1"/>
    <col min="4196" max="4197" width="15.875" style="387" hidden="1"/>
    <col min="4198" max="4203" width="16.125" style="387" hidden="1"/>
    <col min="4204" max="4204" width="6.125" style="387" hidden="1"/>
    <col min="4205" max="4205" width="3" style="387" hidden="1"/>
    <col min="4206" max="4445" width="8.625" style="387" hidden="1"/>
    <col min="4446" max="4451" width="14.875" style="387" hidden="1"/>
    <col min="4452" max="4453" width="15.875" style="387" hidden="1"/>
    <col min="4454" max="4459" width="16.125" style="387" hidden="1"/>
    <col min="4460" max="4460" width="6.125" style="387" hidden="1"/>
    <col min="4461" max="4461" width="3" style="387" hidden="1"/>
    <col min="4462" max="4701" width="8.625" style="387" hidden="1"/>
    <col min="4702" max="4707" width="14.875" style="387" hidden="1"/>
    <col min="4708" max="4709" width="15.875" style="387" hidden="1"/>
    <col min="4710" max="4715" width="16.125" style="387" hidden="1"/>
    <col min="4716" max="4716" width="6.125" style="387" hidden="1"/>
    <col min="4717" max="4717" width="3" style="387" hidden="1"/>
    <col min="4718" max="4957" width="8.625" style="387" hidden="1"/>
    <col min="4958" max="4963" width="14.875" style="387" hidden="1"/>
    <col min="4964" max="4965" width="15.875" style="387" hidden="1"/>
    <col min="4966" max="4971" width="16.125" style="387" hidden="1"/>
    <col min="4972" max="4972" width="6.125" style="387" hidden="1"/>
    <col min="4973" max="4973" width="3" style="387" hidden="1"/>
    <col min="4974" max="5213" width="8.625" style="387" hidden="1"/>
    <col min="5214" max="5219" width="14.875" style="387" hidden="1"/>
    <col min="5220" max="5221" width="15.875" style="387" hidden="1"/>
    <col min="5222" max="5227" width="16.125" style="387" hidden="1"/>
    <col min="5228" max="5228" width="6.125" style="387" hidden="1"/>
    <col min="5229" max="5229" width="3" style="387" hidden="1"/>
    <col min="5230" max="5469" width="8.625" style="387" hidden="1"/>
    <col min="5470" max="5475" width="14.875" style="387" hidden="1"/>
    <col min="5476" max="5477" width="15.875" style="387" hidden="1"/>
    <col min="5478" max="5483" width="16.125" style="387" hidden="1"/>
    <col min="5484" max="5484" width="6.125" style="387" hidden="1"/>
    <col min="5485" max="5485" width="3" style="387" hidden="1"/>
    <col min="5486" max="5725" width="8.625" style="387" hidden="1"/>
    <col min="5726" max="5731" width="14.875" style="387" hidden="1"/>
    <col min="5732" max="5733" width="15.875" style="387" hidden="1"/>
    <col min="5734" max="5739" width="16.125" style="387" hidden="1"/>
    <col min="5740" max="5740" width="6.125" style="387" hidden="1"/>
    <col min="5741" max="5741" width="3" style="387" hidden="1"/>
    <col min="5742" max="5981" width="8.625" style="387" hidden="1"/>
    <col min="5982" max="5987" width="14.875" style="387" hidden="1"/>
    <col min="5988" max="5989" width="15.875" style="387" hidden="1"/>
    <col min="5990" max="5995" width="16.125" style="387" hidden="1"/>
    <col min="5996" max="5996" width="6.125" style="387" hidden="1"/>
    <col min="5997" max="5997" width="3" style="387" hidden="1"/>
    <col min="5998" max="6237" width="8.625" style="387" hidden="1"/>
    <col min="6238" max="6243" width="14.875" style="387" hidden="1"/>
    <col min="6244" max="6245" width="15.875" style="387" hidden="1"/>
    <col min="6246" max="6251" width="16.125" style="387" hidden="1"/>
    <col min="6252" max="6252" width="6.125" style="387" hidden="1"/>
    <col min="6253" max="6253" width="3" style="387" hidden="1"/>
    <col min="6254" max="6493" width="8.625" style="387" hidden="1"/>
    <col min="6494" max="6499" width="14.875" style="387" hidden="1"/>
    <col min="6500" max="6501" width="15.875" style="387" hidden="1"/>
    <col min="6502" max="6507" width="16.125" style="387" hidden="1"/>
    <col min="6508" max="6508" width="6.125" style="387" hidden="1"/>
    <col min="6509" max="6509" width="3" style="387" hidden="1"/>
    <col min="6510" max="6749" width="8.625" style="387" hidden="1"/>
    <col min="6750" max="6755" width="14.875" style="387" hidden="1"/>
    <col min="6756" max="6757" width="15.875" style="387" hidden="1"/>
    <col min="6758" max="6763" width="16.125" style="387" hidden="1"/>
    <col min="6764" max="6764" width="6.125" style="387" hidden="1"/>
    <col min="6765" max="6765" width="3" style="387" hidden="1"/>
    <col min="6766" max="7005" width="8.625" style="387" hidden="1"/>
    <col min="7006" max="7011" width="14.875" style="387" hidden="1"/>
    <col min="7012" max="7013" width="15.875" style="387" hidden="1"/>
    <col min="7014" max="7019" width="16.125" style="387" hidden="1"/>
    <col min="7020" max="7020" width="6.125" style="387" hidden="1"/>
    <col min="7021" max="7021" width="3" style="387" hidden="1"/>
    <col min="7022" max="7261" width="8.625" style="387" hidden="1"/>
    <col min="7262" max="7267" width="14.875" style="387" hidden="1"/>
    <col min="7268" max="7269" width="15.875" style="387" hidden="1"/>
    <col min="7270" max="7275" width="16.125" style="387" hidden="1"/>
    <col min="7276" max="7276" width="6.125" style="387" hidden="1"/>
    <col min="7277" max="7277" width="3" style="387" hidden="1"/>
    <col min="7278" max="7517" width="8.625" style="387" hidden="1"/>
    <col min="7518" max="7523" width="14.875" style="387" hidden="1"/>
    <col min="7524" max="7525" width="15.875" style="387" hidden="1"/>
    <col min="7526" max="7531" width="16.125" style="387" hidden="1"/>
    <col min="7532" max="7532" width="6.125" style="387" hidden="1"/>
    <col min="7533" max="7533" width="3" style="387" hidden="1"/>
    <col min="7534" max="7773" width="8.625" style="387" hidden="1"/>
    <col min="7774" max="7779" width="14.875" style="387" hidden="1"/>
    <col min="7780" max="7781" width="15.875" style="387" hidden="1"/>
    <col min="7782" max="7787" width="16.125" style="387" hidden="1"/>
    <col min="7788" max="7788" width="6.125" style="387" hidden="1"/>
    <col min="7789" max="7789" width="3" style="387" hidden="1"/>
    <col min="7790" max="8029" width="8.625" style="387" hidden="1"/>
    <col min="8030" max="8035" width="14.875" style="387" hidden="1"/>
    <col min="8036" max="8037" width="15.875" style="387" hidden="1"/>
    <col min="8038" max="8043" width="16.125" style="387" hidden="1"/>
    <col min="8044" max="8044" width="6.125" style="387" hidden="1"/>
    <col min="8045" max="8045" width="3" style="387" hidden="1"/>
    <col min="8046" max="8285" width="8.625" style="387" hidden="1"/>
    <col min="8286" max="8291" width="14.875" style="387" hidden="1"/>
    <col min="8292" max="8293" width="15.875" style="387" hidden="1"/>
    <col min="8294" max="8299" width="16.125" style="387" hidden="1"/>
    <col min="8300" max="8300" width="6.125" style="387" hidden="1"/>
    <col min="8301" max="8301" width="3" style="387" hidden="1"/>
    <col min="8302" max="8541" width="8.625" style="387" hidden="1"/>
    <col min="8542" max="8547" width="14.875" style="387" hidden="1"/>
    <col min="8548" max="8549" width="15.875" style="387" hidden="1"/>
    <col min="8550" max="8555" width="16.125" style="387" hidden="1"/>
    <col min="8556" max="8556" width="6.125" style="387" hidden="1"/>
    <col min="8557" max="8557" width="3" style="387" hidden="1"/>
    <col min="8558" max="8797" width="8.625" style="387" hidden="1"/>
    <col min="8798" max="8803" width="14.875" style="387" hidden="1"/>
    <col min="8804" max="8805" width="15.875" style="387" hidden="1"/>
    <col min="8806" max="8811" width="16.125" style="387" hidden="1"/>
    <col min="8812" max="8812" width="6.125" style="387" hidden="1"/>
    <col min="8813" max="8813" width="3" style="387" hidden="1"/>
    <col min="8814" max="9053" width="8.625" style="387" hidden="1"/>
    <col min="9054" max="9059" width="14.875" style="387" hidden="1"/>
    <col min="9060" max="9061" width="15.875" style="387" hidden="1"/>
    <col min="9062" max="9067" width="16.125" style="387" hidden="1"/>
    <col min="9068" max="9068" width="6.125" style="387" hidden="1"/>
    <col min="9069" max="9069" width="3" style="387" hidden="1"/>
    <col min="9070" max="9309" width="8.625" style="387" hidden="1"/>
    <col min="9310" max="9315" width="14.875" style="387" hidden="1"/>
    <col min="9316" max="9317" width="15.875" style="387" hidden="1"/>
    <col min="9318" max="9323" width="16.125" style="387" hidden="1"/>
    <col min="9324" max="9324" width="6.125" style="387" hidden="1"/>
    <col min="9325" max="9325" width="3" style="387" hidden="1"/>
    <col min="9326" max="9565" width="8.625" style="387" hidden="1"/>
    <col min="9566" max="9571" width="14.875" style="387" hidden="1"/>
    <col min="9572" max="9573" width="15.875" style="387" hidden="1"/>
    <col min="9574" max="9579" width="16.125" style="387" hidden="1"/>
    <col min="9580" max="9580" width="6.125" style="387" hidden="1"/>
    <col min="9581" max="9581" width="3" style="387" hidden="1"/>
    <col min="9582" max="9821" width="8.625" style="387" hidden="1"/>
    <col min="9822" max="9827" width="14.875" style="387" hidden="1"/>
    <col min="9828" max="9829" width="15.875" style="387" hidden="1"/>
    <col min="9830" max="9835" width="16.125" style="387" hidden="1"/>
    <col min="9836" max="9836" width="6.125" style="387" hidden="1"/>
    <col min="9837" max="9837" width="3" style="387" hidden="1"/>
    <col min="9838" max="10077" width="8.625" style="387" hidden="1"/>
    <col min="10078" max="10083" width="14.875" style="387" hidden="1"/>
    <col min="10084" max="10085" width="15.875" style="387" hidden="1"/>
    <col min="10086" max="10091" width="16.125" style="387" hidden="1"/>
    <col min="10092" max="10092" width="6.125" style="387" hidden="1"/>
    <col min="10093" max="10093" width="3" style="387" hidden="1"/>
    <col min="10094" max="10333" width="8.625" style="387" hidden="1"/>
    <col min="10334" max="10339" width="14.875" style="387" hidden="1"/>
    <col min="10340" max="10341" width="15.875" style="387" hidden="1"/>
    <col min="10342" max="10347" width="16.125" style="387" hidden="1"/>
    <col min="10348" max="10348" width="6.125" style="387" hidden="1"/>
    <col min="10349" max="10349" width="3" style="387" hidden="1"/>
    <col min="10350" max="10589" width="8.625" style="387" hidden="1"/>
    <col min="10590" max="10595" width="14.875" style="387" hidden="1"/>
    <col min="10596" max="10597" width="15.875" style="387" hidden="1"/>
    <col min="10598" max="10603" width="16.125" style="387" hidden="1"/>
    <col min="10604" max="10604" width="6.125" style="387" hidden="1"/>
    <col min="10605" max="10605" width="3" style="387" hidden="1"/>
    <col min="10606" max="10845" width="8.625" style="387" hidden="1"/>
    <col min="10846" max="10851" width="14.875" style="387" hidden="1"/>
    <col min="10852" max="10853" width="15.875" style="387" hidden="1"/>
    <col min="10854" max="10859" width="16.125" style="387" hidden="1"/>
    <col min="10860" max="10860" width="6.125" style="387" hidden="1"/>
    <col min="10861" max="10861" width="3" style="387" hidden="1"/>
    <col min="10862" max="11101" width="8.625" style="387" hidden="1"/>
    <col min="11102" max="11107" width="14.875" style="387" hidden="1"/>
    <col min="11108" max="11109" width="15.875" style="387" hidden="1"/>
    <col min="11110" max="11115" width="16.125" style="387" hidden="1"/>
    <col min="11116" max="11116" width="6.125" style="387" hidden="1"/>
    <col min="11117" max="11117" width="3" style="387" hidden="1"/>
    <col min="11118" max="11357" width="8.625" style="387" hidden="1"/>
    <col min="11358" max="11363" width="14.875" style="387" hidden="1"/>
    <col min="11364" max="11365" width="15.875" style="387" hidden="1"/>
    <col min="11366" max="11371" width="16.125" style="387" hidden="1"/>
    <col min="11372" max="11372" width="6.125" style="387" hidden="1"/>
    <col min="11373" max="11373" width="3" style="387" hidden="1"/>
    <col min="11374" max="11613" width="8.625" style="387" hidden="1"/>
    <col min="11614" max="11619" width="14.875" style="387" hidden="1"/>
    <col min="11620" max="11621" width="15.875" style="387" hidden="1"/>
    <col min="11622" max="11627" width="16.125" style="387" hidden="1"/>
    <col min="11628" max="11628" width="6.125" style="387" hidden="1"/>
    <col min="11629" max="11629" width="3" style="387" hidden="1"/>
    <col min="11630" max="11869" width="8.625" style="387" hidden="1"/>
    <col min="11870" max="11875" width="14.875" style="387" hidden="1"/>
    <col min="11876" max="11877" width="15.875" style="387" hidden="1"/>
    <col min="11878" max="11883" width="16.125" style="387" hidden="1"/>
    <col min="11884" max="11884" width="6.125" style="387" hidden="1"/>
    <col min="11885" max="11885" width="3" style="387" hidden="1"/>
    <col min="11886" max="12125" width="8.625" style="387" hidden="1"/>
    <col min="12126" max="12131" width="14.875" style="387" hidden="1"/>
    <col min="12132" max="12133" width="15.875" style="387" hidden="1"/>
    <col min="12134" max="12139" width="16.125" style="387" hidden="1"/>
    <col min="12140" max="12140" width="6.125" style="387" hidden="1"/>
    <col min="12141" max="12141" width="3" style="387" hidden="1"/>
    <col min="12142" max="12381" width="8.625" style="387" hidden="1"/>
    <col min="12382" max="12387" width="14.875" style="387" hidden="1"/>
    <col min="12388" max="12389" width="15.875" style="387" hidden="1"/>
    <col min="12390" max="12395" width="16.125" style="387" hidden="1"/>
    <col min="12396" max="12396" width="6.125" style="387" hidden="1"/>
    <col min="12397" max="12397" width="3" style="387" hidden="1"/>
    <col min="12398" max="12637" width="8.625" style="387" hidden="1"/>
    <col min="12638" max="12643" width="14.875" style="387" hidden="1"/>
    <col min="12644" max="12645" width="15.875" style="387" hidden="1"/>
    <col min="12646" max="12651" width="16.125" style="387" hidden="1"/>
    <col min="12652" max="12652" width="6.125" style="387" hidden="1"/>
    <col min="12653" max="12653" width="3" style="387" hidden="1"/>
    <col min="12654" max="12893" width="8.625" style="387" hidden="1"/>
    <col min="12894" max="12899" width="14.875" style="387" hidden="1"/>
    <col min="12900" max="12901" width="15.875" style="387" hidden="1"/>
    <col min="12902" max="12907" width="16.125" style="387" hidden="1"/>
    <col min="12908" max="12908" width="6.125" style="387" hidden="1"/>
    <col min="12909" max="12909" width="3" style="387" hidden="1"/>
    <col min="12910" max="13149" width="8.625" style="387" hidden="1"/>
    <col min="13150" max="13155" width="14.875" style="387" hidden="1"/>
    <col min="13156" max="13157" width="15.875" style="387" hidden="1"/>
    <col min="13158" max="13163" width="16.125" style="387" hidden="1"/>
    <col min="13164" max="13164" width="6.125" style="387" hidden="1"/>
    <col min="13165" max="13165" width="3" style="387" hidden="1"/>
    <col min="13166" max="13405" width="8.625" style="387" hidden="1"/>
    <col min="13406" max="13411" width="14.875" style="387" hidden="1"/>
    <col min="13412" max="13413" width="15.875" style="387" hidden="1"/>
    <col min="13414" max="13419" width="16.125" style="387" hidden="1"/>
    <col min="13420" max="13420" width="6.125" style="387" hidden="1"/>
    <col min="13421" max="13421" width="3" style="387" hidden="1"/>
    <col min="13422" max="13661" width="8.625" style="387" hidden="1"/>
    <col min="13662" max="13667" width="14.875" style="387" hidden="1"/>
    <col min="13668" max="13669" width="15.875" style="387" hidden="1"/>
    <col min="13670" max="13675" width="16.125" style="387" hidden="1"/>
    <col min="13676" max="13676" width="6.125" style="387" hidden="1"/>
    <col min="13677" max="13677" width="3" style="387" hidden="1"/>
    <col min="13678" max="13917" width="8.625" style="387" hidden="1"/>
    <col min="13918" max="13923" width="14.875" style="387" hidden="1"/>
    <col min="13924" max="13925" width="15.875" style="387" hidden="1"/>
    <col min="13926" max="13931" width="16.125" style="387" hidden="1"/>
    <col min="13932" max="13932" width="6.125" style="387" hidden="1"/>
    <col min="13933" max="13933" width="3" style="387" hidden="1"/>
    <col min="13934" max="14173" width="8.625" style="387" hidden="1"/>
    <col min="14174" max="14179" width="14.875" style="387" hidden="1"/>
    <col min="14180" max="14181" width="15.875" style="387" hidden="1"/>
    <col min="14182" max="14187" width="16.125" style="387" hidden="1"/>
    <col min="14188" max="14188" width="6.125" style="387" hidden="1"/>
    <col min="14189" max="14189" width="3" style="387" hidden="1"/>
    <col min="14190" max="14429" width="8.625" style="387" hidden="1"/>
    <col min="14430" max="14435" width="14.875" style="387" hidden="1"/>
    <col min="14436" max="14437" width="15.875" style="387" hidden="1"/>
    <col min="14438" max="14443" width="16.125" style="387" hidden="1"/>
    <col min="14444" max="14444" width="6.125" style="387" hidden="1"/>
    <col min="14445" max="14445" width="3" style="387" hidden="1"/>
    <col min="14446" max="14685" width="8.625" style="387" hidden="1"/>
    <col min="14686" max="14691" width="14.875" style="387" hidden="1"/>
    <col min="14692" max="14693" width="15.875" style="387" hidden="1"/>
    <col min="14694" max="14699" width="16.125" style="387" hidden="1"/>
    <col min="14700" max="14700" width="6.125" style="387" hidden="1"/>
    <col min="14701" max="14701" width="3" style="387" hidden="1"/>
    <col min="14702" max="14941" width="8.625" style="387" hidden="1"/>
    <col min="14942" max="14947" width="14.875" style="387" hidden="1"/>
    <col min="14948" max="14949" width="15.875" style="387" hidden="1"/>
    <col min="14950" max="14955" width="16.125" style="387" hidden="1"/>
    <col min="14956" max="14956" width="6.125" style="387" hidden="1"/>
    <col min="14957" max="14957" width="3" style="387" hidden="1"/>
    <col min="14958" max="15197" width="8.625" style="387" hidden="1"/>
    <col min="15198" max="15203" width="14.875" style="387" hidden="1"/>
    <col min="15204" max="15205" width="15.875" style="387" hidden="1"/>
    <col min="15206" max="15211" width="16.125" style="387" hidden="1"/>
    <col min="15212" max="15212" width="6.125" style="387" hidden="1"/>
    <col min="15213" max="15213" width="3" style="387" hidden="1"/>
    <col min="15214" max="15453" width="8.625" style="387" hidden="1"/>
    <col min="15454" max="15459" width="14.875" style="387" hidden="1"/>
    <col min="15460" max="15461" width="15.875" style="387" hidden="1"/>
    <col min="15462" max="15467" width="16.125" style="387" hidden="1"/>
    <col min="15468" max="15468" width="6.125" style="387" hidden="1"/>
    <col min="15469" max="15469" width="3" style="387" hidden="1"/>
    <col min="15470" max="15709" width="8.625" style="387" hidden="1"/>
    <col min="15710" max="15715" width="14.875" style="387" hidden="1"/>
    <col min="15716" max="15717" width="15.875" style="387" hidden="1"/>
    <col min="15718" max="15723" width="16.125" style="387" hidden="1"/>
    <col min="15724" max="15724" width="6.125" style="387" hidden="1"/>
    <col min="15725" max="15725" width="3" style="387" hidden="1"/>
    <col min="15726" max="15965" width="8.625" style="387" hidden="1"/>
    <col min="15966" max="15971" width="14.875" style="387" hidden="1"/>
    <col min="15972" max="15973" width="15.875" style="387" hidden="1"/>
    <col min="15974" max="15979" width="16.125" style="387" hidden="1"/>
    <col min="15980" max="15980" width="6.125" style="387" hidden="1"/>
    <col min="15981" max="15981" width="3" style="387" hidden="1"/>
    <col min="15982" max="16221" width="8.625" style="387" hidden="1"/>
    <col min="16222" max="16227" width="14.875" style="387" hidden="1"/>
    <col min="16228" max="16229" width="15.875" style="387" hidden="1"/>
    <col min="16230" max="16235" width="16.125" style="387" hidden="1"/>
    <col min="16236" max="16236" width="6.125" style="387" hidden="1"/>
    <col min="16237" max="16237" width="3" style="387" hidden="1"/>
    <col min="16238" max="16384" width="8.625" style="387" hidden="1"/>
  </cols>
  <sheetData>
    <row r="1" spans="1:143" ht="42.75" customHeight="1">
      <c r="A1" s="385"/>
      <c r="B1" s="386"/>
      <c r="DD1" s="387"/>
      <c r="DE1" s="387"/>
    </row>
    <row r="2" spans="1:143" ht="25.5" customHeight="1">
      <c r="A2" s="388"/>
      <c r="C2" s="388"/>
      <c r="O2" s="388"/>
      <c r="P2" s="388"/>
      <c r="Q2" s="388"/>
      <c r="R2" s="388"/>
      <c r="S2" s="388"/>
      <c r="T2" s="388"/>
      <c r="U2" s="388"/>
      <c r="V2" s="388"/>
      <c r="W2" s="388"/>
      <c r="X2" s="388"/>
      <c r="Y2" s="388"/>
      <c r="Z2" s="388"/>
      <c r="AA2" s="388"/>
      <c r="AB2" s="388"/>
      <c r="AC2" s="388"/>
      <c r="AD2" s="388"/>
      <c r="AE2" s="388"/>
      <c r="AF2" s="388"/>
      <c r="AG2" s="388"/>
      <c r="AH2" s="388"/>
      <c r="AI2" s="388"/>
      <c r="AU2" s="388"/>
      <c r="BG2" s="388"/>
      <c r="BS2" s="388"/>
      <c r="CE2" s="388"/>
      <c r="CQ2" s="388"/>
      <c r="DD2" s="387"/>
      <c r="DE2" s="387"/>
    </row>
    <row r="3" spans="1:143" ht="25.5" customHeight="1">
      <c r="A3" s="388"/>
      <c r="C3" s="388"/>
      <c r="O3" s="388"/>
      <c r="P3" s="388"/>
      <c r="Q3" s="388"/>
      <c r="R3" s="388"/>
      <c r="S3" s="388"/>
      <c r="T3" s="388"/>
      <c r="U3" s="388"/>
      <c r="V3" s="388"/>
      <c r="W3" s="388"/>
      <c r="X3" s="388"/>
      <c r="Y3" s="388"/>
      <c r="Z3" s="388"/>
      <c r="AA3" s="388"/>
      <c r="AB3" s="388"/>
      <c r="AC3" s="388"/>
      <c r="AD3" s="388"/>
      <c r="AE3" s="388"/>
      <c r="AF3" s="388"/>
      <c r="AG3" s="388"/>
      <c r="AH3" s="388"/>
      <c r="AI3" s="388"/>
      <c r="AU3" s="388"/>
      <c r="BG3" s="388"/>
      <c r="BS3" s="388"/>
      <c r="CE3" s="388"/>
      <c r="CQ3" s="388"/>
      <c r="DD3" s="387"/>
      <c r="DE3" s="387"/>
    </row>
    <row r="4" spans="1:143" s="290" customFormat="1">
      <c r="A4" s="388"/>
      <c r="B4" s="388"/>
      <c r="C4" s="388"/>
      <c r="D4" s="388"/>
      <c r="E4" s="388"/>
      <c r="F4" s="388"/>
      <c r="G4" s="388"/>
      <c r="H4" s="388"/>
      <c r="I4" s="388"/>
      <c r="J4" s="388"/>
      <c r="K4" s="388"/>
      <c r="L4" s="388"/>
      <c r="M4" s="388"/>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8"/>
      <c r="AV4" s="388"/>
      <c r="AW4" s="388"/>
      <c r="AX4" s="388"/>
      <c r="AY4" s="388"/>
      <c r="AZ4" s="388"/>
      <c r="BA4" s="388"/>
      <c r="BB4" s="388"/>
      <c r="BC4" s="388"/>
      <c r="BD4" s="388"/>
      <c r="BE4" s="388"/>
      <c r="BF4" s="388"/>
      <c r="BG4" s="388"/>
      <c r="BH4" s="388"/>
      <c r="BI4" s="388"/>
      <c r="BJ4" s="388"/>
      <c r="BK4" s="388"/>
      <c r="BL4" s="388"/>
      <c r="BM4" s="388"/>
      <c r="BN4" s="388"/>
      <c r="BO4" s="388"/>
      <c r="BP4" s="388"/>
      <c r="BQ4" s="388"/>
      <c r="BR4" s="388"/>
      <c r="BS4" s="388"/>
      <c r="BT4" s="388"/>
      <c r="BU4" s="388"/>
      <c r="BV4" s="388"/>
      <c r="BW4" s="388"/>
      <c r="BX4" s="388"/>
      <c r="BY4" s="388"/>
      <c r="BZ4" s="388"/>
      <c r="CA4" s="388"/>
      <c r="CB4" s="388"/>
      <c r="CC4" s="388"/>
      <c r="CD4" s="388"/>
      <c r="CE4" s="388"/>
      <c r="CF4" s="388"/>
      <c r="CG4" s="388"/>
      <c r="CH4" s="388"/>
      <c r="CI4" s="388"/>
      <c r="CJ4" s="388"/>
      <c r="CK4" s="388"/>
      <c r="CL4" s="388"/>
      <c r="CM4" s="388"/>
      <c r="CN4" s="388"/>
      <c r="CO4" s="388"/>
      <c r="CP4" s="388"/>
      <c r="CQ4" s="388"/>
      <c r="CR4" s="388"/>
      <c r="CS4" s="388"/>
      <c r="CT4" s="388"/>
      <c r="CU4" s="388"/>
      <c r="CV4" s="388"/>
      <c r="CW4" s="388"/>
      <c r="CX4" s="388"/>
      <c r="CY4" s="388"/>
      <c r="CZ4" s="388"/>
      <c r="DA4" s="388"/>
      <c r="DB4" s="388"/>
      <c r="DC4" s="388"/>
      <c r="DD4" s="388"/>
      <c r="DE4" s="388"/>
      <c r="DF4" s="291"/>
      <c r="DG4" s="291"/>
      <c r="DH4" s="291"/>
      <c r="DI4" s="291"/>
      <c r="DJ4" s="291"/>
      <c r="DK4" s="291"/>
      <c r="DL4" s="291"/>
      <c r="DM4" s="291"/>
      <c r="DN4" s="291"/>
      <c r="DO4" s="291"/>
      <c r="DP4" s="291"/>
      <c r="DQ4" s="291"/>
      <c r="DR4" s="291"/>
      <c r="DS4" s="291"/>
      <c r="DT4" s="291"/>
      <c r="DU4" s="291"/>
      <c r="DV4" s="291"/>
      <c r="DW4" s="291"/>
    </row>
    <row r="5" spans="1:143" s="290" customFormat="1">
      <c r="A5" s="388"/>
      <c r="B5" s="388"/>
      <c r="C5" s="388"/>
      <c r="D5" s="388"/>
      <c r="E5" s="388"/>
      <c r="F5" s="388"/>
      <c r="G5" s="388"/>
      <c r="H5" s="388"/>
      <c r="I5" s="388"/>
      <c r="J5" s="388"/>
      <c r="K5" s="388"/>
      <c r="L5" s="388"/>
      <c r="M5" s="38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388"/>
      <c r="AP5" s="388"/>
      <c r="AQ5" s="388"/>
      <c r="AR5" s="388"/>
      <c r="AS5" s="388"/>
      <c r="AT5" s="388"/>
      <c r="AU5" s="388"/>
      <c r="AV5" s="388"/>
      <c r="AW5" s="388"/>
      <c r="AX5" s="388"/>
      <c r="AY5" s="388"/>
      <c r="AZ5" s="388"/>
      <c r="BA5" s="388"/>
      <c r="BB5" s="388"/>
      <c r="BC5" s="388"/>
      <c r="BD5" s="388"/>
      <c r="BE5" s="388"/>
      <c r="BF5" s="388"/>
      <c r="BG5" s="388"/>
      <c r="BH5" s="388"/>
      <c r="BI5" s="388"/>
      <c r="BJ5" s="388"/>
      <c r="BK5" s="388"/>
      <c r="BL5" s="388"/>
      <c r="BM5" s="388"/>
      <c r="BN5" s="388"/>
      <c r="BO5" s="388"/>
      <c r="BP5" s="388"/>
      <c r="BQ5" s="388"/>
      <c r="BR5" s="388"/>
      <c r="BS5" s="388"/>
      <c r="BT5" s="388"/>
      <c r="BU5" s="388"/>
      <c r="BV5" s="388"/>
      <c r="BW5" s="388"/>
      <c r="BX5" s="388"/>
      <c r="BY5" s="388"/>
      <c r="BZ5" s="388"/>
      <c r="CA5" s="388"/>
      <c r="CB5" s="388"/>
      <c r="CC5" s="388"/>
      <c r="CD5" s="388"/>
      <c r="CE5" s="388"/>
      <c r="CF5" s="388"/>
      <c r="CG5" s="388"/>
      <c r="CH5" s="388"/>
      <c r="CI5" s="388"/>
      <c r="CJ5" s="388"/>
      <c r="CK5" s="388"/>
      <c r="CL5" s="388"/>
      <c r="CM5" s="388"/>
      <c r="CN5" s="388"/>
      <c r="CO5" s="388"/>
      <c r="CP5" s="388"/>
      <c r="CQ5" s="388"/>
      <c r="CR5" s="388"/>
      <c r="CS5" s="388"/>
      <c r="CT5" s="388"/>
      <c r="CU5" s="388"/>
      <c r="CV5" s="388"/>
      <c r="CW5" s="388"/>
      <c r="CX5" s="388"/>
      <c r="CY5" s="388"/>
      <c r="CZ5" s="388"/>
      <c r="DA5" s="388"/>
      <c r="DB5" s="388"/>
      <c r="DC5" s="388"/>
      <c r="DD5" s="388"/>
      <c r="DE5" s="388"/>
      <c r="DF5" s="291"/>
      <c r="DG5" s="291"/>
      <c r="DH5" s="291"/>
      <c r="DI5" s="291"/>
      <c r="DJ5" s="291"/>
      <c r="DK5" s="291"/>
      <c r="DL5" s="291"/>
      <c r="DM5" s="291"/>
      <c r="DN5" s="291"/>
      <c r="DO5" s="291"/>
      <c r="DP5" s="291"/>
      <c r="DQ5" s="291"/>
      <c r="DR5" s="291"/>
      <c r="DS5" s="291"/>
      <c r="DT5" s="291"/>
      <c r="DU5" s="291"/>
      <c r="DV5" s="291"/>
      <c r="DW5" s="291"/>
    </row>
    <row r="6" spans="1:143" s="290" customFormat="1">
      <c r="A6" s="388"/>
      <c r="B6" s="388"/>
      <c r="C6" s="388"/>
      <c r="D6" s="388"/>
      <c r="E6" s="388"/>
      <c r="F6" s="388"/>
      <c r="G6" s="388"/>
      <c r="H6" s="388"/>
      <c r="I6" s="388"/>
      <c r="J6" s="388"/>
      <c r="K6" s="388"/>
      <c r="L6" s="388"/>
      <c r="M6" s="388"/>
      <c r="N6" s="388"/>
      <c r="O6" s="388"/>
      <c r="P6" s="388"/>
      <c r="Q6" s="388"/>
      <c r="R6" s="388"/>
      <c r="S6" s="388"/>
      <c r="T6" s="388"/>
      <c r="U6" s="388"/>
      <c r="V6" s="388"/>
      <c r="W6" s="388"/>
      <c r="X6" s="388"/>
      <c r="Y6" s="388"/>
      <c r="Z6" s="388"/>
      <c r="AA6" s="388"/>
      <c r="AB6" s="388"/>
      <c r="AC6" s="388"/>
      <c r="AD6" s="388"/>
      <c r="AE6" s="388"/>
      <c r="AF6" s="388"/>
      <c r="AG6" s="388"/>
      <c r="AH6" s="388"/>
      <c r="AI6" s="388"/>
      <c r="AJ6" s="388"/>
      <c r="AK6" s="388"/>
      <c r="AL6" s="388"/>
      <c r="AM6" s="388"/>
      <c r="AN6" s="388"/>
      <c r="AO6" s="388"/>
      <c r="AP6" s="388"/>
      <c r="AQ6" s="388"/>
      <c r="AR6" s="388"/>
      <c r="AS6" s="388"/>
      <c r="AT6" s="388"/>
      <c r="AU6" s="388"/>
      <c r="AV6" s="388"/>
      <c r="AW6" s="388"/>
      <c r="AX6" s="388"/>
      <c r="AY6" s="388"/>
      <c r="AZ6" s="388"/>
      <c r="BA6" s="388"/>
      <c r="BB6" s="388"/>
      <c r="BC6" s="388"/>
      <c r="BD6" s="388"/>
      <c r="BE6" s="388"/>
      <c r="BF6" s="388"/>
      <c r="BG6" s="388"/>
      <c r="BH6" s="388"/>
      <c r="BI6" s="388"/>
      <c r="BJ6" s="388"/>
      <c r="BK6" s="388"/>
      <c r="BL6" s="388"/>
      <c r="BM6" s="388"/>
      <c r="BN6" s="388"/>
      <c r="BO6" s="388"/>
      <c r="BP6" s="388"/>
      <c r="BQ6" s="388"/>
      <c r="BR6" s="388"/>
      <c r="BS6" s="388"/>
      <c r="BT6" s="388"/>
      <c r="BU6" s="388"/>
      <c r="BV6" s="388"/>
      <c r="BW6" s="388"/>
      <c r="BX6" s="388"/>
      <c r="BY6" s="388"/>
      <c r="BZ6" s="388"/>
      <c r="CA6" s="388"/>
      <c r="CB6" s="388"/>
      <c r="CC6" s="388"/>
      <c r="CD6" s="388"/>
      <c r="CE6" s="388"/>
      <c r="CF6" s="388"/>
      <c r="CG6" s="388"/>
      <c r="CH6" s="388"/>
      <c r="CI6" s="388"/>
      <c r="CJ6" s="388"/>
      <c r="CK6" s="388"/>
      <c r="CL6" s="388"/>
      <c r="CM6" s="388"/>
      <c r="CN6" s="388"/>
      <c r="CO6" s="388"/>
      <c r="CP6" s="388"/>
      <c r="CQ6" s="388"/>
      <c r="CR6" s="388"/>
      <c r="CS6" s="388"/>
      <c r="CT6" s="388"/>
      <c r="CU6" s="388"/>
      <c r="CV6" s="388"/>
      <c r="CW6" s="388"/>
      <c r="CX6" s="388"/>
      <c r="CY6" s="388"/>
      <c r="CZ6" s="388"/>
      <c r="DA6" s="388"/>
      <c r="DB6" s="388"/>
      <c r="DC6" s="388"/>
      <c r="DD6" s="388"/>
      <c r="DE6" s="388"/>
      <c r="DF6" s="291"/>
      <c r="DG6" s="291"/>
      <c r="DH6" s="291"/>
      <c r="DI6" s="291"/>
      <c r="DJ6" s="291"/>
      <c r="DK6" s="291"/>
      <c r="DL6" s="291"/>
      <c r="DM6" s="291"/>
      <c r="DN6" s="291"/>
      <c r="DO6" s="291"/>
      <c r="DP6" s="291"/>
      <c r="DQ6" s="291"/>
      <c r="DR6" s="291"/>
      <c r="DS6" s="291"/>
      <c r="DT6" s="291"/>
      <c r="DU6" s="291"/>
      <c r="DV6" s="291"/>
      <c r="DW6" s="291"/>
    </row>
    <row r="7" spans="1:143" s="290" customFormat="1">
      <c r="A7" s="388"/>
      <c r="B7" s="388"/>
      <c r="C7" s="388"/>
      <c r="D7" s="388"/>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388"/>
      <c r="AF7" s="388"/>
      <c r="AG7" s="388"/>
      <c r="AH7" s="388"/>
      <c r="AI7" s="388"/>
      <c r="AJ7" s="388"/>
      <c r="AK7" s="388"/>
      <c r="AL7" s="388"/>
      <c r="AM7" s="388"/>
      <c r="AN7" s="388"/>
      <c r="AO7" s="388"/>
      <c r="AP7" s="388"/>
      <c r="AQ7" s="388"/>
      <c r="AR7" s="388"/>
      <c r="AS7" s="388"/>
      <c r="AT7" s="388"/>
      <c r="AU7" s="388"/>
      <c r="AV7" s="388"/>
      <c r="AW7" s="388"/>
      <c r="AX7" s="388"/>
      <c r="AY7" s="388"/>
      <c r="AZ7" s="388"/>
      <c r="BA7" s="388"/>
      <c r="BB7" s="388"/>
      <c r="BC7" s="388"/>
      <c r="BD7" s="388"/>
      <c r="BE7" s="388"/>
      <c r="BF7" s="388"/>
      <c r="BG7" s="388"/>
      <c r="BH7" s="388"/>
      <c r="BI7" s="388"/>
      <c r="BJ7" s="388"/>
      <c r="BK7" s="388"/>
      <c r="BL7" s="388"/>
      <c r="BM7" s="388"/>
      <c r="BN7" s="388"/>
      <c r="BO7" s="388"/>
      <c r="BP7" s="388"/>
      <c r="BQ7" s="388"/>
      <c r="BR7" s="388"/>
      <c r="BS7" s="388"/>
      <c r="BT7" s="388"/>
      <c r="BU7" s="388"/>
      <c r="BV7" s="388"/>
      <c r="BW7" s="388"/>
      <c r="BX7" s="388"/>
      <c r="BY7" s="388"/>
      <c r="BZ7" s="388"/>
      <c r="CA7" s="388"/>
      <c r="CB7" s="388"/>
      <c r="CC7" s="388"/>
      <c r="CD7" s="388"/>
      <c r="CE7" s="388"/>
      <c r="CF7" s="388"/>
      <c r="CG7" s="388"/>
      <c r="CH7" s="388"/>
      <c r="CI7" s="388"/>
      <c r="CJ7" s="388"/>
      <c r="CK7" s="388"/>
      <c r="CL7" s="388"/>
      <c r="CM7" s="388"/>
      <c r="CN7" s="388"/>
      <c r="CO7" s="388"/>
      <c r="CP7" s="388"/>
      <c r="CQ7" s="388"/>
      <c r="CR7" s="388"/>
      <c r="CS7" s="388"/>
      <c r="CT7" s="388"/>
      <c r="CU7" s="388"/>
      <c r="CV7" s="388"/>
      <c r="CW7" s="388"/>
      <c r="CX7" s="388"/>
      <c r="CY7" s="388"/>
      <c r="CZ7" s="388"/>
      <c r="DA7" s="388"/>
      <c r="DB7" s="388"/>
      <c r="DC7" s="388"/>
      <c r="DD7" s="388"/>
      <c r="DE7" s="388"/>
      <c r="DF7" s="291"/>
      <c r="DG7" s="291"/>
      <c r="DH7" s="291"/>
      <c r="DI7" s="291"/>
      <c r="DJ7" s="291"/>
      <c r="DK7" s="291"/>
      <c r="DL7" s="291"/>
      <c r="DM7" s="291"/>
      <c r="DN7" s="291"/>
      <c r="DO7" s="291"/>
      <c r="DP7" s="291"/>
      <c r="DQ7" s="291"/>
      <c r="DR7" s="291"/>
      <c r="DS7" s="291"/>
      <c r="DT7" s="291"/>
      <c r="DU7" s="291"/>
      <c r="DV7" s="291"/>
      <c r="DW7" s="291"/>
    </row>
    <row r="8" spans="1:143" s="290" customFormat="1">
      <c r="A8" s="388"/>
      <c r="B8" s="388"/>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8"/>
      <c r="AW8" s="388"/>
      <c r="AX8" s="388"/>
      <c r="AY8" s="388"/>
      <c r="AZ8" s="388"/>
      <c r="BA8" s="388"/>
      <c r="BB8" s="388"/>
      <c r="BC8" s="388"/>
      <c r="BD8" s="388"/>
      <c r="BE8" s="388"/>
      <c r="BF8" s="388"/>
      <c r="BG8" s="388"/>
      <c r="BH8" s="388"/>
      <c r="BI8" s="388"/>
      <c r="BJ8" s="388"/>
      <c r="BK8" s="388"/>
      <c r="BL8" s="388"/>
      <c r="BM8" s="388"/>
      <c r="BN8" s="388"/>
      <c r="BO8" s="388"/>
      <c r="BP8" s="388"/>
      <c r="BQ8" s="388"/>
      <c r="BR8" s="388"/>
      <c r="BS8" s="388"/>
      <c r="BT8" s="388"/>
      <c r="BU8" s="388"/>
      <c r="BV8" s="388"/>
      <c r="BW8" s="388"/>
      <c r="BX8" s="388"/>
      <c r="BY8" s="388"/>
      <c r="BZ8" s="388"/>
      <c r="CA8" s="388"/>
      <c r="CB8" s="388"/>
      <c r="CC8" s="388"/>
      <c r="CD8" s="388"/>
      <c r="CE8" s="388"/>
      <c r="CF8" s="388"/>
      <c r="CG8" s="388"/>
      <c r="CH8" s="388"/>
      <c r="CI8" s="388"/>
      <c r="CJ8" s="388"/>
      <c r="CK8" s="388"/>
      <c r="CL8" s="388"/>
      <c r="CM8" s="388"/>
      <c r="CN8" s="388"/>
      <c r="CO8" s="388"/>
      <c r="CP8" s="388"/>
      <c r="CQ8" s="388"/>
      <c r="CR8" s="388"/>
      <c r="CS8" s="388"/>
      <c r="CT8" s="388"/>
      <c r="CU8" s="388"/>
      <c r="CV8" s="388"/>
      <c r="CW8" s="388"/>
      <c r="CX8" s="388"/>
      <c r="CY8" s="388"/>
      <c r="CZ8" s="388"/>
      <c r="DA8" s="388"/>
      <c r="DB8" s="388"/>
      <c r="DC8" s="388"/>
      <c r="DD8" s="388"/>
      <c r="DE8" s="388"/>
      <c r="DF8" s="291"/>
      <c r="DG8" s="291"/>
      <c r="DH8" s="291"/>
      <c r="DI8" s="291"/>
      <c r="DJ8" s="291"/>
      <c r="DK8" s="291"/>
      <c r="DL8" s="291"/>
      <c r="DM8" s="291"/>
      <c r="DN8" s="291"/>
      <c r="DO8" s="291"/>
      <c r="DP8" s="291"/>
      <c r="DQ8" s="291"/>
      <c r="DR8" s="291"/>
      <c r="DS8" s="291"/>
      <c r="DT8" s="291"/>
      <c r="DU8" s="291"/>
      <c r="DV8" s="291"/>
      <c r="DW8" s="291"/>
    </row>
    <row r="9" spans="1:143" s="290" customFormat="1">
      <c r="A9" s="388"/>
      <c r="B9" s="388"/>
      <c r="C9" s="388"/>
      <c r="D9" s="388"/>
      <c r="E9" s="388"/>
      <c r="F9" s="388"/>
      <c r="G9" s="388"/>
      <c r="H9" s="388"/>
      <c r="I9" s="388"/>
      <c r="J9" s="388"/>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388"/>
      <c r="BB9" s="388"/>
      <c r="BC9" s="388"/>
      <c r="BD9" s="388"/>
      <c r="BE9" s="388"/>
      <c r="BF9" s="388"/>
      <c r="BG9" s="388"/>
      <c r="BH9" s="388"/>
      <c r="BI9" s="388"/>
      <c r="BJ9" s="388"/>
      <c r="BK9" s="388"/>
      <c r="BL9" s="388"/>
      <c r="BM9" s="388"/>
      <c r="BN9" s="388"/>
      <c r="BO9" s="388"/>
      <c r="BP9" s="388"/>
      <c r="BQ9" s="388"/>
      <c r="BR9" s="388"/>
      <c r="BS9" s="388"/>
      <c r="BT9" s="388"/>
      <c r="BU9" s="388"/>
      <c r="BV9" s="388"/>
      <c r="BW9" s="388"/>
      <c r="BX9" s="388"/>
      <c r="BY9" s="388"/>
      <c r="BZ9" s="388"/>
      <c r="CA9" s="388"/>
      <c r="CB9" s="388"/>
      <c r="CC9" s="388"/>
      <c r="CD9" s="388"/>
      <c r="CE9" s="388"/>
      <c r="CF9" s="388"/>
      <c r="CG9" s="388"/>
      <c r="CH9" s="388"/>
      <c r="CI9" s="388"/>
      <c r="CJ9" s="388"/>
      <c r="CK9" s="388"/>
      <c r="CL9" s="388"/>
      <c r="CM9" s="388"/>
      <c r="CN9" s="388"/>
      <c r="CO9" s="388"/>
      <c r="CP9" s="388"/>
      <c r="CQ9" s="388"/>
      <c r="CR9" s="388"/>
      <c r="CS9" s="388"/>
      <c r="CT9" s="388"/>
      <c r="CU9" s="388"/>
      <c r="CV9" s="388"/>
      <c r="CW9" s="388"/>
      <c r="CX9" s="388"/>
      <c r="CY9" s="388"/>
      <c r="CZ9" s="388"/>
      <c r="DA9" s="388"/>
      <c r="DB9" s="388"/>
      <c r="DC9" s="388"/>
      <c r="DD9" s="388"/>
      <c r="DE9" s="388"/>
      <c r="DF9" s="291"/>
      <c r="DG9" s="291"/>
      <c r="DH9" s="291"/>
      <c r="DI9" s="291"/>
      <c r="DJ9" s="291"/>
      <c r="DK9" s="291"/>
      <c r="DL9" s="291"/>
      <c r="DM9" s="291"/>
      <c r="DN9" s="291"/>
      <c r="DO9" s="291"/>
      <c r="DP9" s="291"/>
      <c r="DQ9" s="291"/>
      <c r="DR9" s="291"/>
      <c r="DS9" s="291"/>
      <c r="DT9" s="291"/>
      <c r="DU9" s="291"/>
      <c r="DV9" s="291"/>
      <c r="DW9" s="291"/>
    </row>
    <row r="10" spans="1:143" s="290" customFormat="1">
      <c r="A10" s="388"/>
      <c r="B10" s="388"/>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8"/>
      <c r="AH10" s="388"/>
      <c r="AI10" s="388"/>
      <c r="AJ10" s="388"/>
      <c r="AK10" s="388"/>
      <c r="AL10" s="388"/>
      <c r="AM10" s="388"/>
      <c r="AN10" s="388"/>
      <c r="AO10" s="388"/>
      <c r="AP10" s="388"/>
      <c r="AQ10" s="388"/>
      <c r="AR10" s="388"/>
      <c r="AS10" s="388"/>
      <c r="AT10" s="388"/>
      <c r="AU10" s="388"/>
      <c r="AV10" s="388"/>
      <c r="AW10" s="388"/>
      <c r="AX10" s="388"/>
      <c r="AY10" s="388"/>
      <c r="AZ10" s="388"/>
      <c r="BA10" s="388"/>
      <c r="BB10" s="388"/>
      <c r="BC10" s="388"/>
      <c r="BD10" s="388"/>
      <c r="BE10" s="388"/>
      <c r="BF10" s="388"/>
      <c r="BG10" s="388"/>
      <c r="BH10" s="388"/>
      <c r="BI10" s="388"/>
      <c r="BJ10" s="388"/>
      <c r="BK10" s="388"/>
      <c r="BL10" s="388"/>
      <c r="BM10" s="388"/>
      <c r="BN10" s="388"/>
      <c r="BO10" s="388"/>
      <c r="BP10" s="388"/>
      <c r="BQ10" s="388"/>
      <c r="BR10" s="388"/>
      <c r="BS10" s="388"/>
      <c r="BT10" s="388"/>
      <c r="BU10" s="388"/>
      <c r="BV10" s="388"/>
      <c r="BW10" s="388"/>
      <c r="BX10" s="388"/>
      <c r="BY10" s="388"/>
      <c r="BZ10" s="388"/>
      <c r="CA10" s="388"/>
      <c r="CB10" s="388"/>
      <c r="CC10" s="388"/>
      <c r="CD10" s="388"/>
      <c r="CE10" s="388"/>
      <c r="CF10" s="388"/>
      <c r="CG10" s="388"/>
      <c r="CH10" s="388"/>
      <c r="CI10" s="388"/>
      <c r="CJ10" s="388"/>
      <c r="CK10" s="388"/>
      <c r="CL10" s="388"/>
      <c r="CM10" s="388"/>
      <c r="CN10" s="388"/>
      <c r="CO10" s="388"/>
      <c r="CP10" s="388"/>
      <c r="CQ10" s="388"/>
      <c r="CR10" s="388"/>
      <c r="CS10" s="388"/>
      <c r="CT10" s="388"/>
      <c r="CU10" s="388"/>
      <c r="CV10" s="388"/>
      <c r="CW10" s="388"/>
      <c r="CX10" s="388"/>
      <c r="CY10" s="388"/>
      <c r="CZ10" s="388"/>
      <c r="DA10" s="388"/>
      <c r="DB10" s="388"/>
      <c r="DC10" s="388"/>
      <c r="DD10" s="388"/>
      <c r="DE10" s="388"/>
      <c r="DF10" s="291"/>
      <c r="DG10" s="291"/>
      <c r="DH10" s="291"/>
      <c r="DI10" s="291"/>
      <c r="DJ10" s="291"/>
      <c r="DK10" s="291"/>
      <c r="DL10" s="291"/>
      <c r="DM10" s="291"/>
      <c r="DN10" s="291"/>
      <c r="DO10" s="291"/>
      <c r="DP10" s="291"/>
      <c r="DQ10" s="291"/>
      <c r="DR10" s="291"/>
      <c r="DS10" s="291"/>
      <c r="DT10" s="291"/>
      <c r="DU10" s="291"/>
      <c r="DV10" s="291"/>
      <c r="DW10" s="291"/>
      <c r="EM10" s="290" t="s">
        <v>606</v>
      </c>
    </row>
    <row r="11" spans="1:143" s="290" customFormat="1">
      <c r="A11" s="388"/>
      <c r="B11" s="388"/>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8"/>
      <c r="AH11" s="388"/>
      <c r="AI11" s="388"/>
      <c r="AJ11" s="388"/>
      <c r="AK11" s="388"/>
      <c r="AL11" s="388"/>
      <c r="AM11" s="388"/>
      <c r="AN11" s="388"/>
      <c r="AO11" s="388"/>
      <c r="AP11" s="388"/>
      <c r="AQ11" s="388"/>
      <c r="AR11" s="388"/>
      <c r="AS11" s="388"/>
      <c r="AT11" s="388"/>
      <c r="AU11" s="388"/>
      <c r="AV11" s="388"/>
      <c r="AW11" s="388"/>
      <c r="AX11" s="388"/>
      <c r="AY11" s="388"/>
      <c r="AZ11" s="388"/>
      <c r="BA11" s="388"/>
      <c r="BB11" s="388"/>
      <c r="BC11" s="388"/>
      <c r="BD11" s="388"/>
      <c r="BE11" s="388"/>
      <c r="BF11" s="388"/>
      <c r="BG11" s="388"/>
      <c r="BH11" s="388"/>
      <c r="BI11" s="388"/>
      <c r="BJ11" s="388"/>
      <c r="BK11" s="388"/>
      <c r="BL11" s="388"/>
      <c r="BM11" s="388"/>
      <c r="BN11" s="388"/>
      <c r="BO11" s="388"/>
      <c r="BP11" s="388"/>
      <c r="BQ11" s="388"/>
      <c r="BR11" s="388"/>
      <c r="BS11" s="388"/>
      <c r="BT11" s="388"/>
      <c r="BU11" s="388"/>
      <c r="BV11" s="388"/>
      <c r="BW11" s="388"/>
      <c r="BX11" s="388"/>
      <c r="BY11" s="388"/>
      <c r="BZ11" s="388"/>
      <c r="CA11" s="388"/>
      <c r="CB11" s="388"/>
      <c r="CC11" s="388"/>
      <c r="CD11" s="388"/>
      <c r="CE11" s="388"/>
      <c r="CF11" s="388"/>
      <c r="CG11" s="388"/>
      <c r="CH11" s="388"/>
      <c r="CI11" s="388"/>
      <c r="CJ11" s="388"/>
      <c r="CK11" s="388"/>
      <c r="CL11" s="388"/>
      <c r="CM11" s="388"/>
      <c r="CN11" s="388"/>
      <c r="CO11" s="388"/>
      <c r="CP11" s="388"/>
      <c r="CQ11" s="388"/>
      <c r="CR11" s="388"/>
      <c r="CS11" s="388"/>
      <c r="CT11" s="388"/>
      <c r="CU11" s="388"/>
      <c r="CV11" s="388"/>
      <c r="CW11" s="388"/>
      <c r="CX11" s="388"/>
      <c r="CY11" s="388"/>
      <c r="CZ11" s="388"/>
      <c r="DA11" s="388"/>
      <c r="DB11" s="388"/>
      <c r="DC11" s="388"/>
      <c r="DD11" s="388"/>
      <c r="DE11" s="388"/>
      <c r="DF11" s="291"/>
      <c r="DG11" s="291"/>
      <c r="DH11" s="291"/>
      <c r="DI11" s="291"/>
      <c r="DJ11" s="291"/>
      <c r="DK11" s="291"/>
      <c r="DL11" s="291"/>
      <c r="DM11" s="291"/>
      <c r="DN11" s="291"/>
      <c r="DO11" s="291"/>
      <c r="DP11" s="291"/>
      <c r="DQ11" s="291"/>
      <c r="DR11" s="291"/>
      <c r="DS11" s="291"/>
      <c r="DT11" s="291"/>
      <c r="DU11" s="291"/>
      <c r="DV11" s="291"/>
      <c r="DW11" s="291"/>
    </row>
    <row r="12" spans="1:143" s="290" customFormat="1">
      <c r="A12" s="388"/>
      <c r="B12" s="388"/>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c r="AY12" s="388"/>
      <c r="AZ12" s="388"/>
      <c r="BA12" s="388"/>
      <c r="BB12" s="388"/>
      <c r="BC12" s="388"/>
      <c r="BD12" s="388"/>
      <c r="BE12" s="388"/>
      <c r="BF12" s="388"/>
      <c r="BG12" s="388"/>
      <c r="BH12" s="388"/>
      <c r="BI12" s="388"/>
      <c r="BJ12" s="388"/>
      <c r="BK12" s="388"/>
      <c r="BL12" s="388"/>
      <c r="BM12" s="388"/>
      <c r="BN12" s="388"/>
      <c r="BO12" s="388"/>
      <c r="BP12" s="388"/>
      <c r="BQ12" s="388"/>
      <c r="BR12" s="388"/>
      <c r="BS12" s="388"/>
      <c r="BT12" s="388"/>
      <c r="BU12" s="388"/>
      <c r="BV12" s="388"/>
      <c r="BW12" s="388"/>
      <c r="BX12" s="388"/>
      <c r="BY12" s="388"/>
      <c r="BZ12" s="388"/>
      <c r="CA12" s="388"/>
      <c r="CB12" s="388"/>
      <c r="CC12" s="388"/>
      <c r="CD12" s="388"/>
      <c r="CE12" s="388"/>
      <c r="CF12" s="388"/>
      <c r="CG12" s="388"/>
      <c r="CH12" s="388"/>
      <c r="CI12" s="388"/>
      <c r="CJ12" s="388"/>
      <c r="CK12" s="388"/>
      <c r="CL12" s="388"/>
      <c r="CM12" s="388"/>
      <c r="CN12" s="388"/>
      <c r="CO12" s="388"/>
      <c r="CP12" s="388"/>
      <c r="CQ12" s="388"/>
      <c r="CR12" s="388"/>
      <c r="CS12" s="388"/>
      <c r="CT12" s="388"/>
      <c r="CU12" s="388"/>
      <c r="CV12" s="388"/>
      <c r="CW12" s="388"/>
      <c r="CX12" s="388"/>
      <c r="CY12" s="388"/>
      <c r="CZ12" s="388"/>
      <c r="DA12" s="388"/>
      <c r="DB12" s="388"/>
      <c r="DC12" s="388"/>
      <c r="DD12" s="388"/>
      <c r="DE12" s="388"/>
      <c r="DF12" s="291"/>
      <c r="DG12" s="291"/>
      <c r="DH12" s="291"/>
      <c r="DI12" s="291"/>
      <c r="DJ12" s="291"/>
      <c r="DK12" s="291"/>
      <c r="DL12" s="291"/>
      <c r="DM12" s="291"/>
      <c r="DN12" s="291"/>
      <c r="DO12" s="291"/>
      <c r="DP12" s="291"/>
      <c r="DQ12" s="291"/>
      <c r="DR12" s="291"/>
      <c r="DS12" s="291"/>
      <c r="DT12" s="291"/>
      <c r="DU12" s="291"/>
      <c r="DV12" s="291"/>
      <c r="DW12" s="291"/>
      <c r="EM12" s="290" t="s">
        <v>606</v>
      </c>
    </row>
    <row r="13" spans="1:143" s="290" customFormat="1">
      <c r="A13" s="388"/>
      <c r="B13" s="388"/>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c r="AY13" s="388"/>
      <c r="AZ13" s="388"/>
      <c r="BA13" s="388"/>
      <c r="BB13" s="388"/>
      <c r="BC13" s="388"/>
      <c r="BD13" s="388"/>
      <c r="BE13" s="388"/>
      <c r="BF13" s="388"/>
      <c r="BG13" s="388"/>
      <c r="BH13" s="388"/>
      <c r="BI13" s="388"/>
      <c r="BJ13" s="388"/>
      <c r="BK13" s="388"/>
      <c r="BL13" s="388"/>
      <c r="BM13" s="388"/>
      <c r="BN13" s="388"/>
      <c r="BO13" s="388"/>
      <c r="BP13" s="388"/>
      <c r="BQ13" s="388"/>
      <c r="BR13" s="388"/>
      <c r="BS13" s="388"/>
      <c r="BT13" s="388"/>
      <c r="BU13" s="388"/>
      <c r="BV13" s="388"/>
      <c r="BW13" s="388"/>
      <c r="BX13" s="388"/>
      <c r="BY13" s="388"/>
      <c r="BZ13" s="388"/>
      <c r="CA13" s="388"/>
      <c r="CB13" s="388"/>
      <c r="CC13" s="388"/>
      <c r="CD13" s="388"/>
      <c r="CE13" s="388"/>
      <c r="CF13" s="388"/>
      <c r="CG13" s="388"/>
      <c r="CH13" s="388"/>
      <c r="CI13" s="388"/>
      <c r="CJ13" s="388"/>
      <c r="CK13" s="388"/>
      <c r="CL13" s="388"/>
      <c r="CM13" s="388"/>
      <c r="CN13" s="388"/>
      <c r="CO13" s="388"/>
      <c r="CP13" s="388"/>
      <c r="CQ13" s="388"/>
      <c r="CR13" s="388"/>
      <c r="CS13" s="388"/>
      <c r="CT13" s="388"/>
      <c r="CU13" s="388"/>
      <c r="CV13" s="388"/>
      <c r="CW13" s="388"/>
      <c r="CX13" s="388"/>
      <c r="CY13" s="388"/>
      <c r="CZ13" s="388"/>
      <c r="DA13" s="388"/>
      <c r="DB13" s="388"/>
      <c r="DC13" s="388"/>
      <c r="DD13" s="388"/>
      <c r="DE13" s="388"/>
      <c r="DF13" s="291"/>
      <c r="DG13" s="291"/>
      <c r="DH13" s="291"/>
      <c r="DI13" s="291"/>
      <c r="DJ13" s="291"/>
      <c r="DK13" s="291"/>
      <c r="DL13" s="291"/>
      <c r="DM13" s="291"/>
      <c r="DN13" s="291"/>
      <c r="DO13" s="291"/>
      <c r="DP13" s="291"/>
      <c r="DQ13" s="291"/>
      <c r="DR13" s="291"/>
      <c r="DS13" s="291"/>
      <c r="DT13" s="291"/>
      <c r="DU13" s="291"/>
      <c r="DV13" s="291"/>
      <c r="DW13" s="291"/>
    </row>
    <row r="14" spans="1:143" s="290" customFormat="1">
      <c r="A14" s="388"/>
      <c r="B14" s="388"/>
      <c r="C14" s="388"/>
      <c r="D14" s="388"/>
      <c r="E14" s="388"/>
      <c r="F14" s="388"/>
      <c r="G14" s="388"/>
      <c r="H14" s="388"/>
      <c r="I14" s="388"/>
      <c r="J14" s="388"/>
      <c r="K14" s="388"/>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c r="AI14" s="388"/>
      <c r="AJ14" s="388"/>
      <c r="AK14" s="388"/>
      <c r="AL14" s="388"/>
      <c r="AM14" s="388"/>
      <c r="AN14" s="388"/>
      <c r="AO14" s="388"/>
      <c r="AP14" s="388"/>
      <c r="AQ14" s="388"/>
      <c r="AR14" s="388"/>
      <c r="AS14" s="388"/>
      <c r="AT14" s="388"/>
      <c r="AU14" s="388"/>
      <c r="AV14" s="388"/>
      <c r="AW14" s="388"/>
      <c r="AX14" s="388"/>
      <c r="AY14" s="388"/>
      <c r="AZ14" s="388"/>
      <c r="BA14" s="388"/>
      <c r="BB14" s="388"/>
      <c r="BC14" s="388"/>
      <c r="BD14" s="388"/>
      <c r="BE14" s="388"/>
      <c r="BF14" s="388"/>
      <c r="BG14" s="388"/>
      <c r="BH14" s="388"/>
      <c r="BI14" s="388"/>
      <c r="BJ14" s="388"/>
      <c r="BK14" s="388"/>
      <c r="BL14" s="388"/>
      <c r="BM14" s="388"/>
      <c r="BN14" s="388"/>
      <c r="BO14" s="388"/>
      <c r="BP14" s="388"/>
      <c r="BQ14" s="388"/>
      <c r="BR14" s="388"/>
      <c r="BS14" s="388"/>
      <c r="BT14" s="388"/>
      <c r="BU14" s="388"/>
      <c r="BV14" s="388"/>
      <c r="BW14" s="388"/>
      <c r="BX14" s="388"/>
      <c r="BY14" s="388"/>
      <c r="BZ14" s="388"/>
      <c r="CA14" s="388"/>
      <c r="CB14" s="388"/>
      <c r="CC14" s="388"/>
      <c r="CD14" s="388"/>
      <c r="CE14" s="388"/>
      <c r="CF14" s="388"/>
      <c r="CG14" s="388"/>
      <c r="CH14" s="388"/>
      <c r="CI14" s="388"/>
      <c r="CJ14" s="388"/>
      <c r="CK14" s="388"/>
      <c r="CL14" s="388"/>
      <c r="CM14" s="388"/>
      <c r="CN14" s="388"/>
      <c r="CO14" s="388"/>
      <c r="CP14" s="388"/>
      <c r="CQ14" s="388"/>
      <c r="CR14" s="388"/>
      <c r="CS14" s="388"/>
      <c r="CT14" s="388"/>
      <c r="CU14" s="388"/>
      <c r="CV14" s="388"/>
      <c r="CW14" s="388"/>
      <c r="CX14" s="388"/>
      <c r="CY14" s="388"/>
      <c r="CZ14" s="388"/>
      <c r="DA14" s="388"/>
      <c r="DB14" s="388"/>
      <c r="DC14" s="388"/>
      <c r="DD14" s="388"/>
      <c r="DE14" s="388"/>
      <c r="DF14" s="291"/>
      <c r="DG14" s="291"/>
      <c r="DH14" s="291"/>
      <c r="DI14" s="291"/>
      <c r="DJ14" s="291"/>
      <c r="DK14" s="291"/>
      <c r="DL14" s="291"/>
      <c r="DM14" s="291"/>
      <c r="DN14" s="291"/>
      <c r="DO14" s="291"/>
      <c r="DP14" s="291"/>
      <c r="DQ14" s="291"/>
      <c r="DR14" s="291"/>
      <c r="DS14" s="291"/>
      <c r="DT14" s="291"/>
      <c r="DU14" s="291"/>
      <c r="DV14" s="291"/>
      <c r="DW14" s="291"/>
    </row>
    <row r="15" spans="1:143" s="290" customFormat="1">
      <c r="A15" s="387"/>
      <c r="B15" s="388"/>
      <c r="C15" s="388"/>
      <c r="D15" s="388"/>
      <c r="E15" s="388"/>
      <c r="F15" s="388"/>
      <c r="G15" s="388"/>
      <c r="H15" s="388"/>
      <c r="I15" s="388"/>
      <c r="J15" s="388"/>
      <c r="K15" s="388"/>
      <c r="L15" s="388"/>
      <c r="M15" s="388"/>
      <c r="N15" s="388"/>
      <c r="O15" s="388"/>
      <c r="P15" s="388"/>
      <c r="Q15" s="388"/>
      <c r="R15" s="388"/>
      <c r="S15" s="388"/>
      <c r="T15" s="388"/>
      <c r="U15" s="388"/>
      <c r="V15" s="388"/>
      <c r="W15" s="388"/>
      <c r="X15" s="388"/>
      <c r="Y15" s="388"/>
      <c r="Z15" s="388"/>
      <c r="AA15" s="388"/>
      <c r="AB15" s="388"/>
      <c r="AC15" s="388"/>
      <c r="AD15" s="388"/>
      <c r="AE15" s="388"/>
      <c r="AF15" s="388"/>
      <c r="AG15" s="388"/>
      <c r="AH15" s="388"/>
      <c r="AI15" s="388"/>
      <c r="AJ15" s="388"/>
      <c r="AK15" s="388"/>
      <c r="AL15" s="388"/>
      <c r="AM15" s="388"/>
      <c r="AN15" s="388"/>
      <c r="AO15" s="388"/>
      <c r="AP15" s="388"/>
      <c r="AQ15" s="388"/>
      <c r="AR15" s="388"/>
      <c r="AS15" s="388"/>
      <c r="AT15" s="388"/>
      <c r="AU15" s="388"/>
      <c r="AV15" s="388"/>
      <c r="AW15" s="388"/>
      <c r="AX15" s="388"/>
      <c r="AY15" s="388"/>
      <c r="AZ15" s="388"/>
      <c r="BA15" s="388"/>
      <c r="BB15" s="388"/>
      <c r="BC15" s="388"/>
      <c r="BD15" s="388"/>
      <c r="BE15" s="388"/>
      <c r="BF15" s="388"/>
      <c r="BG15" s="388"/>
      <c r="BH15" s="388"/>
      <c r="BI15" s="388"/>
      <c r="BJ15" s="388"/>
      <c r="BK15" s="388"/>
      <c r="BL15" s="388"/>
      <c r="BM15" s="388"/>
      <c r="BN15" s="388"/>
      <c r="BO15" s="388"/>
      <c r="BP15" s="388"/>
      <c r="BQ15" s="388"/>
      <c r="BR15" s="388"/>
      <c r="BS15" s="388"/>
      <c r="BT15" s="388"/>
      <c r="BU15" s="388"/>
      <c r="BV15" s="388"/>
      <c r="BW15" s="388"/>
      <c r="BX15" s="388"/>
      <c r="BY15" s="388"/>
      <c r="BZ15" s="388"/>
      <c r="CA15" s="388"/>
      <c r="CB15" s="388"/>
      <c r="CC15" s="388"/>
      <c r="CD15" s="388"/>
      <c r="CE15" s="388"/>
      <c r="CF15" s="388"/>
      <c r="CG15" s="388"/>
      <c r="CH15" s="388"/>
      <c r="CI15" s="388"/>
      <c r="CJ15" s="388"/>
      <c r="CK15" s="388"/>
      <c r="CL15" s="388"/>
      <c r="CM15" s="388"/>
      <c r="CN15" s="388"/>
      <c r="CO15" s="388"/>
      <c r="CP15" s="388"/>
      <c r="CQ15" s="388"/>
      <c r="CR15" s="388"/>
      <c r="CS15" s="388"/>
      <c r="CT15" s="388"/>
      <c r="CU15" s="388"/>
      <c r="CV15" s="388"/>
      <c r="CW15" s="388"/>
      <c r="CX15" s="388"/>
      <c r="CY15" s="388"/>
      <c r="CZ15" s="388"/>
      <c r="DA15" s="388"/>
      <c r="DB15" s="388"/>
      <c r="DC15" s="388"/>
      <c r="DD15" s="388"/>
      <c r="DE15" s="388"/>
      <c r="DF15" s="291"/>
      <c r="DG15" s="291"/>
      <c r="DH15" s="291"/>
      <c r="DI15" s="291"/>
      <c r="DJ15" s="291"/>
      <c r="DK15" s="291"/>
      <c r="DL15" s="291"/>
      <c r="DM15" s="291"/>
      <c r="DN15" s="291"/>
      <c r="DO15" s="291"/>
      <c r="DP15" s="291"/>
      <c r="DQ15" s="291"/>
      <c r="DR15" s="291"/>
      <c r="DS15" s="291"/>
      <c r="DT15" s="291"/>
      <c r="DU15" s="291"/>
      <c r="DV15" s="291"/>
      <c r="DW15" s="291"/>
    </row>
    <row r="16" spans="1:143" s="290" customFormat="1">
      <c r="A16" s="387"/>
      <c r="B16" s="388"/>
      <c r="C16" s="388"/>
      <c r="D16" s="388"/>
      <c r="E16" s="388"/>
      <c r="F16" s="388"/>
      <c r="G16" s="388"/>
      <c r="H16" s="388"/>
      <c r="I16" s="388"/>
      <c r="J16" s="388"/>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8"/>
      <c r="AH16" s="388"/>
      <c r="AI16" s="388"/>
      <c r="AJ16" s="388"/>
      <c r="AK16" s="388"/>
      <c r="AL16" s="388"/>
      <c r="AM16" s="388"/>
      <c r="AN16" s="388"/>
      <c r="AO16" s="388"/>
      <c r="AP16" s="388"/>
      <c r="AQ16" s="388"/>
      <c r="AR16" s="388"/>
      <c r="AS16" s="388"/>
      <c r="AT16" s="388"/>
      <c r="AU16" s="388"/>
      <c r="AV16" s="388"/>
      <c r="AW16" s="388"/>
      <c r="AX16" s="388"/>
      <c r="AY16" s="388"/>
      <c r="AZ16" s="388"/>
      <c r="BA16" s="388"/>
      <c r="BB16" s="388"/>
      <c r="BC16" s="388"/>
      <c r="BD16" s="388"/>
      <c r="BE16" s="388"/>
      <c r="BF16" s="388"/>
      <c r="BG16" s="388"/>
      <c r="BH16" s="388"/>
      <c r="BI16" s="388"/>
      <c r="BJ16" s="388"/>
      <c r="BK16" s="388"/>
      <c r="BL16" s="388"/>
      <c r="BM16" s="388"/>
      <c r="BN16" s="388"/>
      <c r="BO16" s="388"/>
      <c r="BP16" s="388"/>
      <c r="BQ16" s="388"/>
      <c r="BR16" s="388"/>
      <c r="BS16" s="388"/>
      <c r="BT16" s="388"/>
      <c r="BU16" s="388"/>
      <c r="BV16" s="388"/>
      <c r="BW16" s="388"/>
      <c r="BX16" s="388"/>
      <c r="BY16" s="388"/>
      <c r="BZ16" s="388"/>
      <c r="CA16" s="388"/>
      <c r="CB16" s="388"/>
      <c r="CC16" s="388"/>
      <c r="CD16" s="388"/>
      <c r="CE16" s="388"/>
      <c r="CF16" s="388"/>
      <c r="CG16" s="388"/>
      <c r="CH16" s="388"/>
      <c r="CI16" s="388"/>
      <c r="CJ16" s="388"/>
      <c r="CK16" s="388"/>
      <c r="CL16" s="388"/>
      <c r="CM16" s="388"/>
      <c r="CN16" s="388"/>
      <c r="CO16" s="388"/>
      <c r="CP16" s="388"/>
      <c r="CQ16" s="388"/>
      <c r="CR16" s="388"/>
      <c r="CS16" s="388"/>
      <c r="CT16" s="388"/>
      <c r="CU16" s="388"/>
      <c r="CV16" s="388"/>
      <c r="CW16" s="388"/>
      <c r="CX16" s="388"/>
      <c r="CY16" s="388"/>
      <c r="CZ16" s="388"/>
      <c r="DA16" s="388"/>
      <c r="DB16" s="388"/>
      <c r="DC16" s="388"/>
      <c r="DD16" s="388"/>
      <c r="DE16" s="388"/>
      <c r="DF16" s="291"/>
      <c r="DG16" s="291"/>
      <c r="DH16" s="291"/>
      <c r="DI16" s="291"/>
      <c r="DJ16" s="291"/>
      <c r="DK16" s="291"/>
      <c r="DL16" s="291"/>
      <c r="DM16" s="291"/>
      <c r="DN16" s="291"/>
      <c r="DO16" s="291"/>
      <c r="DP16" s="291"/>
      <c r="DQ16" s="291"/>
      <c r="DR16" s="291"/>
      <c r="DS16" s="291"/>
      <c r="DT16" s="291"/>
      <c r="DU16" s="291"/>
      <c r="DV16" s="291"/>
      <c r="DW16" s="291"/>
    </row>
    <row r="17" spans="1:351" s="290" customFormat="1">
      <c r="A17" s="387"/>
      <c r="B17" s="388"/>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388"/>
      <c r="AU17" s="388"/>
      <c r="AV17" s="388"/>
      <c r="AW17" s="388"/>
      <c r="AX17" s="388"/>
      <c r="AY17" s="388"/>
      <c r="AZ17" s="388"/>
      <c r="BA17" s="388"/>
      <c r="BB17" s="388"/>
      <c r="BC17" s="388"/>
      <c r="BD17" s="388"/>
      <c r="BE17" s="388"/>
      <c r="BF17" s="388"/>
      <c r="BG17" s="388"/>
      <c r="BH17" s="388"/>
      <c r="BI17" s="388"/>
      <c r="BJ17" s="388"/>
      <c r="BK17" s="388"/>
      <c r="BL17" s="388"/>
      <c r="BM17" s="388"/>
      <c r="BN17" s="388"/>
      <c r="BO17" s="388"/>
      <c r="BP17" s="388"/>
      <c r="BQ17" s="388"/>
      <c r="BR17" s="388"/>
      <c r="BS17" s="388"/>
      <c r="BT17" s="388"/>
      <c r="BU17" s="388"/>
      <c r="BV17" s="388"/>
      <c r="BW17" s="388"/>
      <c r="BX17" s="388"/>
      <c r="BY17" s="388"/>
      <c r="BZ17" s="388"/>
      <c r="CA17" s="388"/>
      <c r="CB17" s="388"/>
      <c r="CC17" s="388"/>
      <c r="CD17" s="388"/>
      <c r="CE17" s="388"/>
      <c r="CF17" s="388"/>
      <c r="CG17" s="388"/>
      <c r="CH17" s="388"/>
      <c r="CI17" s="388"/>
      <c r="CJ17" s="388"/>
      <c r="CK17" s="388"/>
      <c r="CL17" s="388"/>
      <c r="CM17" s="388"/>
      <c r="CN17" s="388"/>
      <c r="CO17" s="388"/>
      <c r="CP17" s="388"/>
      <c r="CQ17" s="388"/>
      <c r="CR17" s="388"/>
      <c r="CS17" s="388"/>
      <c r="CT17" s="388"/>
      <c r="CU17" s="388"/>
      <c r="CV17" s="388"/>
      <c r="CW17" s="388"/>
      <c r="CX17" s="388"/>
      <c r="CY17" s="388"/>
      <c r="CZ17" s="388"/>
      <c r="DA17" s="388"/>
      <c r="DB17" s="388"/>
      <c r="DC17" s="388"/>
      <c r="DD17" s="388"/>
      <c r="DE17" s="388"/>
      <c r="DF17" s="291"/>
      <c r="DG17" s="291"/>
      <c r="DH17" s="291"/>
      <c r="DI17" s="291"/>
      <c r="DJ17" s="291"/>
      <c r="DK17" s="291"/>
      <c r="DL17" s="291"/>
      <c r="DM17" s="291"/>
      <c r="DN17" s="291"/>
      <c r="DO17" s="291"/>
      <c r="DP17" s="291"/>
      <c r="DQ17" s="291"/>
      <c r="DR17" s="291"/>
      <c r="DS17" s="291"/>
      <c r="DT17" s="291"/>
      <c r="DU17" s="291"/>
      <c r="DV17" s="291"/>
      <c r="DW17" s="291"/>
    </row>
    <row r="18" spans="1:351" s="290" customFormat="1">
      <c r="A18" s="387"/>
      <c r="B18" s="388"/>
      <c r="C18" s="388"/>
      <c r="D18" s="388"/>
      <c r="E18" s="388"/>
      <c r="F18" s="388"/>
      <c r="G18" s="388"/>
      <c r="H18" s="388"/>
      <c r="I18" s="388"/>
      <c r="J18" s="388"/>
      <c r="K18" s="388"/>
      <c r="L18" s="388"/>
      <c r="M18" s="388"/>
      <c r="N18" s="388"/>
      <c r="O18" s="388"/>
      <c r="P18" s="388"/>
      <c r="Q18" s="388"/>
      <c r="R18" s="388"/>
      <c r="S18" s="388"/>
      <c r="T18" s="388"/>
      <c r="U18" s="388"/>
      <c r="V18" s="388"/>
      <c r="W18" s="388"/>
      <c r="X18" s="388"/>
      <c r="Y18" s="388"/>
      <c r="Z18" s="388"/>
      <c r="AA18" s="388"/>
      <c r="AB18" s="388"/>
      <c r="AC18" s="388"/>
      <c r="AD18" s="388"/>
      <c r="AE18" s="388"/>
      <c r="AF18" s="388"/>
      <c r="AG18" s="388"/>
      <c r="AH18" s="388"/>
      <c r="AI18" s="388"/>
      <c r="AJ18" s="388"/>
      <c r="AK18" s="388"/>
      <c r="AL18" s="388"/>
      <c r="AM18" s="388"/>
      <c r="AN18" s="388"/>
      <c r="AO18" s="388"/>
      <c r="AP18" s="388"/>
      <c r="AQ18" s="388"/>
      <c r="AR18" s="388"/>
      <c r="AS18" s="388"/>
      <c r="AT18" s="388"/>
      <c r="AU18" s="388"/>
      <c r="AV18" s="388"/>
      <c r="AW18" s="388"/>
      <c r="AX18" s="388"/>
      <c r="AY18" s="388"/>
      <c r="AZ18" s="388"/>
      <c r="BA18" s="388"/>
      <c r="BB18" s="388"/>
      <c r="BC18" s="388"/>
      <c r="BD18" s="388"/>
      <c r="BE18" s="388"/>
      <c r="BF18" s="388"/>
      <c r="BG18" s="388"/>
      <c r="BH18" s="388"/>
      <c r="BI18" s="388"/>
      <c r="BJ18" s="388"/>
      <c r="BK18" s="388"/>
      <c r="BL18" s="388"/>
      <c r="BM18" s="388"/>
      <c r="BN18" s="388"/>
      <c r="BO18" s="388"/>
      <c r="BP18" s="388"/>
      <c r="BQ18" s="388"/>
      <c r="BR18" s="388"/>
      <c r="BS18" s="388"/>
      <c r="BT18" s="388"/>
      <c r="BU18" s="388"/>
      <c r="BV18" s="388"/>
      <c r="BW18" s="388"/>
      <c r="BX18" s="388"/>
      <c r="BY18" s="388"/>
      <c r="BZ18" s="388"/>
      <c r="CA18" s="388"/>
      <c r="CB18" s="388"/>
      <c r="CC18" s="388"/>
      <c r="CD18" s="388"/>
      <c r="CE18" s="388"/>
      <c r="CF18" s="388"/>
      <c r="CG18" s="388"/>
      <c r="CH18" s="388"/>
      <c r="CI18" s="388"/>
      <c r="CJ18" s="388"/>
      <c r="CK18" s="388"/>
      <c r="CL18" s="388"/>
      <c r="CM18" s="388"/>
      <c r="CN18" s="388"/>
      <c r="CO18" s="388"/>
      <c r="CP18" s="388"/>
      <c r="CQ18" s="388"/>
      <c r="CR18" s="388"/>
      <c r="CS18" s="388"/>
      <c r="CT18" s="388"/>
      <c r="CU18" s="388"/>
      <c r="CV18" s="388"/>
      <c r="CW18" s="388"/>
      <c r="CX18" s="388"/>
      <c r="CY18" s="388"/>
      <c r="CZ18" s="388"/>
      <c r="DA18" s="388"/>
      <c r="DB18" s="388"/>
      <c r="DC18" s="388"/>
      <c r="DD18" s="388"/>
      <c r="DE18" s="388"/>
      <c r="DF18" s="291"/>
      <c r="DG18" s="291"/>
      <c r="DH18" s="291"/>
      <c r="DI18" s="291"/>
      <c r="DJ18" s="291"/>
      <c r="DK18" s="291"/>
      <c r="DL18" s="291"/>
      <c r="DM18" s="291"/>
      <c r="DN18" s="291"/>
      <c r="DO18" s="291"/>
      <c r="DP18" s="291"/>
      <c r="DQ18" s="291"/>
      <c r="DR18" s="291"/>
      <c r="DS18" s="291"/>
      <c r="DT18" s="291"/>
      <c r="DU18" s="291"/>
      <c r="DV18" s="291"/>
      <c r="DW18" s="291"/>
    </row>
    <row r="19" spans="1:351">
      <c r="DD19" s="387"/>
      <c r="DE19" s="387"/>
    </row>
    <row r="20" spans="1:351">
      <c r="DD20" s="387"/>
      <c r="DE20" s="387"/>
    </row>
    <row r="21" spans="1:351" ht="17.25">
      <c r="B21" s="389"/>
      <c r="C21" s="390"/>
      <c r="D21" s="390"/>
      <c r="E21" s="390"/>
      <c r="F21" s="390"/>
      <c r="G21" s="390"/>
      <c r="H21" s="390"/>
      <c r="I21" s="390"/>
      <c r="J21" s="390"/>
      <c r="K21" s="390"/>
      <c r="L21" s="390"/>
      <c r="M21" s="390"/>
      <c r="N21" s="391"/>
      <c r="O21" s="390"/>
      <c r="P21" s="390"/>
      <c r="Q21" s="390"/>
      <c r="R21" s="390"/>
      <c r="S21" s="390"/>
      <c r="T21" s="390"/>
      <c r="U21" s="390"/>
      <c r="V21" s="390"/>
      <c r="W21" s="390"/>
      <c r="X21" s="390"/>
      <c r="Y21" s="390"/>
      <c r="Z21" s="390"/>
      <c r="AA21" s="390"/>
      <c r="AB21" s="390"/>
      <c r="AC21" s="390"/>
      <c r="AD21" s="390"/>
      <c r="AE21" s="390"/>
      <c r="AF21" s="390"/>
      <c r="AG21" s="390"/>
      <c r="AH21" s="390"/>
      <c r="AI21" s="390"/>
      <c r="AJ21" s="390"/>
      <c r="AK21" s="390"/>
      <c r="AL21" s="390"/>
      <c r="AM21" s="390"/>
      <c r="AN21" s="390"/>
      <c r="AO21" s="390"/>
      <c r="AP21" s="390"/>
      <c r="AQ21" s="390"/>
      <c r="AR21" s="390"/>
      <c r="AS21" s="390"/>
      <c r="AT21" s="391"/>
      <c r="AU21" s="390"/>
      <c r="AV21" s="390"/>
      <c r="AW21" s="390"/>
      <c r="AX21" s="390"/>
      <c r="AY21" s="390"/>
      <c r="AZ21" s="390"/>
      <c r="BA21" s="390"/>
      <c r="BB21" s="390"/>
      <c r="BC21" s="390"/>
      <c r="BD21" s="390"/>
      <c r="BE21" s="390"/>
      <c r="BF21" s="391"/>
      <c r="BG21" s="390"/>
      <c r="BH21" s="390"/>
      <c r="BI21" s="390"/>
      <c r="BJ21" s="390"/>
      <c r="BK21" s="390"/>
      <c r="BL21" s="390"/>
      <c r="BM21" s="390"/>
      <c r="BN21" s="390"/>
      <c r="BO21" s="390"/>
      <c r="BP21" s="390"/>
      <c r="BQ21" s="390"/>
      <c r="BR21" s="391"/>
      <c r="BS21" s="390"/>
      <c r="BT21" s="390"/>
      <c r="BU21" s="390"/>
      <c r="BV21" s="390"/>
      <c r="BW21" s="390"/>
      <c r="BX21" s="390"/>
      <c r="BY21" s="390"/>
      <c r="BZ21" s="390"/>
      <c r="CA21" s="390"/>
      <c r="CB21" s="390"/>
      <c r="CC21" s="390"/>
      <c r="CD21" s="391"/>
      <c r="CE21" s="390"/>
      <c r="CF21" s="390"/>
      <c r="CG21" s="390"/>
      <c r="CH21" s="390"/>
      <c r="CI21" s="390"/>
      <c r="CJ21" s="390"/>
      <c r="CK21" s="390"/>
      <c r="CL21" s="390"/>
      <c r="CM21" s="390"/>
      <c r="CN21" s="390"/>
      <c r="CO21" s="390"/>
      <c r="CP21" s="391"/>
      <c r="CQ21" s="390"/>
      <c r="CR21" s="390"/>
      <c r="CS21" s="390"/>
      <c r="CT21" s="390"/>
      <c r="CU21" s="390"/>
      <c r="CV21" s="390"/>
      <c r="CW21" s="390"/>
      <c r="CX21" s="390"/>
      <c r="CY21" s="390"/>
      <c r="CZ21" s="390"/>
      <c r="DA21" s="390"/>
      <c r="DB21" s="391"/>
      <c r="DC21" s="390"/>
      <c r="DD21" s="392"/>
      <c r="DE21" s="387"/>
      <c r="MM21" s="393"/>
    </row>
    <row r="22" spans="1:351" ht="17.25">
      <c r="B22" s="394"/>
      <c r="MM22" s="393"/>
    </row>
    <row r="23" spans="1:351">
      <c r="B23" s="394"/>
    </row>
    <row r="24" spans="1:351">
      <c r="B24" s="394"/>
    </row>
    <row r="25" spans="1:351">
      <c r="B25" s="394"/>
    </row>
    <row r="26" spans="1:351">
      <c r="B26" s="394"/>
    </row>
    <row r="27" spans="1:351">
      <c r="B27" s="394"/>
    </row>
    <row r="28" spans="1:351">
      <c r="B28" s="394"/>
    </row>
    <row r="29" spans="1:351">
      <c r="B29" s="394"/>
    </row>
    <row r="30" spans="1:351">
      <c r="B30" s="394"/>
    </row>
    <row r="31" spans="1:351">
      <c r="B31" s="394"/>
    </row>
    <row r="32" spans="1:351">
      <c r="B32" s="394"/>
    </row>
    <row r="33" spans="2:109">
      <c r="B33" s="394"/>
    </row>
    <row r="34" spans="2:109">
      <c r="B34" s="394"/>
    </row>
    <row r="35" spans="2:109">
      <c r="B35" s="394"/>
    </row>
    <row r="36" spans="2:109">
      <c r="B36" s="394"/>
    </row>
    <row r="37" spans="2:109">
      <c r="B37" s="394"/>
    </row>
    <row r="38" spans="2:109">
      <c r="B38" s="394"/>
    </row>
    <row r="39" spans="2:109">
      <c r="B39" s="396"/>
      <c r="C39" s="397"/>
      <c r="D39" s="397"/>
      <c r="E39" s="397"/>
      <c r="F39" s="397"/>
      <c r="G39" s="397"/>
      <c r="H39" s="397"/>
      <c r="I39" s="397"/>
      <c r="J39" s="397"/>
      <c r="K39" s="397"/>
      <c r="L39" s="397"/>
      <c r="M39" s="397"/>
      <c r="N39" s="397"/>
      <c r="O39" s="397"/>
      <c r="P39" s="397"/>
      <c r="Q39" s="397"/>
      <c r="R39" s="397"/>
      <c r="S39" s="397"/>
      <c r="T39" s="397"/>
      <c r="U39" s="397"/>
      <c r="V39" s="397"/>
      <c r="W39" s="397"/>
      <c r="X39" s="397"/>
      <c r="Y39" s="397"/>
      <c r="Z39" s="397"/>
      <c r="AA39" s="397"/>
      <c r="AB39" s="397"/>
      <c r="AC39" s="397"/>
      <c r="AD39" s="397"/>
      <c r="AE39" s="397"/>
      <c r="AF39" s="397"/>
      <c r="AG39" s="397"/>
      <c r="AH39" s="397"/>
      <c r="AI39" s="397"/>
      <c r="AJ39" s="397"/>
      <c r="AK39" s="397"/>
      <c r="AL39" s="397"/>
      <c r="AM39" s="397"/>
      <c r="AN39" s="397"/>
      <c r="AO39" s="397"/>
      <c r="AP39" s="397"/>
      <c r="AQ39" s="397"/>
      <c r="AR39" s="397"/>
      <c r="AS39" s="397"/>
      <c r="AT39" s="397"/>
      <c r="AU39" s="397"/>
      <c r="AV39" s="397"/>
      <c r="AW39" s="397"/>
      <c r="AX39" s="397"/>
      <c r="AY39" s="397"/>
      <c r="AZ39" s="397"/>
      <c r="BA39" s="397"/>
      <c r="BB39" s="397"/>
      <c r="BC39" s="397"/>
      <c r="BD39" s="397"/>
      <c r="BE39" s="397"/>
      <c r="BF39" s="397"/>
      <c r="BG39" s="397"/>
      <c r="BH39" s="397"/>
      <c r="BI39" s="397"/>
      <c r="BJ39" s="397"/>
      <c r="BK39" s="397"/>
      <c r="BL39" s="397"/>
      <c r="BM39" s="397"/>
      <c r="BN39" s="397"/>
      <c r="BO39" s="397"/>
      <c r="BP39" s="397"/>
      <c r="BQ39" s="397"/>
      <c r="BR39" s="397"/>
      <c r="BS39" s="397"/>
      <c r="BT39" s="397"/>
      <c r="BU39" s="397"/>
      <c r="BV39" s="397"/>
      <c r="BW39" s="397"/>
      <c r="BX39" s="397"/>
      <c r="BY39" s="397"/>
      <c r="BZ39" s="397"/>
      <c r="CA39" s="397"/>
      <c r="CB39" s="397"/>
      <c r="CC39" s="397"/>
      <c r="CD39" s="397"/>
      <c r="CE39" s="397"/>
      <c r="CF39" s="397"/>
      <c r="CG39" s="397"/>
      <c r="CH39" s="397"/>
      <c r="CI39" s="397"/>
      <c r="CJ39" s="397"/>
      <c r="CK39" s="397"/>
      <c r="CL39" s="397"/>
      <c r="CM39" s="397"/>
      <c r="CN39" s="397"/>
      <c r="CO39" s="397"/>
      <c r="CP39" s="397"/>
      <c r="CQ39" s="397"/>
      <c r="CR39" s="397"/>
      <c r="CS39" s="397"/>
      <c r="CT39" s="397"/>
      <c r="CU39" s="397"/>
      <c r="CV39" s="397"/>
      <c r="CW39" s="397"/>
      <c r="CX39" s="397"/>
      <c r="CY39" s="397"/>
      <c r="CZ39" s="397"/>
      <c r="DA39" s="397"/>
      <c r="DB39" s="397"/>
      <c r="DC39" s="397"/>
      <c r="DD39" s="398"/>
    </row>
    <row r="40" spans="2:109">
      <c r="B40" s="399"/>
      <c r="DD40" s="399"/>
      <c r="DE40" s="387"/>
    </row>
    <row r="41" spans="2:109" ht="17.25">
      <c r="B41" s="400" t="s">
        <v>607</v>
      </c>
      <c r="C41" s="390"/>
      <c r="D41" s="390"/>
      <c r="E41" s="390"/>
      <c r="F41" s="390"/>
      <c r="G41" s="390"/>
      <c r="H41" s="390"/>
      <c r="I41" s="390"/>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90"/>
      <c r="AQ41" s="390"/>
      <c r="AR41" s="390"/>
      <c r="AS41" s="390"/>
      <c r="AT41" s="390"/>
      <c r="AU41" s="390"/>
      <c r="AV41" s="390"/>
      <c r="AW41" s="390"/>
      <c r="AX41" s="390"/>
      <c r="AY41" s="390"/>
      <c r="AZ41" s="390"/>
      <c r="BA41" s="390"/>
      <c r="BB41" s="390"/>
      <c r="BC41" s="390"/>
      <c r="BD41" s="390"/>
      <c r="BE41" s="390"/>
      <c r="BF41" s="390"/>
      <c r="BG41" s="390"/>
      <c r="BH41" s="390"/>
      <c r="BI41" s="390"/>
      <c r="BJ41" s="390"/>
      <c r="BK41" s="390"/>
      <c r="BL41" s="390"/>
      <c r="BM41" s="390"/>
      <c r="BN41" s="390"/>
      <c r="BO41" s="390"/>
      <c r="BP41" s="390"/>
      <c r="BQ41" s="390"/>
      <c r="BR41" s="390"/>
      <c r="BS41" s="390"/>
      <c r="BT41" s="390"/>
      <c r="BU41" s="390"/>
      <c r="BV41" s="390"/>
      <c r="BW41" s="390"/>
      <c r="BX41" s="390"/>
      <c r="BY41" s="390"/>
      <c r="BZ41" s="390"/>
      <c r="CA41" s="390"/>
      <c r="CB41" s="390"/>
      <c r="CC41" s="390"/>
      <c r="CD41" s="390"/>
      <c r="CE41" s="390"/>
      <c r="CF41" s="390"/>
      <c r="CG41" s="390"/>
      <c r="CH41" s="390"/>
      <c r="CI41" s="390"/>
      <c r="CJ41" s="390"/>
      <c r="CK41" s="390"/>
      <c r="CL41" s="390"/>
      <c r="CM41" s="390"/>
      <c r="CN41" s="390"/>
      <c r="CO41" s="390"/>
      <c r="CP41" s="390"/>
      <c r="CQ41" s="390"/>
      <c r="CR41" s="390"/>
      <c r="CS41" s="390"/>
      <c r="CT41" s="390"/>
      <c r="CU41" s="390"/>
      <c r="CV41" s="390"/>
      <c r="CW41" s="390"/>
      <c r="CX41" s="390"/>
      <c r="CY41" s="390"/>
      <c r="CZ41" s="390"/>
      <c r="DA41" s="390"/>
      <c r="DB41" s="390"/>
      <c r="DC41" s="390"/>
      <c r="DD41" s="392"/>
    </row>
    <row r="42" spans="2:109">
      <c r="B42" s="394"/>
      <c r="G42" s="401"/>
      <c r="I42" s="402"/>
      <c r="J42" s="402"/>
      <c r="K42" s="402"/>
      <c r="AM42" s="401"/>
      <c r="AN42" s="401" t="s">
        <v>608</v>
      </c>
      <c r="AP42" s="402"/>
      <c r="AQ42" s="402"/>
      <c r="AR42" s="402"/>
      <c r="AY42" s="401"/>
      <c r="BA42" s="402"/>
      <c r="BB42" s="402"/>
      <c r="BC42" s="402"/>
      <c r="BK42" s="401"/>
      <c r="BM42" s="402"/>
      <c r="BN42" s="402"/>
      <c r="BO42" s="402"/>
      <c r="BW42" s="401"/>
      <c r="BY42" s="402"/>
      <c r="BZ42" s="402"/>
      <c r="CA42" s="402"/>
      <c r="CI42" s="401"/>
      <c r="CK42" s="402"/>
      <c r="CL42" s="402"/>
      <c r="CM42" s="402"/>
      <c r="CU42" s="401"/>
      <c r="CW42" s="402"/>
      <c r="CX42" s="402"/>
      <c r="CY42" s="402"/>
    </row>
    <row r="43" spans="2:109" ht="13.5" customHeight="1">
      <c r="B43" s="394"/>
      <c r="AN43" s="1305" t="s">
        <v>609</v>
      </c>
      <c r="AO43" s="1306"/>
      <c r="AP43" s="1306"/>
      <c r="AQ43" s="1306"/>
      <c r="AR43" s="1306"/>
      <c r="AS43" s="1306"/>
      <c r="AT43" s="1306"/>
      <c r="AU43" s="1306"/>
      <c r="AV43" s="1306"/>
      <c r="AW43" s="1306"/>
      <c r="AX43" s="1306"/>
      <c r="AY43" s="1306"/>
      <c r="AZ43" s="1306"/>
      <c r="BA43" s="1306"/>
      <c r="BB43" s="1306"/>
      <c r="BC43" s="1306"/>
      <c r="BD43" s="1306"/>
      <c r="BE43" s="1306"/>
      <c r="BF43" s="1306"/>
      <c r="BG43" s="1306"/>
      <c r="BH43" s="1306"/>
      <c r="BI43" s="1306"/>
      <c r="BJ43" s="1306"/>
      <c r="BK43" s="1306"/>
      <c r="BL43" s="1306"/>
      <c r="BM43" s="1306"/>
      <c r="BN43" s="1306"/>
      <c r="BO43" s="1306"/>
      <c r="BP43" s="1306"/>
      <c r="BQ43" s="1306"/>
      <c r="BR43" s="1306"/>
      <c r="BS43" s="1306"/>
      <c r="BT43" s="1306"/>
      <c r="BU43" s="1306"/>
      <c r="BV43" s="1306"/>
      <c r="BW43" s="1306"/>
      <c r="BX43" s="1306"/>
      <c r="BY43" s="1306"/>
      <c r="BZ43" s="1306"/>
      <c r="CA43" s="1306"/>
      <c r="CB43" s="1306"/>
      <c r="CC43" s="1306"/>
      <c r="CD43" s="1306"/>
      <c r="CE43" s="1306"/>
      <c r="CF43" s="1306"/>
      <c r="CG43" s="1306"/>
      <c r="CH43" s="1306"/>
      <c r="CI43" s="1306"/>
      <c r="CJ43" s="1306"/>
      <c r="CK43" s="1306"/>
      <c r="CL43" s="1306"/>
      <c r="CM43" s="1306"/>
      <c r="CN43" s="1306"/>
      <c r="CO43" s="1306"/>
      <c r="CP43" s="1306"/>
      <c r="CQ43" s="1306"/>
      <c r="CR43" s="1306"/>
      <c r="CS43" s="1306"/>
      <c r="CT43" s="1306"/>
      <c r="CU43" s="1306"/>
      <c r="CV43" s="1306"/>
      <c r="CW43" s="1306"/>
      <c r="CX43" s="1306"/>
      <c r="CY43" s="1306"/>
      <c r="CZ43" s="1306"/>
      <c r="DA43" s="1306"/>
      <c r="DB43" s="1306"/>
      <c r="DC43" s="1307"/>
    </row>
    <row r="44" spans="2:109">
      <c r="B44" s="394"/>
      <c r="AN44" s="1308"/>
      <c r="AO44" s="1309"/>
      <c r="AP44" s="1309"/>
      <c r="AQ44" s="1309"/>
      <c r="AR44" s="1309"/>
      <c r="AS44" s="1309"/>
      <c r="AT44" s="1309"/>
      <c r="AU44" s="1309"/>
      <c r="AV44" s="1309"/>
      <c r="AW44" s="1309"/>
      <c r="AX44" s="1309"/>
      <c r="AY44" s="1309"/>
      <c r="AZ44" s="1309"/>
      <c r="BA44" s="1309"/>
      <c r="BB44" s="1309"/>
      <c r="BC44" s="1309"/>
      <c r="BD44" s="1309"/>
      <c r="BE44" s="1309"/>
      <c r="BF44" s="1309"/>
      <c r="BG44" s="1309"/>
      <c r="BH44" s="1309"/>
      <c r="BI44" s="1309"/>
      <c r="BJ44" s="1309"/>
      <c r="BK44" s="1309"/>
      <c r="BL44" s="1309"/>
      <c r="BM44" s="1309"/>
      <c r="BN44" s="1309"/>
      <c r="BO44" s="1309"/>
      <c r="BP44" s="1309"/>
      <c r="BQ44" s="1309"/>
      <c r="BR44" s="1309"/>
      <c r="BS44" s="1309"/>
      <c r="BT44" s="1309"/>
      <c r="BU44" s="1309"/>
      <c r="BV44" s="1309"/>
      <c r="BW44" s="1309"/>
      <c r="BX44" s="1309"/>
      <c r="BY44" s="1309"/>
      <c r="BZ44" s="1309"/>
      <c r="CA44" s="1309"/>
      <c r="CB44" s="1309"/>
      <c r="CC44" s="1309"/>
      <c r="CD44" s="1309"/>
      <c r="CE44" s="1309"/>
      <c r="CF44" s="1309"/>
      <c r="CG44" s="1309"/>
      <c r="CH44" s="1309"/>
      <c r="CI44" s="1309"/>
      <c r="CJ44" s="1309"/>
      <c r="CK44" s="1309"/>
      <c r="CL44" s="1309"/>
      <c r="CM44" s="1309"/>
      <c r="CN44" s="1309"/>
      <c r="CO44" s="1309"/>
      <c r="CP44" s="1309"/>
      <c r="CQ44" s="1309"/>
      <c r="CR44" s="1309"/>
      <c r="CS44" s="1309"/>
      <c r="CT44" s="1309"/>
      <c r="CU44" s="1309"/>
      <c r="CV44" s="1309"/>
      <c r="CW44" s="1309"/>
      <c r="CX44" s="1309"/>
      <c r="CY44" s="1309"/>
      <c r="CZ44" s="1309"/>
      <c r="DA44" s="1309"/>
      <c r="DB44" s="1309"/>
      <c r="DC44" s="1310"/>
    </row>
    <row r="45" spans="2:109">
      <c r="B45" s="394"/>
      <c r="AN45" s="1308"/>
      <c r="AO45" s="1309"/>
      <c r="AP45" s="1309"/>
      <c r="AQ45" s="1309"/>
      <c r="AR45" s="1309"/>
      <c r="AS45" s="1309"/>
      <c r="AT45" s="1309"/>
      <c r="AU45" s="1309"/>
      <c r="AV45" s="1309"/>
      <c r="AW45" s="1309"/>
      <c r="AX45" s="1309"/>
      <c r="AY45" s="1309"/>
      <c r="AZ45" s="1309"/>
      <c r="BA45" s="1309"/>
      <c r="BB45" s="1309"/>
      <c r="BC45" s="1309"/>
      <c r="BD45" s="1309"/>
      <c r="BE45" s="1309"/>
      <c r="BF45" s="1309"/>
      <c r="BG45" s="1309"/>
      <c r="BH45" s="1309"/>
      <c r="BI45" s="1309"/>
      <c r="BJ45" s="1309"/>
      <c r="BK45" s="1309"/>
      <c r="BL45" s="1309"/>
      <c r="BM45" s="1309"/>
      <c r="BN45" s="1309"/>
      <c r="BO45" s="1309"/>
      <c r="BP45" s="1309"/>
      <c r="BQ45" s="1309"/>
      <c r="BR45" s="1309"/>
      <c r="BS45" s="1309"/>
      <c r="BT45" s="1309"/>
      <c r="BU45" s="1309"/>
      <c r="BV45" s="1309"/>
      <c r="BW45" s="1309"/>
      <c r="BX45" s="1309"/>
      <c r="BY45" s="1309"/>
      <c r="BZ45" s="1309"/>
      <c r="CA45" s="1309"/>
      <c r="CB45" s="1309"/>
      <c r="CC45" s="1309"/>
      <c r="CD45" s="1309"/>
      <c r="CE45" s="1309"/>
      <c r="CF45" s="1309"/>
      <c r="CG45" s="1309"/>
      <c r="CH45" s="1309"/>
      <c r="CI45" s="1309"/>
      <c r="CJ45" s="1309"/>
      <c r="CK45" s="1309"/>
      <c r="CL45" s="1309"/>
      <c r="CM45" s="1309"/>
      <c r="CN45" s="1309"/>
      <c r="CO45" s="1309"/>
      <c r="CP45" s="1309"/>
      <c r="CQ45" s="1309"/>
      <c r="CR45" s="1309"/>
      <c r="CS45" s="1309"/>
      <c r="CT45" s="1309"/>
      <c r="CU45" s="1309"/>
      <c r="CV45" s="1309"/>
      <c r="CW45" s="1309"/>
      <c r="CX45" s="1309"/>
      <c r="CY45" s="1309"/>
      <c r="CZ45" s="1309"/>
      <c r="DA45" s="1309"/>
      <c r="DB45" s="1309"/>
      <c r="DC45" s="1310"/>
    </row>
    <row r="46" spans="2:109">
      <c r="B46" s="394"/>
      <c r="AN46" s="1308"/>
      <c r="AO46" s="1309"/>
      <c r="AP46" s="1309"/>
      <c r="AQ46" s="1309"/>
      <c r="AR46" s="1309"/>
      <c r="AS46" s="1309"/>
      <c r="AT46" s="1309"/>
      <c r="AU46" s="1309"/>
      <c r="AV46" s="1309"/>
      <c r="AW46" s="1309"/>
      <c r="AX46" s="1309"/>
      <c r="AY46" s="1309"/>
      <c r="AZ46" s="1309"/>
      <c r="BA46" s="1309"/>
      <c r="BB46" s="1309"/>
      <c r="BC46" s="1309"/>
      <c r="BD46" s="1309"/>
      <c r="BE46" s="1309"/>
      <c r="BF46" s="1309"/>
      <c r="BG46" s="1309"/>
      <c r="BH46" s="1309"/>
      <c r="BI46" s="1309"/>
      <c r="BJ46" s="1309"/>
      <c r="BK46" s="1309"/>
      <c r="BL46" s="1309"/>
      <c r="BM46" s="1309"/>
      <c r="BN46" s="1309"/>
      <c r="BO46" s="1309"/>
      <c r="BP46" s="1309"/>
      <c r="BQ46" s="1309"/>
      <c r="BR46" s="1309"/>
      <c r="BS46" s="1309"/>
      <c r="BT46" s="1309"/>
      <c r="BU46" s="1309"/>
      <c r="BV46" s="1309"/>
      <c r="BW46" s="1309"/>
      <c r="BX46" s="1309"/>
      <c r="BY46" s="1309"/>
      <c r="BZ46" s="1309"/>
      <c r="CA46" s="1309"/>
      <c r="CB46" s="1309"/>
      <c r="CC46" s="1309"/>
      <c r="CD46" s="1309"/>
      <c r="CE46" s="1309"/>
      <c r="CF46" s="1309"/>
      <c r="CG46" s="1309"/>
      <c r="CH46" s="1309"/>
      <c r="CI46" s="1309"/>
      <c r="CJ46" s="1309"/>
      <c r="CK46" s="1309"/>
      <c r="CL46" s="1309"/>
      <c r="CM46" s="1309"/>
      <c r="CN46" s="1309"/>
      <c r="CO46" s="1309"/>
      <c r="CP46" s="1309"/>
      <c r="CQ46" s="1309"/>
      <c r="CR46" s="1309"/>
      <c r="CS46" s="1309"/>
      <c r="CT46" s="1309"/>
      <c r="CU46" s="1309"/>
      <c r="CV46" s="1309"/>
      <c r="CW46" s="1309"/>
      <c r="CX46" s="1309"/>
      <c r="CY46" s="1309"/>
      <c r="CZ46" s="1309"/>
      <c r="DA46" s="1309"/>
      <c r="DB46" s="1309"/>
      <c r="DC46" s="1310"/>
    </row>
    <row r="47" spans="2:109">
      <c r="B47" s="394"/>
      <c r="AN47" s="1311"/>
      <c r="AO47" s="1312"/>
      <c r="AP47" s="1312"/>
      <c r="AQ47" s="1312"/>
      <c r="AR47" s="1312"/>
      <c r="AS47" s="1312"/>
      <c r="AT47" s="1312"/>
      <c r="AU47" s="1312"/>
      <c r="AV47" s="1312"/>
      <c r="AW47" s="1312"/>
      <c r="AX47" s="1312"/>
      <c r="AY47" s="1312"/>
      <c r="AZ47" s="1312"/>
      <c r="BA47" s="1312"/>
      <c r="BB47" s="1312"/>
      <c r="BC47" s="1312"/>
      <c r="BD47" s="1312"/>
      <c r="BE47" s="1312"/>
      <c r="BF47" s="1312"/>
      <c r="BG47" s="1312"/>
      <c r="BH47" s="1312"/>
      <c r="BI47" s="1312"/>
      <c r="BJ47" s="1312"/>
      <c r="BK47" s="1312"/>
      <c r="BL47" s="1312"/>
      <c r="BM47" s="1312"/>
      <c r="BN47" s="1312"/>
      <c r="BO47" s="1312"/>
      <c r="BP47" s="1312"/>
      <c r="BQ47" s="1312"/>
      <c r="BR47" s="1312"/>
      <c r="BS47" s="1312"/>
      <c r="BT47" s="1312"/>
      <c r="BU47" s="1312"/>
      <c r="BV47" s="1312"/>
      <c r="BW47" s="1312"/>
      <c r="BX47" s="1312"/>
      <c r="BY47" s="1312"/>
      <c r="BZ47" s="1312"/>
      <c r="CA47" s="1312"/>
      <c r="CB47" s="1312"/>
      <c r="CC47" s="1312"/>
      <c r="CD47" s="1312"/>
      <c r="CE47" s="1312"/>
      <c r="CF47" s="1312"/>
      <c r="CG47" s="1312"/>
      <c r="CH47" s="1312"/>
      <c r="CI47" s="1312"/>
      <c r="CJ47" s="1312"/>
      <c r="CK47" s="1312"/>
      <c r="CL47" s="1312"/>
      <c r="CM47" s="1312"/>
      <c r="CN47" s="1312"/>
      <c r="CO47" s="1312"/>
      <c r="CP47" s="1312"/>
      <c r="CQ47" s="1312"/>
      <c r="CR47" s="1312"/>
      <c r="CS47" s="1312"/>
      <c r="CT47" s="1312"/>
      <c r="CU47" s="1312"/>
      <c r="CV47" s="1312"/>
      <c r="CW47" s="1312"/>
      <c r="CX47" s="1312"/>
      <c r="CY47" s="1312"/>
      <c r="CZ47" s="1312"/>
      <c r="DA47" s="1312"/>
      <c r="DB47" s="1312"/>
      <c r="DC47" s="1313"/>
    </row>
    <row r="48" spans="2:109">
      <c r="B48" s="394"/>
      <c r="H48" s="403"/>
      <c r="I48" s="403"/>
      <c r="J48" s="403"/>
      <c r="AN48" s="403"/>
      <c r="AO48" s="403"/>
      <c r="AP48" s="403"/>
      <c r="AZ48" s="403"/>
      <c r="BA48" s="403"/>
      <c r="BB48" s="403"/>
      <c r="BL48" s="403"/>
      <c r="BM48" s="403"/>
      <c r="BN48" s="403"/>
      <c r="BX48" s="403"/>
      <c r="BY48" s="403"/>
      <c r="BZ48" s="403"/>
      <c r="CJ48" s="403"/>
      <c r="CK48" s="403"/>
      <c r="CL48" s="403"/>
      <c r="CV48" s="403"/>
      <c r="CW48" s="403"/>
      <c r="CX48" s="403"/>
    </row>
    <row r="49" spans="1:109">
      <c r="B49" s="394"/>
      <c r="AN49" s="387" t="s">
        <v>610</v>
      </c>
    </row>
    <row r="50" spans="1:109">
      <c r="B50" s="394"/>
      <c r="G50" s="1314"/>
      <c r="H50" s="1314"/>
      <c r="I50" s="1314"/>
      <c r="J50" s="1314"/>
      <c r="K50" s="404"/>
      <c r="L50" s="404"/>
      <c r="M50" s="405"/>
      <c r="N50" s="405"/>
      <c r="AN50" s="1315"/>
      <c r="AO50" s="1316"/>
      <c r="AP50" s="1316"/>
      <c r="AQ50" s="1316"/>
      <c r="AR50" s="1316"/>
      <c r="AS50" s="1316"/>
      <c r="AT50" s="1316"/>
      <c r="AU50" s="1316"/>
      <c r="AV50" s="1316"/>
      <c r="AW50" s="1316"/>
      <c r="AX50" s="1316"/>
      <c r="AY50" s="1316"/>
      <c r="AZ50" s="1316"/>
      <c r="BA50" s="1316"/>
      <c r="BB50" s="1316"/>
      <c r="BC50" s="1316"/>
      <c r="BD50" s="1316"/>
      <c r="BE50" s="1316"/>
      <c r="BF50" s="1316"/>
      <c r="BG50" s="1316"/>
      <c r="BH50" s="1316"/>
      <c r="BI50" s="1316"/>
      <c r="BJ50" s="1316"/>
      <c r="BK50" s="1316"/>
      <c r="BL50" s="1316"/>
      <c r="BM50" s="1316"/>
      <c r="BN50" s="1316"/>
      <c r="BO50" s="1317"/>
      <c r="BP50" s="1318" t="s">
        <v>555</v>
      </c>
      <c r="BQ50" s="1318"/>
      <c r="BR50" s="1318"/>
      <c r="BS50" s="1318"/>
      <c r="BT50" s="1318"/>
      <c r="BU50" s="1318"/>
      <c r="BV50" s="1318"/>
      <c r="BW50" s="1318"/>
      <c r="BX50" s="1318" t="s">
        <v>556</v>
      </c>
      <c r="BY50" s="1318"/>
      <c r="BZ50" s="1318"/>
      <c r="CA50" s="1318"/>
      <c r="CB50" s="1318"/>
      <c r="CC50" s="1318"/>
      <c r="CD50" s="1318"/>
      <c r="CE50" s="1318"/>
      <c r="CF50" s="1318" t="s">
        <v>557</v>
      </c>
      <c r="CG50" s="1318"/>
      <c r="CH50" s="1318"/>
      <c r="CI50" s="1318"/>
      <c r="CJ50" s="1318"/>
      <c r="CK50" s="1318"/>
      <c r="CL50" s="1318"/>
      <c r="CM50" s="1318"/>
      <c r="CN50" s="1318" t="s">
        <v>558</v>
      </c>
      <c r="CO50" s="1318"/>
      <c r="CP50" s="1318"/>
      <c r="CQ50" s="1318"/>
      <c r="CR50" s="1318"/>
      <c r="CS50" s="1318"/>
      <c r="CT50" s="1318"/>
      <c r="CU50" s="1318"/>
      <c r="CV50" s="1318" t="s">
        <v>559</v>
      </c>
      <c r="CW50" s="1318"/>
      <c r="CX50" s="1318"/>
      <c r="CY50" s="1318"/>
      <c r="CZ50" s="1318"/>
      <c r="DA50" s="1318"/>
      <c r="DB50" s="1318"/>
      <c r="DC50" s="1318"/>
    </row>
    <row r="51" spans="1:109" ht="13.5" customHeight="1">
      <c r="B51" s="394"/>
      <c r="G51" s="1325"/>
      <c r="H51" s="1325"/>
      <c r="I51" s="1323"/>
      <c r="J51" s="1323"/>
      <c r="K51" s="1320"/>
      <c r="L51" s="1320"/>
      <c r="M51" s="1320"/>
      <c r="N51" s="1320"/>
      <c r="AM51" s="403"/>
      <c r="AN51" s="1321" t="s">
        <v>611</v>
      </c>
      <c r="AO51" s="1321"/>
      <c r="AP51" s="1321"/>
      <c r="AQ51" s="1321"/>
      <c r="AR51" s="1321"/>
      <c r="AS51" s="1321"/>
      <c r="AT51" s="1321"/>
      <c r="AU51" s="1321"/>
      <c r="AV51" s="1321"/>
      <c r="AW51" s="1321"/>
      <c r="AX51" s="1321"/>
      <c r="AY51" s="1321"/>
      <c r="AZ51" s="1321"/>
      <c r="BA51" s="1321"/>
      <c r="BB51" s="1321" t="s">
        <v>612</v>
      </c>
      <c r="BC51" s="1321"/>
      <c r="BD51" s="1321"/>
      <c r="BE51" s="1321"/>
      <c r="BF51" s="1321"/>
      <c r="BG51" s="1321"/>
      <c r="BH51" s="1321"/>
      <c r="BI51" s="1321"/>
      <c r="BJ51" s="1321"/>
      <c r="BK51" s="1321"/>
      <c r="BL51" s="1321"/>
      <c r="BM51" s="1321"/>
      <c r="BN51" s="1321"/>
      <c r="BO51" s="1321"/>
      <c r="BP51" s="1322"/>
      <c r="BQ51" s="1319"/>
      <c r="BR51" s="1319"/>
      <c r="BS51" s="1319"/>
      <c r="BT51" s="1319"/>
      <c r="BU51" s="1319"/>
      <c r="BV51" s="1319"/>
      <c r="BW51" s="1319"/>
      <c r="BX51" s="1319"/>
      <c r="BY51" s="1319"/>
      <c r="BZ51" s="1319"/>
      <c r="CA51" s="1319"/>
      <c r="CB51" s="1319"/>
      <c r="CC51" s="1319"/>
      <c r="CD51" s="1319"/>
      <c r="CE51" s="1319"/>
      <c r="CF51" s="1319"/>
      <c r="CG51" s="1319"/>
      <c r="CH51" s="1319"/>
      <c r="CI51" s="1319"/>
      <c r="CJ51" s="1319"/>
      <c r="CK51" s="1319"/>
      <c r="CL51" s="1319"/>
      <c r="CM51" s="1319"/>
      <c r="CN51" s="1319"/>
      <c r="CO51" s="1319"/>
      <c r="CP51" s="1319"/>
      <c r="CQ51" s="1319"/>
      <c r="CR51" s="1319"/>
      <c r="CS51" s="1319"/>
      <c r="CT51" s="1319"/>
      <c r="CU51" s="1319"/>
      <c r="CV51" s="1319"/>
      <c r="CW51" s="1319"/>
      <c r="CX51" s="1319"/>
      <c r="CY51" s="1319"/>
      <c r="CZ51" s="1319"/>
      <c r="DA51" s="1319"/>
      <c r="DB51" s="1319"/>
      <c r="DC51" s="1319"/>
    </row>
    <row r="52" spans="1:109">
      <c r="B52" s="394"/>
      <c r="G52" s="1325"/>
      <c r="H52" s="1325"/>
      <c r="I52" s="1323"/>
      <c r="J52" s="1323"/>
      <c r="K52" s="1320"/>
      <c r="L52" s="1320"/>
      <c r="M52" s="1320"/>
      <c r="N52" s="1320"/>
      <c r="AM52" s="403"/>
      <c r="AN52" s="1321"/>
      <c r="AO52" s="1321"/>
      <c r="AP52" s="1321"/>
      <c r="AQ52" s="1321"/>
      <c r="AR52" s="1321"/>
      <c r="AS52" s="1321"/>
      <c r="AT52" s="1321"/>
      <c r="AU52" s="1321"/>
      <c r="AV52" s="1321"/>
      <c r="AW52" s="1321"/>
      <c r="AX52" s="1321"/>
      <c r="AY52" s="1321"/>
      <c r="AZ52" s="1321"/>
      <c r="BA52" s="1321"/>
      <c r="BB52" s="1321"/>
      <c r="BC52" s="1321"/>
      <c r="BD52" s="1321"/>
      <c r="BE52" s="1321"/>
      <c r="BF52" s="1321"/>
      <c r="BG52" s="1321"/>
      <c r="BH52" s="1321"/>
      <c r="BI52" s="1321"/>
      <c r="BJ52" s="1321"/>
      <c r="BK52" s="1321"/>
      <c r="BL52" s="1321"/>
      <c r="BM52" s="1321"/>
      <c r="BN52" s="1321"/>
      <c r="BO52" s="1321"/>
      <c r="BP52" s="1319"/>
      <c r="BQ52" s="1319"/>
      <c r="BR52" s="1319"/>
      <c r="BS52" s="1319"/>
      <c r="BT52" s="1319"/>
      <c r="BU52" s="1319"/>
      <c r="BV52" s="1319"/>
      <c r="BW52" s="1319"/>
      <c r="BX52" s="1319"/>
      <c r="BY52" s="1319"/>
      <c r="BZ52" s="1319"/>
      <c r="CA52" s="1319"/>
      <c r="CB52" s="1319"/>
      <c r="CC52" s="1319"/>
      <c r="CD52" s="1319"/>
      <c r="CE52" s="1319"/>
      <c r="CF52" s="1319"/>
      <c r="CG52" s="1319"/>
      <c r="CH52" s="1319"/>
      <c r="CI52" s="1319"/>
      <c r="CJ52" s="1319"/>
      <c r="CK52" s="1319"/>
      <c r="CL52" s="1319"/>
      <c r="CM52" s="1319"/>
      <c r="CN52" s="1319"/>
      <c r="CO52" s="1319"/>
      <c r="CP52" s="1319"/>
      <c r="CQ52" s="1319"/>
      <c r="CR52" s="1319"/>
      <c r="CS52" s="1319"/>
      <c r="CT52" s="1319"/>
      <c r="CU52" s="1319"/>
      <c r="CV52" s="1319"/>
      <c r="CW52" s="1319"/>
      <c r="CX52" s="1319"/>
      <c r="CY52" s="1319"/>
      <c r="CZ52" s="1319"/>
      <c r="DA52" s="1319"/>
      <c r="DB52" s="1319"/>
      <c r="DC52" s="1319"/>
    </row>
    <row r="53" spans="1:109">
      <c r="A53" s="402"/>
      <c r="B53" s="394"/>
      <c r="G53" s="1325"/>
      <c r="H53" s="1325"/>
      <c r="I53" s="1314"/>
      <c r="J53" s="1314"/>
      <c r="K53" s="1320"/>
      <c r="L53" s="1320"/>
      <c r="M53" s="1320"/>
      <c r="N53" s="1320"/>
      <c r="AM53" s="403"/>
      <c r="AN53" s="1321"/>
      <c r="AO53" s="1321"/>
      <c r="AP53" s="1321"/>
      <c r="AQ53" s="1321"/>
      <c r="AR53" s="1321"/>
      <c r="AS53" s="1321"/>
      <c r="AT53" s="1321"/>
      <c r="AU53" s="1321"/>
      <c r="AV53" s="1321"/>
      <c r="AW53" s="1321"/>
      <c r="AX53" s="1321"/>
      <c r="AY53" s="1321"/>
      <c r="AZ53" s="1321"/>
      <c r="BA53" s="1321"/>
      <c r="BB53" s="1321" t="s">
        <v>613</v>
      </c>
      <c r="BC53" s="1321"/>
      <c r="BD53" s="1321"/>
      <c r="BE53" s="1321"/>
      <c r="BF53" s="1321"/>
      <c r="BG53" s="1321"/>
      <c r="BH53" s="1321"/>
      <c r="BI53" s="1321"/>
      <c r="BJ53" s="1321"/>
      <c r="BK53" s="1321"/>
      <c r="BL53" s="1321"/>
      <c r="BM53" s="1321"/>
      <c r="BN53" s="1321"/>
      <c r="BO53" s="1321"/>
      <c r="BP53" s="1322"/>
      <c r="BQ53" s="1319"/>
      <c r="BR53" s="1319"/>
      <c r="BS53" s="1319"/>
      <c r="BT53" s="1319"/>
      <c r="BU53" s="1319"/>
      <c r="BV53" s="1319"/>
      <c r="BW53" s="1319"/>
      <c r="BX53" s="1319">
        <v>53.2</v>
      </c>
      <c r="BY53" s="1319"/>
      <c r="BZ53" s="1319"/>
      <c r="CA53" s="1319"/>
      <c r="CB53" s="1319"/>
      <c r="CC53" s="1319"/>
      <c r="CD53" s="1319"/>
      <c r="CE53" s="1319"/>
      <c r="CF53" s="1319">
        <v>54.7</v>
      </c>
      <c r="CG53" s="1319"/>
      <c r="CH53" s="1319"/>
      <c r="CI53" s="1319"/>
      <c r="CJ53" s="1319"/>
      <c r="CK53" s="1319"/>
      <c r="CL53" s="1319"/>
      <c r="CM53" s="1319"/>
      <c r="CN53" s="1319">
        <v>56</v>
      </c>
      <c r="CO53" s="1319"/>
      <c r="CP53" s="1319"/>
      <c r="CQ53" s="1319"/>
      <c r="CR53" s="1319"/>
      <c r="CS53" s="1319"/>
      <c r="CT53" s="1319"/>
      <c r="CU53" s="1319"/>
      <c r="CV53" s="1319">
        <v>56.4</v>
      </c>
      <c r="CW53" s="1319"/>
      <c r="CX53" s="1319"/>
      <c r="CY53" s="1319"/>
      <c r="CZ53" s="1319"/>
      <c r="DA53" s="1319"/>
      <c r="DB53" s="1319"/>
      <c r="DC53" s="1319"/>
    </row>
    <row r="54" spans="1:109">
      <c r="A54" s="402"/>
      <c r="B54" s="394"/>
      <c r="G54" s="1325"/>
      <c r="H54" s="1325"/>
      <c r="I54" s="1314"/>
      <c r="J54" s="1314"/>
      <c r="K54" s="1320"/>
      <c r="L54" s="1320"/>
      <c r="M54" s="1320"/>
      <c r="N54" s="1320"/>
      <c r="AM54" s="403"/>
      <c r="AN54" s="1321"/>
      <c r="AO54" s="1321"/>
      <c r="AP54" s="1321"/>
      <c r="AQ54" s="1321"/>
      <c r="AR54" s="1321"/>
      <c r="AS54" s="1321"/>
      <c r="AT54" s="1321"/>
      <c r="AU54" s="1321"/>
      <c r="AV54" s="1321"/>
      <c r="AW54" s="1321"/>
      <c r="AX54" s="1321"/>
      <c r="AY54" s="1321"/>
      <c r="AZ54" s="1321"/>
      <c r="BA54" s="1321"/>
      <c r="BB54" s="1321"/>
      <c r="BC54" s="1321"/>
      <c r="BD54" s="1321"/>
      <c r="BE54" s="1321"/>
      <c r="BF54" s="1321"/>
      <c r="BG54" s="1321"/>
      <c r="BH54" s="1321"/>
      <c r="BI54" s="1321"/>
      <c r="BJ54" s="1321"/>
      <c r="BK54" s="1321"/>
      <c r="BL54" s="1321"/>
      <c r="BM54" s="1321"/>
      <c r="BN54" s="1321"/>
      <c r="BO54" s="1321"/>
      <c r="BP54" s="1319"/>
      <c r="BQ54" s="1319"/>
      <c r="BR54" s="1319"/>
      <c r="BS54" s="1319"/>
      <c r="BT54" s="1319"/>
      <c r="BU54" s="1319"/>
      <c r="BV54" s="1319"/>
      <c r="BW54" s="1319"/>
      <c r="BX54" s="1319"/>
      <c r="BY54" s="1319"/>
      <c r="BZ54" s="1319"/>
      <c r="CA54" s="1319"/>
      <c r="CB54" s="1319"/>
      <c r="CC54" s="1319"/>
      <c r="CD54" s="1319"/>
      <c r="CE54" s="1319"/>
      <c r="CF54" s="1319"/>
      <c r="CG54" s="1319"/>
      <c r="CH54" s="1319"/>
      <c r="CI54" s="1319"/>
      <c r="CJ54" s="1319"/>
      <c r="CK54" s="1319"/>
      <c r="CL54" s="1319"/>
      <c r="CM54" s="1319"/>
      <c r="CN54" s="1319"/>
      <c r="CO54" s="1319"/>
      <c r="CP54" s="1319"/>
      <c r="CQ54" s="1319"/>
      <c r="CR54" s="1319"/>
      <c r="CS54" s="1319"/>
      <c r="CT54" s="1319"/>
      <c r="CU54" s="1319"/>
      <c r="CV54" s="1319"/>
      <c r="CW54" s="1319"/>
      <c r="CX54" s="1319"/>
      <c r="CY54" s="1319"/>
      <c r="CZ54" s="1319"/>
      <c r="DA54" s="1319"/>
      <c r="DB54" s="1319"/>
      <c r="DC54" s="1319"/>
    </row>
    <row r="55" spans="1:109">
      <c r="A55" s="402"/>
      <c r="B55" s="394"/>
      <c r="G55" s="1314"/>
      <c r="H55" s="1314"/>
      <c r="I55" s="1314"/>
      <c r="J55" s="1314"/>
      <c r="K55" s="1320"/>
      <c r="L55" s="1320"/>
      <c r="M55" s="1320"/>
      <c r="N55" s="1320"/>
      <c r="AN55" s="1318" t="s">
        <v>614</v>
      </c>
      <c r="AO55" s="1318"/>
      <c r="AP55" s="1318"/>
      <c r="AQ55" s="1318"/>
      <c r="AR55" s="1318"/>
      <c r="AS55" s="1318"/>
      <c r="AT55" s="1318"/>
      <c r="AU55" s="1318"/>
      <c r="AV55" s="1318"/>
      <c r="AW55" s="1318"/>
      <c r="AX55" s="1318"/>
      <c r="AY55" s="1318"/>
      <c r="AZ55" s="1318"/>
      <c r="BA55" s="1318"/>
      <c r="BB55" s="1321" t="s">
        <v>612</v>
      </c>
      <c r="BC55" s="1321"/>
      <c r="BD55" s="1321"/>
      <c r="BE55" s="1321"/>
      <c r="BF55" s="1321"/>
      <c r="BG55" s="1321"/>
      <c r="BH55" s="1321"/>
      <c r="BI55" s="1321"/>
      <c r="BJ55" s="1321"/>
      <c r="BK55" s="1321"/>
      <c r="BL55" s="1321"/>
      <c r="BM55" s="1321"/>
      <c r="BN55" s="1321"/>
      <c r="BO55" s="1321"/>
      <c r="BP55" s="1322"/>
      <c r="BQ55" s="1319"/>
      <c r="BR55" s="1319"/>
      <c r="BS55" s="1319"/>
      <c r="BT55" s="1319"/>
      <c r="BU55" s="1319"/>
      <c r="BV55" s="1319"/>
      <c r="BW55" s="1319"/>
      <c r="BX55" s="1319">
        <v>15.8</v>
      </c>
      <c r="BY55" s="1319"/>
      <c r="BZ55" s="1319"/>
      <c r="CA55" s="1319"/>
      <c r="CB55" s="1319"/>
      <c r="CC55" s="1319"/>
      <c r="CD55" s="1319"/>
      <c r="CE55" s="1319"/>
      <c r="CF55" s="1319">
        <v>6.5</v>
      </c>
      <c r="CG55" s="1319"/>
      <c r="CH55" s="1319"/>
      <c r="CI55" s="1319"/>
      <c r="CJ55" s="1319"/>
      <c r="CK55" s="1319"/>
      <c r="CL55" s="1319"/>
      <c r="CM55" s="1319"/>
      <c r="CN55" s="1319">
        <v>5.8</v>
      </c>
      <c r="CO55" s="1319"/>
      <c r="CP55" s="1319"/>
      <c r="CQ55" s="1319"/>
      <c r="CR55" s="1319"/>
      <c r="CS55" s="1319"/>
      <c r="CT55" s="1319"/>
      <c r="CU55" s="1319"/>
      <c r="CV55" s="1319">
        <v>2.7</v>
      </c>
      <c r="CW55" s="1319"/>
      <c r="CX55" s="1319"/>
      <c r="CY55" s="1319"/>
      <c r="CZ55" s="1319"/>
      <c r="DA55" s="1319"/>
      <c r="DB55" s="1319"/>
      <c r="DC55" s="1319"/>
    </row>
    <row r="56" spans="1:109">
      <c r="A56" s="402"/>
      <c r="B56" s="394"/>
      <c r="G56" s="1314"/>
      <c r="H56" s="1314"/>
      <c r="I56" s="1314"/>
      <c r="J56" s="1314"/>
      <c r="K56" s="1320"/>
      <c r="L56" s="1320"/>
      <c r="M56" s="1320"/>
      <c r="N56" s="1320"/>
      <c r="AN56" s="1318"/>
      <c r="AO56" s="1318"/>
      <c r="AP56" s="1318"/>
      <c r="AQ56" s="1318"/>
      <c r="AR56" s="1318"/>
      <c r="AS56" s="1318"/>
      <c r="AT56" s="1318"/>
      <c r="AU56" s="1318"/>
      <c r="AV56" s="1318"/>
      <c r="AW56" s="1318"/>
      <c r="AX56" s="1318"/>
      <c r="AY56" s="1318"/>
      <c r="AZ56" s="1318"/>
      <c r="BA56" s="1318"/>
      <c r="BB56" s="1321"/>
      <c r="BC56" s="1321"/>
      <c r="BD56" s="1321"/>
      <c r="BE56" s="1321"/>
      <c r="BF56" s="1321"/>
      <c r="BG56" s="1321"/>
      <c r="BH56" s="1321"/>
      <c r="BI56" s="1321"/>
      <c r="BJ56" s="1321"/>
      <c r="BK56" s="1321"/>
      <c r="BL56" s="1321"/>
      <c r="BM56" s="1321"/>
      <c r="BN56" s="1321"/>
      <c r="BO56" s="1321"/>
      <c r="BP56" s="1319"/>
      <c r="BQ56" s="1319"/>
      <c r="BR56" s="1319"/>
      <c r="BS56" s="1319"/>
      <c r="BT56" s="1319"/>
      <c r="BU56" s="1319"/>
      <c r="BV56" s="1319"/>
      <c r="BW56" s="1319"/>
      <c r="BX56" s="1319"/>
      <c r="BY56" s="1319"/>
      <c r="BZ56" s="1319"/>
      <c r="CA56" s="1319"/>
      <c r="CB56" s="1319"/>
      <c r="CC56" s="1319"/>
      <c r="CD56" s="1319"/>
      <c r="CE56" s="1319"/>
      <c r="CF56" s="1319"/>
      <c r="CG56" s="1319"/>
      <c r="CH56" s="1319"/>
      <c r="CI56" s="1319"/>
      <c r="CJ56" s="1319"/>
      <c r="CK56" s="1319"/>
      <c r="CL56" s="1319"/>
      <c r="CM56" s="1319"/>
      <c r="CN56" s="1319"/>
      <c r="CO56" s="1319"/>
      <c r="CP56" s="1319"/>
      <c r="CQ56" s="1319"/>
      <c r="CR56" s="1319"/>
      <c r="CS56" s="1319"/>
      <c r="CT56" s="1319"/>
      <c r="CU56" s="1319"/>
      <c r="CV56" s="1319"/>
      <c r="CW56" s="1319"/>
      <c r="CX56" s="1319"/>
      <c r="CY56" s="1319"/>
      <c r="CZ56" s="1319"/>
      <c r="DA56" s="1319"/>
      <c r="DB56" s="1319"/>
      <c r="DC56" s="1319"/>
    </row>
    <row r="57" spans="1:109" s="402" customFormat="1">
      <c r="B57" s="406"/>
      <c r="G57" s="1314"/>
      <c r="H57" s="1314"/>
      <c r="I57" s="1324"/>
      <c r="J57" s="1324"/>
      <c r="K57" s="1320"/>
      <c r="L57" s="1320"/>
      <c r="M57" s="1320"/>
      <c r="N57" s="1320"/>
      <c r="AM57" s="387"/>
      <c r="AN57" s="1318"/>
      <c r="AO57" s="1318"/>
      <c r="AP57" s="1318"/>
      <c r="AQ57" s="1318"/>
      <c r="AR57" s="1318"/>
      <c r="AS57" s="1318"/>
      <c r="AT57" s="1318"/>
      <c r="AU57" s="1318"/>
      <c r="AV57" s="1318"/>
      <c r="AW57" s="1318"/>
      <c r="AX57" s="1318"/>
      <c r="AY57" s="1318"/>
      <c r="AZ57" s="1318"/>
      <c r="BA57" s="1318"/>
      <c r="BB57" s="1321" t="s">
        <v>613</v>
      </c>
      <c r="BC57" s="1321"/>
      <c r="BD57" s="1321"/>
      <c r="BE57" s="1321"/>
      <c r="BF57" s="1321"/>
      <c r="BG57" s="1321"/>
      <c r="BH57" s="1321"/>
      <c r="BI57" s="1321"/>
      <c r="BJ57" s="1321"/>
      <c r="BK57" s="1321"/>
      <c r="BL57" s="1321"/>
      <c r="BM57" s="1321"/>
      <c r="BN57" s="1321"/>
      <c r="BO57" s="1321"/>
      <c r="BP57" s="1322"/>
      <c r="BQ57" s="1319"/>
      <c r="BR57" s="1319"/>
      <c r="BS57" s="1319"/>
      <c r="BT57" s="1319"/>
      <c r="BU57" s="1319"/>
      <c r="BV57" s="1319"/>
      <c r="BW57" s="1319"/>
      <c r="BX57" s="1319">
        <v>54.5</v>
      </c>
      <c r="BY57" s="1319"/>
      <c r="BZ57" s="1319"/>
      <c r="CA57" s="1319"/>
      <c r="CB57" s="1319"/>
      <c r="CC57" s="1319"/>
      <c r="CD57" s="1319"/>
      <c r="CE57" s="1319"/>
      <c r="CF57" s="1319">
        <v>57.2</v>
      </c>
      <c r="CG57" s="1319"/>
      <c r="CH57" s="1319"/>
      <c r="CI57" s="1319"/>
      <c r="CJ57" s="1319"/>
      <c r="CK57" s="1319"/>
      <c r="CL57" s="1319"/>
      <c r="CM57" s="1319"/>
      <c r="CN57" s="1319">
        <v>58.6</v>
      </c>
      <c r="CO57" s="1319"/>
      <c r="CP57" s="1319"/>
      <c r="CQ57" s="1319"/>
      <c r="CR57" s="1319"/>
      <c r="CS57" s="1319"/>
      <c r="CT57" s="1319"/>
      <c r="CU57" s="1319"/>
      <c r="CV57" s="1319">
        <v>60.2</v>
      </c>
      <c r="CW57" s="1319"/>
      <c r="CX57" s="1319"/>
      <c r="CY57" s="1319"/>
      <c r="CZ57" s="1319"/>
      <c r="DA57" s="1319"/>
      <c r="DB57" s="1319"/>
      <c r="DC57" s="1319"/>
      <c r="DD57" s="407"/>
      <c r="DE57" s="406"/>
    </row>
    <row r="58" spans="1:109" s="402" customFormat="1">
      <c r="A58" s="387"/>
      <c r="B58" s="406"/>
      <c r="G58" s="1314"/>
      <c r="H58" s="1314"/>
      <c r="I58" s="1324"/>
      <c r="J58" s="1324"/>
      <c r="K58" s="1320"/>
      <c r="L58" s="1320"/>
      <c r="M58" s="1320"/>
      <c r="N58" s="1320"/>
      <c r="AM58" s="387"/>
      <c r="AN58" s="1318"/>
      <c r="AO58" s="1318"/>
      <c r="AP58" s="1318"/>
      <c r="AQ58" s="1318"/>
      <c r="AR58" s="1318"/>
      <c r="AS58" s="1318"/>
      <c r="AT58" s="1318"/>
      <c r="AU58" s="1318"/>
      <c r="AV58" s="1318"/>
      <c r="AW58" s="1318"/>
      <c r="AX58" s="1318"/>
      <c r="AY58" s="1318"/>
      <c r="AZ58" s="1318"/>
      <c r="BA58" s="1318"/>
      <c r="BB58" s="1321"/>
      <c r="BC58" s="1321"/>
      <c r="BD58" s="1321"/>
      <c r="BE58" s="1321"/>
      <c r="BF58" s="1321"/>
      <c r="BG58" s="1321"/>
      <c r="BH58" s="1321"/>
      <c r="BI58" s="1321"/>
      <c r="BJ58" s="1321"/>
      <c r="BK58" s="1321"/>
      <c r="BL58" s="1321"/>
      <c r="BM58" s="1321"/>
      <c r="BN58" s="1321"/>
      <c r="BO58" s="1321"/>
      <c r="BP58" s="1319"/>
      <c r="BQ58" s="1319"/>
      <c r="BR58" s="1319"/>
      <c r="BS58" s="1319"/>
      <c r="BT58" s="1319"/>
      <c r="BU58" s="1319"/>
      <c r="BV58" s="1319"/>
      <c r="BW58" s="1319"/>
      <c r="BX58" s="1319"/>
      <c r="BY58" s="1319"/>
      <c r="BZ58" s="1319"/>
      <c r="CA58" s="1319"/>
      <c r="CB58" s="1319"/>
      <c r="CC58" s="1319"/>
      <c r="CD58" s="1319"/>
      <c r="CE58" s="1319"/>
      <c r="CF58" s="1319"/>
      <c r="CG58" s="1319"/>
      <c r="CH58" s="1319"/>
      <c r="CI58" s="1319"/>
      <c r="CJ58" s="1319"/>
      <c r="CK58" s="1319"/>
      <c r="CL58" s="1319"/>
      <c r="CM58" s="1319"/>
      <c r="CN58" s="1319"/>
      <c r="CO58" s="1319"/>
      <c r="CP58" s="1319"/>
      <c r="CQ58" s="1319"/>
      <c r="CR58" s="1319"/>
      <c r="CS58" s="1319"/>
      <c r="CT58" s="1319"/>
      <c r="CU58" s="1319"/>
      <c r="CV58" s="1319"/>
      <c r="CW58" s="1319"/>
      <c r="CX58" s="1319"/>
      <c r="CY58" s="1319"/>
      <c r="CZ58" s="1319"/>
      <c r="DA58" s="1319"/>
      <c r="DB58" s="1319"/>
      <c r="DC58" s="1319"/>
      <c r="DD58" s="407"/>
      <c r="DE58" s="406"/>
    </row>
    <row r="59" spans="1:109" s="402" customFormat="1">
      <c r="A59" s="387"/>
      <c r="B59" s="406"/>
      <c r="K59" s="408"/>
      <c r="L59" s="408"/>
      <c r="M59" s="408"/>
      <c r="N59" s="408"/>
      <c r="AQ59" s="408"/>
      <c r="AR59" s="408"/>
      <c r="AS59" s="408"/>
      <c r="AT59" s="408"/>
      <c r="BC59" s="408"/>
      <c r="BD59" s="408"/>
      <c r="BE59" s="408"/>
      <c r="BF59" s="408"/>
      <c r="BO59" s="408"/>
      <c r="BP59" s="408"/>
      <c r="BQ59" s="408"/>
      <c r="BR59" s="408"/>
      <c r="CA59" s="408"/>
      <c r="CB59" s="408"/>
      <c r="CC59" s="408"/>
      <c r="CD59" s="408"/>
      <c r="CM59" s="408"/>
      <c r="CN59" s="408"/>
      <c r="CO59" s="408"/>
      <c r="CP59" s="408"/>
      <c r="CY59" s="408"/>
      <c r="CZ59" s="408"/>
      <c r="DA59" s="408"/>
      <c r="DB59" s="408"/>
      <c r="DC59" s="408"/>
      <c r="DD59" s="407"/>
      <c r="DE59" s="406"/>
    </row>
    <row r="60" spans="1:109" s="402" customFormat="1">
      <c r="A60" s="387"/>
      <c r="B60" s="406"/>
      <c r="K60" s="408"/>
      <c r="L60" s="408"/>
      <c r="M60" s="408"/>
      <c r="N60" s="408"/>
      <c r="AQ60" s="408"/>
      <c r="AR60" s="408"/>
      <c r="AS60" s="408"/>
      <c r="AT60" s="408"/>
      <c r="BC60" s="408"/>
      <c r="BD60" s="408"/>
      <c r="BE60" s="408"/>
      <c r="BF60" s="408"/>
      <c r="BO60" s="408"/>
      <c r="BP60" s="408"/>
      <c r="BQ60" s="408"/>
      <c r="BR60" s="408"/>
      <c r="CA60" s="408"/>
      <c r="CB60" s="408"/>
      <c r="CC60" s="408"/>
      <c r="CD60" s="408"/>
      <c r="CM60" s="408"/>
      <c r="CN60" s="408"/>
      <c r="CO60" s="408"/>
      <c r="CP60" s="408"/>
      <c r="CY60" s="408"/>
      <c r="CZ60" s="408"/>
      <c r="DA60" s="408"/>
      <c r="DB60" s="408"/>
      <c r="DC60" s="408"/>
      <c r="DD60" s="407"/>
      <c r="DE60" s="406"/>
    </row>
    <row r="61" spans="1:109" s="402" customFormat="1">
      <c r="A61" s="387"/>
      <c r="B61" s="409"/>
      <c r="C61" s="410"/>
      <c r="D61" s="410"/>
      <c r="E61" s="410"/>
      <c r="F61" s="410"/>
      <c r="G61" s="410"/>
      <c r="H61" s="410"/>
      <c r="I61" s="410"/>
      <c r="J61" s="410"/>
      <c r="K61" s="410"/>
      <c r="L61" s="410"/>
      <c r="M61" s="411"/>
      <c r="N61" s="411"/>
      <c r="O61" s="410"/>
      <c r="P61" s="410"/>
      <c r="Q61" s="410"/>
      <c r="R61" s="410"/>
      <c r="S61" s="410"/>
      <c r="T61" s="410"/>
      <c r="U61" s="410"/>
      <c r="V61" s="410"/>
      <c r="W61" s="410"/>
      <c r="X61" s="410"/>
      <c r="Y61" s="410"/>
      <c r="Z61" s="410"/>
      <c r="AA61" s="410"/>
      <c r="AB61" s="410"/>
      <c r="AC61" s="410"/>
      <c r="AD61" s="410"/>
      <c r="AE61" s="410"/>
      <c r="AF61" s="410"/>
      <c r="AG61" s="410"/>
      <c r="AH61" s="410"/>
      <c r="AI61" s="410"/>
      <c r="AJ61" s="410"/>
      <c r="AK61" s="410"/>
      <c r="AL61" s="410"/>
      <c r="AM61" s="410"/>
      <c r="AN61" s="410"/>
      <c r="AO61" s="410"/>
      <c r="AP61" s="410"/>
      <c r="AQ61" s="410"/>
      <c r="AR61" s="410"/>
      <c r="AS61" s="411"/>
      <c r="AT61" s="411"/>
      <c r="AU61" s="410"/>
      <c r="AV61" s="410"/>
      <c r="AW61" s="410"/>
      <c r="AX61" s="410"/>
      <c r="AY61" s="410"/>
      <c r="AZ61" s="410"/>
      <c r="BA61" s="410"/>
      <c r="BB61" s="410"/>
      <c r="BC61" s="410"/>
      <c r="BD61" s="410"/>
      <c r="BE61" s="411"/>
      <c r="BF61" s="411"/>
      <c r="BG61" s="410"/>
      <c r="BH61" s="410"/>
      <c r="BI61" s="410"/>
      <c r="BJ61" s="410"/>
      <c r="BK61" s="410"/>
      <c r="BL61" s="410"/>
      <c r="BM61" s="410"/>
      <c r="BN61" s="410"/>
      <c r="BO61" s="410"/>
      <c r="BP61" s="410"/>
      <c r="BQ61" s="411"/>
      <c r="BR61" s="411"/>
      <c r="BS61" s="410"/>
      <c r="BT61" s="410"/>
      <c r="BU61" s="410"/>
      <c r="BV61" s="410"/>
      <c r="BW61" s="410"/>
      <c r="BX61" s="410"/>
      <c r="BY61" s="410"/>
      <c r="BZ61" s="410"/>
      <c r="CA61" s="410"/>
      <c r="CB61" s="410"/>
      <c r="CC61" s="411"/>
      <c r="CD61" s="411"/>
      <c r="CE61" s="410"/>
      <c r="CF61" s="410"/>
      <c r="CG61" s="410"/>
      <c r="CH61" s="410"/>
      <c r="CI61" s="410"/>
      <c r="CJ61" s="410"/>
      <c r="CK61" s="410"/>
      <c r="CL61" s="410"/>
      <c r="CM61" s="410"/>
      <c r="CN61" s="410"/>
      <c r="CO61" s="411"/>
      <c r="CP61" s="411"/>
      <c r="CQ61" s="410"/>
      <c r="CR61" s="410"/>
      <c r="CS61" s="410"/>
      <c r="CT61" s="410"/>
      <c r="CU61" s="410"/>
      <c r="CV61" s="410"/>
      <c r="CW61" s="410"/>
      <c r="CX61" s="410"/>
      <c r="CY61" s="410"/>
      <c r="CZ61" s="410"/>
      <c r="DA61" s="411"/>
      <c r="DB61" s="411"/>
      <c r="DC61" s="411"/>
      <c r="DD61" s="412"/>
      <c r="DE61" s="406"/>
    </row>
    <row r="62" spans="1:109">
      <c r="B62" s="399"/>
      <c r="C62" s="399"/>
      <c r="D62" s="399"/>
      <c r="E62" s="399"/>
      <c r="F62" s="399"/>
      <c r="G62" s="399"/>
      <c r="H62" s="399"/>
      <c r="I62" s="399"/>
      <c r="J62" s="399"/>
      <c r="K62" s="399"/>
      <c r="L62" s="399"/>
      <c r="M62" s="399"/>
      <c r="N62" s="399"/>
      <c r="O62" s="399"/>
      <c r="P62" s="399"/>
      <c r="Q62" s="399"/>
      <c r="R62" s="399"/>
      <c r="S62" s="399"/>
      <c r="T62" s="399"/>
      <c r="U62" s="399"/>
      <c r="V62" s="399"/>
      <c r="W62" s="399"/>
      <c r="X62" s="399"/>
      <c r="Y62" s="399"/>
      <c r="Z62" s="399"/>
      <c r="AA62" s="399"/>
      <c r="AB62" s="399"/>
      <c r="AC62" s="399"/>
      <c r="AD62" s="399"/>
      <c r="AE62" s="399"/>
      <c r="AF62" s="399"/>
      <c r="AG62" s="399"/>
      <c r="AH62" s="399"/>
      <c r="AI62" s="399"/>
      <c r="AJ62" s="399"/>
      <c r="AK62" s="399"/>
      <c r="AL62" s="399"/>
      <c r="AM62" s="399"/>
      <c r="AN62" s="399"/>
      <c r="AO62" s="399"/>
      <c r="AP62" s="399"/>
      <c r="AQ62" s="399"/>
      <c r="AR62" s="399"/>
      <c r="AS62" s="399"/>
      <c r="AT62" s="399"/>
      <c r="AU62" s="399"/>
      <c r="AV62" s="399"/>
      <c r="AW62" s="399"/>
      <c r="AX62" s="399"/>
      <c r="AY62" s="399"/>
      <c r="AZ62" s="399"/>
      <c r="BA62" s="399"/>
      <c r="BB62" s="399"/>
      <c r="BC62" s="399"/>
      <c r="BD62" s="399"/>
      <c r="BE62" s="399"/>
      <c r="BF62" s="399"/>
      <c r="BG62" s="399"/>
      <c r="BH62" s="399"/>
      <c r="BI62" s="399"/>
      <c r="BJ62" s="399"/>
      <c r="BK62" s="399"/>
      <c r="BL62" s="399"/>
      <c r="BM62" s="399"/>
      <c r="BN62" s="399"/>
      <c r="BO62" s="399"/>
      <c r="BP62" s="399"/>
      <c r="BQ62" s="399"/>
      <c r="BR62" s="399"/>
      <c r="BS62" s="399"/>
      <c r="BT62" s="399"/>
      <c r="BU62" s="399"/>
      <c r="BV62" s="399"/>
      <c r="BW62" s="399"/>
      <c r="BX62" s="399"/>
      <c r="BY62" s="399"/>
      <c r="BZ62" s="399"/>
      <c r="CA62" s="399"/>
      <c r="CB62" s="399"/>
      <c r="CC62" s="399"/>
      <c r="CD62" s="399"/>
      <c r="CE62" s="399"/>
      <c r="CF62" s="399"/>
      <c r="CG62" s="399"/>
      <c r="CH62" s="399"/>
      <c r="CI62" s="399"/>
      <c r="CJ62" s="399"/>
      <c r="CK62" s="399"/>
      <c r="CL62" s="399"/>
      <c r="CM62" s="399"/>
      <c r="CN62" s="399"/>
      <c r="CO62" s="399"/>
      <c r="CP62" s="399"/>
      <c r="CQ62" s="399"/>
      <c r="CR62" s="399"/>
      <c r="CS62" s="399"/>
      <c r="CT62" s="399"/>
      <c r="CU62" s="399"/>
      <c r="CV62" s="399"/>
      <c r="CW62" s="399"/>
      <c r="CX62" s="399"/>
      <c r="CY62" s="399"/>
      <c r="CZ62" s="399"/>
      <c r="DA62" s="399"/>
      <c r="DB62" s="399"/>
      <c r="DC62" s="399"/>
      <c r="DD62" s="399"/>
      <c r="DE62" s="387"/>
    </row>
    <row r="63" spans="1:109" ht="17.25">
      <c r="B63" s="413" t="s">
        <v>615</v>
      </c>
    </row>
    <row r="64" spans="1:109">
      <c r="B64" s="394"/>
      <c r="G64" s="401"/>
      <c r="I64" s="414"/>
      <c r="J64" s="414"/>
      <c r="K64" s="414"/>
      <c r="L64" s="414"/>
      <c r="M64" s="414"/>
      <c r="N64" s="415"/>
      <c r="AM64" s="401"/>
      <c r="AN64" s="401" t="s">
        <v>608</v>
      </c>
      <c r="AP64" s="402"/>
      <c r="AQ64" s="402"/>
      <c r="AR64" s="402"/>
      <c r="AY64" s="401"/>
      <c r="BA64" s="402"/>
      <c r="BB64" s="402"/>
      <c r="BC64" s="402"/>
      <c r="BK64" s="401"/>
      <c r="BM64" s="402"/>
      <c r="BN64" s="402"/>
      <c r="BO64" s="402"/>
      <c r="BW64" s="401"/>
      <c r="BY64" s="402"/>
      <c r="BZ64" s="402"/>
      <c r="CA64" s="402"/>
      <c r="CI64" s="401"/>
      <c r="CK64" s="402"/>
      <c r="CL64" s="402"/>
      <c r="CM64" s="402"/>
      <c r="CU64" s="401"/>
      <c r="CW64" s="402"/>
      <c r="CX64" s="402"/>
      <c r="CY64" s="402"/>
    </row>
    <row r="65" spans="2:107">
      <c r="B65" s="394"/>
      <c r="AN65" s="1305" t="s">
        <v>617</v>
      </c>
      <c r="AO65" s="1306"/>
      <c r="AP65" s="1306"/>
      <c r="AQ65" s="1306"/>
      <c r="AR65" s="1306"/>
      <c r="AS65" s="1306"/>
      <c r="AT65" s="1306"/>
      <c r="AU65" s="1306"/>
      <c r="AV65" s="1306"/>
      <c r="AW65" s="1306"/>
      <c r="AX65" s="1306"/>
      <c r="AY65" s="1306"/>
      <c r="AZ65" s="1306"/>
      <c r="BA65" s="1306"/>
      <c r="BB65" s="1306"/>
      <c r="BC65" s="1306"/>
      <c r="BD65" s="1306"/>
      <c r="BE65" s="1306"/>
      <c r="BF65" s="1306"/>
      <c r="BG65" s="1306"/>
      <c r="BH65" s="1306"/>
      <c r="BI65" s="1306"/>
      <c r="BJ65" s="1306"/>
      <c r="BK65" s="1306"/>
      <c r="BL65" s="1306"/>
      <c r="BM65" s="1306"/>
      <c r="BN65" s="1306"/>
      <c r="BO65" s="1306"/>
      <c r="BP65" s="1306"/>
      <c r="BQ65" s="1306"/>
      <c r="BR65" s="1306"/>
      <c r="BS65" s="1306"/>
      <c r="BT65" s="1306"/>
      <c r="BU65" s="1306"/>
      <c r="BV65" s="1306"/>
      <c r="BW65" s="1306"/>
      <c r="BX65" s="1306"/>
      <c r="BY65" s="1306"/>
      <c r="BZ65" s="1306"/>
      <c r="CA65" s="1306"/>
      <c r="CB65" s="1306"/>
      <c r="CC65" s="1306"/>
      <c r="CD65" s="1306"/>
      <c r="CE65" s="1306"/>
      <c r="CF65" s="1306"/>
      <c r="CG65" s="1306"/>
      <c r="CH65" s="1306"/>
      <c r="CI65" s="1306"/>
      <c r="CJ65" s="1306"/>
      <c r="CK65" s="1306"/>
      <c r="CL65" s="1306"/>
      <c r="CM65" s="1306"/>
      <c r="CN65" s="1306"/>
      <c r="CO65" s="1306"/>
      <c r="CP65" s="1306"/>
      <c r="CQ65" s="1306"/>
      <c r="CR65" s="1306"/>
      <c r="CS65" s="1306"/>
      <c r="CT65" s="1306"/>
      <c r="CU65" s="1306"/>
      <c r="CV65" s="1306"/>
      <c r="CW65" s="1306"/>
      <c r="CX65" s="1306"/>
      <c r="CY65" s="1306"/>
      <c r="CZ65" s="1306"/>
      <c r="DA65" s="1306"/>
      <c r="DB65" s="1306"/>
      <c r="DC65" s="1307"/>
    </row>
    <row r="66" spans="2:107">
      <c r="B66" s="394"/>
      <c r="AN66" s="1308"/>
      <c r="AO66" s="1309"/>
      <c r="AP66" s="1309"/>
      <c r="AQ66" s="1309"/>
      <c r="AR66" s="1309"/>
      <c r="AS66" s="1309"/>
      <c r="AT66" s="1309"/>
      <c r="AU66" s="1309"/>
      <c r="AV66" s="1309"/>
      <c r="AW66" s="1309"/>
      <c r="AX66" s="1309"/>
      <c r="AY66" s="1309"/>
      <c r="AZ66" s="1309"/>
      <c r="BA66" s="1309"/>
      <c r="BB66" s="1309"/>
      <c r="BC66" s="1309"/>
      <c r="BD66" s="1309"/>
      <c r="BE66" s="1309"/>
      <c r="BF66" s="1309"/>
      <c r="BG66" s="1309"/>
      <c r="BH66" s="1309"/>
      <c r="BI66" s="1309"/>
      <c r="BJ66" s="1309"/>
      <c r="BK66" s="1309"/>
      <c r="BL66" s="1309"/>
      <c r="BM66" s="1309"/>
      <c r="BN66" s="1309"/>
      <c r="BO66" s="1309"/>
      <c r="BP66" s="1309"/>
      <c r="BQ66" s="1309"/>
      <c r="BR66" s="1309"/>
      <c r="BS66" s="1309"/>
      <c r="BT66" s="1309"/>
      <c r="BU66" s="1309"/>
      <c r="BV66" s="1309"/>
      <c r="BW66" s="1309"/>
      <c r="BX66" s="1309"/>
      <c r="BY66" s="1309"/>
      <c r="BZ66" s="1309"/>
      <c r="CA66" s="1309"/>
      <c r="CB66" s="1309"/>
      <c r="CC66" s="1309"/>
      <c r="CD66" s="1309"/>
      <c r="CE66" s="1309"/>
      <c r="CF66" s="1309"/>
      <c r="CG66" s="1309"/>
      <c r="CH66" s="1309"/>
      <c r="CI66" s="1309"/>
      <c r="CJ66" s="1309"/>
      <c r="CK66" s="1309"/>
      <c r="CL66" s="1309"/>
      <c r="CM66" s="1309"/>
      <c r="CN66" s="1309"/>
      <c r="CO66" s="1309"/>
      <c r="CP66" s="1309"/>
      <c r="CQ66" s="1309"/>
      <c r="CR66" s="1309"/>
      <c r="CS66" s="1309"/>
      <c r="CT66" s="1309"/>
      <c r="CU66" s="1309"/>
      <c r="CV66" s="1309"/>
      <c r="CW66" s="1309"/>
      <c r="CX66" s="1309"/>
      <c r="CY66" s="1309"/>
      <c r="CZ66" s="1309"/>
      <c r="DA66" s="1309"/>
      <c r="DB66" s="1309"/>
      <c r="DC66" s="1310"/>
    </row>
    <row r="67" spans="2:107">
      <c r="B67" s="394"/>
      <c r="AN67" s="1308"/>
      <c r="AO67" s="1309"/>
      <c r="AP67" s="1309"/>
      <c r="AQ67" s="1309"/>
      <c r="AR67" s="1309"/>
      <c r="AS67" s="1309"/>
      <c r="AT67" s="1309"/>
      <c r="AU67" s="1309"/>
      <c r="AV67" s="1309"/>
      <c r="AW67" s="1309"/>
      <c r="AX67" s="1309"/>
      <c r="AY67" s="1309"/>
      <c r="AZ67" s="1309"/>
      <c r="BA67" s="1309"/>
      <c r="BB67" s="1309"/>
      <c r="BC67" s="1309"/>
      <c r="BD67" s="1309"/>
      <c r="BE67" s="1309"/>
      <c r="BF67" s="1309"/>
      <c r="BG67" s="1309"/>
      <c r="BH67" s="1309"/>
      <c r="BI67" s="1309"/>
      <c r="BJ67" s="1309"/>
      <c r="BK67" s="1309"/>
      <c r="BL67" s="1309"/>
      <c r="BM67" s="1309"/>
      <c r="BN67" s="1309"/>
      <c r="BO67" s="1309"/>
      <c r="BP67" s="1309"/>
      <c r="BQ67" s="1309"/>
      <c r="BR67" s="1309"/>
      <c r="BS67" s="1309"/>
      <c r="BT67" s="1309"/>
      <c r="BU67" s="1309"/>
      <c r="BV67" s="1309"/>
      <c r="BW67" s="1309"/>
      <c r="BX67" s="1309"/>
      <c r="BY67" s="1309"/>
      <c r="BZ67" s="1309"/>
      <c r="CA67" s="1309"/>
      <c r="CB67" s="1309"/>
      <c r="CC67" s="1309"/>
      <c r="CD67" s="1309"/>
      <c r="CE67" s="1309"/>
      <c r="CF67" s="1309"/>
      <c r="CG67" s="1309"/>
      <c r="CH67" s="1309"/>
      <c r="CI67" s="1309"/>
      <c r="CJ67" s="1309"/>
      <c r="CK67" s="1309"/>
      <c r="CL67" s="1309"/>
      <c r="CM67" s="1309"/>
      <c r="CN67" s="1309"/>
      <c r="CO67" s="1309"/>
      <c r="CP67" s="1309"/>
      <c r="CQ67" s="1309"/>
      <c r="CR67" s="1309"/>
      <c r="CS67" s="1309"/>
      <c r="CT67" s="1309"/>
      <c r="CU67" s="1309"/>
      <c r="CV67" s="1309"/>
      <c r="CW67" s="1309"/>
      <c r="CX67" s="1309"/>
      <c r="CY67" s="1309"/>
      <c r="CZ67" s="1309"/>
      <c r="DA67" s="1309"/>
      <c r="DB67" s="1309"/>
      <c r="DC67" s="1310"/>
    </row>
    <row r="68" spans="2:107">
      <c r="B68" s="394"/>
      <c r="AN68" s="1308"/>
      <c r="AO68" s="1309"/>
      <c r="AP68" s="1309"/>
      <c r="AQ68" s="1309"/>
      <c r="AR68" s="1309"/>
      <c r="AS68" s="1309"/>
      <c r="AT68" s="1309"/>
      <c r="AU68" s="1309"/>
      <c r="AV68" s="1309"/>
      <c r="AW68" s="1309"/>
      <c r="AX68" s="1309"/>
      <c r="AY68" s="1309"/>
      <c r="AZ68" s="1309"/>
      <c r="BA68" s="1309"/>
      <c r="BB68" s="1309"/>
      <c r="BC68" s="1309"/>
      <c r="BD68" s="1309"/>
      <c r="BE68" s="1309"/>
      <c r="BF68" s="1309"/>
      <c r="BG68" s="1309"/>
      <c r="BH68" s="1309"/>
      <c r="BI68" s="1309"/>
      <c r="BJ68" s="1309"/>
      <c r="BK68" s="1309"/>
      <c r="BL68" s="1309"/>
      <c r="BM68" s="1309"/>
      <c r="BN68" s="1309"/>
      <c r="BO68" s="1309"/>
      <c r="BP68" s="1309"/>
      <c r="BQ68" s="1309"/>
      <c r="BR68" s="1309"/>
      <c r="BS68" s="1309"/>
      <c r="BT68" s="1309"/>
      <c r="BU68" s="1309"/>
      <c r="BV68" s="1309"/>
      <c r="BW68" s="1309"/>
      <c r="BX68" s="1309"/>
      <c r="BY68" s="1309"/>
      <c r="BZ68" s="1309"/>
      <c r="CA68" s="1309"/>
      <c r="CB68" s="1309"/>
      <c r="CC68" s="1309"/>
      <c r="CD68" s="1309"/>
      <c r="CE68" s="1309"/>
      <c r="CF68" s="1309"/>
      <c r="CG68" s="1309"/>
      <c r="CH68" s="1309"/>
      <c r="CI68" s="1309"/>
      <c r="CJ68" s="1309"/>
      <c r="CK68" s="1309"/>
      <c r="CL68" s="1309"/>
      <c r="CM68" s="1309"/>
      <c r="CN68" s="1309"/>
      <c r="CO68" s="1309"/>
      <c r="CP68" s="1309"/>
      <c r="CQ68" s="1309"/>
      <c r="CR68" s="1309"/>
      <c r="CS68" s="1309"/>
      <c r="CT68" s="1309"/>
      <c r="CU68" s="1309"/>
      <c r="CV68" s="1309"/>
      <c r="CW68" s="1309"/>
      <c r="CX68" s="1309"/>
      <c r="CY68" s="1309"/>
      <c r="CZ68" s="1309"/>
      <c r="DA68" s="1309"/>
      <c r="DB68" s="1309"/>
      <c r="DC68" s="1310"/>
    </row>
    <row r="69" spans="2:107">
      <c r="B69" s="394"/>
      <c r="AN69" s="1311"/>
      <c r="AO69" s="1312"/>
      <c r="AP69" s="1312"/>
      <c r="AQ69" s="1312"/>
      <c r="AR69" s="1312"/>
      <c r="AS69" s="1312"/>
      <c r="AT69" s="1312"/>
      <c r="AU69" s="1312"/>
      <c r="AV69" s="1312"/>
      <c r="AW69" s="1312"/>
      <c r="AX69" s="1312"/>
      <c r="AY69" s="1312"/>
      <c r="AZ69" s="1312"/>
      <c r="BA69" s="1312"/>
      <c r="BB69" s="1312"/>
      <c r="BC69" s="1312"/>
      <c r="BD69" s="1312"/>
      <c r="BE69" s="1312"/>
      <c r="BF69" s="1312"/>
      <c r="BG69" s="1312"/>
      <c r="BH69" s="1312"/>
      <c r="BI69" s="1312"/>
      <c r="BJ69" s="1312"/>
      <c r="BK69" s="1312"/>
      <c r="BL69" s="1312"/>
      <c r="BM69" s="1312"/>
      <c r="BN69" s="1312"/>
      <c r="BO69" s="1312"/>
      <c r="BP69" s="1312"/>
      <c r="BQ69" s="1312"/>
      <c r="BR69" s="1312"/>
      <c r="BS69" s="1312"/>
      <c r="BT69" s="1312"/>
      <c r="BU69" s="1312"/>
      <c r="BV69" s="1312"/>
      <c r="BW69" s="1312"/>
      <c r="BX69" s="1312"/>
      <c r="BY69" s="1312"/>
      <c r="BZ69" s="1312"/>
      <c r="CA69" s="1312"/>
      <c r="CB69" s="1312"/>
      <c r="CC69" s="1312"/>
      <c r="CD69" s="1312"/>
      <c r="CE69" s="1312"/>
      <c r="CF69" s="1312"/>
      <c r="CG69" s="1312"/>
      <c r="CH69" s="1312"/>
      <c r="CI69" s="1312"/>
      <c r="CJ69" s="1312"/>
      <c r="CK69" s="1312"/>
      <c r="CL69" s="1312"/>
      <c r="CM69" s="1312"/>
      <c r="CN69" s="1312"/>
      <c r="CO69" s="1312"/>
      <c r="CP69" s="1312"/>
      <c r="CQ69" s="1312"/>
      <c r="CR69" s="1312"/>
      <c r="CS69" s="1312"/>
      <c r="CT69" s="1312"/>
      <c r="CU69" s="1312"/>
      <c r="CV69" s="1312"/>
      <c r="CW69" s="1312"/>
      <c r="CX69" s="1312"/>
      <c r="CY69" s="1312"/>
      <c r="CZ69" s="1312"/>
      <c r="DA69" s="1312"/>
      <c r="DB69" s="1312"/>
      <c r="DC69" s="1313"/>
    </row>
    <row r="70" spans="2:107">
      <c r="B70" s="394"/>
      <c r="H70" s="416"/>
      <c r="I70" s="416"/>
      <c r="J70" s="417"/>
      <c r="K70" s="417"/>
      <c r="L70" s="418"/>
      <c r="M70" s="417"/>
      <c r="N70" s="418"/>
      <c r="AN70" s="403"/>
      <c r="AO70" s="403"/>
      <c r="AP70" s="403"/>
      <c r="AZ70" s="403"/>
      <c r="BA70" s="403"/>
      <c r="BB70" s="403"/>
      <c r="BL70" s="403"/>
      <c r="BM70" s="403"/>
      <c r="BN70" s="403"/>
      <c r="BX70" s="403"/>
      <c r="BY70" s="403"/>
      <c r="BZ70" s="403"/>
      <c r="CJ70" s="403"/>
      <c r="CK70" s="403"/>
      <c r="CL70" s="403"/>
      <c r="CV70" s="403"/>
      <c r="CW70" s="403"/>
      <c r="CX70" s="403"/>
    </row>
    <row r="71" spans="2:107">
      <c r="B71" s="394"/>
      <c r="G71" s="419"/>
      <c r="I71" s="420"/>
      <c r="J71" s="417"/>
      <c r="K71" s="417"/>
      <c r="L71" s="418"/>
      <c r="M71" s="417"/>
      <c r="N71" s="418"/>
      <c r="AM71" s="419"/>
      <c r="AN71" s="387" t="s">
        <v>610</v>
      </c>
    </row>
    <row r="72" spans="2:107">
      <c r="B72" s="394"/>
      <c r="G72" s="1314"/>
      <c r="H72" s="1314"/>
      <c r="I72" s="1314"/>
      <c r="J72" s="1314"/>
      <c r="K72" s="404"/>
      <c r="L72" s="404"/>
      <c r="M72" s="405"/>
      <c r="N72" s="405"/>
      <c r="AN72" s="1315"/>
      <c r="AO72" s="1316"/>
      <c r="AP72" s="1316"/>
      <c r="AQ72" s="1316"/>
      <c r="AR72" s="1316"/>
      <c r="AS72" s="1316"/>
      <c r="AT72" s="1316"/>
      <c r="AU72" s="1316"/>
      <c r="AV72" s="1316"/>
      <c r="AW72" s="1316"/>
      <c r="AX72" s="1316"/>
      <c r="AY72" s="1316"/>
      <c r="AZ72" s="1316"/>
      <c r="BA72" s="1316"/>
      <c r="BB72" s="1316"/>
      <c r="BC72" s="1316"/>
      <c r="BD72" s="1316"/>
      <c r="BE72" s="1316"/>
      <c r="BF72" s="1316"/>
      <c r="BG72" s="1316"/>
      <c r="BH72" s="1316"/>
      <c r="BI72" s="1316"/>
      <c r="BJ72" s="1316"/>
      <c r="BK72" s="1316"/>
      <c r="BL72" s="1316"/>
      <c r="BM72" s="1316"/>
      <c r="BN72" s="1316"/>
      <c r="BO72" s="1317"/>
      <c r="BP72" s="1318" t="s">
        <v>555</v>
      </c>
      <c r="BQ72" s="1318"/>
      <c r="BR72" s="1318"/>
      <c r="BS72" s="1318"/>
      <c r="BT72" s="1318"/>
      <c r="BU72" s="1318"/>
      <c r="BV72" s="1318"/>
      <c r="BW72" s="1318"/>
      <c r="BX72" s="1318" t="s">
        <v>556</v>
      </c>
      <c r="BY72" s="1318"/>
      <c r="BZ72" s="1318"/>
      <c r="CA72" s="1318"/>
      <c r="CB72" s="1318"/>
      <c r="CC72" s="1318"/>
      <c r="CD72" s="1318"/>
      <c r="CE72" s="1318"/>
      <c r="CF72" s="1318" t="s">
        <v>557</v>
      </c>
      <c r="CG72" s="1318"/>
      <c r="CH72" s="1318"/>
      <c r="CI72" s="1318"/>
      <c r="CJ72" s="1318"/>
      <c r="CK72" s="1318"/>
      <c r="CL72" s="1318"/>
      <c r="CM72" s="1318"/>
      <c r="CN72" s="1318" t="s">
        <v>558</v>
      </c>
      <c r="CO72" s="1318"/>
      <c r="CP72" s="1318"/>
      <c r="CQ72" s="1318"/>
      <c r="CR72" s="1318"/>
      <c r="CS72" s="1318"/>
      <c r="CT72" s="1318"/>
      <c r="CU72" s="1318"/>
      <c r="CV72" s="1318" t="s">
        <v>559</v>
      </c>
      <c r="CW72" s="1318"/>
      <c r="CX72" s="1318"/>
      <c r="CY72" s="1318"/>
      <c r="CZ72" s="1318"/>
      <c r="DA72" s="1318"/>
      <c r="DB72" s="1318"/>
      <c r="DC72" s="1318"/>
    </row>
    <row r="73" spans="2:107">
      <c r="B73" s="394"/>
      <c r="G73" s="1325"/>
      <c r="H73" s="1325"/>
      <c r="I73" s="1325"/>
      <c r="J73" s="1325"/>
      <c r="K73" s="1326"/>
      <c r="L73" s="1326"/>
      <c r="M73" s="1326"/>
      <c r="N73" s="1326"/>
      <c r="AM73" s="403"/>
      <c r="AN73" s="1321" t="s">
        <v>611</v>
      </c>
      <c r="AO73" s="1321"/>
      <c r="AP73" s="1321"/>
      <c r="AQ73" s="1321"/>
      <c r="AR73" s="1321"/>
      <c r="AS73" s="1321"/>
      <c r="AT73" s="1321"/>
      <c r="AU73" s="1321"/>
      <c r="AV73" s="1321"/>
      <c r="AW73" s="1321"/>
      <c r="AX73" s="1321"/>
      <c r="AY73" s="1321"/>
      <c r="AZ73" s="1321"/>
      <c r="BA73" s="1321"/>
      <c r="BB73" s="1321" t="s">
        <v>612</v>
      </c>
      <c r="BC73" s="1321"/>
      <c r="BD73" s="1321"/>
      <c r="BE73" s="1321"/>
      <c r="BF73" s="1321"/>
      <c r="BG73" s="1321"/>
      <c r="BH73" s="1321"/>
      <c r="BI73" s="1321"/>
      <c r="BJ73" s="1321"/>
      <c r="BK73" s="1321"/>
      <c r="BL73" s="1321"/>
      <c r="BM73" s="1321"/>
      <c r="BN73" s="1321"/>
      <c r="BO73" s="1321"/>
      <c r="BP73" s="1319"/>
      <c r="BQ73" s="1319"/>
      <c r="BR73" s="1319"/>
      <c r="BS73" s="1319"/>
      <c r="BT73" s="1319"/>
      <c r="BU73" s="1319"/>
      <c r="BV73" s="1319"/>
      <c r="BW73" s="1319"/>
      <c r="BX73" s="1319"/>
      <c r="BY73" s="1319"/>
      <c r="BZ73" s="1319"/>
      <c r="CA73" s="1319"/>
      <c r="CB73" s="1319"/>
      <c r="CC73" s="1319"/>
      <c r="CD73" s="1319"/>
      <c r="CE73" s="1319"/>
      <c r="CF73" s="1319"/>
      <c r="CG73" s="1319"/>
      <c r="CH73" s="1319"/>
      <c r="CI73" s="1319"/>
      <c r="CJ73" s="1319"/>
      <c r="CK73" s="1319"/>
      <c r="CL73" s="1319"/>
      <c r="CM73" s="1319"/>
      <c r="CN73" s="1319"/>
      <c r="CO73" s="1319"/>
      <c r="CP73" s="1319"/>
      <c r="CQ73" s="1319"/>
      <c r="CR73" s="1319"/>
      <c r="CS73" s="1319"/>
      <c r="CT73" s="1319"/>
      <c r="CU73" s="1319"/>
      <c r="CV73" s="1319"/>
      <c r="CW73" s="1319"/>
      <c r="CX73" s="1319"/>
      <c r="CY73" s="1319"/>
      <c r="CZ73" s="1319"/>
      <c r="DA73" s="1319"/>
      <c r="DB73" s="1319"/>
      <c r="DC73" s="1319"/>
    </row>
    <row r="74" spans="2:107">
      <c r="B74" s="394"/>
      <c r="G74" s="1325"/>
      <c r="H74" s="1325"/>
      <c r="I74" s="1325"/>
      <c r="J74" s="1325"/>
      <c r="K74" s="1326"/>
      <c r="L74" s="1326"/>
      <c r="M74" s="1326"/>
      <c r="N74" s="1326"/>
      <c r="AM74" s="403"/>
      <c r="AN74" s="1321"/>
      <c r="AO74" s="1321"/>
      <c r="AP74" s="1321"/>
      <c r="AQ74" s="1321"/>
      <c r="AR74" s="1321"/>
      <c r="AS74" s="1321"/>
      <c r="AT74" s="1321"/>
      <c r="AU74" s="1321"/>
      <c r="AV74" s="1321"/>
      <c r="AW74" s="1321"/>
      <c r="AX74" s="1321"/>
      <c r="AY74" s="1321"/>
      <c r="AZ74" s="1321"/>
      <c r="BA74" s="1321"/>
      <c r="BB74" s="1321"/>
      <c r="BC74" s="1321"/>
      <c r="BD74" s="1321"/>
      <c r="BE74" s="1321"/>
      <c r="BF74" s="1321"/>
      <c r="BG74" s="1321"/>
      <c r="BH74" s="1321"/>
      <c r="BI74" s="1321"/>
      <c r="BJ74" s="1321"/>
      <c r="BK74" s="1321"/>
      <c r="BL74" s="1321"/>
      <c r="BM74" s="1321"/>
      <c r="BN74" s="1321"/>
      <c r="BO74" s="1321"/>
      <c r="BP74" s="1319"/>
      <c r="BQ74" s="1319"/>
      <c r="BR74" s="1319"/>
      <c r="BS74" s="1319"/>
      <c r="BT74" s="1319"/>
      <c r="BU74" s="1319"/>
      <c r="BV74" s="1319"/>
      <c r="BW74" s="1319"/>
      <c r="BX74" s="1319"/>
      <c r="BY74" s="1319"/>
      <c r="BZ74" s="1319"/>
      <c r="CA74" s="1319"/>
      <c r="CB74" s="1319"/>
      <c r="CC74" s="1319"/>
      <c r="CD74" s="1319"/>
      <c r="CE74" s="1319"/>
      <c r="CF74" s="1319"/>
      <c r="CG74" s="1319"/>
      <c r="CH74" s="1319"/>
      <c r="CI74" s="1319"/>
      <c r="CJ74" s="1319"/>
      <c r="CK74" s="1319"/>
      <c r="CL74" s="1319"/>
      <c r="CM74" s="1319"/>
      <c r="CN74" s="1319"/>
      <c r="CO74" s="1319"/>
      <c r="CP74" s="1319"/>
      <c r="CQ74" s="1319"/>
      <c r="CR74" s="1319"/>
      <c r="CS74" s="1319"/>
      <c r="CT74" s="1319"/>
      <c r="CU74" s="1319"/>
      <c r="CV74" s="1319"/>
      <c r="CW74" s="1319"/>
      <c r="CX74" s="1319"/>
      <c r="CY74" s="1319"/>
      <c r="CZ74" s="1319"/>
      <c r="DA74" s="1319"/>
      <c r="DB74" s="1319"/>
      <c r="DC74" s="1319"/>
    </row>
    <row r="75" spans="2:107">
      <c r="B75" s="394"/>
      <c r="G75" s="1325"/>
      <c r="H75" s="1325"/>
      <c r="I75" s="1314"/>
      <c r="J75" s="1314"/>
      <c r="K75" s="1320"/>
      <c r="L75" s="1320"/>
      <c r="M75" s="1320"/>
      <c r="N75" s="1320"/>
      <c r="AM75" s="403"/>
      <c r="AN75" s="1321"/>
      <c r="AO75" s="1321"/>
      <c r="AP75" s="1321"/>
      <c r="AQ75" s="1321"/>
      <c r="AR75" s="1321"/>
      <c r="AS75" s="1321"/>
      <c r="AT75" s="1321"/>
      <c r="AU75" s="1321"/>
      <c r="AV75" s="1321"/>
      <c r="AW75" s="1321"/>
      <c r="AX75" s="1321"/>
      <c r="AY75" s="1321"/>
      <c r="AZ75" s="1321"/>
      <c r="BA75" s="1321"/>
      <c r="BB75" s="1321" t="s">
        <v>616</v>
      </c>
      <c r="BC75" s="1321"/>
      <c r="BD75" s="1321"/>
      <c r="BE75" s="1321"/>
      <c r="BF75" s="1321"/>
      <c r="BG75" s="1321"/>
      <c r="BH75" s="1321"/>
      <c r="BI75" s="1321"/>
      <c r="BJ75" s="1321"/>
      <c r="BK75" s="1321"/>
      <c r="BL75" s="1321"/>
      <c r="BM75" s="1321"/>
      <c r="BN75" s="1321"/>
      <c r="BO75" s="1321"/>
      <c r="BP75" s="1319">
        <v>10</v>
      </c>
      <c r="BQ75" s="1319"/>
      <c r="BR75" s="1319"/>
      <c r="BS75" s="1319"/>
      <c r="BT75" s="1319"/>
      <c r="BU75" s="1319"/>
      <c r="BV75" s="1319"/>
      <c r="BW75" s="1319"/>
      <c r="BX75" s="1319">
        <v>8.5</v>
      </c>
      <c r="BY75" s="1319"/>
      <c r="BZ75" s="1319"/>
      <c r="CA75" s="1319"/>
      <c r="CB75" s="1319"/>
      <c r="CC75" s="1319"/>
      <c r="CD75" s="1319"/>
      <c r="CE75" s="1319"/>
      <c r="CF75" s="1319">
        <v>6.1</v>
      </c>
      <c r="CG75" s="1319"/>
      <c r="CH75" s="1319"/>
      <c r="CI75" s="1319"/>
      <c r="CJ75" s="1319"/>
      <c r="CK75" s="1319"/>
      <c r="CL75" s="1319"/>
      <c r="CM75" s="1319"/>
      <c r="CN75" s="1319">
        <v>4.4000000000000004</v>
      </c>
      <c r="CO75" s="1319"/>
      <c r="CP75" s="1319"/>
      <c r="CQ75" s="1319"/>
      <c r="CR75" s="1319"/>
      <c r="CS75" s="1319"/>
      <c r="CT75" s="1319"/>
      <c r="CU75" s="1319"/>
      <c r="CV75" s="1319">
        <v>2.9</v>
      </c>
      <c r="CW75" s="1319"/>
      <c r="CX75" s="1319"/>
      <c r="CY75" s="1319"/>
      <c r="CZ75" s="1319"/>
      <c r="DA75" s="1319"/>
      <c r="DB75" s="1319"/>
      <c r="DC75" s="1319"/>
    </row>
    <row r="76" spans="2:107">
      <c r="B76" s="394"/>
      <c r="G76" s="1325"/>
      <c r="H76" s="1325"/>
      <c r="I76" s="1314"/>
      <c r="J76" s="1314"/>
      <c r="K76" s="1320"/>
      <c r="L76" s="1320"/>
      <c r="M76" s="1320"/>
      <c r="N76" s="1320"/>
      <c r="AM76" s="403"/>
      <c r="AN76" s="1321"/>
      <c r="AO76" s="1321"/>
      <c r="AP76" s="1321"/>
      <c r="AQ76" s="1321"/>
      <c r="AR76" s="1321"/>
      <c r="AS76" s="1321"/>
      <c r="AT76" s="1321"/>
      <c r="AU76" s="1321"/>
      <c r="AV76" s="1321"/>
      <c r="AW76" s="1321"/>
      <c r="AX76" s="1321"/>
      <c r="AY76" s="1321"/>
      <c r="AZ76" s="1321"/>
      <c r="BA76" s="1321"/>
      <c r="BB76" s="1321"/>
      <c r="BC76" s="1321"/>
      <c r="BD76" s="1321"/>
      <c r="BE76" s="1321"/>
      <c r="BF76" s="1321"/>
      <c r="BG76" s="1321"/>
      <c r="BH76" s="1321"/>
      <c r="BI76" s="1321"/>
      <c r="BJ76" s="1321"/>
      <c r="BK76" s="1321"/>
      <c r="BL76" s="1321"/>
      <c r="BM76" s="1321"/>
      <c r="BN76" s="1321"/>
      <c r="BO76" s="1321"/>
      <c r="BP76" s="1319"/>
      <c r="BQ76" s="1319"/>
      <c r="BR76" s="1319"/>
      <c r="BS76" s="1319"/>
      <c r="BT76" s="1319"/>
      <c r="BU76" s="1319"/>
      <c r="BV76" s="1319"/>
      <c r="BW76" s="1319"/>
      <c r="BX76" s="1319"/>
      <c r="BY76" s="1319"/>
      <c r="BZ76" s="1319"/>
      <c r="CA76" s="1319"/>
      <c r="CB76" s="1319"/>
      <c r="CC76" s="1319"/>
      <c r="CD76" s="1319"/>
      <c r="CE76" s="1319"/>
      <c r="CF76" s="1319"/>
      <c r="CG76" s="1319"/>
      <c r="CH76" s="1319"/>
      <c r="CI76" s="1319"/>
      <c r="CJ76" s="1319"/>
      <c r="CK76" s="1319"/>
      <c r="CL76" s="1319"/>
      <c r="CM76" s="1319"/>
      <c r="CN76" s="1319"/>
      <c r="CO76" s="1319"/>
      <c r="CP76" s="1319"/>
      <c r="CQ76" s="1319"/>
      <c r="CR76" s="1319"/>
      <c r="CS76" s="1319"/>
      <c r="CT76" s="1319"/>
      <c r="CU76" s="1319"/>
      <c r="CV76" s="1319"/>
      <c r="CW76" s="1319"/>
      <c r="CX76" s="1319"/>
      <c r="CY76" s="1319"/>
      <c r="CZ76" s="1319"/>
      <c r="DA76" s="1319"/>
      <c r="DB76" s="1319"/>
      <c r="DC76" s="1319"/>
    </row>
    <row r="77" spans="2:107">
      <c r="B77" s="394"/>
      <c r="G77" s="1314"/>
      <c r="H77" s="1314"/>
      <c r="I77" s="1314"/>
      <c r="J77" s="1314"/>
      <c r="K77" s="1326"/>
      <c r="L77" s="1326"/>
      <c r="M77" s="1326"/>
      <c r="N77" s="1326"/>
      <c r="AN77" s="1318" t="s">
        <v>614</v>
      </c>
      <c r="AO77" s="1318"/>
      <c r="AP77" s="1318"/>
      <c r="AQ77" s="1318"/>
      <c r="AR77" s="1318"/>
      <c r="AS77" s="1318"/>
      <c r="AT77" s="1318"/>
      <c r="AU77" s="1318"/>
      <c r="AV77" s="1318"/>
      <c r="AW77" s="1318"/>
      <c r="AX77" s="1318"/>
      <c r="AY77" s="1318"/>
      <c r="AZ77" s="1318"/>
      <c r="BA77" s="1318"/>
      <c r="BB77" s="1321" t="s">
        <v>612</v>
      </c>
      <c r="BC77" s="1321"/>
      <c r="BD77" s="1321"/>
      <c r="BE77" s="1321"/>
      <c r="BF77" s="1321"/>
      <c r="BG77" s="1321"/>
      <c r="BH77" s="1321"/>
      <c r="BI77" s="1321"/>
      <c r="BJ77" s="1321"/>
      <c r="BK77" s="1321"/>
      <c r="BL77" s="1321"/>
      <c r="BM77" s="1321"/>
      <c r="BN77" s="1321"/>
      <c r="BO77" s="1321"/>
      <c r="BP77" s="1319">
        <v>33.299999999999997</v>
      </c>
      <c r="BQ77" s="1319"/>
      <c r="BR77" s="1319"/>
      <c r="BS77" s="1319"/>
      <c r="BT77" s="1319"/>
      <c r="BU77" s="1319"/>
      <c r="BV77" s="1319"/>
      <c r="BW77" s="1319"/>
      <c r="BX77" s="1319">
        <v>15.8</v>
      </c>
      <c r="BY77" s="1319"/>
      <c r="BZ77" s="1319"/>
      <c r="CA77" s="1319"/>
      <c r="CB77" s="1319"/>
      <c r="CC77" s="1319"/>
      <c r="CD77" s="1319"/>
      <c r="CE77" s="1319"/>
      <c r="CF77" s="1319">
        <v>6.5</v>
      </c>
      <c r="CG77" s="1319"/>
      <c r="CH77" s="1319"/>
      <c r="CI77" s="1319"/>
      <c r="CJ77" s="1319"/>
      <c r="CK77" s="1319"/>
      <c r="CL77" s="1319"/>
      <c r="CM77" s="1319"/>
      <c r="CN77" s="1319">
        <v>5.8</v>
      </c>
      <c r="CO77" s="1319"/>
      <c r="CP77" s="1319"/>
      <c r="CQ77" s="1319"/>
      <c r="CR77" s="1319"/>
      <c r="CS77" s="1319"/>
      <c r="CT77" s="1319"/>
      <c r="CU77" s="1319"/>
      <c r="CV77" s="1319">
        <v>2.7</v>
      </c>
      <c r="CW77" s="1319"/>
      <c r="CX77" s="1319"/>
      <c r="CY77" s="1319"/>
      <c r="CZ77" s="1319"/>
      <c r="DA77" s="1319"/>
      <c r="DB77" s="1319"/>
      <c r="DC77" s="1319"/>
    </row>
    <row r="78" spans="2:107">
      <c r="B78" s="394"/>
      <c r="G78" s="1314"/>
      <c r="H78" s="1314"/>
      <c r="I78" s="1314"/>
      <c r="J78" s="1314"/>
      <c r="K78" s="1326"/>
      <c r="L78" s="1326"/>
      <c r="M78" s="1326"/>
      <c r="N78" s="1326"/>
      <c r="AN78" s="1318"/>
      <c r="AO78" s="1318"/>
      <c r="AP78" s="1318"/>
      <c r="AQ78" s="1318"/>
      <c r="AR78" s="1318"/>
      <c r="AS78" s="1318"/>
      <c r="AT78" s="1318"/>
      <c r="AU78" s="1318"/>
      <c r="AV78" s="1318"/>
      <c r="AW78" s="1318"/>
      <c r="AX78" s="1318"/>
      <c r="AY78" s="1318"/>
      <c r="AZ78" s="1318"/>
      <c r="BA78" s="1318"/>
      <c r="BB78" s="1321"/>
      <c r="BC78" s="1321"/>
      <c r="BD78" s="1321"/>
      <c r="BE78" s="1321"/>
      <c r="BF78" s="1321"/>
      <c r="BG78" s="1321"/>
      <c r="BH78" s="1321"/>
      <c r="BI78" s="1321"/>
      <c r="BJ78" s="1321"/>
      <c r="BK78" s="1321"/>
      <c r="BL78" s="1321"/>
      <c r="BM78" s="1321"/>
      <c r="BN78" s="1321"/>
      <c r="BO78" s="1321"/>
      <c r="BP78" s="1319"/>
      <c r="BQ78" s="1319"/>
      <c r="BR78" s="1319"/>
      <c r="BS78" s="1319"/>
      <c r="BT78" s="1319"/>
      <c r="BU78" s="1319"/>
      <c r="BV78" s="1319"/>
      <c r="BW78" s="1319"/>
      <c r="BX78" s="1319"/>
      <c r="BY78" s="1319"/>
      <c r="BZ78" s="1319"/>
      <c r="CA78" s="1319"/>
      <c r="CB78" s="1319"/>
      <c r="CC78" s="1319"/>
      <c r="CD78" s="1319"/>
      <c r="CE78" s="1319"/>
      <c r="CF78" s="1319"/>
      <c r="CG78" s="1319"/>
      <c r="CH78" s="1319"/>
      <c r="CI78" s="1319"/>
      <c r="CJ78" s="1319"/>
      <c r="CK78" s="1319"/>
      <c r="CL78" s="1319"/>
      <c r="CM78" s="1319"/>
      <c r="CN78" s="1319"/>
      <c r="CO78" s="1319"/>
      <c r="CP78" s="1319"/>
      <c r="CQ78" s="1319"/>
      <c r="CR78" s="1319"/>
      <c r="CS78" s="1319"/>
      <c r="CT78" s="1319"/>
      <c r="CU78" s="1319"/>
      <c r="CV78" s="1319"/>
      <c r="CW78" s="1319"/>
      <c r="CX78" s="1319"/>
      <c r="CY78" s="1319"/>
      <c r="CZ78" s="1319"/>
      <c r="DA78" s="1319"/>
      <c r="DB78" s="1319"/>
      <c r="DC78" s="1319"/>
    </row>
    <row r="79" spans="2:107">
      <c r="B79" s="394"/>
      <c r="G79" s="1314"/>
      <c r="H79" s="1314"/>
      <c r="I79" s="1324"/>
      <c r="J79" s="1324"/>
      <c r="K79" s="1327"/>
      <c r="L79" s="1327"/>
      <c r="M79" s="1327"/>
      <c r="N79" s="1327"/>
      <c r="AN79" s="1318"/>
      <c r="AO79" s="1318"/>
      <c r="AP79" s="1318"/>
      <c r="AQ79" s="1318"/>
      <c r="AR79" s="1318"/>
      <c r="AS79" s="1318"/>
      <c r="AT79" s="1318"/>
      <c r="AU79" s="1318"/>
      <c r="AV79" s="1318"/>
      <c r="AW79" s="1318"/>
      <c r="AX79" s="1318"/>
      <c r="AY79" s="1318"/>
      <c r="AZ79" s="1318"/>
      <c r="BA79" s="1318"/>
      <c r="BB79" s="1321" t="s">
        <v>616</v>
      </c>
      <c r="BC79" s="1321"/>
      <c r="BD79" s="1321"/>
      <c r="BE79" s="1321"/>
      <c r="BF79" s="1321"/>
      <c r="BG79" s="1321"/>
      <c r="BH79" s="1321"/>
      <c r="BI79" s="1321"/>
      <c r="BJ79" s="1321"/>
      <c r="BK79" s="1321"/>
      <c r="BL79" s="1321"/>
      <c r="BM79" s="1321"/>
      <c r="BN79" s="1321"/>
      <c r="BO79" s="1321"/>
      <c r="BP79" s="1319">
        <v>9.3000000000000007</v>
      </c>
      <c r="BQ79" s="1319"/>
      <c r="BR79" s="1319"/>
      <c r="BS79" s="1319"/>
      <c r="BT79" s="1319"/>
      <c r="BU79" s="1319"/>
      <c r="BV79" s="1319"/>
      <c r="BW79" s="1319"/>
      <c r="BX79" s="1319">
        <v>6.2</v>
      </c>
      <c r="BY79" s="1319"/>
      <c r="BZ79" s="1319"/>
      <c r="CA79" s="1319"/>
      <c r="CB79" s="1319"/>
      <c r="CC79" s="1319"/>
      <c r="CD79" s="1319"/>
      <c r="CE79" s="1319"/>
      <c r="CF79" s="1319">
        <v>5.9</v>
      </c>
      <c r="CG79" s="1319"/>
      <c r="CH79" s="1319"/>
      <c r="CI79" s="1319"/>
      <c r="CJ79" s="1319"/>
      <c r="CK79" s="1319"/>
      <c r="CL79" s="1319"/>
      <c r="CM79" s="1319"/>
      <c r="CN79" s="1319">
        <v>5.3</v>
      </c>
      <c r="CO79" s="1319"/>
      <c r="CP79" s="1319"/>
      <c r="CQ79" s="1319"/>
      <c r="CR79" s="1319"/>
      <c r="CS79" s="1319"/>
      <c r="CT79" s="1319"/>
      <c r="CU79" s="1319"/>
      <c r="CV79" s="1319">
        <v>5</v>
      </c>
      <c r="CW79" s="1319"/>
      <c r="CX79" s="1319"/>
      <c r="CY79" s="1319"/>
      <c r="CZ79" s="1319"/>
      <c r="DA79" s="1319"/>
      <c r="DB79" s="1319"/>
      <c r="DC79" s="1319"/>
    </row>
    <row r="80" spans="2:107">
      <c r="B80" s="394"/>
      <c r="G80" s="1314"/>
      <c r="H80" s="1314"/>
      <c r="I80" s="1324"/>
      <c r="J80" s="1324"/>
      <c r="K80" s="1327"/>
      <c r="L80" s="1327"/>
      <c r="M80" s="1327"/>
      <c r="N80" s="1327"/>
      <c r="AN80" s="1318"/>
      <c r="AO80" s="1318"/>
      <c r="AP80" s="1318"/>
      <c r="AQ80" s="1318"/>
      <c r="AR80" s="1318"/>
      <c r="AS80" s="1318"/>
      <c r="AT80" s="1318"/>
      <c r="AU80" s="1318"/>
      <c r="AV80" s="1318"/>
      <c r="AW80" s="1318"/>
      <c r="AX80" s="1318"/>
      <c r="AY80" s="1318"/>
      <c r="AZ80" s="1318"/>
      <c r="BA80" s="1318"/>
      <c r="BB80" s="1321"/>
      <c r="BC80" s="1321"/>
      <c r="BD80" s="1321"/>
      <c r="BE80" s="1321"/>
      <c r="BF80" s="1321"/>
      <c r="BG80" s="1321"/>
      <c r="BH80" s="1321"/>
      <c r="BI80" s="1321"/>
      <c r="BJ80" s="1321"/>
      <c r="BK80" s="1321"/>
      <c r="BL80" s="1321"/>
      <c r="BM80" s="1321"/>
      <c r="BN80" s="1321"/>
      <c r="BO80" s="1321"/>
      <c r="BP80" s="1319"/>
      <c r="BQ80" s="1319"/>
      <c r="BR80" s="1319"/>
      <c r="BS80" s="1319"/>
      <c r="BT80" s="1319"/>
      <c r="BU80" s="1319"/>
      <c r="BV80" s="1319"/>
      <c r="BW80" s="1319"/>
      <c r="BX80" s="1319"/>
      <c r="BY80" s="1319"/>
      <c r="BZ80" s="1319"/>
      <c r="CA80" s="1319"/>
      <c r="CB80" s="1319"/>
      <c r="CC80" s="1319"/>
      <c r="CD80" s="1319"/>
      <c r="CE80" s="1319"/>
      <c r="CF80" s="1319"/>
      <c r="CG80" s="1319"/>
      <c r="CH80" s="1319"/>
      <c r="CI80" s="1319"/>
      <c r="CJ80" s="1319"/>
      <c r="CK80" s="1319"/>
      <c r="CL80" s="1319"/>
      <c r="CM80" s="1319"/>
      <c r="CN80" s="1319"/>
      <c r="CO80" s="1319"/>
      <c r="CP80" s="1319"/>
      <c r="CQ80" s="1319"/>
      <c r="CR80" s="1319"/>
      <c r="CS80" s="1319"/>
      <c r="CT80" s="1319"/>
      <c r="CU80" s="1319"/>
      <c r="CV80" s="1319"/>
      <c r="CW80" s="1319"/>
      <c r="CX80" s="1319"/>
      <c r="CY80" s="1319"/>
      <c r="CZ80" s="1319"/>
      <c r="DA80" s="1319"/>
      <c r="DB80" s="1319"/>
      <c r="DC80" s="1319"/>
    </row>
    <row r="81" spans="2:109">
      <c r="B81" s="394"/>
    </row>
    <row r="82" spans="2:109" ht="17.25">
      <c r="B82" s="394"/>
      <c r="K82" s="421"/>
      <c r="L82" s="421"/>
      <c r="M82" s="421"/>
      <c r="N82" s="421"/>
      <c r="AQ82" s="421"/>
      <c r="AR82" s="421"/>
      <c r="AS82" s="421"/>
      <c r="AT82" s="421"/>
      <c r="BC82" s="421"/>
      <c r="BD82" s="421"/>
      <c r="BE82" s="421"/>
      <c r="BF82" s="421"/>
      <c r="BO82" s="421"/>
      <c r="BP82" s="421"/>
      <c r="BQ82" s="421"/>
      <c r="BR82" s="421"/>
      <c r="CA82" s="421"/>
      <c r="CB82" s="421"/>
      <c r="CC82" s="421"/>
      <c r="CD82" s="421"/>
      <c r="CM82" s="421"/>
      <c r="CN82" s="421"/>
      <c r="CO82" s="421"/>
      <c r="CP82" s="421"/>
      <c r="CY82" s="421"/>
      <c r="CZ82" s="421"/>
      <c r="DA82" s="421"/>
      <c r="DB82" s="421"/>
      <c r="DC82" s="421"/>
    </row>
    <row r="83" spans="2:109">
      <c r="B83" s="396"/>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c r="AG83" s="397"/>
      <c r="AH83" s="397"/>
      <c r="AI83" s="397"/>
      <c r="AJ83" s="397"/>
      <c r="AK83" s="397"/>
      <c r="AL83" s="397"/>
      <c r="AM83" s="397"/>
      <c r="AN83" s="397"/>
      <c r="AO83" s="397"/>
      <c r="AP83" s="397"/>
      <c r="AQ83" s="397"/>
      <c r="AR83" s="397"/>
      <c r="AS83" s="397"/>
      <c r="AT83" s="397"/>
      <c r="AU83" s="397"/>
      <c r="AV83" s="397"/>
      <c r="AW83" s="397"/>
      <c r="AX83" s="397"/>
      <c r="AY83" s="397"/>
      <c r="AZ83" s="397"/>
      <c r="BA83" s="397"/>
      <c r="BB83" s="397"/>
      <c r="BC83" s="397"/>
      <c r="BD83" s="397"/>
      <c r="BE83" s="397"/>
      <c r="BF83" s="397"/>
      <c r="BG83" s="397"/>
      <c r="BH83" s="397"/>
      <c r="BI83" s="397"/>
      <c r="BJ83" s="397"/>
      <c r="BK83" s="397"/>
      <c r="BL83" s="397"/>
      <c r="BM83" s="397"/>
      <c r="BN83" s="397"/>
      <c r="BO83" s="397"/>
      <c r="BP83" s="397"/>
      <c r="BQ83" s="397"/>
      <c r="BR83" s="397"/>
      <c r="BS83" s="397"/>
      <c r="BT83" s="397"/>
      <c r="BU83" s="397"/>
      <c r="BV83" s="397"/>
      <c r="BW83" s="397"/>
      <c r="BX83" s="397"/>
      <c r="BY83" s="397"/>
      <c r="BZ83" s="397"/>
      <c r="CA83" s="397"/>
      <c r="CB83" s="397"/>
      <c r="CC83" s="397"/>
      <c r="CD83" s="397"/>
      <c r="CE83" s="397"/>
      <c r="CF83" s="397"/>
      <c r="CG83" s="397"/>
      <c r="CH83" s="397"/>
      <c r="CI83" s="397"/>
      <c r="CJ83" s="397"/>
      <c r="CK83" s="397"/>
      <c r="CL83" s="397"/>
      <c r="CM83" s="397"/>
      <c r="CN83" s="397"/>
      <c r="CO83" s="397"/>
      <c r="CP83" s="397"/>
      <c r="CQ83" s="397"/>
      <c r="CR83" s="397"/>
      <c r="CS83" s="397"/>
      <c r="CT83" s="397"/>
      <c r="CU83" s="397"/>
      <c r="CV83" s="397"/>
      <c r="CW83" s="397"/>
      <c r="CX83" s="397"/>
      <c r="CY83" s="397"/>
      <c r="CZ83" s="397"/>
      <c r="DA83" s="397"/>
      <c r="DB83" s="397"/>
      <c r="DC83" s="397"/>
      <c r="DD83" s="398"/>
    </row>
    <row r="84" spans="2:109">
      <c r="DD84" s="387"/>
      <c r="DE84" s="387"/>
    </row>
    <row r="85" spans="2:109">
      <c r="DD85" s="387"/>
      <c r="DE85" s="387"/>
    </row>
    <row r="86" spans="2:109" hidden="1">
      <c r="DD86" s="387"/>
      <c r="DE86" s="387"/>
    </row>
    <row r="87" spans="2:109" hidden="1">
      <c r="K87" s="422"/>
      <c r="AQ87" s="422"/>
      <c r="BC87" s="422"/>
      <c r="BO87" s="422"/>
      <c r="CA87" s="422"/>
      <c r="CM87" s="422"/>
      <c r="CY87" s="422"/>
      <c r="DD87" s="387"/>
      <c r="DE87" s="387"/>
    </row>
    <row r="88" spans="2:109" hidden="1">
      <c r="DD88" s="387"/>
      <c r="DE88" s="387"/>
    </row>
    <row r="89" spans="2:109" hidden="1">
      <c r="DD89" s="387"/>
      <c r="DE89" s="387"/>
    </row>
    <row r="90" spans="2:109" hidden="1">
      <c r="DD90" s="387"/>
      <c r="DE90" s="387"/>
    </row>
    <row r="91" spans="2:109" hidden="1">
      <c r="DD91" s="387"/>
      <c r="DE91" s="387"/>
    </row>
    <row r="92" spans="2:109" ht="13.5" hidden="1" customHeight="1">
      <c r="DD92" s="387"/>
      <c r="DE92" s="387"/>
    </row>
    <row r="93" spans="2:109" ht="13.5" hidden="1" customHeight="1">
      <c r="DD93" s="387"/>
      <c r="DE93" s="387"/>
    </row>
    <row r="94" spans="2:109" ht="13.5" hidden="1" customHeight="1">
      <c r="DD94" s="387"/>
      <c r="DE94" s="387"/>
    </row>
    <row r="95" spans="2:109" ht="13.5" hidden="1" customHeight="1">
      <c r="DD95" s="387"/>
      <c r="DE95" s="387"/>
    </row>
    <row r="96" spans="2:109" ht="13.5" hidden="1" customHeight="1">
      <c r="DD96" s="387"/>
      <c r="DE96" s="387"/>
    </row>
    <row r="97" spans="108:109" ht="13.5" hidden="1" customHeight="1">
      <c r="DD97" s="387"/>
      <c r="DE97" s="387"/>
    </row>
    <row r="98" spans="108:109" ht="13.5" hidden="1" customHeight="1">
      <c r="DD98" s="387"/>
      <c r="DE98" s="387"/>
    </row>
    <row r="99" spans="108:109" ht="13.5" hidden="1" customHeight="1">
      <c r="DD99" s="387"/>
      <c r="DE99" s="387"/>
    </row>
    <row r="100" spans="108:109" ht="13.5" hidden="1" customHeight="1">
      <c r="DD100" s="387"/>
      <c r="DE100" s="387"/>
    </row>
    <row r="101" spans="108:109" ht="13.5" hidden="1" customHeight="1">
      <c r="DD101" s="387"/>
      <c r="DE101" s="387"/>
    </row>
    <row r="102" spans="108:109" ht="13.5" hidden="1" customHeight="1">
      <c r="DD102" s="387"/>
      <c r="DE102" s="387"/>
    </row>
    <row r="103" spans="108:109" ht="13.5" hidden="1" customHeight="1">
      <c r="DD103" s="387"/>
      <c r="DE103" s="387"/>
    </row>
    <row r="104" spans="108:109" ht="13.5" hidden="1" customHeight="1">
      <c r="DD104" s="387"/>
      <c r="DE104" s="387"/>
    </row>
    <row r="105" spans="108:109" ht="13.5" hidden="1" customHeight="1">
      <c r="DD105" s="387"/>
      <c r="DE105" s="387"/>
    </row>
    <row r="106" spans="108:109" ht="13.5" hidden="1" customHeight="1">
      <c r="DD106" s="387"/>
      <c r="DE106" s="387"/>
    </row>
    <row r="107" spans="108:109" ht="13.5" hidden="1" customHeight="1">
      <c r="DD107" s="387"/>
      <c r="DE107" s="387"/>
    </row>
    <row r="108" spans="108:109" ht="13.5" hidden="1" customHeight="1">
      <c r="DD108" s="387"/>
      <c r="DE108" s="387"/>
    </row>
    <row r="109" spans="108:109" ht="13.5" hidden="1" customHeight="1">
      <c r="DD109" s="387"/>
      <c r="DE109" s="387"/>
    </row>
    <row r="110" spans="108:109" ht="13.5" hidden="1" customHeight="1">
      <c r="DD110" s="387"/>
      <c r="DE110" s="387"/>
    </row>
    <row r="111" spans="108:109" ht="13.5" hidden="1" customHeight="1">
      <c r="DD111" s="387"/>
      <c r="DE111" s="387"/>
    </row>
    <row r="112" spans="108:109" ht="13.5" hidden="1" customHeight="1">
      <c r="DD112" s="387"/>
      <c r="DE112" s="387"/>
    </row>
    <row r="113" spans="108:109" ht="13.5" hidden="1" customHeight="1">
      <c r="DD113" s="387"/>
      <c r="DE113" s="387"/>
    </row>
    <row r="114" spans="108:109" ht="13.5" hidden="1" customHeight="1">
      <c r="DD114" s="387"/>
      <c r="DE114" s="387"/>
    </row>
    <row r="115" spans="108:109" ht="13.5" hidden="1" customHeight="1">
      <c r="DD115" s="387"/>
      <c r="DE115" s="387"/>
    </row>
    <row r="116" spans="108:109" ht="13.5" hidden="1" customHeight="1">
      <c r="DD116" s="387"/>
      <c r="DE116" s="387"/>
    </row>
    <row r="117" spans="108:109" ht="13.5" hidden="1" customHeight="1">
      <c r="DD117" s="387"/>
      <c r="DE117" s="387"/>
    </row>
    <row r="118" spans="108:109" ht="13.5" hidden="1" customHeight="1">
      <c r="DD118" s="387"/>
      <c r="DE118" s="387"/>
    </row>
    <row r="119" spans="108:109" ht="13.5" hidden="1" customHeight="1">
      <c r="DD119" s="387"/>
      <c r="DE119" s="387"/>
    </row>
    <row r="120" spans="108:109" ht="13.5" hidden="1" customHeight="1">
      <c r="DD120" s="387"/>
      <c r="DE120" s="387"/>
    </row>
    <row r="121" spans="108:109" ht="13.5" hidden="1" customHeight="1">
      <c r="DD121" s="387"/>
      <c r="DE121" s="387"/>
    </row>
    <row r="122" spans="108:109" ht="13.5" hidden="1" customHeight="1">
      <c r="DD122" s="387"/>
      <c r="DE122" s="387"/>
    </row>
    <row r="123" spans="108:109" ht="13.5" hidden="1" customHeight="1">
      <c r="DD123" s="387"/>
      <c r="DE123" s="387"/>
    </row>
    <row r="124" spans="108:109" ht="13.5" hidden="1" customHeight="1">
      <c r="DD124" s="387"/>
      <c r="DE124" s="387"/>
    </row>
    <row r="125" spans="108:109" ht="13.5" hidden="1" customHeight="1">
      <c r="DD125" s="387"/>
      <c r="DE125" s="387"/>
    </row>
    <row r="126" spans="108:109" ht="13.5" hidden="1" customHeight="1">
      <c r="DD126" s="387"/>
      <c r="DE126" s="387"/>
    </row>
    <row r="127" spans="108:109" ht="13.5" hidden="1" customHeight="1">
      <c r="DD127" s="387"/>
      <c r="DE127" s="387"/>
    </row>
    <row r="128" spans="108:109" ht="13.5" hidden="1" customHeight="1">
      <c r="DD128" s="387"/>
      <c r="DE128" s="387"/>
    </row>
    <row r="129" spans="108:109" ht="13.5" hidden="1" customHeight="1">
      <c r="DD129" s="387"/>
      <c r="DE129" s="387"/>
    </row>
    <row r="130" spans="108:109" ht="13.5" hidden="1" customHeight="1">
      <c r="DD130" s="387"/>
      <c r="DE130" s="387"/>
    </row>
    <row r="131" spans="108:109" ht="13.5" hidden="1" customHeight="1">
      <c r="DD131" s="387"/>
      <c r="DE131" s="387"/>
    </row>
    <row r="132" spans="108:109" ht="13.5" hidden="1" customHeight="1">
      <c r="DD132" s="387"/>
      <c r="DE132" s="387"/>
    </row>
    <row r="133" spans="108:109" ht="13.5" hidden="1" customHeight="1">
      <c r="DD133" s="387"/>
      <c r="DE133" s="387"/>
    </row>
    <row r="134" spans="108:109" ht="13.5" hidden="1" customHeight="1">
      <c r="DD134" s="387"/>
      <c r="DE134" s="387"/>
    </row>
    <row r="135" spans="108:109" ht="13.5" hidden="1" customHeight="1">
      <c r="DD135" s="387"/>
      <c r="DE135" s="387"/>
    </row>
    <row r="136" spans="108:109" ht="13.5" hidden="1" customHeight="1">
      <c r="DD136" s="387"/>
      <c r="DE136" s="387"/>
    </row>
    <row r="137" spans="108:109" ht="13.5" hidden="1" customHeight="1">
      <c r="DD137" s="387"/>
      <c r="DE137" s="387"/>
    </row>
    <row r="138" spans="108:109" ht="13.5" hidden="1" customHeight="1">
      <c r="DD138" s="387"/>
      <c r="DE138" s="387"/>
    </row>
    <row r="139" spans="108:109" ht="13.5" hidden="1" customHeight="1">
      <c r="DD139" s="387"/>
      <c r="DE139" s="387"/>
    </row>
    <row r="140" spans="108:109" ht="13.5" hidden="1" customHeight="1">
      <c r="DD140" s="387"/>
      <c r="DE140" s="387"/>
    </row>
    <row r="141" spans="108:109" ht="13.5" hidden="1" customHeight="1">
      <c r="DD141" s="387"/>
      <c r="DE141" s="387"/>
    </row>
    <row r="142" spans="108:109" ht="13.5" hidden="1" customHeight="1">
      <c r="DD142" s="387"/>
      <c r="DE142" s="387"/>
    </row>
    <row r="143" spans="108:109" ht="13.5" hidden="1" customHeight="1">
      <c r="DD143" s="387"/>
      <c r="DE143" s="387"/>
    </row>
    <row r="144" spans="108:109" ht="13.5" hidden="1" customHeight="1">
      <c r="DD144" s="387"/>
      <c r="DE144" s="387"/>
    </row>
    <row r="145" spans="108:109" ht="13.5" hidden="1" customHeight="1">
      <c r="DD145" s="387"/>
      <c r="DE145" s="387"/>
    </row>
    <row r="146" spans="108:109" ht="13.5" hidden="1" customHeight="1">
      <c r="DD146" s="387"/>
      <c r="DE146" s="387"/>
    </row>
    <row r="147" spans="108:109" ht="13.5" hidden="1" customHeight="1">
      <c r="DD147" s="387"/>
      <c r="DE147" s="387"/>
    </row>
    <row r="148" spans="108:109" ht="13.5" hidden="1" customHeight="1">
      <c r="DD148" s="387"/>
      <c r="DE148" s="387"/>
    </row>
    <row r="149" spans="108:109" ht="13.5" hidden="1" customHeight="1">
      <c r="DD149" s="387"/>
      <c r="DE149" s="387"/>
    </row>
    <row r="150" spans="108:109" ht="13.5" hidden="1" customHeight="1">
      <c r="DD150" s="387"/>
      <c r="DE150" s="387"/>
    </row>
    <row r="151" spans="108:109" ht="13.5" hidden="1" customHeight="1">
      <c r="DD151" s="387"/>
      <c r="DE151" s="387"/>
    </row>
    <row r="152" spans="108:109" ht="13.5" hidden="1" customHeight="1">
      <c r="DD152" s="387"/>
      <c r="DE152" s="387"/>
    </row>
    <row r="153" spans="108:109" ht="13.5" hidden="1" customHeight="1">
      <c r="DD153" s="387"/>
      <c r="DE153" s="387"/>
    </row>
    <row r="154" spans="108:109" ht="13.5" hidden="1" customHeight="1">
      <c r="DD154" s="387"/>
      <c r="DE154" s="387"/>
    </row>
    <row r="155" spans="108:109" ht="13.5" hidden="1" customHeight="1">
      <c r="DD155" s="387"/>
      <c r="DE155" s="387"/>
    </row>
    <row r="156" spans="108:109" ht="13.5" hidden="1" customHeight="1">
      <c r="DD156" s="387"/>
      <c r="DE156" s="387"/>
    </row>
    <row r="157" spans="108:109" ht="13.5" hidden="1" customHeight="1">
      <c r="DD157" s="387"/>
      <c r="DE157" s="387"/>
    </row>
    <row r="158" spans="108:109" ht="13.5" hidden="1" customHeight="1">
      <c r="DD158" s="387"/>
      <c r="DE158" s="387"/>
    </row>
    <row r="159" spans="108:109" ht="13.5" hidden="1" customHeight="1">
      <c r="DD159" s="387"/>
      <c r="DE159" s="387"/>
    </row>
    <row r="160" spans="108:109" ht="13.5" hidden="1" customHeight="1">
      <c r="DD160" s="387"/>
      <c r="DE160" s="387"/>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algorithmName="SHA-512" hashValue="OYgllpnrPBssCwEpi119WXbnPZI7U6E+vnt7JjzVkI4dTMXyq1ZRXc7R75FZ8qdabQuitCwkod73PtC4rv7yvA==" saltValue="bTFzydlxsLSPHPk6PYleY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1" orientation="landscape"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46BCA-A007-4D13-983B-11DC2F92C848}">
  <sheetPr>
    <pageSetUpPr fitToPage="1"/>
  </sheetPr>
  <dimension ref="A1:DR135"/>
  <sheetViews>
    <sheetView showGridLines="0" zoomScale="85" zoomScaleNormal="85" zoomScaleSheetLayoutView="70" workbookViewId="0">
      <selection activeCell="CA81" sqref="CA81"/>
    </sheetView>
  </sheetViews>
  <sheetFormatPr defaultColWidth="0" defaultRowHeight="13.5" customHeight="1" zeroHeight="1"/>
  <cols>
    <col min="1" max="34" width="2.5" style="291" customWidth="1"/>
    <col min="35" max="122" width="2.5" style="290" customWidth="1"/>
    <col min="123" max="16384" width="2.5" style="290" hidden="1"/>
  </cols>
  <sheetData>
    <row r="1" spans="2:34" ht="13.5" customHeight="1">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c r="S2" s="290"/>
      <c r="AH2" s="290"/>
    </row>
    <row r="3" spans="2:34">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row r="5" spans="2:34"/>
    <row r="6" spans="2:34"/>
    <row r="7" spans="2:34"/>
    <row r="8" spans="2:34"/>
    <row r="9" spans="2:34">
      <c r="AH9" s="290"/>
    </row>
    <row r="10" spans="2:34"/>
    <row r="11" spans="2:34"/>
    <row r="12" spans="2:34"/>
    <row r="13" spans="2:34"/>
    <row r="14" spans="2:34"/>
    <row r="15" spans="2:34"/>
    <row r="16" spans="2:34"/>
    <row r="17" spans="12:34">
      <c r="AH17" s="290"/>
    </row>
    <row r="18" spans="12:34"/>
    <row r="19" spans="12:34"/>
    <row r="20" spans="12:34">
      <c r="AH20" s="290"/>
    </row>
    <row r="21" spans="12:34">
      <c r="AH21" s="290"/>
    </row>
    <row r="22" spans="12:34"/>
    <row r="23" spans="12:34"/>
    <row r="24" spans="12:34">
      <c r="Q24" s="290"/>
    </row>
    <row r="25" spans="12:34"/>
    <row r="26" spans="12:34"/>
    <row r="27" spans="12:34"/>
    <row r="28" spans="12:34">
      <c r="O28" s="290"/>
      <c r="T28" s="290"/>
      <c r="AH28" s="290"/>
    </row>
    <row r="29" spans="12:34"/>
    <row r="30" spans="12:34"/>
    <row r="31" spans="12:34">
      <c r="Q31" s="290"/>
    </row>
    <row r="32" spans="12:34">
      <c r="L32" s="290"/>
    </row>
    <row r="33" spans="2:34">
      <c r="C33" s="290"/>
      <c r="E33" s="290"/>
      <c r="G33" s="290"/>
      <c r="I33" s="290"/>
      <c r="X33" s="290"/>
    </row>
    <row r="34" spans="2:34">
      <c r="B34" s="290"/>
      <c r="P34" s="290"/>
      <c r="R34" s="290"/>
      <c r="T34" s="290"/>
    </row>
    <row r="35" spans="2:34">
      <c r="D35" s="290"/>
      <c r="W35" s="290"/>
      <c r="AC35" s="290"/>
      <c r="AD35" s="290"/>
      <c r="AE35" s="290"/>
      <c r="AF35" s="290"/>
      <c r="AG35" s="290"/>
      <c r="AH35" s="290"/>
    </row>
    <row r="36" spans="2:34">
      <c r="H36" s="290"/>
      <c r="J36" s="290"/>
      <c r="K36" s="290"/>
      <c r="M36" s="290"/>
      <c r="Y36" s="290"/>
      <c r="Z36" s="290"/>
      <c r="AA36" s="290"/>
      <c r="AB36" s="290"/>
      <c r="AC36" s="290"/>
      <c r="AD36" s="290"/>
      <c r="AE36" s="290"/>
      <c r="AF36" s="290"/>
      <c r="AG36" s="290"/>
      <c r="AH36" s="290"/>
    </row>
    <row r="37" spans="2:34">
      <c r="AH37" s="290"/>
    </row>
    <row r="38" spans="2:34">
      <c r="AG38" s="290"/>
      <c r="AH38" s="290"/>
    </row>
    <row r="39" spans="2:34"/>
    <row r="40" spans="2:34">
      <c r="X40" s="290"/>
    </row>
    <row r="41" spans="2:34">
      <c r="R41" s="290"/>
    </row>
    <row r="42" spans="2:34">
      <c r="W42" s="290"/>
    </row>
    <row r="43" spans="2:34">
      <c r="Y43" s="290"/>
      <c r="Z43" s="290"/>
      <c r="AA43" s="290"/>
      <c r="AB43" s="290"/>
      <c r="AC43" s="290"/>
      <c r="AD43" s="290"/>
      <c r="AE43" s="290"/>
      <c r="AF43" s="290"/>
      <c r="AG43" s="290"/>
      <c r="AH43" s="290"/>
    </row>
    <row r="44" spans="2:34">
      <c r="AH44" s="290"/>
    </row>
    <row r="45" spans="2:34">
      <c r="X45" s="290"/>
    </row>
    <row r="46" spans="2:34"/>
    <row r="47" spans="2:34"/>
    <row r="48" spans="2:34">
      <c r="W48" s="290"/>
      <c r="Y48" s="290"/>
      <c r="Z48" s="290"/>
      <c r="AA48" s="290"/>
      <c r="AB48" s="290"/>
      <c r="AC48" s="290"/>
      <c r="AD48" s="290"/>
      <c r="AE48" s="290"/>
      <c r="AF48" s="290"/>
      <c r="AG48" s="290"/>
      <c r="AH48" s="290"/>
    </row>
    <row r="49" spans="28:34"/>
    <row r="50" spans="28:34">
      <c r="AE50" s="290"/>
      <c r="AF50" s="290"/>
      <c r="AG50" s="290"/>
      <c r="AH50" s="290"/>
    </row>
    <row r="51" spans="28:34">
      <c r="AC51" s="290"/>
      <c r="AD51" s="290"/>
      <c r="AE51" s="290"/>
      <c r="AF51" s="290"/>
      <c r="AG51" s="290"/>
      <c r="AH51" s="290"/>
    </row>
    <row r="52" spans="28:34"/>
    <row r="53" spans="28:34">
      <c r="AF53" s="290"/>
      <c r="AG53" s="290"/>
      <c r="AH53" s="290"/>
    </row>
    <row r="54" spans="28:34">
      <c r="AH54" s="290"/>
    </row>
    <row r="55" spans="28:34"/>
    <row r="56" spans="28:34">
      <c r="AB56" s="290"/>
      <c r="AC56" s="290"/>
      <c r="AD56" s="290"/>
      <c r="AE56" s="290"/>
      <c r="AF56" s="290"/>
      <c r="AG56" s="290"/>
      <c r="AH56" s="290"/>
    </row>
    <row r="57" spans="28:34">
      <c r="AH57" s="290"/>
    </row>
    <row r="58" spans="28:34">
      <c r="AH58" s="290"/>
    </row>
    <row r="59" spans="28:34"/>
    <row r="60" spans="28:34"/>
    <row r="61" spans="28:34"/>
    <row r="62" spans="28:34"/>
    <row r="63" spans="28:34">
      <c r="AH63" s="290"/>
    </row>
    <row r="64" spans="28:34">
      <c r="AG64" s="290"/>
      <c r="AH64" s="290"/>
    </row>
    <row r="65" spans="28:34"/>
    <row r="66" spans="28:34"/>
    <row r="67" spans="28:34"/>
    <row r="68" spans="28:34">
      <c r="AB68" s="290"/>
      <c r="AC68" s="290"/>
      <c r="AD68" s="290"/>
      <c r="AE68" s="290"/>
      <c r="AF68" s="290"/>
      <c r="AG68" s="290"/>
      <c r="AH68" s="290"/>
    </row>
    <row r="69" spans="28:34">
      <c r="AF69" s="290"/>
      <c r="AG69" s="290"/>
      <c r="AH69" s="290"/>
    </row>
    <row r="70" spans="28:34"/>
    <row r="71" spans="28:34"/>
    <row r="72" spans="28:34"/>
    <row r="73" spans="28:34"/>
    <row r="74" spans="28:34"/>
    <row r="75" spans="28:34">
      <c r="AH75" s="290"/>
    </row>
    <row r="76" spans="28:34">
      <c r="AF76" s="290"/>
      <c r="AG76" s="290"/>
      <c r="AH76" s="290"/>
    </row>
    <row r="77" spans="28:34">
      <c r="AG77" s="290"/>
      <c r="AH77" s="290"/>
    </row>
    <row r="78" spans="28:34"/>
    <row r="79" spans="28:34"/>
    <row r="80" spans="28:34"/>
    <row r="81" spans="25:34"/>
    <row r="82" spans="25:34">
      <c r="Y82" s="290"/>
    </row>
    <row r="83" spans="25:34">
      <c r="Y83" s="290"/>
      <c r="Z83" s="290"/>
      <c r="AA83" s="290"/>
      <c r="AB83" s="290"/>
      <c r="AC83" s="290"/>
      <c r="AD83" s="290"/>
      <c r="AE83" s="290"/>
      <c r="AF83" s="290"/>
      <c r="AG83" s="290"/>
      <c r="AH83" s="290"/>
    </row>
    <row r="84" spans="25:34"/>
    <row r="85" spans="25:34"/>
    <row r="86" spans="25:34"/>
    <row r="87" spans="25:34"/>
    <row r="88" spans="25:34">
      <c r="AH88" s="290"/>
    </row>
    <row r="89" spans="25:34"/>
    <row r="90" spans="25:34"/>
    <row r="91" spans="25:34"/>
    <row r="92" spans="25:34" ht="13.5" customHeight="1"/>
    <row r="93" spans="25:34" ht="13.5" customHeight="1"/>
    <row r="94" spans="25:34" ht="13.5" customHeight="1">
      <c r="AF94" s="290"/>
      <c r="AG94" s="290"/>
      <c r="AH94" s="290"/>
    </row>
    <row r="95" spans="25:34" ht="13.5" customHeight="1">
      <c r="AH95" s="290"/>
    </row>
    <row r="96" spans="25:34" ht="13.5" customHeight="1"/>
    <row r="97" spans="33:34" ht="13.5" customHeight="1"/>
    <row r="98" spans="33:34" ht="13.5" customHeight="1"/>
    <row r="99" spans="33:34" ht="13.5" customHeight="1"/>
    <row r="100" spans="33:34" ht="13.5" customHeight="1"/>
    <row r="101" spans="33:34" ht="13.5" customHeight="1">
      <c r="AH101" s="290"/>
    </row>
    <row r="102" spans="33:34" ht="13.5" customHeight="1"/>
    <row r="103" spans="33:34" ht="13.5" customHeight="1"/>
    <row r="104" spans="33:34" ht="13.5" customHeight="1">
      <c r="AG104" s="290"/>
      <c r="AH104" s="29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0"/>
    </row>
    <row r="117" spans="34:122" ht="13.5" customHeight="1"/>
    <row r="118" spans="34:122" ht="13.5" customHeight="1"/>
    <row r="119" spans="34:122" ht="13.5" customHeight="1"/>
    <row r="120" spans="34:122" ht="13.5" customHeight="1">
      <c r="AH120" s="290"/>
    </row>
    <row r="121" spans="34:122" ht="13.5" customHeight="1">
      <c r="AH121" s="290"/>
    </row>
    <row r="122" spans="34:122" ht="13.5" customHeight="1"/>
    <row r="123" spans="34:122" ht="13.5" customHeight="1"/>
    <row r="124" spans="34:122" ht="13.5" customHeight="1"/>
    <row r="125" spans="34:122" ht="13.5" customHeight="1">
      <c r="DR125" s="290" t="s">
        <v>501</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ZXuXE4bb/zuKA274OAr9eQX9vcKrR4oiRrhHILXfn4ugjyJNXx1n6oclKGVIWK3hqloj/lKxFQ6M6v3AuQPnqA==" saltValue="JHUBu7D1yMMvHAhEm4r+9g==" spinCount="100000" sheet="1" objects="1" scenarios="1"/>
  <dataConsolidate/>
  <phoneticPr fontId="2"/>
  <printOptions horizontalCentered="1" verticalCentered="1"/>
  <pageMargins left="0" right="0" top="0.19685039370078741" bottom="0" header="0.39370078740157483" footer="0"/>
  <pageSetup paperSize="9" scale="36" orientation="landscape"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0B1C3-81ED-487C-AC5D-02303FA1C914}">
  <sheetPr>
    <pageSetUpPr fitToPage="1"/>
  </sheetPr>
  <dimension ref="A1:DR135"/>
  <sheetViews>
    <sheetView showGridLines="0" topLeftCell="E1" zoomScaleNormal="100" zoomScaleSheetLayoutView="55" workbookViewId="0">
      <selection activeCell="CA81" sqref="CA81"/>
    </sheetView>
  </sheetViews>
  <sheetFormatPr defaultColWidth="0" defaultRowHeight="13.5" customHeight="1" zeroHeight="1"/>
  <cols>
    <col min="1" max="34" width="2.5" style="291" customWidth="1"/>
    <col min="35" max="122" width="2.5" style="290" customWidth="1"/>
    <col min="123" max="16384" width="2.5" style="290" hidden="1"/>
  </cols>
  <sheetData>
    <row r="1" spans="2:34" ht="13.5" customHeight="1">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c r="S2" s="290"/>
      <c r="AH2" s="290"/>
    </row>
    <row r="3" spans="2:34">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row r="5" spans="2:34"/>
    <row r="6" spans="2:34"/>
    <row r="7" spans="2:34"/>
    <row r="8" spans="2:34"/>
    <row r="9" spans="2:34">
      <c r="AH9" s="290"/>
    </row>
    <row r="10" spans="2:34"/>
    <row r="11" spans="2:34"/>
    <row r="12" spans="2:34"/>
    <row r="13" spans="2:34"/>
    <row r="14" spans="2:34"/>
    <row r="15" spans="2:34"/>
    <row r="16" spans="2:34"/>
    <row r="17" spans="12:34">
      <c r="AH17" s="290"/>
    </row>
    <row r="18" spans="12:34"/>
    <row r="19" spans="12:34"/>
    <row r="20" spans="12:34">
      <c r="AH20" s="290"/>
    </row>
    <row r="21" spans="12:34">
      <c r="AH21" s="290"/>
    </row>
    <row r="22" spans="12:34"/>
    <row r="23" spans="12:34"/>
    <row r="24" spans="12:34">
      <c r="Q24" s="290"/>
    </row>
    <row r="25" spans="12:34"/>
    <row r="26" spans="12:34"/>
    <row r="27" spans="12:34"/>
    <row r="28" spans="12:34">
      <c r="O28" s="290"/>
      <c r="T28" s="290"/>
      <c r="AH28" s="290"/>
    </row>
    <row r="29" spans="12:34"/>
    <row r="30" spans="12:34"/>
    <row r="31" spans="12:34">
      <c r="Q31" s="290"/>
    </row>
    <row r="32" spans="12:34">
      <c r="L32" s="290"/>
    </row>
    <row r="33" spans="2:34">
      <c r="C33" s="290"/>
      <c r="E33" s="290"/>
      <c r="G33" s="290"/>
      <c r="I33" s="290"/>
      <c r="X33" s="290"/>
    </row>
    <row r="34" spans="2:34">
      <c r="B34" s="290"/>
      <c r="P34" s="290"/>
      <c r="R34" s="290"/>
      <c r="T34" s="290"/>
    </row>
    <row r="35" spans="2:34">
      <c r="D35" s="290"/>
      <c r="W35" s="290"/>
      <c r="AC35" s="290"/>
      <c r="AD35" s="290"/>
      <c r="AE35" s="290"/>
      <c r="AF35" s="290"/>
      <c r="AG35" s="290"/>
      <c r="AH35" s="290"/>
    </row>
    <row r="36" spans="2:34">
      <c r="H36" s="290"/>
      <c r="J36" s="290"/>
      <c r="K36" s="290"/>
      <c r="M36" s="290"/>
      <c r="Y36" s="290"/>
      <c r="Z36" s="290"/>
      <c r="AA36" s="290"/>
      <c r="AB36" s="290"/>
      <c r="AC36" s="290"/>
      <c r="AD36" s="290"/>
      <c r="AE36" s="290"/>
      <c r="AF36" s="290"/>
      <c r="AG36" s="290"/>
      <c r="AH36" s="290"/>
    </row>
    <row r="37" spans="2:34">
      <c r="AH37" s="290"/>
    </row>
    <row r="38" spans="2:34">
      <c r="AG38" s="290"/>
      <c r="AH38" s="290"/>
    </row>
    <row r="39" spans="2:34"/>
    <row r="40" spans="2:34">
      <c r="X40" s="290"/>
    </row>
    <row r="41" spans="2:34">
      <c r="R41" s="290"/>
    </row>
    <row r="42" spans="2:34">
      <c r="W42" s="290"/>
    </row>
    <row r="43" spans="2:34">
      <c r="Y43" s="290"/>
      <c r="Z43" s="290"/>
      <c r="AA43" s="290"/>
      <c r="AB43" s="290"/>
      <c r="AC43" s="290"/>
      <c r="AD43" s="290"/>
      <c r="AE43" s="290"/>
      <c r="AF43" s="290"/>
      <c r="AG43" s="290"/>
      <c r="AH43" s="290"/>
    </row>
    <row r="44" spans="2:34">
      <c r="AH44" s="290"/>
    </row>
    <row r="45" spans="2:34">
      <c r="X45" s="290"/>
    </row>
    <row r="46" spans="2:34"/>
    <row r="47" spans="2:34"/>
    <row r="48" spans="2:34">
      <c r="W48" s="290"/>
      <c r="Y48" s="290"/>
      <c r="Z48" s="290"/>
      <c r="AA48" s="290"/>
      <c r="AB48" s="290"/>
      <c r="AC48" s="290"/>
      <c r="AD48" s="290"/>
      <c r="AE48" s="290"/>
      <c r="AF48" s="290"/>
      <c r="AG48" s="290"/>
      <c r="AH48" s="290"/>
    </row>
    <row r="49" spans="28:34"/>
    <row r="50" spans="28:34">
      <c r="AE50" s="290"/>
      <c r="AF50" s="290"/>
      <c r="AG50" s="290"/>
      <c r="AH50" s="290"/>
    </row>
    <row r="51" spans="28:34">
      <c r="AC51" s="290"/>
      <c r="AD51" s="290"/>
      <c r="AE51" s="290"/>
      <c r="AF51" s="290"/>
      <c r="AG51" s="290"/>
      <c r="AH51" s="290"/>
    </row>
    <row r="52" spans="28:34"/>
    <row r="53" spans="28:34">
      <c r="AF53" s="290"/>
      <c r="AG53" s="290"/>
      <c r="AH53" s="290"/>
    </row>
    <row r="54" spans="28:34">
      <c r="AH54" s="290"/>
    </row>
    <row r="55" spans="28:34"/>
    <row r="56" spans="28:34">
      <c r="AB56" s="290"/>
      <c r="AC56" s="290"/>
      <c r="AD56" s="290"/>
      <c r="AE56" s="290"/>
      <c r="AF56" s="290"/>
      <c r="AG56" s="290"/>
      <c r="AH56" s="290"/>
    </row>
    <row r="57" spans="28:34">
      <c r="AH57" s="290"/>
    </row>
    <row r="58" spans="28:34">
      <c r="AH58" s="290"/>
    </row>
    <row r="59" spans="28:34">
      <c r="AG59" s="290"/>
      <c r="AH59" s="290"/>
    </row>
    <row r="60" spans="28:34"/>
    <row r="61" spans="28:34"/>
    <row r="62" spans="28:34"/>
    <row r="63" spans="28:34">
      <c r="AH63" s="290"/>
    </row>
    <row r="64" spans="28:34">
      <c r="AG64" s="290"/>
      <c r="AH64" s="290"/>
    </row>
    <row r="65" spans="28:34"/>
    <row r="66" spans="28:34"/>
    <row r="67" spans="28:34"/>
    <row r="68" spans="28:34">
      <c r="AB68" s="290"/>
      <c r="AC68" s="290"/>
      <c r="AD68" s="290"/>
      <c r="AE68" s="290"/>
      <c r="AF68" s="290"/>
      <c r="AG68" s="290"/>
      <c r="AH68" s="290"/>
    </row>
    <row r="69" spans="28:34">
      <c r="AF69" s="290"/>
      <c r="AG69" s="290"/>
      <c r="AH69" s="290"/>
    </row>
    <row r="70" spans="28:34"/>
    <row r="71" spans="28:34"/>
    <row r="72" spans="28:34"/>
    <row r="73" spans="28:34"/>
    <row r="74" spans="28:34"/>
    <row r="75" spans="28:34">
      <c r="AH75" s="290"/>
    </row>
    <row r="76" spans="28:34">
      <c r="AF76" s="290"/>
      <c r="AG76" s="290"/>
      <c r="AH76" s="290"/>
    </row>
    <row r="77" spans="28:34">
      <c r="AG77" s="290"/>
      <c r="AH77" s="290"/>
    </row>
    <row r="78" spans="28:34"/>
    <row r="79" spans="28:34"/>
    <row r="80" spans="28:34"/>
    <row r="81" spans="25:34"/>
    <row r="82" spans="25:34">
      <c r="Y82" s="290"/>
    </row>
    <row r="83" spans="25:34">
      <c r="Y83" s="290"/>
      <c r="Z83" s="290"/>
      <c r="AA83" s="290"/>
      <c r="AB83" s="290"/>
      <c r="AC83" s="290"/>
      <c r="AD83" s="290"/>
      <c r="AE83" s="290"/>
      <c r="AF83" s="290"/>
      <c r="AG83" s="290"/>
      <c r="AH83" s="290"/>
    </row>
    <row r="84" spans="25:34"/>
    <row r="85" spans="25:34"/>
    <row r="86" spans="25:34"/>
    <row r="87" spans="25:34"/>
    <row r="88" spans="25:34">
      <c r="AH88" s="290"/>
    </row>
    <row r="89" spans="25:34"/>
    <row r="90" spans="25:34"/>
    <row r="91" spans="25:34"/>
    <row r="92" spans="25:34" ht="13.5" customHeight="1"/>
    <row r="93" spans="25:34" ht="13.5" customHeight="1"/>
    <row r="94" spans="25:34" ht="13.5" customHeight="1">
      <c r="AF94" s="290"/>
      <c r="AG94" s="290"/>
      <c r="AH94" s="290"/>
    </row>
    <row r="95" spans="25:34" ht="13.5" customHeight="1">
      <c r="AH95" s="290"/>
    </row>
    <row r="96" spans="25:34" ht="13.5" customHeight="1"/>
    <row r="97" spans="33:34" ht="13.5" customHeight="1"/>
    <row r="98" spans="33:34" ht="13.5" customHeight="1"/>
    <row r="99" spans="33:34" ht="13.5" customHeight="1"/>
    <row r="100" spans="33:34" ht="13.5" customHeight="1"/>
    <row r="101" spans="33:34" ht="13.5" customHeight="1">
      <c r="AH101" s="290"/>
    </row>
    <row r="102" spans="33:34" ht="13.5" customHeight="1"/>
    <row r="103" spans="33:34" ht="13.5" customHeight="1"/>
    <row r="104" spans="33:34" ht="13.5" customHeight="1">
      <c r="AG104" s="290"/>
      <c r="AH104" s="29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0"/>
    </row>
    <row r="117" spans="34:122" ht="13.5" customHeight="1"/>
    <row r="118" spans="34:122" ht="13.5" customHeight="1"/>
    <row r="119" spans="34:122" ht="13.5" customHeight="1"/>
    <row r="120" spans="34:122" ht="13.5" customHeight="1">
      <c r="AH120" s="290"/>
    </row>
    <row r="121" spans="34:122" ht="13.5" customHeight="1">
      <c r="AH121" s="290"/>
    </row>
    <row r="122" spans="34:122" ht="13.5" customHeight="1"/>
    <row r="123" spans="34:122" ht="13.5" customHeight="1"/>
    <row r="124" spans="34:122" ht="13.5" customHeight="1"/>
    <row r="125" spans="34:122" ht="13.5" customHeight="1">
      <c r="DR125" s="290" t="s">
        <v>501</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JwL1BS6cNfTifzErmzmW48qjx1DXSbs8anI5HpNbNJhZAdVZBh0u36X2tfVfx3h4Xq4mQvzZCwFynenBViyRww==" saltValue="CGBtXhp/+fUsxN8xVNw4/w==" spinCount="100000" sheet="1" objects="1" scenarios="1"/>
  <dataConsolidate/>
  <phoneticPr fontId="2"/>
  <printOptions horizontalCentered="1" verticalCentered="1"/>
  <pageMargins left="0" right="0" top="0.19685039370078741" bottom="0" header="0.39370078740157483" footer="0"/>
  <pageSetup paperSize="9" scale="36" orientation="landscape"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cols>
    <col min="1" max="1" width="45.875" style="149" customWidth="1"/>
    <col min="2" max="8" width="13.375" style="149" customWidth="1"/>
    <col min="9" max="16384" width="11.125" style="149"/>
  </cols>
  <sheetData>
    <row r="1" spans="1:8">
      <c r="A1" s="143"/>
      <c r="B1" s="144"/>
      <c r="C1" s="145"/>
      <c r="D1" s="146"/>
      <c r="E1" s="147"/>
      <c r="F1" s="147"/>
      <c r="G1" s="147"/>
      <c r="H1" s="148"/>
    </row>
    <row r="2" spans="1:8">
      <c r="A2" s="150"/>
      <c r="B2" s="151"/>
      <c r="C2" s="152"/>
      <c r="D2" s="153" t="s">
        <v>51</v>
      </c>
      <c r="E2" s="154"/>
      <c r="F2" s="155" t="s">
        <v>552</v>
      </c>
      <c r="G2" s="156"/>
      <c r="H2" s="157"/>
    </row>
    <row r="3" spans="1:8">
      <c r="A3" s="153" t="s">
        <v>545</v>
      </c>
      <c r="B3" s="158"/>
      <c r="C3" s="159"/>
      <c r="D3" s="160">
        <v>70263</v>
      </c>
      <c r="E3" s="161"/>
      <c r="F3" s="162">
        <v>64287</v>
      </c>
      <c r="G3" s="163"/>
      <c r="H3" s="164"/>
    </row>
    <row r="4" spans="1:8">
      <c r="A4" s="165"/>
      <c r="B4" s="166"/>
      <c r="C4" s="167"/>
      <c r="D4" s="168">
        <v>40837</v>
      </c>
      <c r="E4" s="169"/>
      <c r="F4" s="170">
        <v>41052</v>
      </c>
      <c r="G4" s="171"/>
      <c r="H4" s="172"/>
    </row>
    <row r="5" spans="1:8">
      <c r="A5" s="153" t="s">
        <v>547</v>
      </c>
      <c r="B5" s="158"/>
      <c r="C5" s="159"/>
      <c r="D5" s="160">
        <v>46719</v>
      </c>
      <c r="E5" s="161"/>
      <c r="F5" s="162">
        <v>46440</v>
      </c>
      <c r="G5" s="163"/>
      <c r="H5" s="164"/>
    </row>
    <row r="6" spans="1:8">
      <c r="A6" s="165"/>
      <c r="B6" s="166"/>
      <c r="C6" s="167"/>
      <c r="D6" s="168">
        <v>27032</v>
      </c>
      <c r="E6" s="169"/>
      <c r="F6" s="170">
        <v>27658</v>
      </c>
      <c r="G6" s="171"/>
      <c r="H6" s="172"/>
    </row>
    <row r="7" spans="1:8">
      <c r="A7" s="153" t="s">
        <v>548</v>
      </c>
      <c r="B7" s="158"/>
      <c r="C7" s="159"/>
      <c r="D7" s="160">
        <v>44762</v>
      </c>
      <c r="E7" s="161"/>
      <c r="F7" s="162">
        <v>63257</v>
      </c>
      <c r="G7" s="163"/>
      <c r="H7" s="164"/>
    </row>
    <row r="8" spans="1:8">
      <c r="A8" s="165"/>
      <c r="B8" s="166"/>
      <c r="C8" s="167"/>
      <c r="D8" s="168">
        <v>17240</v>
      </c>
      <c r="E8" s="169"/>
      <c r="F8" s="170">
        <v>27259</v>
      </c>
      <c r="G8" s="171"/>
      <c r="H8" s="172"/>
    </row>
    <row r="9" spans="1:8">
      <c r="A9" s="153" t="s">
        <v>549</v>
      </c>
      <c r="B9" s="158"/>
      <c r="C9" s="159"/>
      <c r="D9" s="160">
        <v>42404</v>
      </c>
      <c r="E9" s="161"/>
      <c r="F9" s="162">
        <v>52308</v>
      </c>
      <c r="G9" s="163"/>
      <c r="H9" s="164"/>
    </row>
    <row r="10" spans="1:8">
      <c r="A10" s="165"/>
      <c r="B10" s="166"/>
      <c r="C10" s="167"/>
      <c r="D10" s="168">
        <v>22869</v>
      </c>
      <c r="E10" s="169"/>
      <c r="F10" s="170">
        <v>28695</v>
      </c>
      <c r="G10" s="171"/>
      <c r="H10" s="172"/>
    </row>
    <row r="11" spans="1:8">
      <c r="A11" s="153" t="s">
        <v>550</v>
      </c>
      <c r="B11" s="158"/>
      <c r="C11" s="159"/>
      <c r="D11" s="160">
        <v>59576</v>
      </c>
      <c r="E11" s="161"/>
      <c r="F11" s="162">
        <v>46402</v>
      </c>
      <c r="G11" s="163"/>
      <c r="H11" s="164"/>
    </row>
    <row r="12" spans="1:8">
      <c r="A12" s="165"/>
      <c r="B12" s="166"/>
      <c r="C12" s="173"/>
      <c r="D12" s="168">
        <v>31937</v>
      </c>
      <c r="E12" s="169"/>
      <c r="F12" s="170">
        <v>26897</v>
      </c>
      <c r="G12" s="171"/>
      <c r="H12" s="172"/>
    </row>
    <row r="13" spans="1:8">
      <c r="A13" s="153"/>
      <c r="B13" s="158"/>
      <c r="C13" s="174"/>
      <c r="D13" s="175">
        <v>52745</v>
      </c>
      <c r="E13" s="176"/>
      <c r="F13" s="177">
        <v>54539</v>
      </c>
      <c r="G13" s="178"/>
      <c r="H13" s="164"/>
    </row>
    <row r="14" spans="1:8">
      <c r="A14" s="165"/>
      <c r="B14" s="166"/>
      <c r="C14" s="167"/>
      <c r="D14" s="168">
        <v>27983</v>
      </c>
      <c r="E14" s="169"/>
      <c r="F14" s="170">
        <v>30312</v>
      </c>
      <c r="G14" s="171"/>
      <c r="H14" s="172"/>
    </row>
    <row r="17" spans="1:11">
      <c r="A17" s="149" t="s">
        <v>52</v>
      </c>
    </row>
    <row r="18" spans="1:11">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c r="A19" s="179" t="s">
        <v>53</v>
      </c>
      <c r="B19" s="179">
        <f>ROUND(VALUE(SUBSTITUTE(実質収支比率等に係る経年分析!F$48,"▲","-")),2)</f>
        <v>3.83</v>
      </c>
      <c r="C19" s="179">
        <f>ROUND(VALUE(SUBSTITUTE(実質収支比率等に係る経年分析!G$48,"▲","-")),2)</f>
        <v>4.6100000000000003</v>
      </c>
      <c r="D19" s="179">
        <f>ROUND(VALUE(SUBSTITUTE(実質収支比率等に係る経年分析!H$48,"▲","-")),2)</f>
        <v>3.49</v>
      </c>
      <c r="E19" s="179">
        <f>ROUND(VALUE(SUBSTITUTE(実質収支比率等に係る経年分析!I$48,"▲","-")),2)</f>
        <v>3.33</v>
      </c>
      <c r="F19" s="179">
        <f>ROUND(VALUE(SUBSTITUTE(実質収支比率等に係る経年分析!J$48,"▲","-")),2)</f>
        <v>2.2400000000000002</v>
      </c>
    </row>
    <row r="20" spans="1:11">
      <c r="A20" s="179" t="s">
        <v>54</v>
      </c>
      <c r="B20" s="179">
        <f>ROUND(VALUE(SUBSTITUTE(実質収支比率等に係る経年分析!F$47,"▲","-")),2)</f>
        <v>16.23</v>
      </c>
      <c r="C20" s="179">
        <f>ROUND(VALUE(SUBSTITUTE(実質収支比率等に係る経年分析!G$47,"▲","-")),2)</f>
        <v>16.62</v>
      </c>
      <c r="D20" s="179">
        <f>ROUND(VALUE(SUBSTITUTE(実質収支比率等に係る経年分析!H$47,"▲","-")),2)</f>
        <v>16.989999999999998</v>
      </c>
      <c r="E20" s="179">
        <f>ROUND(VALUE(SUBSTITUTE(実質収支比率等に係る経年分析!I$47,"▲","-")),2)</f>
        <v>17.21</v>
      </c>
      <c r="F20" s="179">
        <f>ROUND(VALUE(SUBSTITUTE(実質収支比率等に係る経年分析!J$47,"▲","-")),2)</f>
        <v>16.84</v>
      </c>
    </row>
    <row r="21" spans="1:11">
      <c r="A21" s="179" t="s">
        <v>55</v>
      </c>
      <c r="B21" s="179">
        <f>IF(ISNUMBER(VALUE(SUBSTITUTE(実質収支比率等に係る経年分析!F$49,"▲","-"))),ROUND(VALUE(SUBSTITUTE(実質収支比率等に係る経年分析!F$49,"▲","-")),2),NA())</f>
        <v>7.67</v>
      </c>
      <c r="C21" s="179">
        <f>IF(ISNUMBER(VALUE(SUBSTITUTE(実質収支比率等に係る経年分析!G$49,"▲","-"))),ROUND(VALUE(SUBSTITUTE(実質収支比率等に係る経年分析!G$49,"▲","-")),2),NA())</f>
        <v>1.88</v>
      </c>
      <c r="D21" s="179">
        <f>IF(ISNUMBER(VALUE(SUBSTITUTE(実質収支比率等に係る経年分析!H$49,"▲","-"))),ROUND(VALUE(SUBSTITUTE(実質収支比率等に係る経年分析!H$49,"▲","-")),2),NA())</f>
        <v>3.4</v>
      </c>
      <c r="E21" s="179">
        <f>IF(ISNUMBER(VALUE(SUBSTITUTE(実質収支比率等に係る経年分析!I$49,"▲","-"))),ROUND(VALUE(SUBSTITUTE(実質収支比率等に係る経年分析!I$49,"▲","-")),2),NA())</f>
        <v>4.63</v>
      </c>
      <c r="F21" s="179">
        <f>IF(ISNUMBER(VALUE(SUBSTITUTE(実質収支比率等に係る経年分析!J$49,"▲","-"))),ROUND(VALUE(SUBSTITUTE(実質収支比率等に係る経年分析!J$49,"▲","-")),2),NA())</f>
        <v>1.57</v>
      </c>
    </row>
    <row r="24" spans="1:11">
      <c r="A24" s="149" t="s">
        <v>56</v>
      </c>
    </row>
    <row r="25" spans="1:11">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c r="A26" s="180"/>
      <c r="B26" s="180" t="s">
        <v>57</v>
      </c>
      <c r="C26" s="180" t="s">
        <v>58</v>
      </c>
      <c r="D26" s="180" t="s">
        <v>57</v>
      </c>
      <c r="E26" s="180" t="s">
        <v>58</v>
      </c>
      <c r="F26" s="180" t="s">
        <v>57</v>
      </c>
      <c r="G26" s="180" t="s">
        <v>58</v>
      </c>
      <c r="H26" s="180" t="s">
        <v>57</v>
      </c>
      <c r="I26" s="180" t="s">
        <v>58</v>
      </c>
      <c r="J26" s="180" t="s">
        <v>57</v>
      </c>
      <c r="K26" s="180" t="s">
        <v>58</v>
      </c>
    </row>
    <row r="27" spans="1:11">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#N/A</v>
      </c>
      <c r="C27" s="180">
        <f>IF(ROUND(VALUE(SUBSTITUTE(連結実質赤字比率に係る赤字・黒字の構成分析!F$43,"▲", "-")), 2) &gt;= 0, ABS(ROUND(VALUE(SUBSTITUTE(連結実質赤字比率に係る赤字・黒字の構成分析!F$43,"▲", "-")), 2)), NA())</f>
        <v>1.96</v>
      </c>
      <c r="D27" s="180" t="e">
        <f>IF(ROUND(VALUE(SUBSTITUTE(連結実質赤字比率に係る赤字・黒字の構成分析!G$43,"▲", "-")), 2) &lt; 0, ABS(ROUND(VALUE(SUBSTITUTE(連結実質赤字比率に係る赤字・黒字の構成分析!G$43,"▲", "-")), 2)), NA())</f>
        <v>#N/A</v>
      </c>
      <c r="E27" s="180">
        <f>IF(ROUND(VALUE(SUBSTITUTE(連結実質赤字比率に係る赤字・黒字の構成分析!G$43,"▲", "-")), 2) &gt;= 0, ABS(ROUND(VALUE(SUBSTITUTE(連結実質赤字比率に係る赤字・黒字の構成分析!G$43,"▲", "-")), 2)), NA())</f>
        <v>0.38</v>
      </c>
      <c r="F27" s="180" t="e">
        <f>IF(ROUND(VALUE(SUBSTITUTE(連結実質赤字比率に係る赤字・黒字の構成分析!H$43,"▲", "-")), 2) &lt; 0, ABS(ROUND(VALUE(SUBSTITUTE(連結実質赤字比率に係る赤字・黒字の構成分析!H$43,"▲", "-")), 2)), NA())</f>
        <v>#N/A</v>
      </c>
      <c r="G27" s="180">
        <f>IF(ROUND(VALUE(SUBSTITUTE(連結実質赤字比率に係る赤字・黒字の構成分析!H$43,"▲", "-")), 2) &gt;= 0, ABS(ROUND(VALUE(SUBSTITUTE(連結実質赤字比率に係る赤字・黒字の構成分析!H$43,"▲", "-")), 2)), NA())</f>
        <v>0.32</v>
      </c>
      <c r="H27" s="180" t="e">
        <f>IF(ROUND(VALUE(SUBSTITUTE(連結実質赤字比率に係る赤字・黒字の構成分析!I$43,"▲", "-")), 2) &lt; 0, ABS(ROUND(VALUE(SUBSTITUTE(連結実質赤字比率に係る赤字・黒字の構成分析!I$43,"▲", "-")), 2)), NA())</f>
        <v>#N/A</v>
      </c>
      <c r="I27" s="180">
        <f>IF(ROUND(VALUE(SUBSTITUTE(連結実質赤字比率に係る赤字・黒字の構成分析!I$43,"▲", "-")), 2) &gt;= 0, ABS(ROUND(VALUE(SUBSTITUTE(連結実質赤字比率に係る赤字・黒字の構成分析!I$43,"▲", "-")), 2)), NA())</f>
        <v>1.34</v>
      </c>
      <c r="J27" s="180" t="e">
        <f>IF(ROUND(VALUE(SUBSTITUTE(連結実質赤字比率に係る赤字・黒字の構成分析!J$43,"▲", "-")), 2) &lt; 0, ABS(ROUND(VALUE(SUBSTITUTE(連結実質赤字比率に係る赤字・黒字の構成分析!J$43,"▲", "-")), 2)), NA())</f>
        <v>#N/A</v>
      </c>
      <c r="K27" s="180">
        <f>IF(ROUND(VALUE(SUBSTITUTE(連結実質赤字比率に係る赤字・黒字の構成分析!J$43,"▲", "-")), 2) &gt;= 0, ABS(ROUND(VALUE(SUBSTITUTE(連結実質赤字比率に係る赤字・黒字の構成分析!J$43,"▲", "-")), 2)), NA())</f>
        <v>0.01</v>
      </c>
    </row>
    <row r="28" spans="1:11">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c r="A29" s="180" t="str">
        <f>IF(連結実質赤字比率に係る赤字・黒字の構成分析!C$41="",NA(),連結実質赤字比率に係る赤字・黒字の構成分析!C$41)</f>
        <v>国民健康保険特別会計（直診勘定）</v>
      </c>
      <c r="B29" s="180" t="e">
        <f>IF(ROUND(VALUE(SUBSTITUTE(連結実質赤字比率に係る赤字・黒字の構成分析!F$41,"▲", "-")), 2) &lt; 0, ABS(ROUND(VALUE(SUBSTITUTE(連結実質赤字比率に係る赤字・黒字の構成分析!F$41,"▲", "-")), 2)), NA())</f>
        <v>#N/A</v>
      </c>
      <c r="C29" s="180">
        <f>IF(ROUND(VALUE(SUBSTITUTE(連結実質赤字比率に係る赤字・黒字の構成分析!F$41,"▲", "-")), 2) &gt;= 0, ABS(ROUND(VALUE(SUBSTITUTE(連結実質赤字比率に係る赤字・黒字の構成分析!F$41,"▲", "-")), 2)), NA())</f>
        <v>0</v>
      </c>
      <c r="D29" s="180" t="e">
        <f>IF(ROUND(VALUE(SUBSTITUTE(連結実質赤字比率に係る赤字・黒字の構成分析!G$41,"▲", "-")), 2) &lt; 0, ABS(ROUND(VALUE(SUBSTITUTE(連結実質赤字比率に係る赤字・黒字の構成分析!G$41,"▲", "-")), 2)), NA())</f>
        <v>#N/A</v>
      </c>
      <c r="E29" s="180">
        <f>IF(ROUND(VALUE(SUBSTITUTE(連結実質赤字比率に係る赤字・黒字の構成分析!G$41,"▲", "-")), 2) &gt;= 0, ABS(ROUND(VALUE(SUBSTITUTE(連結実質赤字比率に係る赤字・黒字の構成分析!G$41,"▲", "-")), 2)), NA())</f>
        <v>0.04</v>
      </c>
      <c r="F29" s="180" t="e">
        <f>IF(ROUND(VALUE(SUBSTITUTE(連結実質赤字比率に係る赤字・黒字の構成分析!H$41,"▲", "-")), 2) &lt; 0, ABS(ROUND(VALUE(SUBSTITUTE(連結実質赤字比率に係る赤字・黒字の構成分析!H$41,"▲", "-")), 2)), NA())</f>
        <v>#N/A</v>
      </c>
      <c r="G29" s="180">
        <f>IF(ROUND(VALUE(SUBSTITUTE(連結実質赤字比率に係る赤字・黒字の構成分析!H$41,"▲", "-")), 2) &gt;= 0, ABS(ROUND(VALUE(SUBSTITUTE(連結実質赤字比率に係る赤字・黒字の構成分析!H$41,"▲", "-")), 2)), NA())</f>
        <v>0.01</v>
      </c>
      <c r="H29" s="180" t="e">
        <f>IF(ROUND(VALUE(SUBSTITUTE(連結実質赤字比率に係る赤字・黒字の構成分析!I$41,"▲", "-")), 2) &lt; 0, ABS(ROUND(VALUE(SUBSTITUTE(連結実質赤字比率に係る赤字・黒字の構成分析!I$41,"▲", "-")), 2)), NA())</f>
        <v>#N/A</v>
      </c>
      <c r="I29" s="180">
        <f>IF(ROUND(VALUE(SUBSTITUTE(連結実質赤字比率に係る赤字・黒字の構成分析!I$41,"▲", "-")), 2) &gt;= 0, ABS(ROUND(VALUE(SUBSTITUTE(連結実質赤字比率に係る赤字・黒字の構成分析!I$41,"▲", "-")), 2)), NA())</f>
        <v>0.02</v>
      </c>
      <c r="J29" s="180" t="e">
        <f>IF(ROUND(VALUE(SUBSTITUTE(連結実質赤字比率に係る赤字・黒字の構成分析!J$41,"▲", "-")), 2) &lt; 0, ABS(ROUND(VALUE(SUBSTITUTE(連結実質赤字比率に係る赤字・黒字の構成分析!J$41,"▲", "-")), 2)), NA())</f>
        <v>#N/A</v>
      </c>
      <c r="K29" s="180">
        <f>IF(ROUND(VALUE(SUBSTITUTE(連結実質赤字比率に係る赤字・黒字の構成分析!J$41,"▲", "-")), 2) &gt;= 0, ABS(ROUND(VALUE(SUBSTITUTE(連結実質赤字比率に係る赤字・黒字の構成分析!J$41,"▲", "-")), 2)), NA())</f>
        <v>0.02</v>
      </c>
    </row>
    <row r="30" spans="1:11">
      <c r="A30" s="180" t="str">
        <f>IF(連結実質赤字比率に係る赤字・黒字の構成分析!C$40="",NA(),連結実質赤字比率に係る赤字・黒字の構成分析!C$40)</f>
        <v>休日急患診療所特別会計</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0</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0</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0.01</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0.02</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0.03</v>
      </c>
    </row>
    <row r="31" spans="1:11">
      <c r="A31" s="180" t="str">
        <f>IF(連結実質赤字比率に係る赤字・黒字の構成分析!C$39="",NA(),連結実質赤字比率に係る赤字・黒字の構成分析!C$39)</f>
        <v>国民健康保険特別会計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0.42</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0.25</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0.99</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1.69</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0.22</v>
      </c>
    </row>
    <row r="32" spans="1:11">
      <c r="A32" s="180" t="str">
        <f>IF(連結実質赤字比率に係る赤字・黒字の構成分析!C$38="",NA(),連結実質赤字比率に係る赤字・黒字の構成分析!C$38)</f>
        <v>老人保健施設事業会計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0.62</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0.74</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0.73</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0.67</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0.49</v>
      </c>
    </row>
    <row r="33" spans="1:16">
      <c r="A33" s="180" t="str">
        <f>IF(連結実質赤字比率に係る赤字・黒字の構成分析!C$37="",NA(),連結実質赤字比率に係る赤字・黒字の構成分析!C$37)</f>
        <v>介護保険特別会計</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0.23</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0.38</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1.21</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0.92</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1.25</v>
      </c>
    </row>
    <row r="34" spans="1:16">
      <c r="A34" s="180" t="str">
        <f>IF(連結実質赤字比率に係る赤字・黒字の構成分析!C$36="",NA(),連結実質赤字比率に係る赤字・黒字の構成分析!C$36)</f>
        <v>公共下水道事業会計</v>
      </c>
      <c r="B34" s="180" t="e">
        <f>IF(ROUND(VALUE(SUBSTITUTE(連結実質赤字比率に係る赤字・黒字の構成分析!F$36,"▲", "-")), 2) &lt; 0, ABS(ROUND(VALUE(SUBSTITUTE(連結実質赤字比率に係る赤字・黒字の構成分析!F$36,"▲", "-")), 2)), NA())</f>
        <v>#VALUE!</v>
      </c>
      <c r="C34" s="180" t="e">
        <f>IF(ROUND(VALUE(SUBSTITUTE(連結実質赤字比率に係る赤字・黒字の構成分析!F$36,"▲", "-")), 2) &gt;= 0, ABS(ROUND(VALUE(SUBSTITUTE(連結実質赤字比率に係る赤字・黒字の構成分析!F$36,"▲", "-")), 2)), NA())</f>
        <v>#VALUE!</v>
      </c>
      <c r="D34" s="180" t="e">
        <f>IF(ROUND(VALUE(SUBSTITUTE(連結実質赤字比率に係る赤字・黒字の構成分析!G$36,"▲", "-")), 2) &lt; 0, ABS(ROUND(VALUE(SUBSTITUTE(連結実質赤字比率に係る赤字・黒字の構成分析!G$36,"▲", "-")), 2)), NA())</f>
        <v>#VALUE!</v>
      </c>
      <c r="E34" s="180" t="e">
        <f>IF(ROUND(VALUE(SUBSTITUTE(連結実質赤字比率に係る赤字・黒字の構成分析!G$36,"▲", "-")), 2) &gt;= 0, ABS(ROUND(VALUE(SUBSTITUTE(連結実質赤字比率に係る赤字・黒字の構成分析!G$36,"▲", "-")), 2)), NA())</f>
        <v>#VALUE!</v>
      </c>
      <c r="F34" s="180" t="e">
        <f>IF(ROUND(VALUE(SUBSTITUTE(連結実質赤字比率に係る赤字・黒字の構成分析!H$36,"▲", "-")), 2) &lt; 0, ABS(ROUND(VALUE(SUBSTITUTE(連結実質赤字比率に係る赤字・黒字の構成分析!H$36,"▲", "-")), 2)), NA())</f>
        <v>#VALUE!</v>
      </c>
      <c r="G34" s="180" t="e">
        <f>IF(ROUND(VALUE(SUBSTITUTE(連結実質赤字比率に係る赤字・黒字の構成分析!H$36,"▲", "-")), 2) &gt;= 0, ABS(ROUND(VALUE(SUBSTITUTE(連結実質赤字比率に係る赤字・黒字の構成分析!H$36,"▲", "-")), 2)), NA())</f>
        <v>#VALUE!</v>
      </c>
      <c r="H34" s="180" t="e">
        <f>IF(ROUND(VALUE(SUBSTITUTE(連結実質赤字比率に係る赤字・黒字の構成分析!I$36,"▲", "-")), 2) &lt; 0, ABS(ROUND(VALUE(SUBSTITUTE(連結実質赤字比率に係る赤字・黒字の構成分析!I$36,"▲", "-")), 2)), NA())</f>
        <v>#VALUE!</v>
      </c>
      <c r="I34" s="180" t="e">
        <f>IF(ROUND(VALUE(SUBSTITUTE(連結実質赤字比率に係る赤字・黒字の構成分析!I$36,"▲", "-")), 2) &gt;= 0, ABS(ROUND(VALUE(SUBSTITUTE(連結実質赤字比率に係る赤字・黒字の構成分析!I$36,"▲", "-")), 2)), NA())</f>
        <v>#VALUE!</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1.58</v>
      </c>
    </row>
    <row r="35" spans="1:16">
      <c r="A35" s="180" t="str">
        <f>IF(連結実質赤字比率に係る赤字・黒字の構成分析!C$35="",NA(),連結実質赤字比率に係る赤字・黒字の構成分析!C$35)</f>
        <v>一般会計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3.82</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4.59</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3.47</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3.3</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2.21</v>
      </c>
    </row>
    <row r="36" spans="1:16">
      <c r="A36" s="180" t="str">
        <f>IF(連結実質赤字比率に係る赤字・黒字の構成分析!C$34="",NA(),連結実質赤字比率に係る赤字・黒字の構成分析!C$34)</f>
        <v>病院事業会計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26.97</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22.79</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18.8</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14.3</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16.850000000000001</v>
      </c>
    </row>
    <row r="39" spans="1:16">
      <c r="A39" s="149" t="s">
        <v>59</v>
      </c>
    </row>
    <row r="40" spans="1:16">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c r="A41" s="181"/>
      <c r="B41" s="181" t="s">
        <v>60</v>
      </c>
      <c r="C41" s="181"/>
      <c r="D41" s="181" t="s">
        <v>61</v>
      </c>
      <c r="E41" s="181" t="s">
        <v>60</v>
      </c>
      <c r="F41" s="181"/>
      <c r="G41" s="181" t="s">
        <v>61</v>
      </c>
      <c r="H41" s="181" t="s">
        <v>60</v>
      </c>
      <c r="I41" s="181"/>
      <c r="J41" s="181" t="s">
        <v>61</v>
      </c>
      <c r="K41" s="181" t="s">
        <v>60</v>
      </c>
      <c r="L41" s="181"/>
      <c r="M41" s="181" t="s">
        <v>61</v>
      </c>
      <c r="N41" s="181" t="s">
        <v>60</v>
      </c>
      <c r="O41" s="181"/>
      <c r="P41" s="181" t="s">
        <v>61</v>
      </c>
    </row>
    <row r="42" spans="1:16">
      <c r="A42" s="181" t="s">
        <v>62</v>
      </c>
      <c r="B42" s="181"/>
      <c r="C42" s="181"/>
      <c r="D42" s="181">
        <f>'実質公債費比率（分子）の構造'!K$52</f>
        <v>6404</v>
      </c>
      <c r="E42" s="181"/>
      <c r="F42" s="181"/>
      <c r="G42" s="181">
        <f>'実質公債費比率（分子）の構造'!L$52</f>
        <v>5957</v>
      </c>
      <c r="H42" s="181"/>
      <c r="I42" s="181"/>
      <c r="J42" s="181">
        <f>'実質公債費比率（分子）の構造'!M$52</f>
        <v>6593</v>
      </c>
      <c r="K42" s="181"/>
      <c r="L42" s="181"/>
      <c r="M42" s="181">
        <f>'実質公債費比率（分子）の構造'!N$52</f>
        <v>6673</v>
      </c>
      <c r="N42" s="181"/>
      <c r="O42" s="181"/>
      <c r="P42" s="181">
        <f>'実質公債費比率（分子）の構造'!O$52</f>
        <v>6630</v>
      </c>
    </row>
    <row r="43" spans="1:16">
      <c r="A43" s="181" t="s">
        <v>63</v>
      </c>
      <c r="B43" s="181" t="str">
        <f>'実質公債費比率（分子）の構造'!K$51</f>
        <v>-</v>
      </c>
      <c r="C43" s="181"/>
      <c r="D43" s="181"/>
      <c r="E43" s="181" t="str">
        <f>'実質公債費比率（分子）の構造'!L$51</f>
        <v>-</v>
      </c>
      <c r="F43" s="181"/>
      <c r="G43" s="181"/>
      <c r="H43" s="181" t="str">
        <f>'実質公債費比率（分子）の構造'!M$51</f>
        <v>-</v>
      </c>
      <c r="I43" s="181"/>
      <c r="J43" s="181"/>
      <c r="K43" s="181">
        <f>'実質公債費比率（分子）の構造'!N$51</f>
        <v>0</v>
      </c>
      <c r="L43" s="181"/>
      <c r="M43" s="181"/>
      <c r="N43" s="181" t="str">
        <f>'実質公債費比率（分子）の構造'!O$51</f>
        <v>-</v>
      </c>
      <c r="O43" s="181"/>
      <c r="P43" s="181"/>
    </row>
    <row r="44" spans="1:16">
      <c r="A44" s="181" t="s">
        <v>64</v>
      </c>
      <c r="B44" s="181">
        <f>'実質公債費比率（分子）の構造'!K$50</f>
        <v>108</v>
      </c>
      <c r="C44" s="181"/>
      <c r="D44" s="181"/>
      <c r="E44" s="181">
        <f>'実質公債費比率（分子）の構造'!L$50</f>
        <v>94</v>
      </c>
      <c r="F44" s="181"/>
      <c r="G44" s="181"/>
      <c r="H44" s="181">
        <f>'実質公債費比率（分子）の構造'!M$50</f>
        <v>82</v>
      </c>
      <c r="I44" s="181"/>
      <c r="J44" s="181"/>
      <c r="K44" s="181">
        <f>'実質公債費比率（分子）の構造'!N$50</f>
        <v>67</v>
      </c>
      <c r="L44" s="181"/>
      <c r="M44" s="181"/>
      <c r="N44" s="181">
        <f>'実質公債費比率（分子）の構造'!O$50</f>
        <v>48</v>
      </c>
      <c r="O44" s="181"/>
      <c r="P44" s="181"/>
    </row>
    <row r="45" spans="1:16">
      <c r="A45" s="181" t="s">
        <v>65</v>
      </c>
      <c r="B45" s="181">
        <f>'実質公債費比率（分子）の構造'!K$49</f>
        <v>578</v>
      </c>
      <c r="C45" s="181"/>
      <c r="D45" s="181"/>
      <c r="E45" s="181">
        <f>'実質公債費比率（分子）の構造'!L$49</f>
        <v>160</v>
      </c>
      <c r="F45" s="181"/>
      <c r="G45" s="181"/>
      <c r="H45" s="181">
        <f>'実質公債費比率（分子）の構造'!M$49</f>
        <v>161</v>
      </c>
      <c r="I45" s="181"/>
      <c r="J45" s="181"/>
      <c r="K45" s="181">
        <f>'実質公債費比率（分子）の構造'!N$49</f>
        <v>202</v>
      </c>
      <c r="L45" s="181"/>
      <c r="M45" s="181"/>
      <c r="N45" s="181">
        <f>'実質公債費比率（分子）の構造'!O$49</f>
        <v>220</v>
      </c>
      <c r="O45" s="181"/>
      <c r="P45" s="181"/>
    </row>
    <row r="46" spans="1:16">
      <c r="A46" s="181" t="s">
        <v>66</v>
      </c>
      <c r="B46" s="181">
        <f>'実質公債費比率（分子）の構造'!K$48</f>
        <v>2759</v>
      </c>
      <c r="C46" s="181"/>
      <c r="D46" s="181"/>
      <c r="E46" s="181">
        <f>'実質公債費比率（分子）の構造'!L$48</f>
        <v>2809</v>
      </c>
      <c r="F46" s="181"/>
      <c r="G46" s="181"/>
      <c r="H46" s="181">
        <f>'実質公債費比率（分子）の構造'!M$48</f>
        <v>2776</v>
      </c>
      <c r="I46" s="181"/>
      <c r="J46" s="181"/>
      <c r="K46" s="181">
        <f>'実質公債費比率（分子）の構造'!N$48</f>
        <v>3010</v>
      </c>
      <c r="L46" s="181"/>
      <c r="M46" s="181"/>
      <c r="N46" s="181">
        <f>'実質公債費比率（分子）の構造'!O$48</f>
        <v>2740</v>
      </c>
      <c r="O46" s="181"/>
      <c r="P46" s="181"/>
    </row>
    <row r="47" spans="1:16">
      <c r="A47" s="181" t="s">
        <v>67</v>
      </c>
      <c r="B47" s="181">
        <f>'実質公債費比率（分子）の構造'!K$47</f>
        <v>48</v>
      </c>
      <c r="C47" s="181"/>
      <c r="D47" s="181"/>
      <c r="E47" s="181">
        <f>'実質公債費比率（分子）の構造'!L$47</f>
        <v>36</v>
      </c>
      <c r="F47" s="181"/>
      <c r="G47" s="181"/>
      <c r="H47" s="181">
        <f>'実質公債費比率（分子）の構造'!M$47</f>
        <v>36</v>
      </c>
      <c r="I47" s="181"/>
      <c r="J47" s="181"/>
      <c r="K47" s="181" t="str">
        <f>'実質公債費比率（分子）の構造'!N$47</f>
        <v>-</v>
      </c>
      <c r="L47" s="181"/>
      <c r="M47" s="181"/>
      <c r="N47" s="181" t="str">
        <f>'実質公債費比率（分子）の構造'!O$47</f>
        <v>-</v>
      </c>
      <c r="O47" s="181"/>
      <c r="P47" s="181"/>
    </row>
    <row r="48" spans="1:16">
      <c r="A48" s="181" t="s">
        <v>68</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c r="A49" s="181" t="s">
        <v>69</v>
      </c>
      <c r="B49" s="181">
        <f>'実質公債費比率（分子）の構造'!K$45</f>
        <v>5458</v>
      </c>
      <c r="C49" s="181"/>
      <c r="D49" s="181"/>
      <c r="E49" s="181">
        <f>'実質公債費比率（分子）の構造'!L$45</f>
        <v>4789</v>
      </c>
      <c r="F49" s="181"/>
      <c r="G49" s="181"/>
      <c r="H49" s="181">
        <f>'実質公債費比率（分子）の構造'!M$45</f>
        <v>4520</v>
      </c>
      <c r="I49" s="181"/>
      <c r="J49" s="181"/>
      <c r="K49" s="181">
        <f>'実質公債費比率（分子）の構造'!N$45</f>
        <v>4354</v>
      </c>
      <c r="L49" s="181"/>
      <c r="M49" s="181"/>
      <c r="N49" s="181">
        <f>'実質公債費比率（分子）の構造'!O$45</f>
        <v>4178</v>
      </c>
      <c r="O49" s="181"/>
      <c r="P49" s="181"/>
    </row>
    <row r="50" spans="1:16">
      <c r="A50" s="181" t="s">
        <v>70</v>
      </c>
      <c r="B50" s="181" t="e">
        <f>NA()</f>
        <v>#N/A</v>
      </c>
      <c r="C50" s="181">
        <f>IF(ISNUMBER('実質公債費比率（分子）の構造'!K$53),'実質公債費比率（分子）の構造'!K$53,NA())</f>
        <v>2547</v>
      </c>
      <c r="D50" s="181" t="e">
        <f>NA()</f>
        <v>#N/A</v>
      </c>
      <c r="E50" s="181" t="e">
        <f>NA()</f>
        <v>#N/A</v>
      </c>
      <c r="F50" s="181">
        <f>IF(ISNUMBER('実質公債費比率（分子）の構造'!L$53),'実質公債費比率（分子）の構造'!L$53,NA())</f>
        <v>1931</v>
      </c>
      <c r="G50" s="181" t="e">
        <f>NA()</f>
        <v>#N/A</v>
      </c>
      <c r="H50" s="181" t="e">
        <f>NA()</f>
        <v>#N/A</v>
      </c>
      <c r="I50" s="181">
        <f>IF(ISNUMBER('実質公債費比率（分子）の構造'!M$53),'実質公債費比率（分子）の構造'!M$53,NA())</f>
        <v>982</v>
      </c>
      <c r="J50" s="181" t="e">
        <f>NA()</f>
        <v>#N/A</v>
      </c>
      <c r="K50" s="181" t="e">
        <f>NA()</f>
        <v>#N/A</v>
      </c>
      <c r="L50" s="181">
        <f>IF(ISNUMBER('実質公債費比率（分子）の構造'!N$53),'実質公債費比率（分子）の構造'!N$53,NA())</f>
        <v>960</v>
      </c>
      <c r="M50" s="181" t="e">
        <f>NA()</f>
        <v>#N/A</v>
      </c>
      <c r="N50" s="181" t="e">
        <f>NA()</f>
        <v>#N/A</v>
      </c>
      <c r="O50" s="181">
        <f>IF(ISNUMBER('実質公債費比率（分子）の構造'!O$53),'実質公債費比率（分子）の構造'!O$53,NA())</f>
        <v>556</v>
      </c>
      <c r="P50" s="181" t="e">
        <f>NA()</f>
        <v>#N/A</v>
      </c>
    </row>
    <row r="53" spans="1:16">
      <c r="A53" s="149" t="s">
        <v>71</v>
      </c>
    </row>
    <row r="54" spans="1:16">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c r="A55" s="180"/>
      <c r="B55" s="180" t="s">
        <v>72</v>
      </c>
      <c r="C55" s="180"/>
      <c r="D55" s="180" t="s">
        <v>73</v>
      </c>
      <c r="E55" s="180" t="s">
        <v>72</v>
      </c>
      <c r="F55" s="180"/>
      <c r="G55" s="180" t="s">
        <v>73</v>
      </c>
      <c r="H55" s="180" t="s">
        <v>72</v>
      </c>
      <c r="I55" s="180"/>
      <c r="J55" s="180" t="s">
        <v>73</v>
      </c>
      <c r="K55" s="180" t="s">
        <v>72</v>
      </c>
      <c r="L55" s="180"/>
      <c r="M55" s="180" t="s">
        <v>73</v>
      </c>
      <c r="N55" s="180" t="s">
        <v>72</v>
      </c>
      <c r="O55" s="180"/>
      <c r="P55" s="180" t="s">
        <v>73</v>
      </c>
    </row>
    <row r="56" spans="1:16">
      <c r="A56" s="180" t="s">
        <v>42</v>
      </c>
      <c r="B56" s="180"/>
      <c r="C56" s="180"/>
      <c r="D56" s="180">
        <f>'将来負担比率（分子）の構造'!I$52</f>
        <v>76404</v>
      </c>
      <c r="E56" s="180"/>
      <c r="F56" s="180"/>
      <c r="G56" s="180">
        <f>'将来負担比率（分子）の構造'!J$52</f>
        <v>75798</v>
      </c>
      <c r="H56" s="180"/>
      <c r="I56" s="180"/>
      <c r="J56" s="180">
        <f>'将来負担比率（分子）の構造'!K$52</f>
        <v>73946</v>
      </c>
      <c r="K56" s="180"/>
      <c r="L56" s="180"/>
      <c r="M56" s="180">
        <f>'将来負担比率（分子）の構造'!L$52</f>
        <v>71568</v>
      </c>
      <c r="N56" s="180"/>
      <c r="O56" s="180"/>
      <c r="P56" s="180">
        <f>'将来負担比率（分子）の構造'!M$52</f>
        <v>70845</v>
      </c>
    </row>
    <row r="57" spans="1:16">
      <c r="A57" s="180" t="s">
        <v>41</v>
      </c>
      <c r="B57" s="180"/>
      <c r="C57" s="180"/>
      <c r="D57" s="180">
        <f>'将来負担比率（分子）の構造'!I$51</f>
        <v>10299</v>
      </c>
      <c r="E57" s="180"/>
      <c r="F57" s="180"/>
      <c r="G57" s="180">
        <f>'将来負担比率（分子）の構造'!J$51</f>
        <v>10896</v>
      </c>
      <c r="H57" s="180"/>
      <c r="I57" s="180"/>
      <c r="J57" s="180">
        <f>'将来負担比率（分子）の構造'!K$51</f>
        <v>8480</v>
      </c>
      <c r="K57" s="180"/>
      <c r="L57" s="180"/>
      <c r="M57" s="180">
        <f>'将来負担比率（分子）の構造'!L$51</f>
        <v>9615</v>
      </c>
      <c r="N57" s="180"/>
      <c r="O57" s="180"/>
      <c r="P57" s="180">
        <f>'将来負担比率（分子）の構造'!M$51</f>
        <v>6895</v>
      </c>
    </row>
    <row r="58" spans="1:16">
      <c r="A58" s="180" t="s">
        <v>40</v>
      </c>
      <c r="B58" s="180"/>
      <c r="C58" s="180"/>
      <c r="D58" s="180">
        <f>'将来負担比率（分子）の構造'!I$50</f>
        <v>28771</v>
      </c>
      <c r="E58" s="180"/>
      <c r="F58" s="180"/>
      <c r="G58" s="180">
        <f>'将来負担比率（分子）の構造'!J$50</f>
        <v>32541</v>
      </c>
      <c r="H58" s="180"/>
      <c r="I58" s="180"/>
      <c r="J58" s="180">
        <f>'将来負担比率（分子）の構造'!K$50</f>
        <v>34468</v>
      </c>
      <c r="K58" s="180"/>
      <c r="L58" s="180"/>
      <c r="M58" s="180">
        <f>'将来負担比率（分子）の構造'!L$50</f>
        <v>34116</v>
      </c>
      <c r="N58" s="180"/>
      <c r="O58" s="180"/>
      <c r="P58" s="180">
        <f>'将来負担比率（分子）の構造'!M$50</f>
        <v>34427</v>
      </c>
    </row>
    <row r="59" spans="1:16">
      <c r="A59" s="180" t="s">
        <v>38</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c r="A60" s="180" t="s">
        <v>37</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c r="A61" s="180" t="s">
        <v>35</v>
      </c>
      <c r="B61" s="180">
        <f>'将来負担比率（分子）の構造'!I$46</f>
        <v>9</v>
      </c>
      <c r="C61" s="180"/>
      <c r="D61" s="180"/>
      <c r="E61" s="180">
        <f>'将来負担比率（分子）の構造'!J$46</f>
        <v>7</v>
      </c>
      <c r="F61" s="180"/>
      <c r="G61" s="180"/>
      <c r="H61" s="180">
        <f>'将来負担比率（分子）の構造'!K$46</f>
        <v>6</v>
      </c>
      <c r="I61" s="180"/>
      <c r="J61" s="180"/>
      <c r="K61" s="180">
        <f>'将来負担比率（分子）の構造'!L$46</f>
        <v>5</v>
      </c>
      <c r="L61" s="180"/>
      <c r="M61" s="180"/>
      <c r="N61" s="180">
        <f>'将来負担比率（分子）の構造'!M$46</f>
        <v>3</v>
      </c>
      <c r="O61" s="180"/>
      <c r="P61" s="180"/>
    </row>
    <row r="62" spans="1:16">
      <c r="A62" s="180" t="s">
        <v>34</v>
      </c>
      <c r="B62" s="180">
        <f>'将来負担比率（分子）の構造'!I$45</f>
        <v>6874</v>
      </c>
      <c r="C62" s="180"/>
      <c r="D62" s="180"/>
      <c r="E62" s="180">
        <f>'将来負担比率（分子）の構造'!J$45</f>
        <v>6942</v>
      </c>
      <c r="F62" s="180"/>
      <c r="G62" s="180"/>
      <c r="H62" s="180">
        <f>'将来負担比率（分子）の構造'!K$45</f>
        <v>7080</v>
      </c>
      <c r="I62" s="180"/>
      <c r="J62" s="180"/>
      <c r="K62" s="180">
        <f>'将来負担比率（分子）の構造'!L$45</f>
        <v>7095</v>
      </c>
      <c r="L62" s="180"/>
      <c r="M62" s="180"/>
      <c r="N62" s="180">
        <f>'将来負担比率（分子）の構造'!M$45</f>
        <v>7125</v>
      </c>
      <c r="O62" s="180"/>
      <c r="P62" s="180"/>
    </row>
    <row r="63" spans="1:16">
      <c r="A63" s="180" t="s">
        <v>33</v>
      </c>
      <c r="B63" s="180">
        <f>'将来負担比率（分子）の構造'!I$44</f>
        <v>1820</v>
      </c>
      <c r="C63" s="180"/>
      <c r="D63" s="180"/>
      <c r="E63" s="180">
        <f>'将来負担比率（分子）の構造'!J$44</f>
        <v>1842</v>
      </c>
      <c r="F63" s="180"/>
      <c r="G63" s="180"/>
      <c r="H63" s="180">
        <f>'将来負担比率（分子）の構造'!K$44</f>
        <v>1950</v>
      </c>
      <c r="I63" s="180"/>
      <c r="J63" s="180"/>
      <c r="K63" s="180">
        <f>'将来負担比率（分子）の構造'!L$44</f>
        <v>2755</v>
      </c>
      <c r="L63" s="180"/>
      <c r="M63" s="180"/>
      <c r="N63" s="180">
        <f>'将来負担比率（分子）の構造'!M$44</f>
        <v>2670</v>
      </c>
      <c r="O63" s="180"/>
      <c r="P63" s="180"/>
    </row>
    <row r="64" spans="1:16">
      <c r="A64" s="180" t="s">
        <v>32</v>
      </c>
      <c r="B64" s="180">
        <f>'将来負担比率（分子）の構造'!I$43</f>
        <v>34183</v>
      </c>
      <c r="C64" s="180"/>
      <c r="D64" s="180"/>
      <c r="E64" s="180">
        <f>'将来負担比率（分子）の構造'!J$43</f>
        <v>38278</v>
      </c>
      <c r="F64" s="180"/>
      <c r="G64" s="180"/>
      <c r="H64" s="180">
        <f>'将来負担比率（分子）の構造'!K$43</f>
        <v>39046</v>
      </c>
      <c r="I64" s="180"/>
      <c r="J64" s="180"/>
      <c r="K64" s="180">
        <f>'将来負担比率（分子）の構造'!L$43</f>
        <v>40291</v>
      </c>
      <c r="L64" s="180"/>
      <c r="M64" s="180"/>
      <c r="N64" s="180">
        <f>'将来負担比率（分子）の構造'!M$43</f>
        <v>37524</v>
      </c>
      <c r="O64" s="180"/>
      <c r="P64" s="180"/>
    </row>
    <row r="65" spans="1:16">
      <c r="A65" s="180" t="s">
        <v>31</v>
      </c>
      <c r="B65" s="180">
        <f>'将来負担比率（分子）の構造'!I$42</f>
        <v>472</v>
      </c>
      <c r="C65" s="180"/>
      <c r="D65" s="180"/>
      <c r="E65" s="180">
        <f>'将来負担比率（分子）の構造'!J$42</f>
        <v>378</v>
      </c>
      <c r="F65" s="180"/>
      <c r="G65" s="180"/>
      <c r="H65" s="180">
        <f>'将来負担比率（分子）の構造'!K$42</f>
        <v>296</v>
      </c>
      <c r="I65" s="180"/>
      <c r="J65" s="180"/>
      <c r="K65" s="180">
        <f>'将来負担比率（分子）の構造'!L$42</f>
        <v>238</v>
      </c>
      <c r="L65" s="180"/>
      <c r="M65" s="180"/>
      <c r="N65" s="180">
        <f>'将来負担比率（分子）の構造'!M$42</f>
        <v>186</v>
      </c>
      <c r="O65" s="180"/>
      <c r="P65" s="180"/>
    </row>
    <row r="66" spans="1:16">
      <c r="A66" s="180" t="s">
        <v>30</v>
      </c>
      <c r="B66" s="180">
        <f>'将来負担比率（分子）の構造'!I$41</f>
        <v>50572</v>
      </c>
      <c r="C66" s="180"/>
      <c r="D66" s="180"/>
      <c r="E66" s="180">
        <f>'将来負担比率（分子）の構造'!J$41</f>
        <v>49890</v>
      </c>
      <c r="F66" s="180"/>
      <c r="G66" s="180"/>
      <c r="H66" s="180">
        <f>'将来負担比率（分子）の構造'!K$41</f>
        <v>46845</v>
      </c>
      <c r="I66" s="180"/>
      <c r="J66" s="180"/>
      <c r="K66" s="180">
        <f>'将来負担比率（分子）の構造'!L$41</f>
        <v>44917</v>
      </c>
      <c r="L66" s="180"/>
      <c r="M66" s="180"/>
      <c r="N66" s="180">
        <f>'将来負担比率（分子）の構造'!M$41</f>
        <v>45299</v>
      </c>
      <c r="O66" s="180"/>
      <c r="P66" s="180"/>
    </row>
    <row r="67" spans="1:16">
      <c r="A67" s="180" t="s">
        <v>74</v>
      </c>
      <c r="B67" s="180" t="e">
        <f>NA()</f>
        <v>#N/A</v>
      </c>
      <c r="C67" s="180">
        <f>IF(ISNUMBER('将来負担比率（分子）の構造'!I$53), IF('将来負担比率（分子）の構造'!I$53 &lt; 0, 0, '将来負担比率（分子）の構造'!I$53), NA())</f>
        <v>0</v>
      </c>
      <c r="D67" s="180" t="e">
        <f>NA()</f>
        <v>#N/A</v>
      </c>
      <c r="E67" s="180" t="e">
        <f>NA()</f>
        <v>#N/A</v>
      </c>
      <c r="F67" s="180">
        <f>IF(ISNUMBER('将来負担比率（分子）の構造'!J$53), IF('将来負担比率（分子）の構造'!J$53 &lt; 0, 0, '将来負担比率（分子）の構造'!J$53), NA())</f>
        <v>0</v>
      </c>
      <c r="G67" s="180" t="e">
        <f>NA()</f>
        <v>#N/A</v>
      </c>
      <c r="H67" s="180" t="e">
        <f>NA()</f>
        <v>#N/A</v>
      </c>
      <c r="I67" s="180">
        <f>IF(ISNUMBER('将来負担比率（分子）の構造'!K$53), IF('将来負担比率（分子）の構造'!K$53 &lt; 0, 0, '将来負担比率（分子）の構造'!K$53), NA())</f>
        <v>0</v>
      </c>
      <c r="J67" s="180" t="e">
        <f>NA()</f>
        <v>#N/A</v>
      </c>
      <c r="K67" s="180" t="e">
        <f>NA()</f>
        <v>#N/A</v>
      </c>
      <c r="L67" s="180">
        <f>IF(ISNUMBER('将来負担比率（分子）の構造'!L$53), IF('将来負担比率（分子）の構造'!L$53 &lt; 0, 0, '将来負担比率（分子）の構造'!L$53), NA())</f>
        <v>0</v>
      </c>
      <c r="M67" s="180" t="e">
        <f>NA()</f>
        <v>#N/A</v>
      </c>
      <c r="N67" s="180" t="e">
        <f>NA()</f>
        <v>#N/A</v>
      </c>
      <c r="O67" s="180">
        <f>IF(ISNUMBER('将来負担比率（分子）の構造'!M$53), IF('将来負担比率（分子）の構造'!M$53 &lt; 0, 0, '将来負担比率（分子）の構造'!M$53), NA())</f>
        <v>0</v>
      </c>
      <c r="P67" s="180" t="e">
        <f>NA()</f>
        <v>#N/A</v>
      </c>
    </row>
    <row r="70" spans="1:16">
      <c r="A70" s="182" t="s">
        <v>75</v>
      </c>
      <c r="B70" s="182"/>
      <c r="C70" s="182"/>
      <c r="D70" s="182"/>
      <c r="E70" s="182"/>
      <c r="F70" s="182"/>
    </row>
    <row r="71" spans="1:16">
      <c r="A71" s="183"/>
      <c r="B71" s="183" t="str">
        <f>基金残高に係る経年分析!F54</f>
        <v>H28</v>
      </c>
      <c r="C71" s="183" t="str">
        <f>基金残高に係る経年分析!G54</f>
        <v>H29</v>
      </c>
      <c r="D71" s="183" t="str">
        <f>基金残高に係る経年分析!H54</f>
        <v>H30</v>
      </c>
    </row>
    <row r="72" spans="1:16">
      <c r="A72" s="183" t="s">
        <v>76</v>
      </c>
      <c r="B72" s="184">
        <f>基金残高に係る経年分析!F55</f>
        <v>5847</v>
      </c>
      <c r="C72" s="184">
        <f>基金残高に係る経年分析!G55</f>
        <v>5861</v>
      </c>
      <c r="D72" s="184">
        <f>基金残高に係る経年分析!H55</f>
        <v>5688</v>
      </c>
    </row>
    <row r="73" spans="1:16">
      <c r="A73" s="183" t="s">
        <v>77</v>
      </c>
      <c r="B73" s="184">
        <f>基金残高に係る経年分析!F56</f>
        <v>11818</v>
      </c>
      <c r="C73" s="184">
        <f>基金残高に係る経年分析!G56</f>
        <v>10206</v>
      </c>
      <c r="D73" s="184">
        <f>基金残高に係る経年分析!H56</f>
        <v>9161</v>
      </c>
    </row>
    <row r="74" spans="1:16">
      <c r="A74" s="183" t="s">
        <v>78</v>
      </c>
      <c r="B74" s="184">
        <f>基金残高に係る経年分析!F57</f>
        <v>19777</v>
      </c>
      <c r="C74" s="184">
        <f>基金残高に係る経年分析!G57</f>
        <v>20701</v>
      </c>
      <c r="D74" s="184">
        <f>基金残高に係る経年分析!H57</f>
        <v>22190</v>
      </c>
    </row>
  </sheetData>
  <sheetProtection algorithmName="SHA-512" hashValue="Rwn6QlSBm6aQX3KGiJmV1YX/7UkA3K9piy7M+mBVpMVXXYjRAjKn7eEQ7hs/hzg/VZ2dCnIcvNL198eZ+DoRVg==" saltValue="SkSRXkMHBhu/Gca4gJ9o2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53"/>
  <sheetViews>
    <sheetView showGridLines="0" workbookViewId="0"/>
  </sheetViews>
  <sheetFormatPr defaultColWidth="0" defaultRowHeight="11.25" customHeight="1" zeroHeight="1"/>
  <cols>
    <col min="1" max="95" width="1.625" style="225" customWidth="1"/>
    <col min="96" max="133" width="1.625" style="241" customWidth="1"/>
    <col min="134" max="143" width="1.625" style="225" customWidth="1"/>
    <col min="144" max="16384" width="0" style="225" hidden="1"/>
  </cols>
  <sheetData>
    <row r="1" spans="2:143" ht="22.5" customHeight="1" thickBot="1">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793" t="s">
        <v>208</v>
      </c>
      <c r="DI1" s="794"/>
      <c r="DJ1" s="794"/>
      <c r="DK1" s="794"/>
      <c r="DL1" s="794"/>
      <c r="DM1" s="794"/>
      <c r="DN1" s="795"/>
      <c r="DO1" s="225"/>
      <c r="DP1" s="793" t="s">
        <v>209</v>
      </c>
      <c r="DQ1" s="794"/>
      <c r="DR1" s="794"/>
      <c r="DS1" s="794"/>
      <c r="DT1" s="794"/>
      <c r="DU1" s="794"/>
      <c r="DV1" s="794"/>
      <c r="DW1" s="794"/>
      <c r="DX1" s="794"/>
      <c r="DY1" s="794"/>
      <c r="DZ1" s="794"/>
      <c r="EA1" s="794"/>
      <c r="EB1" s="794"/>
      <c r="EC1" s="795"/>
      <c r="ED1" s="223"/>
      <c r="EE1" s="223"/>
      <c r="EF1" s="223"/>
      <c r="EG1" s="223"/>
      <c r="EH1" s="223"/>
      <c r="EI1" s="223"/>
      <c r="EJ1" s="223"/>
      <c r="EK1" s="223"/>
      <c r="EL1" s="223"/>
      <c r="EM1" s="223"/>
    </row>
    <row r="2" spans="2:143" ht="22.5" customHeight="1">
      <c r="B2" s="226" t="s">
        <v>210</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c r="B3" s="735" t="s">
        <v>211</v>
      </c>
      <c r="C3" s="736"/>
      <c r="D3" s="736"/>
      <c r="E3" s="736"/>
      <c r="F3" s="736"/>
      <c r="G3" s="736"/>
      <c r="H3" s="736"/>
      <c r="I3" s="736"/>
      <c r="J3" s="736"/>
      <c r="K3" s="736"/>
      <c r="L3" s="736"/>
      <c r="M3" s="736"/>
      <c r="N3" s="736"/>
      <c r="O3" s="736"/>
      <c r="P3" s="736"/>
      <c r="Q3" s="736"/>
      <c r="R3" s="736"/>
      <c r="S3" s="736"/>
      <c r="T3" s="736"/>
      <c r="U3" s="736"/>
      <c r="V3" s="736"/>
      <c r="W3" s="736"/>
      <c r="X3" s="736"/>
      <c r="Y3" s="736"/>
      <c r="Z3" s="736"/>
      <c r="AA3" s="736"/>
      <c r="AB3" s="736"/>
      <c r="AC3" s="736"/>
      <c r="AD3" s="736"/>
      <c r="AE3" s="736"/>
      <c r="AF3" s="736"/>
      <c r="AG3" s="736"/>
      <c r="AH3" s="736"/>
      <c r="AI3" s="736"/>
      <c r="AJ3" s="736"/>
      <c r="AK3" s="736"/>
      <c r="AL3" s="736"/>
      <c r="AM3" s="736"/>
      <c r="AN3" s="736"/>
      <c r="AO3" s="736"/>
      <c r="AP3" s="735" t="s">
        <v>212</v>
      </c>
      <c r="AQ3" s="736"/>
      <c r="AR3" s="736"/>
      <c r="AS3" s="736"/>
      <c r="AT3" s="736"/>
      <c r="AU3" s="736"/>
      <c r="AV3" s="736"/>
      <c r="AW3" s="736"/>
      <c r="AX3" s="736"/>
      <c r="AY3" s="736"/>
      <c r="AZ3" s="736"/>
      <c r="BA3" s="736"/>
      <c r="BB3" s="736"/>
      <c r="BC3" s="736"/>
      <c r="BD3" s="736"/>
      <c r="BE3" s="736"/>
      <c r="BF3" s="736"/>
      <c r="BG3" s="736"/>
      <c r="BH3" s="736"/>
      <c r="BI3" s="736"/>
      <c r="BJ3" s="736"/>
      <c r="BK3" s="736"/>
      <c r="BL3" s="736"/>
      <c r="BM3" s="736"/>
      <c r="BN3" s="736"/>
      <c r="BO3" s="736"/>
      <c r="BP3" s="736"/>
      <c r="BQ3" s="736"/>
      <c r="BR3" s="736"/>
      <c r="BS3" s="736"/>
      <c r="BT3" s="736"/>
      <c r="BU3" s="736"/>
      <c r="BV3" s="736"/>
      <c r="BW3" s="736"/>
      <c r="BX3" s="736"/>
      <c r="BY3" s="736"/>
      <c r="BZ3" s="736"/>
      <c r="CA3" s="736"/>
      <c r="CB3" s="737"/>
      <c r="CD3" s="778" t="s">
        <v>213</v>
      </c>
      <c r="CE3" s="779"/>
      <c r="CF3" s="779"/>
      <c r="CG3" s="779"/>
      <c r="CH3" s="779"/>
      <c r="CI3" s="779"/>
      <c r="CJ3" s="779"/>
      <c r="CK3" s="779"/>
      <c r="CL3" s="779"/>
      <c r="CM3" s="779"/>
      <c r="CN3" s="779"/>
      <c r="CO3" s="779"/>
      <c r="CP3" s="779"/>
      <c r="CQ3" s="779"/>
      <c r="CR3" s="779"/>
      <c r="CS3" s="779"/>
      <c r="CT3" s="779"/>
      <c r="CU3" s="779"/>
      <c r="CV3" s="779"/>
      <c r="CW3" s="779"/>
      <c r="CX3" s="779"/>
      <c r="CY3" s="779"/>
      <c r="CZ3" s="779"/>
      <c r="DA3" s="779"/>
      <c r="DB3" s="779"/>
      <c r="DC3" s="779"/>
      <c r="DD3" s="779"/>
      <c r="DE3" s="779"/>
      <c r="DF3" s="779"/>
      <c r="DG3" s="779"/>
      <c r="DH3" s="779"/>
      <c r="DI3" s="779"/>
      <c r="DJ3" s="779"/>
      <c r="DK3" s="779"/>
      <c r="DL3" s="779"/>
      <c r="DM3" s="779"/>
      <c r="DN3" s="779"/>
      <c r="DO3" s="779"/>
      <c r="DP3" s="779"/>
      <c r="DQ3" s="779"/>
      <c r="DR3" s="779"/>
      <c r="DS3" s="779"/>
      <c r="DT3" s="779"/>
      <c r="DU3" s="779"/>
      <c r="DV3" s="779"/>
      <c r="DW3" s="779"/>
      <c r="DX3" s="779"/>
      <c r="DY3" s="779"/>
      <c r="DZ3" s="779"/>
      <c r="EA3" s="779"/>
      <c r="EB3" s="779"/>
      <c r="EC3" s="780"/>
    </row>
    <row r="4" spans="2:143" ht="11.25" customHeight="1">
      <c r="B4" s="735" t="s">
        <v>1</v>
      </c>
      <c r="C4" s="736"/>
      <c r="D4" s="736"/>
      <c r="E4" s="736"/>
      <c r="F4" s="736"/>
      <c r="G4" s="736"/>
      <c r="H4" s="736"/>
      <c r="I4" s="736"/>
      <c r="J4" s="736"/>
      <c r="K4" s="736"/>
      <c r="L4" s="736"/>
      <c r="M4" s="736"/>
      <c r="N4" s="736"/>
      <c r="O4" s="736"/>
      <c r="P4" s="736"/>
      <c r="Q4" s="737"/>
      <c r="R4" s="735" t="s">
        <v>214</v>
      </c>
      <c r="S4" s="736"/>
      <c r="T4" s="736"/>
      <c r="U4" s="736"/>
      <c r="V4" s="736"/>
      <c r="W4" s="736"/>
      <c r="X4" s="736"/>
      <c r="Y4" s="737"/>
      <c r="Z4" s="735" t="s">
        <v>215</v>
      </c>
      <c r="AA4" s="736"/>
      <c r="AB4" s="736"/>
      <c r="AC4" s="737"/>
      <c r="AD4" s="735" t="s">
        <v>216</v>
      </c>
      <c r="AE4" s="736"/>
      <c r="AF4" s="736"/>
      <c r="AG4" s="736"/>
      <c r="AH4" s="736"/>
      <c r="AI4" s="736"/>
      <c r="AJ4" s="736"/>
      <c r="AK4" s="737"/>
      <c r="AL4" s="735" t="s">
        <v>215</v>
      </c>
      <c r="AM4" s="736"/>
      <c r="AN4" s="736"/>
      <c r="AO4" s="737"/>
      <c r="AP4" s="796" t="s">
        <v>217</v>
      </c>
      <c r="AQ4" s="796"/>
      <c r="AR4" s="796"/>
      <c r="AS4" s="796"/>
      <c r="AT4" s="796"/>
      <c r="AU4" s="796"/>
      <c r="AV4" s="796"/>
      <c r="AW4" s="796"/>
      <c r="AX4" s="796"/>
      <c r="AY4" s="796"/>
      <c r="AZ4" s="796"/>
      <c r="BA4" s="796"/>
      <c r="BB4" s="796"/>
      <c r="BC4" s="796"/>
      <c r="BD4" s="796"/>
      <c r="BE4" s="796"/>
      <c r="BF4" s="796"/>
      <c r="BG4" s="796" t="s">
        <v>218</v>
      </c>
      <c r="BH4" s="796"/>
      <c r="BI4" s="796"/>
      <c r="BJ4" s="796"/>
      <c r="BK4" s="796"/>
      <c r="BL4" s="796"/>
      <c r="BM4" s="796"/>
      <c r="BN4" s="796"/>
      <c r="BO4" s="796" t="s">
        <v>215</v>
      </c>
      <c r="BP4" s="796"/>
      <c r="BQ4" s="796"/>
      <c r="BR4" s="796"/>
      <c r="BS4" s="796" t="s">
        <v>219</v>
      </c>
      <c r="BT4" s="796"/>
      <c r="BU4" s="796"/>
      <c r="BV4" s="796"/>
      <c r="BW4" s="796"/>
      <c r="BX4" s="796"/>
      <c r="BY4" s="796"/>
      <c r="BZ4" s="796"/>
      <c r="CA4" s="796"/>
      <c r="CB4" s="796"/>
      <c r="CD4" s="778" t="s">
        <v>220</v>
      </c>
      <c r="CE4" s="779"/>
      <c r="CF4" s="779"/>
      <c r="CG4" s="779"/>
      <c r="CH4" s="779"/>
      <c r="CI4" s="779"/>
      <c r="CJ4" s="779"/>
      <c r="CK4" s="779"/>
      <c r="CL4" s="779"/>
      <c r="CM4" s="779"/>
      <c r="CN4" s="779"/>
      <c r="CO4" s="779"/>
      <c r="CP4" s="779"/>
      <c r="CQ4" s="779"/>
      <c r="CR4" s="779"/>
      <c r="CS4" s="779"/>
      <c r="CT4" s="779"/>
      <c r="CU4" s="779"/>
      <c r="CV4" s="779"/>
      <c r="CW4" s="779"/>
      <c r="CX4" s="779"/>
      <c r="CY4" s="779"/>
      <c r="CZ4" s="779"/>
      <c r="DA4" s="779"/>
      <c r="DB4" s="779"/>
      <c r="DC4" s="779"/>
      <c r="DD4" s="779"/>
      <c r="DE4" s="779"/>
      <c r="DF4" s="779"/>
      <c r="DG4" s="779"/>
      <c r="DH4" s="779"/>
      <c r="DI4" s="779"/>
      <c r="DJ4" s="779"/>
      <c r="DK4" s="779"/>
      <c r="DL4" s="779"/>
      <c r="DM4" s="779"/>
      <c r="DN4" s="779"/>
      <c r="DO4" s="779"/>
      <c r="DP4" s="779"/>
      <c r="DQ4" s="779"/>
      <c r="DR4" s="779"/>
      <c r="DS4" s="779"/>
      <c r="DT4" s="779"/>
      <c r="DU4" s="779"/>
      <c r="DV4" s="779"/>
      <c r="DW4" s="779"/>
      <c r="DX4" s="779"/>
      <c r="DY4" s="779"/>
      <c r="DZ4" s="779"/>
      <c r="EA4" s="779"/>
      <c r="EB4" s="779"/>
      <c r="EC4" s="780"/>
    </row>
    <row r="5" spans="2:143" s="229" customFormat="1" ht="11.25" customHeight="1">
      <c r="B5" s="760" t="s">
        <v>221</v>
      </c>
      <c r="C5" s="761"/>
      <c r="D5" s="761"/>
      <c r="E5" s="761"/>
      <c r="F5" s="761"/>
      <c r="G5" s="761"/>
      <c r="H5" s="761"/>
      <c r="I5" s="761"/>
      <c r="J5" s="761"/>
      <c r="K5" s="761"/>
      <c r="L5" s="761"/>
      <c r="M5" s="761"/>
      <c r="N5" s="761"/>
      <c r="O5" s="761"/>
      <c r="P5" s="761"/>
      <c r="Q5" s="762"/>
      <c r="R5" s="726">
        <v>16785411</v>
      </c>
      <c r="S5" s="727"/>
      <c r="T5" s="727"/>
      <c r="U5" s="727"/>
      <c r="V5" s="727"/>
      <c r="W5" s="727"/>
      <c r="X5" s="727"/>
      <c r="Y5" s="773"/>
      <c r="Z5" s="791">
        <v>28.4</v>
      </c>
      <c r="AA5" s="791"/>
      <c r="AB5" s="791"/>
      <c r="AC5" s="791"/>
      <c r="AD5" s="792">
        <v>16073448</v>
      </c>
      <c r="AE5" s="792"/>
      <c r="AF5" s="792"/>
      <c r="AG5" s="792"/>
      <c r="AH5" s="792"/>
      <c r="AI5" s="792"/>
      <c r="AJ5" s="792"/>
      <c r="AK5" s="792"/>
      <c r="AL5" s="774">
        <v>49.6</v>
      </c>
      <c r="AM5" s="743"/>
      <c r="AN5" s="743"/>
      <c r="AO5" s="775"/>
      <c r="AP5" s="760" t="s">
        <v>222</v>
      </c>
      <c r="AQ5" s="761"/>
      <c r="AR5" s="761"/>
      <c r="AS5" s="761"/>
      <c r="AT5" s="761"/>
      <c r="AU5" s="761"/>
      <c r="AV5" s="761"/>
      <c r="AW5" s="761"/>
      <c r="AX5" s="761"/>
      <c r="AY5" s="761"/>
      <c r="AZ5" s="761"/>
      <c r="BA5" s="761"/>
      <c r="BB5" s="761"/>
      <c r="BC5" s="761"/>
      <c r="BD5" s="761"/>
      <c r="BE5" s="761"/>
      <c r="BF5" s="762"/>
      <c r="BG5" s="661">
        <v>16033512</v>
      </c>
      <c r="BH5" s="664"/>
      <c r="BI5" s="664"/>
      <c r="BJ5" s="664"/>
      <c r="BK5" s="664"/>
      <c r="BL5" s="664"/>
      <c r="BM5" s="664"/>
      <c r="BN5" s="665"/>
      <c r="BO5" s="723">
        <v>95.5</v>
      </c>
      <c r="BP5" s="723"/>
      <c r="BQ5" s="723"/>
      <c r="BR5" s="723"/>
      <c r="BS5" s="724">
        <v>162859</v>
      </c>
      <c r="BT5" s="724"/>
      <c r="BU5" s="724"/>
      <c r="BV5" s="724"/>
      <c r="BW5" s="724"/>
      <c r="BX5" s="724"/>
      <c r="BY5" s="724"/>
      <c r="BZ5" s="724"/>
      <c r="CA5" s="724"/>
      <c r="CB5" s="765"/>
      <c r="CD5" s="778" t="s">
        <v>217</v>
      </c>
      <c r="CE5" s="779"/>
      <c r="CF5" s="779"/>
      <c r="CG5" s="779"/>
      <c r="CH5" s="779"/>
      <c r="CI5" s="779"/>
      <c r="CJ5" s="779"/>
      <c r="CK5" s="779"/>
      <c r="CL5" s="779"/>
      <c r="CM5" s="779"/>
      <c r="CN5" s="779"/>
      <c r="CO5" s="779"/>
      <c r="CP5" s="779"/>
      <c r="CQ5" s="780"/>
      <c r="CR5" s="778" t="s">
        <v>223</v>
      </c>
      <c r="CS5" s="779"/>
      <c r="CT5" s="779"/>
      <c r="CU5" s="779"/>
      <c r="CV5" s="779"/>
      <c r="CW5" s="779"/>
      <c r="CX5" s="779"/>
      <c r="CY5" s="780"/>
      <c r="CZ5" s="778" t="s">
        <v>215</v>
      </c>
      <c r="DA5" s="779"/>
      <c r="DB5" s="779"/>
      <c r="DC5" s="780"/>
      <c r="DD5" s="778" t="s">
        <v>224</v>
      </c>
      <c r="DE5" s="779"/>
      <c r="DF5" s="779"/>
      <c r="DG5" s="779"/>
      <c r="DH5" s="779"/>
      <c r="DI5" s="779"/>
      <c r="DJ5" s="779"/>
      <c r="DK5" s="779"/>
      <c r="DL5" s="779"/>
      <c r="DM5" s="779"/>
      <c r="DN5" s="779"/>
      <c r="DO5" s="779"/>
      <c r="DP5" s="780"/>
      <c r="DQ5" s="778" t="s">
        <v>225</v>
      </c>
      <c r="DR5" s="779"/>
      <c r="DS5" s="779"/>
      <c r="DT5" s="779"/>
      <c r="DU5" s="779"/>
      <c r="DV5" s="779"/>
      <c r="DW5" s="779"/>
      <c r="DX5" s="779"/>
      <c r="DY5" s="779"/>
      <c r="DZ5" s="779"/>
      <c r="EA5" s="779"/>
      <c r="EB5" s="779"/>
      <c r="EC5" s="780"/>
    </row>
    <row r="6" spans="2:143" ht="11.25" customHeight="1">
      <c r="B6" s="658" t="s">
        <v>226</v>
      </c>
      <c r="C6" s="659"/>
      <c r="D6" s="659"/>
      <c r="E6" s="659"/>
      <c r="F6" s="659"/>
      <c r="G6" s="659"/>
      <c r="H6" s="659"/>
      <c r="I6" s="659"/>
      <c r="J6" s="659"/>
      <c r="K6" s="659"/>
      <c r="L6" s="659"/>
      <c r="M6" s="659"/>
      <c r="N6" s="659"/>
      <c r="O6" s="659"/>
      <c r="P6" s="659"/>
      <c r="Q6" s="660"/>
      <c r="R6" s="661">
        <v>423322</v>
      </c>
      <c r="S6" s="664"/>
      <c r="T6" s="664"/>
      <c r="U6" s="664"/>
      <c r="V6" s="664"/>
      <c r="W6" s="664"/>
      <c r="X6" s="664"/>
      <c r="Y6" s="665"/>
      <c r="Z6" s="723">
        <v>0.7</v>
      </c>
      <c r="AA6" s="723"/>
      <c r="AB6" s="723"/>
      <c r="AC6" s="723"/>
      <c r="AD6" s="724">
        <v>423322</v>
      </c>
      <c r="AE6" s="724"/>
      <c r="AF6" s="724"/>
      <c r="AG6" s="724"/>
      <c r="AH6" s="724"/>
      <c r="AI6" s="724"/>
      <c r="AJ6" s="724"/>
      <c r="AK6" s="724"/>
      <c r="AL6" s="666">
        <v>1.3</v>
      </c>
      <c r="AM6" s="667"/>
      <c r="AN6" s="667"/>
      <c r="AO6" s="725"/>
      <c r="AP6" s="658" t="s">
        <v>227</v>
      </c>
      <c r="AQ6" s="659"/>
      <c r="AR6" s="659"/>
      <c r="AS6" s="659"/>
      <c r="AT6" s="659"/>
      <c r="AU6" s="659"/>
      <c r="AV6" s="659"/>
      <c r="AW6" s="659"/>
      <c r="AX6" s="659"/>
      <c r="AY6" s="659"/>
      <c r="AZ6" s="659"/>
      <c r="BA6" s="659"/>
      <c r="BB6" s="659"/>
      <c r="BC6" s="659"/>
      <c r="BD6" s="659"/>
      <c r="BE6" s="659"/>
      <c r="BF6" s="660"/>
      <c r="BG6" s="661">
        <v>16033512</v>
      </c>
      <c r="BH6" s="664"/>
      <c r="BI6" s="664"/>
      <c r="BJ6" s="664"/>
      <c r="BK6" s="664"/>
      <c r="BL6" s="664"/>
      <c r="BM6" s="664"/>
      <c r="BN6" s="665"/>
      <c r="BO6" s="723">
        <v>95.5</v>
      </c>
      <c r="BP6" s="723"/>
      <c r="BQ6" s="723"/>
      <c r="BR6" s="723"/>
      <c r="BS6" s="724">
        <v>162859</v>
      </c>
      <c r="BT6" s="724"/>
      <c r="BU6" s="724"/>
      <c r="BV6" s="724"/>
      <c r="BW6" s="724"/>
      <c r="BX6" s="724"/>
      <c r="BY6" s="724"/>
      <c r="BZ6" s="724"/>
      <c r="CA6" s="724"/>
      <c r="CB6" s="765"/>
      <c r="CD6" s="732" t="s">
        <v>228</v>
      </c>
      <c r="CE6" s="733"/>
      <c r="CF6" s="733"/>
      <c r="CG6" s="733"/>
      <c r="CH6" s="733"/>
      <c r="CI6" s="733"/>
      <c r="CJ6" s="733"/>
      <c r="CK6" s="733"/>
      <c r="CL6" s="733"/>
      <c r="CM6" s="733"/>
      <c r="CN6" s="733"/>
      <c r="CO6" s="733"/>
      <c r="CP6" s="733"/>
      <c r="CQ6" s="734"/>
      <c r="CR6" s="661">
        <v>254363</v>
      </c>
      <c r="CS6" s="664"/>
      <c r="CT6" s="664"/>
      <c r="CU6" s="664"/>
      <c r="CV6" s="664"/>
      <c r="CW6" s="664"/>
      <c r="CX6" s="664"/>
      <c r="CY6" s="665"/>
      <c r="CZ6" s="774">
        <v>0.4</v>
      </c>
      <c r="DA6" s="743"/>
      <c r="DB6" s="743"/>
      <c r="DC6" s="777"/>
      <c r="DD6" s="669" t="s">
        <v>127</v>
      </c>
      <c r="DE6" s="664"/>
      <c r="DF6" s="664"/>
      <c r="DG6" s="664"/>
      <c r="DH6" s="664"/>
      <c r="DI6" s="664"/>
      <c r="DJ6" s="664"/>
      <c r="DK6" s="664"/>
      <c r="DL6" s="664"/>
      <c r="DM6" s="664"/>
      <c r="DN6" s="664"/>
      <c r="DO6" s="664"/>
      <c r="DP6" s="665"/>
      <c r="DQ6" s="669">
        <v>254363</v>
      </c>
      <c r="DR6" s="664"/>
      <c r="DS6" s="664"/>
      <c r="DT6" s="664"/>
      <c r="DU6" s="664"/>
      <c r="DV6" s="664"/>
      <c r="DW6" s="664"/>
      <c r="DX6" s="664"/>
      <c r="DY6" s="664"/>
      <c r="DZ6" s="664"/>
      <c r="EA6" s="664"/>
      <c r="EB6" s="664"/>
      <c r="EC6" s="704"/>
    </row>
    <row r="7" spans="2:143" ht="11.25" customHeight="1">
      <c r="B7" s="658" t="s">
        <v>229</v>
      </c>
      <c r="C7" s="659"/>
      <c r="D7" s="659"/>
      <c r="E7" s="659"/>
      <c r="F7" s="659"/>
      <c r="G7" s="659"/>
      <c r="H7" s="659"/>
      <c r="I7" s="659"/>
      <c r="J7" s="659"/>
      <c r="K7" s="659"/>
      <c r="L7" s="659"/>
      <c r="M7" s="659"/>
      <c r="N7" s="659"/>
      <c r="O7" s="659"/>
      <c r="P7" s="659"/>
      <c r="Q7" s="660"/>
      <c r="R7" s="661">
        <v>29170</v>
      </c>
      <c r="S7" s="664"/>
      <c r="T7" s="664"/>
      <c r="U7" s="664"/>
      <c r="V7" s="664"/>
      <c r="W7" s="664"/>
      <c r="X7" s="664"/>
      <c r="Y7" s="665"/>
      <c r="Z7" s="723">
        <v>0</v>
      </c>
      <c r="AA7" s="723"/>
      <c r="AB7" s="723"/>
      <c r="AC7" s="723"/>
      <c r="AD7" s="724">
        <v>29170</v>
      </c>
      <c r="AE7" s="724"/>
      <c r="AF7" s="724"/>
      <c r="AG7" s="724"/>
      <c r="AH7" s="724"/>
      <c r="AI7" s="724"/>
      <c r="AJ7" s="724"/>
      <c r="AK7" s="724"/>
      <c r="AL7" s="666">
        <v>0.1</v>
      </c>
      <c r="AM7" s="667"/>
      <c r="AN7" s="667"/>
      <c r="AO7" s="725"/>
      <c r="AP7" s="658" t="s">
        <v>230</v>
      </c>
      <c r="AQ7" s="659"/>
      <c r="AR7" s="659"/>
      <c r="AS7" s="659"/>
      <c r="AT7" s="659"/>
      <c r="AU7" s="659"/>
      <c r="AV7" s="659"/>
      <c r="AW7" s="659"/>
      <c r="AX7" s="659"/>
      <c r="AY7" s="659"/>
      <c r="AZ7" s="659"/>
      <c r="BA7" s="659"/>
      <c r="BB7" s="659"/>
      <c r="BC7" s="659"/>
      <c r="BD7" s="659"/>
      <c r="BE7" s="659"/>
      <c r="BF7" s="660"/>
      <c r="BG7" s="661">
        <v>6941867</v>
      </c>
      <c r="BH7" s="664"/>
      <c r="BI7" s="664"/>
      <c r="BJ7" s="664"/>
      <c r="BK7" s="664"/>
      <c r="BL7" s="664"/>
      <c r="BM7" s="664"/>
      <c r="BN7" s="665"/>
      <c r="BO7" s="723">
        <v>41.4</v>
      </c>
      <c r="BP7" s="723"/>
      <c r="BQ7" s="723"/>
      <c r="BR7" s="723"/>
      <c r="BS7" s="724">
        <v>162859</v>
      </c>
      <c r="BT7" s="724"/>
      <c r="BU7" s="724"/>
      <c r="BV7" s="724"/>
      <c r="BW7" s="724"/>
      <c r="BX7" s="724"/>
      <c r="BY7" s="724"/>
      <c r="BZ7" s="724"/>
      <c r="CA7" s="724"/>
      <c r="CB7" s="765"/>
      <c r="CD7" s="705" t="s">
        <v>231</v>
      </c>
      <c r="CE7" s="702"/>
      <c r="CF7" s="702"/>
      <c r="CG7" s="702"/>
      <c r="CH7" s="702"/>
      <c r="CI7" s="702"/>
      <c r="CJ7" s="702"/>
      <c r="CK7" s="702"/>
      <c r="CL7" s="702"/>
      <c r="CM7" s="702"/>
      <c r="CN7" s="702"/>
      <c r="CO7" s="702"/>
      <c r="CP7" s="702"/>
      <c r="CQ7" s="703"/>
      <c r="CR7" s="661">
        <v>6525730</v>
      </c>
      <c r="CS7" s="664"/>
      <c r="CT7" s="664"/>
      <c r="CU7" s="664"/>
      <c r="CV7" s="664"/>
      <c r="CW7" s="664"/>
      <c r="CX7" s="664"/>
      <c r="CY7" s="665"/>
      <c r="CZ7" s="723">
        <v>11.4</v>
      </c>
      <c r="DA7" s="723"/>
      <c r="DB7" s="723"/>
      <c r="DC7" s="723"/>
      <c r="DD7" s="669">
        <v>875816</v>
      </c>
      <c r="DE7" s="664"/>
      <c r="DF7" s="664"/>
      <c r="DG7" s="664"/>
      <c r="DH7" s="664"/>
      <c r="DI7" s="664"/>
      <c r="DJ7" s="664"/>
      <c r="DK7" s="664"/>
      <c r="DL7" s="664"/>
      <c r="DM7" s="664"/>
      <c r="DN7" s="664"/>
      <c r="DO7" s="664"/>
      <c r="DP7" s="665"/>
      <c r="DQ7" s="669">
        <v>5239964</v>
      </c>
      <c r="DR7" s="664"/>
      <c r="DS7" s="664"/>
      <c r="DT7" s="664"/>
      <c r="DU7" s="664"/>
      <c r="DV7" s="664"/>
      <c r="DW7" s="664"/>
      <c r="DX7" s="664"/>
      <c r="DY7" s="664"/>
      <c r="DZ7" s="664"/>
      <c r="EA7" s="664"/>
      <c r="EB7" s="664"/>
      <c r="EC7" s="704"/>
    </row>
    <row r="8" spans="2:143" ht="11.25" customHeight="1">
      <c r="B8" s="658" t="s">
        <v>232</v>
      </c>
      <c r="C8" s="659"/>
      <c r="D8" s="659"/>
      <c r="E8" s="659"/>
      <c r="F8" s="659"/>
      <c r="G8" s="659"/>
      <c r="H8" s="659"/>
      <c r="I8" s="659"/>
      <c r="J8" s="659"/>
      <c r="K8" s="659"/>
      <c r="L8" s="659"/>
      <c r="M8" s="659"/>
      <c r="N8" s="659"/>
      <c r="O8" s="659"/>
      <c r="P8" s="659"/>
      <c r="Q8" s="660"/>
      <c r="R8" s="661">
        <v>57437</v>
      </c>
      <c r="S8" s="664"/>
      <c r="T8" s="664"/>
      <c r="U8" s="664"/>
      <c r="V8" s="664"/>
      <c r="W8" s="664"/>
      <c r="X8" s="664"/>
      <c r="Y8" s="665"/>
      <c r="Z8" s="723">
        <v>0.1</v>
      </c>
      <c r="AA8" s="723"/>
      <c r="AB8" s="723"/>
      <c r="AC8" s="723"/>
      <c r="AD8" s="724">
        <v>57437</v>
      </c>
      <c r="AE8" s="724"/>
      <c r="AF8" s="724"/>
      <c r="AG8" s="724"/>
      <c r="AH8" s="724"/>
      <c r="AI8" s="724"/>
      <c r="AJ8" s="724"/>
      <c r="AK8" s="724"/>
      <c r="AL8" s="666">
        <v>0.2</v>
      </c>
      <c r="AM8" s="667"/>
      <c r="AN8" s="667"/>
      <c r="AO8" s="725"/>
      <c r="AP8" s="658" t="s">
        <v>233</v>
      </c>
      <c r="AQ8" s="659"/>
      <c r="AR8" s="659"/>
      <c r="AS8" s="659"/>
      <c r="AT8" s="659"/>
      <c r="AU8" s="659"/>
      <c r="AV8" s="659"/>
      <c r="AW8" s="659"/>
      <c r="AX8" s="659"/>
      <c r="AY8" s="659"/>
      <c r="AZ8" s="659"/>
      <c r="BA8" s="659"/>
      <c r="BB8" s="659"/>
      <c r="BC8" s="659"/>
      <c r="BD8" s="659"/>
      <c r="BE8" s="659"/>
      <c r="BF8" s="660"/>
      <c r="BG8" s="661">
        <v>209421</v>
      </c>
      <c r="BH8" s="664"/>
      <c r="BI8" s="664"/>
      <c r="BJ8" s="664"/>
      <c r="BK8" s="664"/>
      <c r="BL8" s="664"/>
      <c r="BM8" s="664"/>
      <c r="BN8" s="665"/>
      <c r="BO8" s="723">
        <v>1.2</v>
      </c>
      <c r="BP8" s="723"/>
      <c r="BQ8" s="723"/>
      <c r="BR8" s="723"/>
      <c r="BS8" s="669" t="s">
        <v>127</v>
      </c>
      <c r="BT8" s="664"/>
      <c r="BU8" s="664"/>
      <c r="BV8" s="664"/>
      <c r="BW8" s="664"/>
      <c r="BX8" s="664"/>
      <c r="BY8" s="664"/>
      <c r="BZ8" s="664"/>
      <c r="CA8" s="664"/>
      <c r="CB8" s="704"/>
      <c r="CD8" s="705" t="s">
        <v>234</v>
      </c>
      <c r="CE8" s="702"/>
      <c r="CF8" s="702"/>
      <c r="CG8" s="702"/>
      <c r="CH8" s="702"/>
      <c r="CI8" s="702"/>
      <c r="CJ8" s="702"/>
      <c r="CK8" s="702"/>
      <c r="CL8" s="702"/>
      <c r="CM8" s="702"/>
      <c r="CN8" s="702"/>
      <c r="CO8" s="702"/>
      <c r="CP8" s="702"/>
      <c r="CQ8" s="703"/>
      <c r="CR8" s="661">
        <v>18603608</v>
      </c>
      <c r="CS8" s="664"/>
      <c r="CT8" s="664"/>
      <c r="CU8" s="664"/>
      <c r="CV8" s="664"/>
      <c r="CW8" s="664"/>
      <c r="CX8" s="664"/>
      <c r="CY8" s="665"/>
      <c r="CZ8" s="723">
        <v>32.5</v>
      </c>
      <c r="DA8" s="723"/>
      <c r="DB8" s="723"/>
      <c r="DC8" s="723"/>
      <c r="DD8" s="669">
        <v>154650</v>
      </c>
      <c r="DE8" s="664"/>
      <c r="DF8" s="664"/>
      <c r="DG8" s="664"/>
      <c r="DH8" s="664"/>
      <c r="DI8" s="664"/>
      <c r="DJ8" s="664"/>
      <c r="DK8" s="664"/>
      <c r="DL8" s="664"/>
      <c r="DM8" s="664"/>
      <c r="DN8" s="664"/>
      <c r="DO8" s="664"/>
      <c r="DP8" s="665"/>
      <c r="DQ8" s="669">
        <v>10199947</v>
      </c>
      <c r="DR8" s="664"/>
      <c r="DS8" s="664"/>
      <c r="DT8" s="664"/>
      <c r="DU8" s="664"/>
      <c r="DV8" s="664"/>
      <c r="DW8" s="664"/>
      <c r="DX8" s="664"/>
      <c r="DY8" s="664"/>
      <c r="DZ8" s="664"/>
      <c r="EA8" s="664"/>
      <c r="EB8" s="664"/>
      <c r="EC8" s="704"/>
    </row>
    <row r="9" spans="2:143" ht="11.25" customHeight="1">
      <c r="B9" s="658" t="s">
        <v>235</v>
      </c>
      <c r="C9" s="659"/>
      <c r="D9" s="659"/>
      <c r="E9" s="659"/>
      <c r="F9" s="659"/>
      <c r="G9" s="659"/>
      <c r="H9" s="659"/>
      <c r="I9" s="659"/>
      <c r="J9" s="659"/>
      <c r="K9" s="659"/>
      <c r="L9" s="659"/>
      <c r="M9" s="659"/>
      <c r="N9" s="659"/>
      <c r="O9" s="659"/>
      <c r="P9" s="659"/>
      <c r="Q9" s="660"/>
      <c r="R9" s="661">
        <v>53087</v>
      </c>
      <c r="S9" s="664"/>
      <c r="T9" s="664"/>
      <c r="U9" s="664"/>
      <c r="V9" s="664"/>
      <c r="W9" s="664"/>
      <c r="X9" s="664"/>
      <c r="Y9" s="665"/>
      <c r="Z9" s="723">
        <v>0.1</v>
      </c>
      <c r="AA9" s="723"/>
      <c r="AB9" s="723"/>
      <c r="AC9" s="723"/>
      <c r="AD9" s="724">
        <v>53087</v>
      </c>
      <c r="AE9" s="724"/>
      <c r="AF9" s="724"/>
      <c r="AG9" s="724"/>
      <c r="AH9" s="724"/>
      <c r="AI9" s="724"/>
      <c r="AJ9" s="724"/>
      <c r="AK9" s="724"/>
      <c r="AL9" s="666">
        <v>0.2</v>
      </c>
      <c r="AM9" s="667"/>
      <c r="AN9" s="667"/>
      <c r="AO9" s="725"/>
      <c r="AP9" s="658" t="s">
        <v>236</v>
      </c>
      <c r="AQ9" s="659"/>
      <c r="AR9" s="659"/>
      <c r="AS9" s="659"/>
      <c r="AT9" s="659"/>
      <c r="AU9" s="659"/>
      <c r="AV9" s="659"/>
      <c r="AW9" s="659"/>
      <c r="AX9" s="659"/>
      <c r="AY9" s="659"/>
      <c r="AZ9" s="659"/>
      <c r="BA9" s="659"/>
      <c r="BB9" s="659"/>
      <c r="BC9" s="659"/>
      <c r="BD9" s="659"/>
      <c r="BE9" s="659"/>
      <c r="BF9" s="660"/>
      <c r="BG9" s="661">
        <v>5573038</v>
      </c>
      <c r="BH9" s="664"/>
      <c r="BI9" s="664"/>
      <c r="BJ9" s="664"/>
      <c r="BK9" s="664"/>
      <c r="BL9" s="664"/>
      <c r="BM9" s="664"/>
      <c r="BN9" s="665"/>
      <c r="BO9" s="723">
        <v>33.200000000000003</v>
      </c>
      <c r="BP9" s="723"/>
      <c r="BQ9" s="723"/>
      <c r="BR9" s="723"/>
      <c r="BS9" s="669" t="s">
        <v>127</v>
      </c>
      <c r="BT9" s="664"/>
      <c r="BU9" s="664"/>
      <c r="BV9" s="664"/>
      <c r="BW9" s="664"/>
      <c r="BX9" s="664"/>
      <c r="BY9" s="664"/>
      <c r="BZ9" s="664"/>
      <c r="CA9" s="664"/>
      <c r="CB9" s="704"/>
      <c r="CD9" s="705" t="s">
        <v>237</v>
      </c>
      <c r="CE9" s="702"/>
      <c r="CF9" s="702"/>
      <c r="CG9" s="702"/>
      <c r="CH9" s="702"/>
      <c r="CI9" s="702"/>
      <c r="CJ9" s="702"/>
      <c r="CK9" s="702"/>
      <c r="CL9" s="702"/>
      <c r="CM9" s="702"/>
      <c r="CN9" s="702"/>
      <c r="CO9" s="702"/>
      <c r="CP9" s="702"/>
      <c r="CQ9" s="703"/>
      <c r="CR9" s="661">
        <v>4835295</v>
      </c>
      <c r="CS9" s="664"/>
      <c r="CT9" s="664"/>
      <c r="CU9" s="664"/>
      <c r="CV9" s="664"/>
      <c r="CW9" s="664"/>
      <c r="CX9" s="664"/>
      <c r="CY9" s="665"/>
      <c r="CZ9" s="723">
        <v>8.5</v>
      </c>
      <c r="DA9" s="723"/>
      <c r="DB9" s="723"/>
      <c r="DC9" s="723"/>
      <c r="DD9" s="669">
        <v>167099</v>
      </c>
      <c r="DE9" s="664"/>
      <c r="DF9" s="664"/>
      <c r="DG9" s="664"/>
      <c r="DH9" s="664"/>
      <c r="DI9" s="664"/>
      <c r="DJ9" s="664"/>
      <c r="DK9" s="664"/>
      <c r="DL9" s="664"/>
      <c r="DM9" s="664"/>
      <c r="DN9" s="664"/>
      <c r="DO9" s="664"/>
      <c r="DP9" s="665"/>
      <c r="DQ9" s="669">
        <v>4419254</v>
      </c>
      <c r="DR9" s="664"/>
      <c r="DS9" s="664"/>
      <c r="DT9" s="664"/>
      <c r="DU9" s="664"/>
      <c r="DV9" s="664"/>
      <c r="DW9" s="664"/>
      <c r="DX9" s="664"/>
      <c r="DY9" s="664"/>
      <c r="DZ9" s="664"/>
      <c r="EA9" s="664"/>
      <c r="EB9" s="664"/>
      <c r="EC9" s="704"/>
    </row>
    <row r="10" spans="2:143" ht="11.25" customHeight="1">
      <c r="B10" s="658" t="s">
        <v>238</v>
      </c>
      <c r="C10" s="659"/>
      <c r="D10" s="659"/>
      <c r="E10" s="659"/>
      <c r="F10" s="659"/>
      <c r="G10" s="659"/>
      <c r="H10" s="659"/>
      <c r="I10" s="659"/>
      <c r="J10" s="659"/>
      <c r="K10" s="659"/>
      <c r="L10" s="659"/>
      <c r="M10" s="659"/>
      <c r="N10" s="659"/>
      <c r="O10" s="659"/>
      <c r="P10" s="659"/>
      <c r="Q10" s="660"/>
      <c r="R10" s="661" t="s">
        <v>127</v>
      </c>
      <c r="S10" s="664"/>
      <c r="T10" s="664"/>
      <c r="U10" s="664"/>
      <c r="V10" s="664"/>
      <c r="W10" s="664"/>
      <c r="X10" s="664"/>
      <c r="Y10" s="665"/>
      <c r="Z10" s="723" t="s">
        <v>127</v>
      </c>
      <c r="AA10" s="723"/>
      <c r="AB10" s="723"/>
      <c r="AC10" s="723"/>
      <c r="AD10" s="724" t="s">
        <v>127</v>
      </c>
      <c r="AE10" s="724"/>
      <c r="AF10" s="724"/>
      <c r="AG10" s="724"/>
      <c r="AH10" s="724"/>
      <c r="AI10" s="724"/>
      <c r="AJ10" s="724"/>
      <c r="AK10" s="724"/>
      <c r="AL10" s="666" t="s">
        <v>171</v>
      </c>
      <c r="AM10" s="667"/>
      <c r="AN10" s="667"/>
      <c r="AO10" s="725"/>
      <c r="AP10" s="658" t="s">
        <v>239</v>
      </c>
      <c r="AQ10" s="659"/>
      <c r="AR10" s="659"/>
      <c r="AS10" s="659"/>
      <c r="AT10" s="659"/>
      <c r="AU10" s="659"/>
      <c r="AV10" s="659"/>
      <c r="AW10" s="659"/>
      <c r="AX10" s="659"/>
      <c r="AY10" s="659"/>
      <c r="AZ10" s="659"/>
      <c r="BA10" s="659"/>
      <c r="BB10" s="659"/>
      <c r="BC10" s="659"/>
      <c r="BD10" s="659"/>
      <c r="BE10" s="659"/>
      <c r="BF10" s="660"/>
      <c r="BG10" s="661">
        <v>310230</v>
      </c>
      <c r="BH10" s="664"/>
      <c r="BI10" s="664"/>
      <c r="BJ10" s="664"/>
      <c r="BK10" s="664"/>
      <c r="BL10" s="664"/>
      <c r="BM10" s="664"/>
      <c r="BN10" s="665"/>
      <c r="BO10" s="723">
        <v>1.8</v>
      </c>
      <c r="BP10" s="723"/>
      <c r="BQ10" s="723"/>
      <c r="BR10" s="723"/>
      <c r="BS10" s="669" t="s">
        <v>127</v>
      </c>
      <c r="BT10" s="664"/>
      <c r="BU10" s="664"/>
      <c r="BV10" s="664"/>
      <c r="BW10" s="664"/>
      <c r="BX10" s="664"/>
      <c r="BY10" s="664"/>
      <c r="BZ10" s="664"/>
      <c r="CA10" s="664"/>
      <c r="CB10" s="704"/>
      <c r="CD10" s="705" t="s">
        <v>240</v>
      </c>
      <c r="CE10" s="702"/>
      <c r="CF10" s="702"/>
      <c r="CG10" s="702"/>
      <c r="CH10" s="702"/>
      <c r="CI10" s="702"/>
      <c r="CJ10" s="702"/>
      <c r="CK10" s="702"/>
      <c r="CL10" s="702"/>
      <c r="CM10" s="702"/>
      <c r="CN10" s="702"/>
      <c r="CO10" s="702"/>
      <c r="CP10" s="702"/>
      <c r="CQ10" s="703"/>
      <c r="CR10" s="661">
        <v>33844</v>
      </c>
      <c r="CS10" s="664"/>
      <c r="CT10" s="664"/>
      <c r="CU10" s="664"/>
      <c r="CV10" s="664"/>
      <c r="CW10" s="664"/>
      <c r="CX10" s="664"/>
      <c r="CY10" s="665"/>
      <c r="CZ10" s="723">
        <v>0.1</v>
      </c>
      <c r="DA10" s="723"/>
      <c r="DB10" s="723"/>
      <c r="DC10" s="723"/>
      <c r="DD10" s="669" t="s">
        <v>171</v>
      </c>
      <c r="DE10" s="664"/>
      <c r="DF10" s="664"/>
      <c r="DG10" s="664"/>
      <c r="DH10" s="664"/>
      <c r="DI10" s="664"/>
      <c r="DJ10" s="664"/>
      <c r="DK10" s="664"/>
      <c r="DL10" s="664"/>
      <c r="DM10" s="664"/>
      <c r="DN10" s="664"/>
      <c r="DO10" s="664"/>
      <c r="DP10" s="665"/>
      <c r="DQ10" s="669">
        <v>29581</v>
      </c>
      <c r="DR10" s="664"/>
      <c r="DS10" s="664"/>
      <c r="DT10" s="664"/>
      <c r="DU10" s="664"/>
      <c r="DV10" s="664"/>
      <c r="DW10" s="664"/>
      <c r="DX10" s="664"/>
      <c r="DY10" s="664"/>
      <c r="DZ10" s="664"/>
      <c r="EA10" s="664"/>
      <c r="EB10" s="664"/>
      <c r="EC10" s="704"/>
    </row>
    <row r="11" spans="2:143" ht="11.25" customHeight="1">
      <c r="B11" s="658" t="s">
        <v>241</v>
      </c>
      <c r="C11" s="659"/>
      <c r="D11" s="659"/>
      <c r="E11" s="659"/>
      <c r="F11" s="659"/>
      <c r="G11" s="659"/>
      <c r="H11" s="659"/>
      <c r="I11" s="659"/>
      <c r="J11" s="659"/>
      <c r="K11" s="659"/>
      <c r="L11" s="659"/>
      <c r="M11" s="659"/>
      <c r="N11" s="659"/>
      <c r="O11" s="659"/>
      <c r="P11" s="659"/>
      <c r="Q11" s="660"/>
      <c r="R11" s="661" t="s">
        <v>171</v>
      </c>
      <c r="S11" s="664"/>
      <c r="T11" s="664"/>
      <c r="U11" s="664"/>
      <c r="V11" s="664"/>
      <c r="W11" s="664"/>
      <c r="X11" s="664"/>
      <c r="Y11" s="665"/>
      <c r="Z11" s="723" t="s">
        <v>171</v>
      </c>
      <c r="AA11" s="723"/>
      <c r="AB11" s="723"/>
      <c r="AC11" s="723"/>
      <c r="AD11" s="724" t="s">
        <v>127</v>
      </c>
      <c r="AE11" s="724"/>
      <c r="AF11" s="724"/>
      <c r="AG11" s="724"/>
      <c r="AH11" s="724"/>
      <c r="AI11" s="724"/>
      <c r="AJ11" s="724"/>
      <c r="AK11" s="724"/>
      <c r="AL11" s="666" t="s">
        <v>171</v>
      </c>
      <c r="AM11" s="667"/>
      <c r="AN11" s="667"/>
      <c r="AO11" s="725"/>
      <c r="AP11" s="658" t="s">
        <v>242</v>
      </c>
      <c r="AQ11" s="659"/>
      <c r="AR11" s="659"/>
      <c r="AS11" s="659"/>
      <c r="AT11" s="659"/>
      <c r="AU11" s="659"/>
      <c r="AV11" s="659"/>
      <c r="AW11" s="659"/>
      <c r="AX11" s="659"/>
      <c r="AY11" s="659"/>
      <c r="AZ11" s="659"/>
      <c r="BA11" s="659"/>
      <c r="BB11" s="659"/>
      <c r="BC11" s="659"/>
      <c r="BD11" s="659"/>
      <c r="BE11" s="659"/>
      <c r="BF11" s="660"/>
      <c r="BG11" s="661">
        <v>849178</v>
      </c>
      <c r="BH11" s="664"/>
      <c r="BI11" s="664"/>
      <c r="BJ11" s="664"/>
      <c r="BK11" s="664"/>
      <c r="BL11" s="664"/>
      <c r="BM11" s="664"/>
      <c r="BN11" s="665"/>
      <c r="BO11" s="723">
        <v>5.0999999999999996</v>
      </c>
      <c r="BP11" s="723"/>
      <c r="BQ11" s="723"/>
      <c r="BR11" s="723"/>
      <c r="BS11" s="669">
        <v>162859</v>
      </c>
      <c r="BT11" s="664"/>
      <c r="BU11" s="664"/>
      <c r="BV11" s="664"/>
      <c r="BW11" s="664"/>
      <c r="BX11" s="664"/>
      <c r="BY11" s="664"/>
      <c r="BZ11" s="664"/>
      <c r="CA11" s="664"/>
      <c r="CB11" s="704"/>
      <c r="CD11" s="705" t="s">
        <v>243</v>
      </c>
      <c r="CE11" s="702"/>
      <c r="CF11" s="702"/>
      <c r="CG11" s="702"/>
      <c r="CH11" s="702"/>
      <c r="CI11" s="702"/>
      <c r="CJ11" s="702"/>
      <c r="CK11" s="702"/>
      <c r="CL11" s="702"/>
      <c r="CM11" s="702"/>
      <c r="CN11" s="702"/>
      <c r="CO11" s="702"/>
      <c r="CP11" s="702"/>
      <c r="CQ11" s="703"/>
      <c r="CR11" s="661">
        <v>2326228</v>
      </c>
      <c r="CS11" s="664"/>
      <c r="CT11" s="664"/>
      <c r="CU11" s="664"/>
      <c r="CV11" s="664"/>
      <c r="CW11" s="664"/>
      <c r="CX11" s="664"/>
      <c r="CY11" s="665"/>
      <c r="CZ11" s="723">
        <v>4.0999999999999996</v>
      </c>
      <c r="DA11" s="723"/>
      <c r="DB11" s="723"/>
      <c r="DC11" s="723"/>
      <c r="DD11" s="669">
        <v>367787</v>
      </c>
      <c r="DE11" s="664"/>
      <c r="DF11" s="664"/>
      <c r="DG11" s="664"/>
      <c r="DH11" s="664"/>
      <c r="DI11" s="664"/>
      <c r="DJ11" s="664"/>
      <c r="DK11" s="664"/>
      <c r="DL11" s="664"/>
      <c r="DM11" s="664"/>
      <c r="DN11" s="664"/>
      <c r="DO11" s="664"/>
      <c r="DP11" s="665"/>
      <c r="DQ11" s="669">
        <v>1511432</v>
      </c>
      <c r="DR11" s="664"/>
      <c r="DS11" s="664"/>
      <c r="DT11" s="664"/>
      <c r="DU11" s="664"/>
      <c r="DV11" s="664"/>
      <c r="DW11" s="664"/>
      <c r="DX11" s="664"/>
      <c r="DY11" s="664"/>
      <c r="DZ11" s="664"/>
      <c r="EA11" s="664"/>
      <c r="EB11" s="664"/>
      <c r="EC11" s="704"/>
    </row>
    <row r="12" spans="2:143" ht="11.25" customHeight="1">
      <c r="B12" s="658" t="s">
        <v>244</v>
      </c>
      <c r="C12" s="659"/>
      <c r="D12" s="659"/>
      <c r="E12" s="659"/>
      <c r="F12" s="659"/>
      <c r="G12" s="659"/>
      <c r="H12" s="659"/>
      <c r="I12" s="659"/>
      <c r="J12" s="659"/>
      <c r="K12" s="659"/>
      <c r="L12" s="659"/>
      <c r="M12" s="659"/>
      <c r="N12" s="659"/>
      <c r="O12" s="659"/>
      <c r="P12" s="659"/>
      <c r="Q12" s="660"/>
      <c r="R12" s="661">
        <v>2175573</v>
      </c>
      <c r="S12" s="664"/>
      <c r="T12" s="664"/>
      <c r="U12" s="664"/>
      <c r="V12" s="664"/>
      <c r="W12" s="664"/>
      <c r="X12" s="664"/>
      <c r="Y12" s="665"/>
      <c r="Z12" s="723">
        <v>3.7</v>
      </c>
      <c r="AA12" s="723"/>
      <c r="AB12" s="723"/>
      <c r="AC12" s="723"/>
      <c r="AD12" s="724">
        <v>2175573</v>
      </c>
      <c r="AE12" s="724"/>
      <c r="AF12" s="724"/>
      <c r="AG12" s="724"/>
      <c r="AH12" s="724"/>
      <c r="AI12" s="724"/>
      <c r="AJ12" s="724"/>
      <c r="AK12" s="724"/>
      <c r="AL12" s="666">
        <v>6.7</v>
      </c>
      <c r="AM12" s="667"/>
      <c r="AN12" s="667"/>
      <c r="AO12" s="725"/>
      <c r="AP12" s="658" t="s">
        <v>245</v>
      </c>
      <c r="AQ12" s="659"/>
      <c r="AR12" s="659"/>
      <c r="AS12" s="659"/>
      <c r="AT12" s="659"/>
      <c r="AU12" s="659"/>
      <c r="AV12" s="659"/>
      <c r="AW12" s="659"/>
      <c r="AX12" s="659"/>
      <c r="AY12" s="659"/>
      <c r="AZ12" s="659"/>
      <c r="BA12" s="659"/>
      <c r="BB12" s="659"/>
      <c r="BC12" s="659"/>
      <c r="BD12" s="659"/>
      <c r="BE12" s="659"/>
      <c r="BF12" s="660"/>
      <c r="BG12" s="661">
        <v>7979448</v>
      </c>
      <c r="BH12" s="664"/>
      <c r="BI12" s="664"/>
      <c r="BJ12" s="664"/>
      <c r="BK12" s="664"/>
      <c r="BL12" s="664"/>
      <c r="BM12" s="664"/>
      <c r="BN12" s="665"/>
      <c r="BO12" s="723">
        <v>47.5</v>
      </c>
      <c r="BP12" s="723"/>
      <c r="BQ12" s="723"/>
      <c r="BR12" s="723"/>
      <c r="BS12" s="669" t="s">
        <v>127</v>
      </c>
      <c r="BT12" s="664"/>
      <c r="BU12" s="664"/>
      <c r="BV12" s="664"/>
      <c r="BW12" s="664"/>
      <c r="BX12" s="664"/>
      <c r="BY12" s="664"/>
      <c r="BZ12" s="664"/>
      <c r="CA12" s="664"/>
      <c r="CB12" s="704"/>
      <c r="CD12" s="705" t="s">
        <v>246</v>
      </c>
      <c r="CE12" s="702"/>
      <c r="CF12" s="702"/>
      <c r="CG12" s="702"/>
      <c r="CH12" s="702"/>
      <c r="CI12" s="702"/>
      <c r="CJ12" s="702"/>
      <c r="CK12" s="702"/>
      <c r="CL12" s="702"/>
      <c r="CM12" s="702"/>
      <c r="CN12" s="702"/>
      <c r="CO12" s="702"/>
      <c r="CP12" s="702"/>
      <c r="CQ12" s="703"/>
      <c r="CR12" s="661">
        <v>943920</v>
      </c>
      <c r="CS12" s="664"/>
      <c r="CT12" s="664"/>
      <c r="CU12" s="664"/>
      <c r="CV12" s="664"/>
      <c r="CW12" s="664"/>
      <c r="CX12" s="664"/>
      <c r="CY12" s="665"/>
      <c r="CZ12" s="723">
        <v>1.7</v>
      </c>
      <c r="DA12" s="723"/>
      <c r="DB12" s="723"/>
      <c r="DC12" s="723"/>
      <c r="DD12" s="669">
        <v>124036</v>
      </c>
      <c r="DE12" s="664"/>
      <c r="DF12" s="664"/>
      <c r="DG12" s="664"/>
      <c r="DH12" s="664"/>
      <c r="DI12" s="664"/>
      <c r="DJ12" s="664"/>
      <c r="DK12" s="664"/>
      <c r="DL12" s="664"/>
      <c r="DM12" s="664"/>
      <c r="DN12" s="664"/>
      <c r="DO12" s="664"/>
      <c r="DP12" s="665"/>
      <c r="DQ12" s="669">
        <v>759155</v>
      </c>
      <c r="DR12" s="664"/>
      <c r="DS12" s="664"/>
      <c r="DT12" s="664"/>
      <c r="DU12" s="664"/>
      <c r="DV12" s="664"/>
      <c r="DW12" s="664"/>
      <c r="DX12" s="664"/>
      <c r="DY12" s="664"/>
      <c r="DZ12" s="664"/>
      <c r="EA12" s="664"/>
      <c r="EB12" s="664"/>
      <c r="EC12" s="704"/>
    </row>
    <row r="13" spans="2:143" ht="11.25" customHeight="1">
      <c r="B13" s="658" t="s">
        <v>247</v>
      </c>
      <c r="C13" s="659"/>
      <c r="D13" s="659"/>
      <c r="E13" s="659"/>
      <c r="F13" s="659"/>
      <c r="G13" s="659"/>
      <c r="H13" s="659"/>
      <c r="I13" s="659"/>
      <c r="J13" s="659"/>
      <c r="K13" s="659"/>
      <c r="L13" s="659"/>
      <c r="M13" s="659"/>
      <c r="N13" s="659"/>
      <c r="O13" s="659"/>
      <c r="P13" s="659"/>
      <c r="Q13" s="660"/>
      <c r="R13" s="661" t="s">
        <v>171</v>
      </c>
      <c r="S13" s="664"/>
      <c r="T13" s="664"/>
      <c r="U13" s="664"/>
      <c r="V13" s="664"/>
      <c r="W13" s="664"/>
      <c r="X13" s="664"/>
      <c r="Y13" s="665"/>
      <c r="Z13" s="723" t="s">
        <v>127</v>
      </c>
      <c r="AA13" s="723"/>
      <c r="AB13" s="723"/>
      <c r="AC13" s="723"/>
      <c r="AD13" s="724" t="s">
        <v>171</v>
      </c>
      <c r="AE13" s="724"/>
      <c r="AF13" s="724"/>
      <c r="AG13" s="724"/>
      <c r="AH13" s="724"/>
      <c r="AI13" s="724"/>
      <c r="AJ13" s="724"/>
      <c r="AK13" s="724"/>
      <c r="AL13" s="666" t="s">
        <v>127</v>
      </c>
      <c r="AM13" s="667"/>
      <c r="AN13" s="667"/>
      <c r="AO13" s="725"/>
      <c r="AP13" s="658" t="s">
        <v>248</v>
      </c>
      <c r="AQ13" s="659"/>
      <c r="AR13" s="659"/>
      <c r="AS13" s="659"/>
      <c r="AT13" s="659"/>
      <c r="AU13" s="659"/>
      <c r="AV13" s="659"/>
      <c r="AW13" s="659"/>
      <c r="AX13" s="659"/>
      <c r="AY13" s="659"/>
      <c r="AZ13" s="659"/>
      <c r="BA13" s="659"/>
      <c r="BB13" s="659"/>
      <c r="BC13" s="659"/>
      <c r="BD13" s="659"/>
      <c r="BE13" s="659"/>
      <c r="BF13" s="660"/>
      <c r="BG13" s="661">
        <v>7966362</v>
      </c>
      <c r="BH13" s="664"/>
      <c r="BI13" s="664"/>
      <c r="BJ13" s="664"/>
      <c r="BK13" s="664"/>
      <c r="BL13" s="664"/>
      <c r="BM13" s="664"/>
      <c r="BN13" s="665"/>
      <c r="BO13" s="723">
        <v>47.5</v>
      </c>
      <c r="BP13" s="723"/>
      <c r="BQ13" s="723"/>
      <c r="BR13" s="723"/>
      <c r="BS13" s="669" t="s">
        <v>127</v>
      </c>
      <c r="BT13" s="664"/>
      <c r="BU13" s="664"/>
      <c r="BV13" s="664"/>
      <c r="BW13" s="664"/>
      <c r="BX13" s="664"/>
      <c r="BY13" s="664"/>
      <c r="BZ13" s="664"/>
      <c r="CA13" s="664"/>
      <c r="CB13" s="704"/>
      <c r="CD13" s="705" t="s">
        <v>249</v>
      </c>
      <c r="CE13" s="702"/>
      <c r="CF13" s="702"/>
      <c r="CG13" s="702"/>
      <c r="CH13" s="702"/>
      <c r="CI13" s="702"/>
      <c r="CJ13" s="702"/>
      <c r="CK13" s="702"/>
      <c r="CL13" s="702"/>
      <c r="CM13" s="702"/>
      <c r="CN13" s="702"/>
      <c r="CO13" s="702"/>
      <c r="CP13" s="702"/>
      <c r="CQ13" s="703"/>
      <c r="CR13" s="661">
        <v>6353374</v>
      </c>
      <c r="CS13" s="664"/>
      <c r="CT13" s="664"/>
      <c r="CU13" s="664"/>
      <c r="CV13" s="664"/>
      <c r="CW13" s="664"/>
      <c r="CX13" s="664"/>
      <c r="CY13" s="665"/>
      <c r="CZ13" s="723">
        <v>11.1</v>
      </c>
      <c r="DA13" s="723"/>
      <c r="DB13" s="723"/>
      <c r="DC13" s="723"/>
      <c r="DD13" s="669">
        <v>2678274</v>
      </c>
      <c r="DE13" s="664"/>
      <c r="DF13" s="664"/>
      <c r="DG13" s="664"/>
      <c r="DH13" s="664"/>
      <c r="DI13" s="664"/>
      <c r="DJ13" s="664"/>
      <c r="DK13" s="664"/>
      <c r="DL13" s="664"/>
      <c r="DM13" s="664"/>
      <c r="DN13" s="664"/>
      <c r="DO13" s="664"/>
      <c r="DP13" s="665"/>
      <c r="DQ13" s="669">
        <v>3981648</v>
      </c>
      <c r="DR13" s="664"/>
      <c r="DS13" s="664"/>
      <c r="DT13" s="664"/>
      <c r="DU13" s="664"/>
      <c r="DV13" s="664"/>
      <c r="DW13" s="664"/>
      <c r="DX13" s="664"/>
      <c r="DY13" s="664"/>
      <c r="DZ13" s="664"/>
      <c r="EA13" s="664"/>
      <c r="EB13" s="664"/>
      <c r="EC13" s="704"/>
    </row>
    <row r="14" spans="2:143" ht="11.25" customHeight="1">
      <c r="B14" s="658" t="s">
        <v>250</v>
      </c>
      <c r="C14" s="659"/>
      <c r="D14" s="659"/>
      <c r="E14" s="659"/>
      <c r="F14" s="659"/>
      <c r="G14" s="659"/>
      <c r="H14" s="659"/>
      <c r="I14" s="659"/>
      <c r="J14" s="659"/>
      <c r="K14" s="659"/>
      <c r="L14" s="659"/>
      <c r="M14" s="659"/>
      <c r="N14" s="659"/>
      <c r="O14" s="659"/>
      <c r="P14" s="659"/>
      <c r="Q14" s="660"/>
      <c r="R14" s="661" t="s">
        <v>171</v>
      </c>
      <c r="S14" s="664"/>
      <c r="T14" s="664"/>
      <c r="U14" s="664"/>
      <c r="V14" s="664"/>
      <c r="W14" s="664"/>
      <c r="X14" s="664"/>
      <c r="Y14" s="665"/>
      <c r="Z14" s="723" t="s">
        <v>171</v>
      </c>
      <c r="AA14" s="723"/>
      <c r="AB14" s="723"/>
      <c r="AC14" s="723"/>
      <c r="AD14" s="724" t="s">
        <v>171</v>
      </c>
      <c r="AE14" s="724"/>
      <c r="AF14" s="724"/>
      <c r="AG14" s="724"/>
      <c r="AH14" s="724"/>
      <c r="AI14" s="724"/>
      <c r="AJ14" s="724"/>
      <c r="AK14" s="724"/>
      <c r="AL14" s="666" t="s">
        <v>171</v>
      </c>
      <c r="AM14" s="667"/>
      <c r="AN14" s="667"/>
      <c r="AO14" s="725"/>
      <c r="AP14" s="658" t="s">
        <v>251</v>
      </c>
      <c r="AQ14" s="659"/>
      <c r="AR14" s="659"/>
      <c r="AS14" s="659"/>
      <c r="AT14" s="659"/>
      <c r="AU14" s="659"/>
      <c r="AV14" s="659"/>
      <c r="AW14" s="659"/>
      <c r="AX14" s="659"/>
      <c r="AY14" s="659"/>
      <c r="AZ14" s="659"/>
      <c r="BA14" s="659"/>
      <c r="BB14" s="659"/>
      <c r="BC14" s="659"/>
      <c r="BD14" s="659"/>
      <c r="BE14" s="659"/>
      <c r="BF14" s="660"/>
      <c r="BG14" s="661">
        <v>388820</v>
      </c>
      <c r="BH14" s="664"/>
      <c r="BI14" s="664"/>
      <c r="BJ14" s="664"/>
      <c r="BK14" s="664"/>
      <c r="BL14" s="664"/>
      <c r="BM14" s="664"/>
      <c r="BN14" s="665"/>
      <c r="BO14" s="723">
        <v>2.2999999999999998</v>
      </c>
      <c r="BP14" s="723"/>
      <c r="BQ14" s="723"/>
      <c r="BR14" s="723"/>
      <c r="BS14" s="669" t="s">
        <v>171</v>
      </c>
      <c r="BT14" s="664"/>
      <c r="BU14" s="664"/>
      <c r="BV14" s="664"/>
      <c r="BW14" s="664"/>
      <c r="BX14" s="664"/>
      <c r="BY14" s="664"/>
      <c r="BZ14" s="664"/>
      <c r="CA14" s="664"/>
      <c r="CB14" s="704"/>
      <c r="CD14" s="705" t="s">
        <v>252</v>
      </c>
      <c r="CE14" s="702"/>
      <c r="CF14" s="702"/>
      <c r="CG14" s="702"/>
      <c r="CH14" s="702"/>
      <c r="CI14" s="702"/>
      <c r="CJ14" s="702"/>
      <c r="CK14" s="702"/>
      <c r="CL14" s="702"/>
      <c r="CM14" s="702"/>
      <c r="CN14" s="702"/>
      <c r="CO14" s="702"/>
      <c r="CP14" s="702"/>
      <c r="CQ14" s="703"/>
      <c r="CR14" s="661">
        <v>3384406</v>
      </c>
      <c r="CS14" s="664"/>
      <c r="CT14" s="664"/>
      <c r="CU14" s="664"/>
      <c r="CV14" s="664"/>
      <c r="CW14" s="664"/>
      <c r="CX14" s="664"/>
      <c r="CY14" s="665"/>
      <c r="CZ14" s="723">
        <v>5.9</v>
      </c>
      <c r="DA14" s="723"/>
      <c r="DB14" s="723"/>
      <c r="DC14" s="723"/>
      <c r="DD14" s="669">
        <v>95560</v>
      </c>
      <c r="DE14" s="664"/>
      <c r="DF14" s="664"/>
      <c r="DG14" s="664"/>
      <c r="DH14" s="664"/>
      <c r="DI14" s="664"/>
      <c r="DJ14" s="664"/>
      <c r="DK14" s="664"/>
      <c r="DL14" s="664"/>
      <c r="DM14" s="664"/>
      <c r="DN14" s="664"/>
      <c r="DO14" s="664"/>
      <c r="DP14" s="665"/>
      <c r="DQ14" s="669">
        <v>2109214</v>
      </c>
      <c r="DR14" s="664"/>
      <c r="DS14" s="664"/>
      <c r="DT14" s="664"/>
      <c r="DU14" s="664"/>
      <c r="DV14" s="664"/>
      <c r="DW14" s="664"/>
      <c r="DX14" s="664"/>
      <c r="DY14" s="664"/>
      <c r="DZ14" s="664"/>
      <c r="EA14" s="664"/>
      <c r="EB14" s="664"/>
      <c r="EC14" s="704"/>
    </row>
    <row r="15" spans="2:143" ht="11.25" customHeight="1">
      <c r="B15" s="658" t="s">
        <v>253</v>
      </c>
      <c r="C15" s="659"/>
      <c r="D15" s="659"/>
      <c r="E15" s="659"/>
      <c r="F15" s="659"/>
      <c r="G15" s="659"/>
      <c r="H15" s="659"/>
      <c r="I15" s="659"/>
      <c r="J15" s="659"/>
      <c r="K15" s="659"/>
      <c r="L15" s="659"/>
      <c r="M15" s="659"/>
      <c r="N15" s="659"/>
      <c r="O15" s="659"/>
      <c r="P15" s="659"/>
      <c r="Q15" s="660"/>
      <c r="R15" s="661">
        <v>171338</v>
      </c>
      <c r="S15" s="664"/>
      <c r="T15" s="664"/>
      <c r="U15" s="664"/>
      <c r="V15" s="664"/>
      <c r="W15" s="664"/>
      <c r="X15" s="664"/>
      <c r="Y15" s="665"/>
      <c r="Z15" s="723">
        <v>0.3</v>
      </c>
      <c r="AA15" s="723"/>
      <c r="AB15" s="723"/>
      <c r="AC15" s="723"/>
      <c r="AD15" s="724">
        <v>171338</v>
      </c>
      <c r="AE15" s="724"/>
      <c r="AF15" s="724"/>
      <c r="AG15" s="724"/>
      <c r="AH15" s="724"/>
      <c r="AI15" s="724"/>
      <c r="AJ15" s="724"/>
      <c r="AK15" s="724"/>
      <c r="AL15" s="666">
        <v>0.5</v>
      </c>
      <c r="AM15" s="667"/>
      <c r="AN15" s="667"/>
      <c r="AO15" s="725"/>
      <c r="AP15" s="658" t="s">
        <v>254</v>
      </c>
      <c r="AQ15" s="659"/>
      <c r="AR15" s="659"/>
      <c r="AS15" s="659"/>
      <c r="AT15" s="659"/>
      <c r="AU15" s="659"/>
      <c r="AV15" s="659"/>
      <c r="AW15" s="659"/>
      <c r="AX15" s="659"/>
      <c r="AY15" s="659"/>
      <c r="AZ15" s="659"/>
      <c r="BA15" s="659"/>
      <c r="BB15" s="659"/>
      <c r="BC15" s="659"/>
      <c r="BD15" s="659"/>
      <c r="BE15" s="659"/>
      <c r="BF15" s="660"/>
      <c r="BG15" s="661">
        <v>723377</v>
      </c>
      <c r="BH15" s="664"/>
      <c r="BI15" s="664"/>
      <c r="BJ15" s="664"/>
      <c r="BK15" s="664"/>
      <c r="BL15" s="664"/>
      <c r="BM15" s="664"/>
      <c r="BN15" s="665"/>
      <c r="BO15" s="723">
        <v>4.3</v>
      </c>
      <c r="BP15" s="723"/>
      <c r="BQ15" s="723"/>
      <c r="BR15" s="723"/>
      <c r="BS15" s="669" t="s">
        <v>127</v>
      </c>
      <c r="BT15" s="664"/>
      <c r="BU15" s="664"/>
      <c r="BV15" s="664"/>
      <c r="BW15" s="664"/>
      <c r="BX15" s="664"/>
      <c r="BY15" s="664"/>
      <c r="BZ15" s="664"/>
      <c r="CA15" s="664"/>
      <c r="CB15" s="704"/>
      <c r="CD15" s="705" t="s">
        <v>255</v>
      </c>
      <c r="CE15" s="702"/>
      <c r="CF15" s="702"/>
      <c r="CG15" s="702"/>
      <c r="CH15" s="702"/>
      <c r="CI15" s="702"/>
      <c r="CJ15" s="702"/>
      <c r="CK15" s="702"/>
      <c r="CL15" s="702"/>
      <c r="CM15" s="702"/>
      <c r="CN15" s="702"/>
      <c r="CO15" s="702"/>
      <c r="CP15" s="702"/>
      <c r="CQ15" s="703"/>
      <c r="CR15" s="661">
        <v>8276736</v>
      </c>
      <c r="CS15" s="664"/>
      <c r="CT15" s="664"/>
      <c r="CU15" s="664"/>
      <c r="CV15" s="664"/>
      <c r="CW15" s="664"/>
      <c r="CX15" s="664"/>
      <c r="CY15" s="665"/>
      <c r="CZ15" s="723">
        <v>14.5</v>
      </c>
      <c r="DA15" s="723"/>
      <c r="DB15" s="723"/>
      <c r="DC15" s="723"/>
      <c r="DD15" s="669">
        <v>2596417</v>
      </c>
      <c r="DE15" s="664"/>
      <c r="DF15" s="664"/>
      <c r="DG15" s="664"/>
      <c r="DH15" s="664"/>
      <c r="DI15" s="664"/>
      <c r="DJ15" s="664"/>
      <c r="DK15" s="664"/>
      <c r="DL15" s="664"/>
      <c r="DM15" s="664"/>
      <c r="DN15" s="664"/>
      <c r="DO15" s="664"/>
      <c r="DP15" s="665"/>
      <c r="DQ15" s="669">
        <v>5531766</v>
      </c>
      <c r="DR15" s="664"/>
      <c r="DS15" s="664"/>
      <c r="DT15" s="664"/>
      <c r="DU15" s="664"/>
      <c r="DV15" s="664"/>
      <c r="DW15" s="664"/>
      <c r="DX15" s="664"/>
      <c r="DY15" s="664"/>
      <c r="DZ15" s="664"/>
      <c r="EA15" s="664"/>
      <c r="EB15" s="664"/>
      <c r="EC15" s="704"/>
    </row>
    <row r="16" spans="2:143" ht="11.25" customHeight="1">
      <c r="B16" s="658" t="s">
        <v>256</v>
      </c>
      <c r="C16" s="659"/>
      <c r="D16" s="659"/>
      <c r="E16" s="659"/>
      <c r="F16" s="659"/>
      <c r="G16" s="659"/>
      <c r="H16" s="659"/>
      <c r="I16" s="659"/>
      <c r="J16" s="659"/>
      <c r="K16" s="659"/>
      <c r="L16" s="659"/>
      <c r="M16" s="659"/>
      <c r="N16" s="659"/>
      <c r="O16" s="659"/>
      <c r="P16" s="659"/>
      <c r="Q16" s="660"/>
      <c r="R16" s="661" t="s">
        <v>171</v>
      </c>
      <c r="S16" s="664"/>
      <c r="T16" s="664"/>
      <c r="U16" s="664"/>
      <c r="V16" s="664"/>
      <c r="W16" s="664"/>
      <c r="X16" s="664"/>
      <c r="Y16" s="665"/>
      <c r="Z16" s="723" t="s">
        <v>127</v>
      </c>
      <c r="AA16" s="723"/>
      <c r="AB16" s="723"/>
      <c r="AC16" s="723"/>
      <c r="AD16" s="724" t="s">
        <v>127</v>
      </c>
      <c r="AE16" s="724"/>
      <c r="AF16" s="724"/>
      <c r="AG16" s="724"/>
      <c r="AH16" s="724"/>
      <c r="AI16" s="724"/>
      <c r="AJ16" s="724"/>
      <c r="AK16" s="724"/>
      <c r="AL16" s="666" t="s">
        <v>171</v>
      </c>
      <c r="AM16" s="667"/>
      <c r="AN16" s="667"/>
      <c r="AO16" s="725"/>
      <c r="AP16" s="658" t="s">
        <v>257</v>
      </c>
      <c r="AQ16" s="659"/>
      <c r="AR16" s="659"/>
      <c r="AS16" s="659"/>
      <c r="AT16" s="659"/>
      <c r="AU16" s="659"/>
      <c r="AV16" s="659"/>
      <c r="AW16" s="659"/>
      <c r="AX16" s="659"/>
      <c r="AY16" s="659"/>
      <c r="AZ16" s="659"/>
      <c r="BA16" s="659"/>
      <c r="BB16" s="659"/>
      <c r="BC16" s="659"/>
      <c r="BD16" s="659"/>
      <c r="BE16" s="659"/>
      <c r="BF16" s="660"/>
      <c r="BG16" s="661" t="s">
        <v>127</v>
      </c>
      <c r="BH16" s="664"/>
      <c r="BI16" s="664"/>
      <c r="BJ16" s="664"/>
      <c r="BK16" s="664"/>
      <c r="BL16" s="664"/>
      <c r="BM16" s="664"/>
      <c r="BN16" s="665"/>
      <c r="BO16" s="723" t="s">
        <v>171</v>
      </c>
      <c r="BP16" s="723"/>
      <c r="BQ16" s="723"/>
      <c r="BR16" s="723"/>
      <c r="BS16" s="669" t="s">
        <v>171</v>
      </c>
      <c r="BT16" s="664"/>
      <c r="BU16" s="664"/>
      <c r="BV16" s="664"/>
      <c r="BW16" s="664"/>
      <c r="BX16" s="664"/>
      <c r="BY16" s="664"/>
      <c r="BZ16" s="664"/>
      <c r="CA16" s="664"/>
      <c r="CB16" s="704"/>
      <c r="CD16" s="705" t="s">
        <v>258</v>
      </c>
      <c r="CE16" s="702"/>
      <c r="CF16" s="702"/>
      <c r="CG16" s="702"/>
      <c r="CH16" s="702"/>
      <c r="CI16" s="702"/>
      <c r="CJ16" s="702"/>
      <c r="CK16" s="702"/>
      <c r="CL16" s="702"/>
      <c r="CM16" s="702"/>
      <c r="CN16" s="702"/>
      <c r="CO16" s="702"/>
      <c r="CP16" s="702"/>
      <c r="CQ16" s="703"/>
      <c r="CR16" s="661">
        <v>372654</v>
      </c>
      <c r="CS16" s="664"/>
      <c r="CT16" s="664"/>
      <c r="CU16" s="664"/>
      <c r="CV16" s="664"/>
      <c r="CW16" s="664"/>
      <c r="CX16" s="664"/>
      <c r="CY16" s="665"/>
      <c r="CZ16" s="723">
        <v>0.7</v>
      </c>
      <c r="DA16" s="723"/>
      <c r="DB16" s="723"/>
      <c r="DC16" s="723"/>
      <c r="DD16" s="669" t="s">
        <v>171</v>
      </c>
      <c r="DE16" s="664"/>
      <c r="DF16" s="664"/>
      <c r="DG16" s="664"/>
      <c r="DH16" s="664"/>
      <c r="DI16" s="664"/>
      <c r="DJ16" s="664"/>
      <c r="DK16" s="664"/>
      <c r="DL16" s="664"/>
      <c r="DM16" s="664"/>
      <c r="DN16" s="664"/>
      <c r="DO16" s="664"/>
      <c r="DP16" s="665"/>
      <c r="DQ16" s="669">
        <v>194872</v>
      </c>
      <c r="DR16" s="664"/>
      <c r="DS16" s="664"/>
      <c r="DT16" s="664"/>
      <c r="DU16" s="664"/>
      <c r="DV16" s="664"/>
      <c r="DW16" s="664"/>
      <c r="DX16" s="664"/>
      <c r="DY16" s="664"/>
      <c r="DZ16" s="664"/>
      <c r="EA16" s="664"/>
      <c r="EB16" s="664"/>
      <c r="EC16" s="704"/>
    </row>
    <row r="17" spans="2:133" ht="11.25" customHeight="1">
      <c r="B17" s="658" t="s">
        <v>259</v>
      </c>
      <c r="C17" s="659"/>
      <c r="D17" s="659"/>
      <c r="E17" s="659"/>
      <c r="F17" s="659"/>
      <c r="G17" s="659"/>
      <c r="H17" s="659"/>
      <c r="I17" s="659"/>
      <c r="J17" s="659"/>
      <c r="K17" s="659"/>
      <c r="L17" s="659"/>
      <c r="M17" s="659"/>
      <c r="N17" s="659"/>
      <c r="O17" s="659"/>
      <c r="P17" s="659"/>
      <c r="Q17" s="660"/>
      <c r="R17" s="661">
        <v>83832</v>
      </c>
      <c r="S17" s="664"/>
      <c r="T17" s="664"/>
      <c r="U17" s="664"/>
      <c r="V17" s="664"/>
      <c r="W17" s="664"/>
      <c r="X17" s="664"/>
      <c r="Y17" s="665"/>
      <c r="Z17" s="723">
        <v>0.1</v>
      </c>
      <c r="AA17" s="723"/>
      <c r="AB17" s="723"/>
      <c r="AC17" s="723"/>
      <c r="AD17" s="724">
        <v>83832</v>
      </c>
      <c r="AE17" s="724"/>
      <c r="AF17" s="724"/>
      <c r="AG17" s="724"/>
      <c r="AH17" s="724"/>
      <c r="AI17" s="724"/>
      <c r="AJ17" s="724"/>
      <c r="AK17" s="724"/>
      <c r="AL17" s="666">
        <v>0.3</v>
      </c>
      <c r="AM17" s="667"/>
      <c r="AN17" s="667"/>
      <c r="AO17" s="725"/>
      <c r="AP17" s="658" t="s">
        <v>260</v>
      </c>
      <c r="AQ17" s="659"/>
      <c r="AR17" s="659"/>
      <c r="AS17" s="659"/>
      <c r="AT17" s="659"/>
      <c r="AU17" s="659"/>
      <c r="AV17" s="659"/>
      <c r="AW17" s="659"/>
      <c r="AX17" s="659"/>
      <c r="AY17" s="659"/>
      <c r="AZ17" s="659"/>
      <c r="BA17" s="659"/>
      <c r="BB17" s="659"/>
      <c r="BC17" s="659"/>
      <c r="BD17" s="659"/>
      <c r="BE17" s="659"/>
      <c r="BF17" s="660"/>
      <c r="BG17" s="661" t="s">
        <v>127</v>
      </c>
      <c r="BH17" s="664"/>
      <c r="BI17" s="664"/>
      <c r="BJ17" s="664"/>
      <c r="BK17" s="664"/>
      <c r="BL17" s="664"/>
      <c r="BM17" s="664"/>
      <c r="BN17" s="665"/>
      <c r="BO17" s="723" t="s">
        <v>127</v>
      </c>
      <c r="BP17" s="723"/>
      <c r="BQ17" s="723"/>
      <c r="BR17" s="723"/>
      <c r="BS17" s="669" t="s">
        <v>171</v>
      </c>
      <c r="BT17" s="664"/>
      <c r="BU17" s="664"/>
      <c r="BV17" s="664"/>
      <c r="BW17" s="664"/>
      <c r="BX17" s="664"/>
      <c r="BY17" s="664"/>
      <c r="BZ17" s="664"/>
      <c r="CA17" s="664"/>
      <c r="CB17" s="704"/>
      <c r="CD17" s="705" t="s">
        <v>261</v>
      </c>
      <c r="CE17" s="702"/>
      <c r="CF17" s="702"/>
      <c r="CG17" s="702"/>
      <c r="CH17" s="702"/>
      <c r="CI17" s="702"/>
      <c r="CJ17" s="702"/>
      <c r="CK17" s="702"/>
      <c r="CL17" s="702"/>
      <c r="CM17" s="702"/>
      <c r="CN17" s="702"/>
      <c r="CO17" s="702"/>
      <c r="CP17" s="702"/>
      <c r="CQ17" s="703"/>
      <c r="CR17" s="661">
        <v>5248694</v>
      </c>
      <c r="CS17" s="664"/>
      <c r="CT17" s="664"/>
      <c r="CU17" s="664"/>
      <c r="CV17" s="664"/>
      <c r="CW17" s="664"/>
      <c r="CX17" s="664"/>
      <c r="CY17" s="665"/>
      <c r="CZ17" s="723">
        <v>9.1999999999999993</v>
      </c>
      <c r="DA17" s="723"/>
      <c r="DB17" s="723"/>
      <c r="DC17" s="723"/>
      <c r="DD17" s="669" t="s">
        <v>171</v>
      </c>
      <c r="DE17" s="664"/>
      <c r="DF17" s="664"/>
      <c r="DG17" s="664"/>
      <c r="DH17" s="664"/>
      <c r="DI17" s="664"/>
      <c r="DJ17" s="664"/>
      <c r="DK17" s="664"/>
      <c r="DL17" s="664"/>
      <c r="DM17" s="664"/>
      <c r="DN17" s="664"/>
      <c r="DO17" s="664"/>
      <c r="DP17" s="665"/>
      <c r="DQ17" s="669">
        <v>5241711</v>
      </c>
      <c r="DR17" s="664"/>
      <c r="DS17" s="664"/>
      <c r="DT17" s="664"/>
      <c r="DU17" s="664"/>
      <c r="DV17" s="664"/>
      <c r="DW17" s="664"/>
      <c r="DX17" s="664"/>
      <c r="DY17" s="664"/>
      <c r="DZ17" s="664"/>
      <c r="EA17" s="664"/>
      <c r="EB17" s="664"/>
      <c r="EC17" s="704"/>
    </row>
    <row r="18" spans="2:133" ht="11.25" customHeight="1">
      <c r="B18" s="658" t="s">
        <v>262</v>
      </c>
      <c r="C18" s="659"/>
      <c r="D18" s="659"/>
      <c r="E18" s="659"/>
      <c r="F18" s="659"/>
      <c r="G18" s="659"/>
      <c r="H18" s="659"/>
      <c r="I18" s="659"/>
      <c r="J18" s="659"/>
      <c r="K18" s="659"/>
      <c r="L18" s="659"/>
      <c r="M18" s="659"/>
      <c r="N18" s="659"/>
      <c r="O18" s="659"/>
      <c r="P18" s="659"/>
      <c r="Q18" s="660"/>
      <c r="R18" s="661">
        <v>15807488</v>
      </c>
      <c r="S18" s="664"/>
      <c r="T18" s="664"/>
      <c r="U18" s="664"/>
      <c r="V18" s="664"/>
      <c r="W18" s="664"/>
      <c r="X18" s="664"/>
      <c r="Y18" s="665"/>
      <c r="Z18" s="723">
        <v>26.8</v>
      </c>
      <c r="AA18" s="723"/>
      <c r="AB18" s="723"/>
      <c r="AC18" s="723"/>
      <c r="AD18" s="724">
        <v>13261742</v>
      </c>
      <c r="AE18" s="724"/>
      <c r="AF18" s="724"/>
      <c r="AG18" s="724"/>
      <c r="AH18" s="724"/>
      <c r="AI18" s="724"/>
      <c r="AJ18" s="724"/>
      <c r="AK18" s="724"/>
      <c r="AL18" s="666">
        <v>40.9</v>
      </c>
      <c r="AM18" s="667"/>
      <c r="AN18" s="667"/>
      <c r="AO18" s="725"/>
      <c r="AP18" s="658" t="s">
        <v>263</v>
      </c>
      <c r="AQ18" s="659"/>
      <c r="AR18" s="659"/>
      <c r="AS18" s="659"/>
      <c r="AT18" s="659"/>
      <c r="AU18" s="659"/>
      <c r="AV18" s="659"/>
      <c r="AW18" s="659"/>
      <c r="AX18" s="659"/>
      <c r="AY18" s="659"/>
      <c r="AZ18" s="659"/>
      <c r="BA18" s="659"/>
      <c r="BB18" s="659"/>
      <c r="BC18" s="659"/>
      <c r="BD18" s="659"/>
      <c r="BE18" s="659"/>
      <c r="BF18" s="660"/>
      <c r="BG18" s="661" t="s">
        <v>171</v>
      </c>
      <c r="BH18" s="664"/>
      <c r="BI18" s="664"/>
      <c r="BJ18" s="664"/>
      <c r="BK18" s="664"/>
      <c r="BL18" s="664"/>
      <c r="BM18" s="664"/>
      <c r="BN18" s="665"/>
      <c r="BO18" s="723" t="s">
        <v>127</v>
      </c>
      <c r="BP18" s="723"/>
      <c r="BQ18" s="723"/>
      <c r="BR18" s="723"/>
      <c r="BS18" s="669" t="s">
        <v>171</v>
      </c>
      <c r="BT18" s="664"/>
      <c r="BU18" s="664"/>
      <c r="BV18" s="664"/>
      <c r="BW18" s="664"/>
      <c r="BX18" s="664"/>
      <c r="BY18" s="664"/>
      <c r="BZ18" s="664"/>
      <c r="CA18" s="664"/>
      <c r="CB18" s="704"/>
      <c r="CD18" s="705" t="s">
        <v>264</v>
      </c>
      <c r="CE18" s="702"/>
      <c r="CF18" s="702"/>
      <c r="CG18" s="702"/>
      <c r="CH18" s="702"/>
      <c r="CI18" s="702"/>
      <c r="CJ18" s="702"/>
      <c r="CK18" s="702"/>
      <c r="CL18" s="702"/>
      <c r="CM18" s="702"/>
      <c r="CN18" s="702"/>
      <c r="CO18" s="702"/>
      <c r="CP18" s="702"/>
      <c r="CQ18" s="703"/>
      <c r="CR18" s="661" t="s">
        <v>171</v>
      </c>
      <c r="CS18" s="664"/>
      <c r="CT18" s="664"/>
      <c r="CU18" s="664"/>
      <c r="CV18" s="664"/>
      <c r="CW18" s="664"/>
      <c r="CX18" s="664"/>
      <c r="CY18" s="665"/>
      <c r="CZ18" s="723" t="s">
        <v>171</v>
      </c>
      <c r="DA18" s="723"/>
      <c r="DB18" s="723"/>
      <c r="DC18" s="723"/>
      <c r="DD18" s="669" t="s">
        <v>127</v>
      </c>
      <c r="DE18" s="664"/>
      <c r="DF18" s="664"/>
      <c r="DG18" s="664"/>
      <c r="DH18" s="664"/>
      <c r="DI18" s="664"/>
      <c r="DJ18" s="664"/>
      <c r="DK18" s="664"/>
      <c r="DL18" s="664"/>
      <c r="DM18" s="664"/>
      <c r="DN18" s="664"/>
      <c r="DO18" s="664"/>
      <c r="DP18" s="665"/>
      <c r="DQ18" s="669" t="s">
        <v>127</v>
      </c>
      <c r="DR18" s="664"/>
      <c r="DS18" s="664"/>
      <c r="DT18" s="664"/>
      <c r="DU18" s="664"/>
      <c r="DV18" s="664"/>
      <c r="DW18" s="664"/>
      <c r="DX18" s="664"/>
      <c r="DY18" s="664"/>
      <c r="DZ18" s="664"/>
      <c r="EA18" s="664"/>
      <c r="EB18" s="664"/>
      <c r="EC18" s="704"/>
    </row>
    <row r="19" spans="2:133" ht="11.25" customHeight="1">
      <c r="B19" s="658" t="s">
        <v>265</v>
      </c>
      <c r="C19" s="659"/>
      <c r="D19" s="659"/>
      <c r="E19" s="659"/>
      <c r="F19" s="659"/>
      <c r="G19" s="659"/>
      <c r="H19" s="659"/>
      <c r="I19" s="659"/>
      <c r="J19" s="659"/>
      <c r="K19" s="659"/>
      <c r="L19" s="659"/>
      <c r="M19" s="659"/>
      <c r="N19" s="659"/>
      <c r="O19" s="659"/>
      <c r="P19" s="659"/>
      <c r="Q19" s="660"/>
      <c r="R19" s="661">
        <v>13261742</v>
      </c>
      <c r="S19" s="664"/>
      <c r="T19" s="664"/>
      <c r="U19" s="664"/>
      <c r="V19" s="664"/>
      <c r="W19" s="664"/>
      <c r="X19" s="664"/>
      <c r="Y19" s="665"/>
      <c r="Z19" s="723">
        <v>22.5</v>
      </c>
      <c r="AA19" s="723"/>
      <c r="AB19" s="723"/>
      <c r="AC19" s="723"/>
      <c r="AD19" s="724">
        <v>13261742</v>
      </c>
      <c r="AE19" s="724"/>
      <c r="AF19" s="724"/>
      <c r="AG19" s="724"/>
      <c r="AH19" s="724"/>
      <c r="AI19" s="724"/>
      <c r="AJ19" s="724"/>
      <c r="AK19" s="724"/>
      <c r="AL19" s="666">
        <v>40.9</v>
      </c>
      <c r="AM19" s="667"/>
      <c r="AN19" s="667"/>
      <c r="AO19" s="725"/>
      <c r="AP19" s="658" t="s">
        <v>266</v>
      </c>
      <c r="AQ19" s="659"/>
      <c r="AR19" s="659"/>
      <c r="AS19" s="659"/>
      <c r="AT19" s="659"/>
      <c r="AU19" s="659"/>
      <c r="AV19" s="659"/>
      <c r="AW19" s="659"/>
      <c r="AX19" s="659"/>
      <c r="AY19" s="659"/>
      <c r="AZ19" s="659"/>
      <c r="BA19" s="659"/>
      <c r="BB19" s="659"/>
      <c r="BC19" s="659"/>
      <c r="BD19" s="659"/>
      <c r="BE19" s="659"/>
      <c r="BF19" s="660"/>
      <c r="BG19" s="661">
        <v>751899</v>
      </c>
      <c r="BH19" s="664"/>
      <c r="BI19" s="664"/>
      <c r="BJ19" s="664"/>
      <c r="BK19" s="664"/>
      <c r="BL19" s="664"/>
      <c r="BM19" s="664"/>
      <c r="BN19" s="665"/>
      <c r="BO19" s="723">
        <v>4.5</v>
      </c>
      <c r="BP19" s="723"/>
      <c r="BQ19" s="723"/>
      <c r="BR19" s="723"/>
      <c r="BS19" s="669" t="s">
        <v>171</v>
      </c>
      <c r="BT19" s="664"/>
      <c r="BU19" s="664"/>
      <c r="BV19" s="664"/>
      <c r="BW19" s="664"/>
      <c r="BX19" s="664"/>
      <c r="BY19" s="664"/>
      <c r="BZ19" s="664"/>
      <c r="CA19" s="664"/>
      <c r="CB19" s="704"/>
      <c r="CD19" s="705" t="s">
        <v>267</v>
      </c>
      <c r="CE19" s="702"/>
      <c r="CF19" s="702"/>
      <c r="CG19" s="702"/>
      <c r="CH19" s="702"/>
      <c r="CI19" s="702"/>
      <c r="CJ19" s="702"/>
      <c r="CK19" s="702"/>
      <c r="CL19" s="702"/>
      <c r="CM19" s="702"/>
      <c r="CN19" s="702"/>
      <c r="CO19" s="702"/>
      <c r="CP19" s="702"/>
      <c r="CQ19" s="703"/>
      <c r="CR19" s="661" t="s">
        <v>127</v>
      </c>
      <c r="CS19" s="664"/>
      <c r="CT19" s="664"/>
      <c r="CU19" s="664"/>
      <c r="CV19" s="664"/>
      <c r="CW19" s="664"/>
      <c r="CX19" s="664"/>
      <c r="CY19" s="665"/>
      <c r="CZ19" s="723" t="s">
        <v>127</v>
      </c>
      <c r="DA19" s="723"/>
      <c r="DB19" s="723"/>
      <c r="DC19" s="723"/>
      <c r="DD19" s="669" t="s">
        <v>127</v>
      </c>
      <c r="DE19" s="664"/>
      <c r="DF19" s="664"/>
      <c r="DG19" s="664"/>
      <c r="DH19" s="664"/>
      <c r="DI19" s="664"/>
      <c r="DJ19" s="664"/>
      <c r="DK19" s="664"/>
      <c r="DL19" s="664"/>
      <c r="DM19" s="664"/>
      <c r="DN19" s="664"/>
      <c r="DO19" s="664"/>
      <c r="DP19" s="665"/>
      <c r="DQ19" s="669" t="s">
        <v>171</v>
      </c>
      <c r="DR19" s="664"/>
      <c r="DS19" s="664"/>
      <c r="DT19" s="664"/>
      <c r="DU19" s="664"/>
      <c r="DV19" s="664"/>
      <c r="DW19" s="664"/>
      <c r="DX19" s="664"/>
      <c r="DY19" s="664"/>
      <c r="DZ19" s="664"/>
      <c r="EA19" s="664"/>
      <c r="EB19" s="664"/>
      <c r="EC19" s="704"/>
    </row>
    <row r="20" spans="2:133" ht="11.25" customHeight="1">
      <c r="B20" s="658" t="s">
        <v>268</v>
      </c>
      <c r="C20" s="659"/>
      <c r="D20" s="659"/>
      <c r="E20" s="659"/>
      <c r="F20" s="659"/>
      <c r="G20" s="659"/>
      <c r="H20" s="659"/>
      <c r="I20" s="659"/>
      <c r="J20" s="659"/>
      <c r="K20" s="659"/>
      <c r="L20" s="659"/>
      <c r="M20" s="659"/>
      <c r="N20" s="659"/>
      <c r="O20" s="659"/>
      <c r="P20" s="659"/>
      <c r="Q20" s="660"/>
      <c r="R20" s="661">
        <v>2545746</v>
      </c>
      <c r="S20" s="664"/>
      <c r="T20" s="664"/>
      <c r="U20" s="664"/>
      <c r="V20" s="664"/>
      <c r="W20" s="664"/>
      <c r="X20" s="664"/>
      <c r="Y20" s="665"/>
      <c r="Z20" s="723">
        <v>4.3</v>
      </c>
      <c r="AA20" s="723"/>
      <c r="AB20" s="723"/>
      <c r="AC20" s="723"/>
      <c r="AD20" s="724" t="s">
        <v>127</v>
      </c>
      <c r="AE20" s="724"/>
      <c r="AF20" s="724"/>
      <c r="AG20" s="724"/>
      <c r="AH20" s="724"/>
      <c r="AI20" s="724"/>
      <c r="AJ20" s="724"/>
      <c r="AK20" s="724"/>
      <c r="AL20" s="666" t="s">
        <v>127</v>
      </c>
      <c r="AM20" s="667"/>
      <c r="AN20" s="667"/>
      <c r="AO20" s="725"/>
      <c r="AP20" s="658" t="s">
        <v>269</v>
      </c>
      <c r="AQ20" s="659"/>
      <c r="AR20" s="659"/>
      <c r="AS20" s="659"/>
      <c r="AT20" s="659"/>
      <c r="AU20" s="659"/>
      <c r="AV20" s="659"/>
      <c r="AW20" s="659"/>
      <c r="AX20" s="659"/>
      <c r="AY20" s="659"/>
      <c r="AZ20" s="659"/>
      <c r="BA20" s="659"/>
      <c r="BB20" s="659"/>
      <c r="BC20" s="659"/>
      <c r="BD20" s="659"/>
      <c r="BE20" s="659"/>
      <c r="BF20" s="660"/>
      <c r="BG20" s="661">
        <v>751899</v>
      </c>
      <c r="BH20" s="664"/>
      <c r="BI20" s="664"/>
      <c r="BJ20" s="664"/>
      <c r="BK20" s="664"/>
      <c r="BL20" s="664"/>
      <c r="BM20" s="664"/>
      <c r="BN20" s="665"/>
      <c r="BO20" s="723">
        <v>4.5</v>
      </c>
      <c r="BP20" s="723"/>
      <c r="BQ20" s="723"/>
      <c r="BR20" s="723"/>
      <c r="BS20" s="669" t="s">
        <v>127</v>
      </c>
      <c r="BT20" s="664"/>
      <c r="BU20" s="664"/>
      <c r="BV20" s="664"/>
      <c r="BW20" s="664"/>
      <c r="BX20" s="664"/>
      <c r="BY20" s="664"/>
      <c r="BZ20" s="664"/>
      <c r="CA20" s="664"/>
      <c r="CB20" s="704"/>
      <c r="CD20" s="705" t="s">
        <v>270</v>
      </c>
      <c r="CE20" s="702"/>
      <c r="CF20" s="702"/>
      <c r="CG20" s="702"/>
      <c r="CH20" s="702"/>
      <c r="CI20" s="702"/>
      <c r="CJ20" s="702"/>
      <c r="CK20" s="702"/>
      <c r="CL20" s="702"/>
      <c r="CM20" s="702"/>
      <c r="CN20" s="702"/>
      <c r="CO20" s="702"/>
      <c r="CP20" s="702"/>
      <c r="CQ20" s="703"/>
      <c r="CR20" s="661">
        <v>57158852</v>
      </c>
      <c r="CS20" s="664"/>
      <c r="CT20" s="664"/>
      <c r="CU20" s="664"/>
      <c r="CV20" s="664"/>
      <c r="CW20" s="664"/>
      <c r="CX20" s="664"/>
      <c r="CY20" s="665"/>
      <c r="CZ20" s="723">
        <v>100</v>
      </c>
      <c r="DA20" s="723"/>
      <c r="DB20" s="723"/>
      <c r="DC20" s="723"/>
      <c r="DD20" s="669">
        <v>7059639</v>
      </c>
      <c r="DE20" s="664"/>
      <c r="DF20" s="664"/>
      <c r="DG20" s="664"/>
      <c r="DH20" s="664"/>
      <c r="DI20" s="664"/>
      <c r="DJ20" s="664"/>
      <c r="DK20" s="664"/>
      <c r="DL20" s="664"/>
      <c r="DM20" s="664"/>
      <c r="DN20" s="664"/>
      <c r="DO20" s="664"/>
      <c r="DP20" s="665"/>
      <c r="DQ20" s="669">
        <v>39472907</v>
      </c>
      <c r="DR20" s="664"/>
      <c r="DS20" s="664"/>
      <c r="DT20" s="664"/>
      <c r="DU20" s="664"/>
      <c r="DV20" s="664"/>
      <c r="DW20" s="664"/>
      <c r="DX20" s="664"/>
      <c r="DY20" s="664"/>
      <c r="DZ20" s="664"/>
      <c r="EA20" s="664"/>
      <c r="EB20" s="664"/>
      <c r="EC20" s="704"/>
    </row>
    <row r="21" spans="2:133" ht="11.25" customHeight="1">
      <c r="B21" s="658" t="s">
        <v>271</v>
      </c>
      <c r="C21" s="659"/>
      <c r="D21" s="659"/>
      <c r="E21" s="659"/>
      <c r="F21" s="659"/>
      <c r="G21" s="659"/>
      <c r="H21" s="659"/>
      <c r="I21" s="659"/>
      <c r="J21" s="659"/>
      <c r="K21" s="659"/>
      <c r="L21" s="659"/>
      <c r="M21" s="659"/>
      <c r="N21" s="659"/>
      <c r="O21" s="659"/>
      <c r="P21" s="659"/>
      <c r="Q21" s="660"/>
      <c r="R21" s="661" t="s">
        <v>171</v>
      </c>
      <c r="S21" s="664"/>
      <c r="T21" s="664"/>
      <c r="U21" s="664"/>
      <c r="V21" s="664"/>
      <c r="W21" s="664"/>
      <c r="X21" s="664"/>
      <c r="Y21" s="665"/>
      <c r="Z21" s="723" t="s">
        <v>171</v>
      </c>
      <c r="AA21" s="723"/>
      <c r="AB21" s="723"/>
      <c r="AC21" s="723"/>
      <c r="AD21" s="724" t="s">
        <v>171</v>
      </c>
      <c r="AE21" s="724"/>
      <c r="AF21" s="724"/>
      <c r="AG21" s="724"/>
      <c r="AH21" s="724"/>
      <c r="AI21" s="724"/>
      <c r="AJ21" s="724"/>
      <c r="AK21" s="724"/>
      <c r="AL21" s="666" t="s">
        <v>127</v>
      </c>
      <c r="AM21" s="667"/>
      <c r="AN21" s="667"/>
      <c r="AO21" s="725"/>
      <c r="AP21" s="769" t="s">
        <v>272</v>
      </c>
      <c r="AQ21" s="776"/>
      <c r="AR21" s="776"/>
      <c r="AS21" s="776"/>
      <c r="AT21" s="776"/>
      <c r="AU21" s="776"/>
      <c r="AV21" s="776"/>
      <c r="AW21" s="776"/>
      <c r="AX21" s="776"/>
      <c r="AY21" s="776"/>
      <c r="AZ21" s="776"/>
      <c r="BA21" s="776"/>
      <c r="BB21" s="776"/>
      <c r="BC21" s="776"/>
      <c r="BD21" s="776"/>
      <c r="BE21" s="776"/>
      <c r="BF21" s="771"/>
      <c r="BG21" s="661">
        <v>39936</v>
      </c>
      <c r="BH21" s="664"/>
      <c r="BI21" s="664"/>
      <c r="BJ21" s="664"/>
      <c r="BK21" s="664"/>
      <c r="BL21" s="664"/>
      <c r="BM21" s="664"/>
      <c r="BN21" s="665"/>
      <c r="BO21" s="723">
        <v>0.2</v>
      </c>
      <c r="BP21" s="723"/>
      <c r="BQ21" s="723"/>
      <c r="BR21" s="723"/>
      <c r="BS21" s="669" t="s">
        <v>127</v>
      </c>
      <c r="BT21" s="664"/>
      <c r="BU21" s="664"/>
      <c r="BV21" s="664"/>
      <c r="BW21" s="664"/>
      <c r="BX21" s="664"/>
      <c r="BY21" s="664"/>
      <c r="BZ21" s="664"/>
      <c r="CA21" s="664"/>
      <c r="CB21" s="704"/>
      <c r="CD21" s="781"/>
      <c r="CE21" s="715"/>
      <c r="CF21" s="715"/>
      <c r="CG21" s="715"/>
      <c r="CH21" s="715"/>
      <c r="CI21" s="715"/>
      <c r="CJ21" s="715"/>
      <c r="CK21" s="715"/>
      <c r="CL21" s="715"/>
      <c r="CM21" s="715"/>
      <c r="CN21" s="715"/>
      <c r="CO21" s="715"/>
      <c r="CP21" s="715"/>
      <c r="CQ21" s="716"/>
      <c r="CR21" s="782"/>
      <c r="CS21" s="783"/>
      <c r="CT21" s="783"/>
      <c r="CU21" s="783"/>
      <c r="CV21" s="783"/>
      <c r="CW21" s="783"/>
      <c r="CX21" s="783"/>
      <c r="CY21" s="784"/>
      <c r="CZ21" s="785"/>
      <c r="DA21" s="785"/>
      <c r="DB21" s="785"/>
      <c r="DC21" s="785"/>
      <c r="DD21" s="786"/>
      <c r="DE21" s="783"/>
      <c r="DF21" s="783"/>
      <c r="DG21" s="783"/>
      <c r="DH21" s="783"/>
      <c r="DI21" s="783"/>
      <c r="DJ21" s="783"/>
      <c r="DK21" s="783"/>
      <c r="DL21" s="783"/>
      <c r="DM21" s="783"/>
      <c r="DN21" s="783"/>
      <c r="DO21" s="783"/>
      <c r="DP21" s="784"/>
      <c r="DQ21" s="786"/>
      <c r="DR21" s="783"/>
      <c r="DS21" s="783"/>
      <c r="DT21" s="783"/>
      <c r="DU21" s="783"/>
      <c r="DV21" s="783"/>
      <c r="DW21" s="783"/>
      <c r="DX21" s="783"/>
      <c r="DY21" s="783"/>
      <c r="DZ21" s="783"/>
      <c r="EA21" s="783"/>
      <c r="EB21" s="783"/>
      <c r="EC21" s="790"/>
    </row>
    <row r="22" spans="2:133" ht="11.25" customHeight="1">
      <c r="B22" s="658" t="s">
        <v>273</v>
      </c>
      <c r="C22" s="659"/>
      <c r="D22" s="659"/>
      <c r="E22" s="659"/>
      <c r="F22" s="659"/>
      <c r="G22" s="659"/>
      <c r="H22" s="659"/>
      <c r="I22" s="659"/>
      <c r="J22" s="659"/>
      <c r="K22" s="659"/>
      <c r="L22" s="659"/>
      <c r="M22" s="659"/>
      <c r="N22" s="659"/>
      <c r="O22" s="659"/>
      <c r="P22" s="659"/>
      <c r="Q22" s="660"/>
      <c r="R22" s="661">
        <v>35586658</v>
      </c>
      <c r="S22" s="664"/>
      <c r="T22" s="664"/>
      <c r="U22" s="664"/>
      <c r="V22" s="664"/>
      <c r="W22" s="664"/>
      <c r="X22" s="664"/>
      <c r="Y22" s="665"/>
      <c r="Z22" s="723">
        <v>60.3</v>
      </c>
      <c r="AA22" s="723"/>
      <c r="AB22" s="723"/>
      <c r="AC22" s="723"/>
      <c r="AD22" s="724">
        <v>32328949</v>
      </c>
      <c r="AE22" s="724"/>
      <c r="AF22" s="724"/>
      <c r="AG22" s="724"/>
      <c r="AH22" s="724"/>
      <c r="AI22" s="724"/>
      <c r="AJ22" s="724"/>
      <c r="AK22" s="724"/>
      <c r="AL22" s="666">
        <v>99.7</v>
      </c>
      <c r="AM22" s="667"/>
      <c r="AN22" s="667"/>
      <c r="AO22" s="725"/>
      <c r="AP22" s="769" t="s">
        <v>274</v>
      </c>
      <c r="AQ22" s="776"/>
      <c r="AR22" s="776"/>
      <c r="AS22" s="776"/>
      <c r="AT22" s="776"/>
      <c r="AU22" s="776"/>
      <c r="AV22" s="776"/>
      <c r="AW22" s="776"/>
      <c r="AX22" s="776"/>
      <c r="AY22" s="776"/>
      <c r="AZ22" s="776"/>
      <c r="BA22" s="776"/>
      <c r="BB22" s="776"/>
      <c r="BC22" s="776"/>
      <c r="BD22" s="776"/>
      <c r="BE22" s="776"/>
      <c r="BF22" s="771"/>
      <c r="BG22" s="661" t="s">
        <v>127</v>
      </c>
      <c r="BH22" s="664"/>
      <c r="BI22" s="664"/>
      <c r="BJ22" s="664"/>
      <c r="BK22" s="664"/>
      <c r="BL22" s="664"/>
      <c r="BM22" s="664"/>
      <c r="BN22" s="665"/>
      <c r="BO22" s="723" t="s">
        <v>127</v>
      </c>
      <c r="BP22" s="723"/>
      <c r="BQ22" s="723"/>
      <c r="BR22" s="723"/>
      <c r="BS22" s="669" t="s">
        <v>127</v>
      </c>
      <c r="BT22" s="664"/>
      <c r="BU22" s="664"/>
      <c r="BV22" s="664"/>
      <c r="BW22" s="664"/>
      <c r="BX22" s="664"/>
      <c r="BY22" s="664"/>
      <c r="BZ22" s="664"/>
      <c r="CA22" s="664"/>
      <c r="CB22" s="704"/>
      <c r="CD22" s="778" t="s">
        <v>275</v>
      </c>
      <c r="CE22" s="779"/>
      <c r="CF22" s="779"/>
      <c r="CG22" s="779"/>
      <c r="CH22" s="779"/>
      <c r="CI22" s="779"/>
      <c r="CJ22" s="779"/>
      <c r="CK22" s="779"/>
      <c r="CL22" s="779"/>
      <c r="CM22" s="779"/>
      <c r="CN22" s="779"/>
      <c r="CO22" s="779"/>
      <c r="CP22" s="779"/>
      <c r="CQ22" s="779"/>
      <c r="CR22" s="779"/>
      <c r="CS22" s="779"/>
      <c r="CT22" s="779"/>
      <c r="CU22" s="779"/>
      <c r="CV22" s="779"/>
      <c r="CW22" s="779"/>
      <c r="CX22" s="779"/>
      <c r="CY22" s="779"/>
      <c r="CZ22" s="779"/>
      <c r="DA22" s="779"/>
      <c r="DB22" s="779"/>
      <c r="DC22" s="779"/>
      <c r="DD22" s="779"/>
      <c r="DE22" s="779"/>
      <c r="DF22" s="779"/>
      <c r="DG22" s="779"/>
      <c r="DH22" s="779"/>
      <c r="DI22" s="779"/>
      <c r="DJ22" s="779"/>
      <c r="DK22" s="779"/>
      <c r="DL22" s="779"/>
      <c r="DM22" s="779"/>
      <c r="DN22" s="779"/>
      <c r="DO22" s="779"/>
      <c r="DP22" s="779"/>
      <c r="DQ22" s="779"/>
      <c r="DR22" s="779"/>
      <c r="DS22" s="779"/>
      <c r="DT22" s="779"/>
      <c r="DU22" s="779"/>
      <c r="DV22" s="779"/>
      <c r="DW22" s="779"/>
      <c r="DX22" s="779"/>
      <c r="DY22" s="779"/>
      <c r="DZ22" s="779"/>
      <c r="EA22" s="779"/>
      <c r="EB22" s="779"/>
      <c r="EC22" s="780"/>
    </row>
    <row r="23" spans="2:133" ht="11.25" customHeight="1">
      <c r="B23" s="658" t="s">
        <v>276</v>
      </c>
      <c r="C23" s="659"/>
      <c r="D23" s="659"/>
      <c r="E23" s="659"/>
      <c r="F23" s="659"/>
      <c r="G23" s="659"/>
      <c r="H23" s="659"/>
      <c r="I23" s="659"/>
      <c r="J23" s="659"/>
      <c r="K23" s="659"/>
      <c r="L23" s="659"/>
      <c r="M23" s="659"/>
      <c r="N23" s="659"/>
      <c r="O23" s="659"/>
      <c r="P23" s="659"/>
      <c r="Q23" s="660"/>
      <c r="R23" s="661">
        <v>14224</v>
      </c>
      <c r="S23" s="664"/>
      <c r="T23" s="664"/>
      <c r="U23" s="664"/>
      <c r="V23" s="664"/>
      <c r="W23" s="664"/>
      <c r="X23" s="664"/>
      <c r="Y23" s="665"/>
      <c r="Z23" s="723">
        <v>0</v>
      </c>
      <c r="AA23" s="723"/>
      <c r="AB23" s="723"/>
      <c r="AC23" s="723"/>
      <c r="AD23" s="724">
        <v>14224</v>
      </c>
      <c r="AE23" s="724"/>
      <c r="AF23" s="724"/>
      <c r="AG23" s="724"/>
      <c r="AH23" s="724"/>
      <c r="AI23" s="724"/>
      <c r="AJ23" s="724"/>
      <c r="AK23" s="724"/>
      <c r="AL23" s="666">
        <v>0</v>
      </c>
      <c r="AM23" s="667"/>
      <c r="AN23" s="667"/>
      <c r="AO23" s="725"/>
      <c r="AP23" s="769" t="s">
        <v>277</v>
      </c>
      <c r="AQ23" s="776"/>
      <c r="AR23" s="776"/>
      <c r="AS23" s="776"/>
      <c r="AT23" s="776"/>
      <c r="AU23" s="776"/>
      <c r="AV23" s="776"/>
      <c r="AW23" s="776"/>
      <c r="AX23" s="776"/>
      <c r="AY23" s="776"/>
      <c r="AZ23" s="776"/>
      <c r="BA23" s="776"/>
      <c r="BB23" s="776"/>
      <c r="BC23" s="776"/>
      <c r="BD23" s="776"/>
      <c r="BE23" s="776"/>
      <c r="BF23" s="771"/>
      <c r="BG23" s="661">
        <v>711963</v>
      </c>
      <c r="BH23" s="664"/>
      <c r="BI23" s="664"/>
      <c r="BJ23" s="664"/>
      <c r="BK23" s="664"/>
      <c r="BL23" s="664"/>
      <c r="BM23" s="664"/>
      <c r="BN23" s="665"/>
      <c r="BO23" s="723">
        <v>4.2</v>
      </c>
      <c r="BP23" s="723"/>
      <c r="BQ23" s="723"/>
      <c r="BR23" s="723"/>
      <c r="BS23" s="669" t="s">
        <v>171</v>
      </c>
      <c r="BT23" s="664"/>
      <c r="BU23" s="664"/>
      <c r="BV23" s="664"/>
      <c r="BW23" s="664"/>
      <c r="BX23" s="664"/>
      <c r="BY23" s="664"/>
      <c r="BZ23" s="664"/>
      <c r="CA23" s="664"/>
      <c r="CB23" s="704"/>
      <c r="CD23" s="778" t="s">
        <v>217</v>
      </c>
      <c r="CE23" s="779"/>
      <c r="CF23" s="779"/>
      <c r="CG23" s="779"/>
      <c r="CH23" s="779"/>
      <c r="CI23" s="779"/>
      <c r="CJ23" s="779"/>
      <c r="CK23" s="779"/>
      <c r="CL23" s="779"/>
      <c r="CM23" s="779"/>
      <c r="CN23" s="779"/>
      <c r="CO23" s="779"/>
      <c r="CP23" s="779"/>
      <c r="CQ23" s="780"/>
      <c r="CR23" s="778" t="s">
        <v>278</v>
      </c>
      <c r="CS23" s="779"/>
      <c r="CT23" s="779"/>
      <c r="CU23" s="779"/>
      <c r="CV23" s="779"/>
      <c r="CW23" s="779"/>
      <c r="CX23" s="779"/>
      <c r="CY23" s="780"/>
      <c r="CZ23" s="778" t="s">
        <v>279</v>
      </c>
      <c r="DA23" s="779"/>
      <c r="DB23" s="779"/>
      <c r="DC23" s="780"/>
      <c r="DD23" s="778" t="s">
        <v>280</v>
      </c>
      <c r="DE23" s="779"/>
      <c r="DF23" s="779"/>
      <c r="DG23" s="779"/>
      <c r="DH23" s="779"/>
      <c r="DI23" s="779"/>
      <c r="DJ23" s="779"/>
      <c r="DK23" s="780"/>
      <c r="DL23" s="787" t="s">
        <v>281</v>
      </c>
      <c r="DM23" s="788"/>
      <c r="DN23" s="788"/>
      <c r="DO23" s="788"/>
      <c r="DP23" s="788"/>
      <c r="DQ23" s="788"/>
      <c r="DR23" s="788"/>
      <c r="DS23" s="788"/>
      <c r="DT23" s="788"/>
      <c r="DU23" s="788"/>
      <c r="DV23" s="789"/>
      <c r="DW23" s="778" t="s">
        <v>282</v>
      </c>
      <c r="DX23" s="779"/>
      <c r="DY23" s="779"/>
      <c r="DZ23" s="779"/>
      <c r="EA23" s="779"/>
      <c r="EB23" s="779"/>
      <c r="EC23" s="780"/>
    </row>
    <row r="24" spans="2:133" ht="11.25" customHeight="1">
      <c r="B24" s="658" t="s">
        <v>283</v>
      </c>
      <c r="C24" s="659"/>
      <c r="D24" s="659"/>
      <c r="E24" s="659"/>
      <c r="F24" s="659"/>
      <c r="G24" s="659"/>
      <c r="H24" s="659"/>
      <c r="I24" s="659"/>
      <c r="J24" s="659"/>
      <c r="K24" s="659"/>
      <c r="L24" s="659"/>
      <c r="M24" s="659"/>
      <c r="N24" s="659"/>
      <c r="O24" s="659"/>
      <c r="P24" s="659"/>
      <c r="Q24" s="660"/>
      <c r="R24" s="661">
        <v>384711</v>
      </c>
      <c r="S24" s="664"/>
      <c r="T24" s="664"/>
      <c r="U24" s="664"/>
      <c r="V24" s="664"/>
      <c r="W24" s="664"/>
      <c r="X24" s="664"/>
      <c r="Y24" s="665"/>
      <c r="Z24" s="723">
        <v>0.7</v>
      </c>
      <c r="AA24" s="723"/>
      <c r="AB24" s="723"/>
      <c r="AC24" s="723"/>
      <c r="AD24" s="724" t="s">
        <v>171</v>
      </c>
      <c r="AE24" s="724"/>
      <c r="AF24" s="724"/>
      <c r="AG24" s="724"/>
      <c r="AH24" s="724"/>
      <c r="AI24" s="724"/>
      <c r="AJ24" s="724"/>
      <c r="AK24" s="724"/>
      <c r="AL24" s="666" t="s">
        <v>171</v>
      </c>
      <c r="AM24" s="667"/>
      <c r="AN24" s="667"/>
      <c r="AO24" s="725"/>
      <c r="AP24" s="769" t="s">
        <v>284</v>
      </c>
      <c r="AQ24" s="776"/>
      <c r="AR24" s="776"/>
      <c r="AS24" s="776"/>
      <c r="AT24" s="776"/>
      <c r="AU24" s="776"/>
      <c r="AV24" s="776"/>
      <c r="AW24" s="776"/>
      <c r="AX24" s="776"/>
      <c r="AY24" s="776"/>
      <c r="AZ24" s="776"/>
      <c r="BA24" s="776"/>
      <c r="BB24" s="776"/>
      <c r="BC24" s="776"/>
      <c r="BD24" s="776"/>
      <c r="BE24" s="776"/>
      <c r="BF24" s="771"/>
      <c r="BG24" s="661" t="s">
        <v>127</v>
      </c>
      <c r="BH24" s="664"/>
      <c r="BI24" s="664"/>
      <c r="BJ24" s="664"/>
      <c r="BK24" s="664"/>
      <c r="BL24" s="664"/>
      <c r="BM24" s="664"/>
      <c r="BN24" s="665"/>
      <c r="BO24" s="723" t="s">
        <v>127</v>
      </c>
      <c r="BP24" s="723"/>
      <c r="BQ24" s="723"/>
      <c r="BR24" s="723"/>
      <c r="BS24" s="669" t="s">
        <v>171</v>
      </c>
      <c r="BT24" s="664"/>
      <c r="BU24" s="664"/>
      <c r="BV24" s="664"/>
      <c r="BW24" s="664"/>
      <c r="BX24" s="664"/>
      <c r="BY24" s="664"/>
      <c r="BZ24" s="664"/>
      <c r="CA24" s="664"/>
      <c r="CB24" s="704"/>
      <c r="CD24" s="732" t="s">
        <v>285</v>
      </c>
      <c r="CE24" s="733"/>
      <c r="CF24" s="733"/>
      <c r="CG24" s="733"/>
      <c r="CH24" s="733"/>
      <c r="CI24" s="733"/>
      <c r="CJ24" s="733"/>
      <c r="CK24" s="733"/>
      <c r="CL24" s="733"/>
      <c r="CM24" s="733"/>
      <c r="CN24" s="733"/>
      <c r="CO24" s="733"/>
      <c r="CP24" s="733"/>
      <c r="CQ24" s="734"/>
      <c r="CR24" s="726">
        <v>23529404</v>
      </c>
      <c r="CS24" s="727"/>
      <c r="CT24" s="727"/>
      <c r="CU24" s="727"/>
      <c r="CV24" s="727"/>
      <c r="CW24" s="727"/>
      <c r="CX24" s="727"/>
      <c r="CY24" s="773"/>
      <c r="CZ24" s="774">
        <v>41.2</v>
      </c>
      <c r="DA24" s="743"/>
      <c r="DB24" s="743"/>
      <c r="DC24" s="777"/>
      <c r="DD24" s="772">
        <v>15939956</v>
      </c>
      <c r="DE24" s="727"/>
      <c r="DF24" s="727"/>
      <c r="DG24" s="727"/>
      <c r="DH24" s="727"/>
      <c r="DI24" s="727"/>
      <c r="DJ24" s="727"/>
      <c r="DK24" s="773"/>
      <c r="DL24" s="772">
        <v>14648258</v>
      </c>
      <c r="DM24" s="727"/>
      <c r="DN24" s="727"/>
      <c r="DO24" s="727"/>
      <c r="DP24" s="727"/>
      <c r="DQ24" s="727"/>
      <c r="DR24" s="727"/>
      <c r="DS24" s="727"/>
      <c r="DT24" s="727"/>
      <c r="DU24" s="727"/>
      <c r="DV24" s="773"/>
      <c r="DW24" s="774">
        <v>42.8</v>
      </c>
      <c r="DX24" s="743"/>
      <c r="DY24" s="743"/>
      <c r="DZ24" s="743"/>
      <c r="EA24" s="743"/>
      <c r="EB24" s="743"/>
      <c r="EC24" s="775"/>
    </row>
    <row r="25" spans="2:133" ht="11.25" customHeight="1">
      <c r="B25" s="658" t="s">
        <v>286</v>
      </c>
      <c r="C25" s="659"/>
      <c r="D25" s="659"/>
      <c r="E25" s="659"/>
      <c r="F25" s="659"/>
      <c r="G25" s="659"/>
      <c r="H25" s="659"/>
      <c r="I25" s="659"/>
      <c r="J25" s="659"/>
      <c r="K25" s="659"/>
      <c r="L25" s="659"/>
      <c r="M25" s="659"/>
      <c r="N25" s="659"/>
      <c r="O25" s="659"/>
      <c r="P25" s="659"/>
      <c r="Q25" s="660"/>
      <c r="R25" s="661">
        <v>569811</v>
      </c>
      <c r="S25" s="664"/>
      <c r="T25" s="664"/>
      <c r="U25" s="664"/>
      <c r="V25" s="664"/>
      <c r="W25" s="664"/>
      <c r="X25" s="664"/>
      <c r="Y25" s="665"/>
      <c r="Z25" s="723">
        <v>1</v>
      </c>
      <c r="AA25" s="723"/>
      <c r="AB25" s="723"/>
      <c r="AC25" s="723"/>
      <c r="AD25" s="724">
        <v>46068</v>
      </c>
      <c r="AE25" s="724"/>
      <c r="AF25" s="724"/>
      <c r="AG25" s="724"/>
      <c r="AH25" s="724"/>
      <c r="AI25" s="724"/>
      <c r="AJ25" s="724"/>
      <c r="AK25" s="724"/>
      <c r="AL25" s="666">
        <v>0.1</v>
      </c>
      <c r="AM25" s="667"/>
      <c r="AN25" s="667"/>
      <c r="AO25" s="725"/>
      <c r="AP25" s="769" t="s">
        <v>287</v>
      </c>
      <c r="AQ25" s="776"/>
      <c r="AR25" s="776"/>
      <c r="AS25" s="776"/>
      <c r="AT25" s="776"/>
      <c r="AU25" s="776"/>
      <c r="AV25" s="776"/>
      <c r="AW25" s="776"/>
      <c r="AX25" s="776"/>
      <c r="AY25" s="776"/>
      <c r="AZ25" s="776"/>
      <c r="BA25" s="776"/>
      <c r="BB25" s="776"/>
      <c r="BC25" s="776"/>
      <c r="BD25" s="776"/>
      <c r="BE25" s="776"/>
      <c r="BF25" s="771"/>
      <c r="BG25" s="661" t="s">
        <v>127</v>
      </c>
      <c r="BH25" s="664"/>
      <c r="BI25" s="664"/>
      <c r="BJ25" s="664"/>
      <c r="BK25" s="664"/>
      <c r="BL25" s="664"/>
      <c r="BM25" s="664"/>
      <c r="BN25" s="665"/>
      <c r="BO25" s="723" t="s">
        <v>171</v>
      </c>
      <c r="BP25" s="723"/>
      <c r="BQ25" s="723"/>
      <c r="BR25" s="723"/>
      <c r="BS25" s="669" t="s">
        <v>171</v>
      </c>
      <c r="BT25" s="664"/>
      <c r="BU25" s="664"/>
      <c r="BV25" s="664"/>
      <c r="BW25" s="664"/>
      <c r="BX25" s="664"/>
      <c r="BY25" s="664"/>
      <c r="BZ25" s="664"/>
      <c r="CA25" s="664"/>
      <c r="CB25" s="704"/>
      <c r="CD25" s="705" t="s">
        <v>288</v>
      </c>
      <c r="CE25" s="702"/>
      <c r="CF25" s="702"/>
      <c r="CG25" s="702"/>
      <c r="CH25" s="702"/>
      <c r="CI25" s="702"/>
      <c r="CJ25" s="702"/>
      <c r="CK25" s="702"/>
      <c r="CL25" s="702"/>
      <c r="CM25" s="702"/>
      <c r="CN25" s="702"/>
      <c r="CO25" s="702"/>
      <c r="CP25" s="702"/>
      <c r="CQ25" s="703"/>
      <c r="CR25" s="661">
        <v>8060313</v>
      </c>
      <c r="CS25" s="662"/>
      <c r="CT25" s="662"/>
      <c r="CU25" s="662"/>
      <c r="CV25" s="662"/>
      <c r="CW25" s="662"/>
      <c r="CX25" s="662"/>
      <c r="CY25" s="663"/>
      <c r="CZ25" s="666">
        <v>14.1</v>
      </c>
      <c r="DA25" s="695"/>
      <c r="DB25" s="695"/>
      <c r="DC25" s="696"/>
      <c r="DD25" s="669">
        <v>7275851</v>
      </c>
      <c r="DE25" s="662"/>
      <c r="DF25" s="662"/>
      <c r="DG25" s="662"/>
      <c r="DH25" s="662"/>
      <c r="DI25" s="662"/>
      <c r="DJ25" s="662"/>
      <c r="DK25" s="663"/>
      <c r="DL25" s="669">
        <v>7062968</v>
      </c>
      <c r="DM25" s="662"/>
      <c r="DN25" s="662"/>
      <c r="DO25" s="662"/>
      <c r="DP25" s="662"/>
      <c r="DQ25" s="662"/>
      <c r="DR25" s="662"/>
      <c r="DS25" s="662"/>
      <c r="DT25" s="662"/>
      <c r="DU25" s="662"/>
      <c r="DV25" s="663"/>
      <c r="DW25" s="666">
        <v>20.6</v>
      </c>
      <c r="DX25" s="695"/>
      <c r="DY25" s="695"/>
      <c r="DZ25" s="695"/>
      <c r="EA25" s="695"/>
      <c r="EB25" s="695"/>
      <c r="EC25" s="697"/>
    </row>
    <row r="26" spans="2:133" ht="11.25" customHeight="1">
      <c r="B26" s="658" t="s">
        <v>289</v>
      </c>
      <c r="C26" s="659"/>
      <c r="D26" s="659"/>
      <c r="E26" s="659"/>
      <c r="F26" s="659"/>
      <c r="G26" s="659"/>
      <c r="H26" s="659"/>
      <c r="I26" s="659"/>
      <c r="J26" s="659"/>
      <c r="K26" s="659"/>
      <c r="L26" s="659"/>
      <c r="M26" s="659"/>
      <c r="N26" s="659"/>
      <c r="O26" s="659"/>
      <c r="P26" s="659"/>
      <c r="Q26" s="660"/>
      <c r="R26" s="661">
        <v>81588</v>
      </c>
      <c r="S26" s="664"/>
      <c r="T26" s="664"/>
      <c r="U26" s="664"/>
      <c r="V26" s="664"/>
      <c r="W26" s="664"/>
      <c r="X26" s="664"/>
      <c r="Y26" s="665"/>
      <c r="Z26" s="723">
        <v>0.1</v>
      </c>
      <c r="AA26" s="723"/>
      <c r="AB26" s="723"/>
      <c r="AC26" s="723"/>
      <c r="AD26" s="724" t="s">
        <v>127</v>
      </c>
      <c r="AE26" s="724"/>
      <c r="AF26" s="724"/>
      <c r="AG26" s="724"/>
      <c r="AH26" s="724"/>
      <c r="AI26" s="724"/>
      <c r="AJ26" s="724"/>
      <c r="AK26" s="724"/>
      <c r="AL26" s="666" t="s">
        <v>171</v>
      </c>
      <c r="AM26" s="667"/>
      <c r="AN26" s="667"/>
      <c r="AO26" s="725"/>
      <c r="AP26" s="769" t="s">
        <v>290</v>
      </c>
      <c r="AQ26" s="770"/>
      <c r="AR26" s="770"/>
      <c r="AS26" s="770"/>
      <c r="AT26" s="770"/>
      <c r="AU26" s="770"/>
      <c r="AV26" s="770"/>
      <c r="AW26" s="770"/>
      <c r="AX26" s="770"/>
      <c r="AY26" s="770"/>
      <c r="AZ26" s="770"/>
      <c r="BA26" s="770"/>
      <c r="BB26" s="770"/>
      <c r="BC26" s="770"/>
      <c r="BD26" s="770"/>
      <c r="BE26" s="770"/>
      <c r="BF26" s="771"/>
      <c r="BG26" s="661" t="s">
        <v>127</v>
      </c>
      <c r="BH26" s="664"/>
      <c r="BI26" s="664"/>
      <c r="BJ26" s="664"/>
      <c r="BK26" s="664"/>
      <c r="BL26" s="664"/>
      <c r="BM26" s="664"/>
      <c r="BN26" s="665"/>
      <c r="BO26" s="723" t="s">
        <v>171</v>
      </c>
      <c r="BP26" s="723"/>
      <c r="BQ26" s="723"/>
      <c r="BR26" s="723"/>
      <c r="BS26" s="669" t="s">
        <v>127</v>
      </c>
      <c r="BT26" s="664"/>
      <c r="BU26" s="664"/>
      <c r="BV26" s="664"/>
      <c r="BW26" s="664"/>
      <c r="BX26" s="664"/>
      <c r="BY26" s="664"/>
      <c r="BZ26" s="664"/>
      <c r="CA26" s="664"/>
      <c r="CB26" s="704"/>
      <c r="CD26" s="705" t="s">
        <v>291</v>
      </c>
      <c r="CE26" s="702"/>
      <c r="CF26" s="702"/>
      <c r="CG26" s="702"/>
      <c r="CH26" s="702"/>
      <c r="CI26" s="702"/>
      <c r="CJ26" s="702"/>
      <c r="CK26" s="702"/>
      <c r="CL26" s="702"/>
      <c r="CM26" s="702"/>
      <c r="CN26" s="702"/>
      <c r="CO26" s="702"/>
      <c r="CP26" s="702"/>
      <c r="CQ26" s="703"/>
      <c r="CR26" s="661">
        <v>5654145</v>
      </c>
      <c r="CS26" s="664"/>
      <c r="CT26" s="664"/>
      <c r="CU26" s="664"/>
      <c r="CV26" s="664"/>
      <c r="CW26" s="664"/>
      <c r="CX26" s="664"/>
      <c r="CY26" s="665"/>
      <c r="CZ26" s="666">
        <v>9.9</v>
      </c>
      <c r="DA26" s="695"/>
      <c r="DB26" s="695"/>
      <c r="DC26" s="696"/>
      <c r="DD26" s="669">
        <v>4994321</v>
      </c>
      <c r="DE26" s="664"/>
      <c r="DF26" s="664"/>
      <c r="DG26" s="664"/>
      <c r="DH26" s="664"/>
      <c r="DI26" s="664"/>
      <c r="DJ26" s="664"/>
      <c r="DK26" s="665"/>
      <c r="DL26" s="669" t="s">
        <v>171</v>
      </c>
      <c r="DM26" s="664"/>
      <c r="DN26" s="664"/>
      <c r="DO26" s="664"/>
      <c r="DP26" s="664"/>
      <c r="DQ26" s="664"/>
      <c r="DR26" s="664"/>
      <c r="DS26" s="664"/>
      <c r="DT26" s="664"/>
      <c r="DU26" s="664"/>
      <c r="DV26" s="665"/>
      <c r="DW26" s="666" t="s">
        <v>127</v>
      </c>
      <c r="DX26" s="695"/>
      <c r="DY26" s="695"/>
      <c r="DZ26" s="695"/>
      <c r="EA26" s="695"/>
      <c r="EB26" s="695"/>
      <c r="EC26" s="697"/>
    </row>
    <row r="27" spans="2:133" ht="11.25" customHeight="1">
      <c r="B27" s="658" t="s">
        <v>292</v>
      </c>
      <c r="C27" s="659"/>
      <c r="D27" s="659"/>
      <c r="E27" s="659"/>
      <c r="F27" s="659"/>
      <c r="G27" s="659"/>
      <c r="H27" s="659"/>
      <c r="I27" s="659"/>
      <c r="J27" s="659"/>
      <c r="K27" s="659"/>
      <c r="L27" s="659"/>
      <c r="M27" s="659"/>
      <c r="N27" s="659"/>
      <c r="O27" s="659"/>
      <c r="P27" s="659"/>
      <c r="Q27" s="660"/>
      <c r="R27" s="661">
        <v>6655325</v>
      </c>
      <c r="S27" s="664"/>
      <c r="T27" s="664"/>
      <c r="U27" s="664"/>
      <c r="V27" s="664"/>
      <c r="W27" s="664"/>
      <c r="X27" s="664"/>
      <c r="Y27" s="665"/>
      <c r="Z27" s="723">
        <v>11.3</v>
      </c>
      <c r="AA27" s="723"/>
      <c r="AB27" s="723"/>
      <c r="AC27" s="723"/>
      <c r="AD27" s="724" t="s">
        <v>171</v>
      </c>
      <c r="AE27" s="724"/>
      <c r="AF27" s="724"/>
      <c r="AG27" s="724"/>
      <c r="AH27" s="724"/>
      <c r="AI27" s="724"/>
      <c r="AJ27" s="724"/>
      <c r="AK27" s="724"/>
      <c r="AL27" s="666" t="s">
        <v>127</v>
      </c>
      <c r="AM27" s="667"/>
      <c r="AN27" s="667"/>
      <c r="AO27" s="725"/>
      <c r="AP27" s="658" t="s">
        <v>293</v>
      </c>
      <c r="AQ27" s="659"/>
      <c r="AR27" s="659"/>
      <c r="AS27" s="659"/>
      <c r="AT27" s="659"/>
      <c r="AU27" s="659"/>
      <c r="AV27" s="659"/>
      <c r="AW27" s="659"/>
      <c r="AX27" s="659"/>
      <c r="AY27" s="659"/>
      <c r="AZ27" s="659"/>
      <c r="BA27" s="659"/>
      <c r="BB27" s="659"/>
      <c r="BC27" s="659"/>
      <c r="BD27" s="659"/>
      <c r="BE27" s="659"/>
      <c r="BF27" s="660"/>
      <c r="BG27" s="661">
        <v>16785411</v>
      </c>
      <c r="BH27" s="664"/>
      <c r="BI27" s="664"/>
      <c r="BJ27" s="664"/>
      <c r="BK27" s="664"/>
      <c r="BL27" s="664"/>
      <c r="BM27" s="664"/>
      <c r="BN27" s="665"/>
      <c r="BO27" s="723">
        <v>100</v>
      </c>
      <c r="BP27" s="723"/>
      <c r="BQ27" s="723"/>
      <c r="BR27" s="723"/>
      <c r="BS27" s="669">
        <v>162859</v>
      </c>
      <c r="BT27" s="664"/>
      <c r="BU27" s="664"/>
      <c r="BV27" s="664"/>
      <c r="BW27" s="664"/>
      <c r="BX27" s="664"/>
      <c r="BY27" s="664"/>
      <c r="BZ27" s="664"/>
      <c r="CA27" s="664"/>
      <c r="CB27" s="704"/>
      <c r="CD27" s="705" t="s">
        <v>294</v>
      </c>
      <c r="CE27" s="702"/>
      <c r="CF27" s="702"/>
      <c r="CG27" s="702"/>
      <c r="CH27" s="702"/>
      <c r="CI27" s="702"/>
      <c r="CJ27" s="702"/>
      <c r="CK27" s="702"/>
      <c r="CL27" s="702"/>
      <c r="CM27" s="702"/>
      <c r="CN27" s="702"/>
      <c r="CO27" s="702"/>
      <c r="CP27" s="702"/>
      <c r="CQ27" s="703"/>
      <c r="CR27" s="661">
        <v>10255763</v>
      </c>
      <c r="CS27" s="662"/>
      <c r="CT27" s="662"/>
      <c r="CU27" s="662"/>
      <c r="CV27" s="662"/>
      <c r="CW27" s="662"/>
      <c r="CX27" s="662"/>
      <c r="CY27" s="663"/>
      <c r="CZ27" s="666">
        <v>17.899999999999999</v>
      </c>
      <c r="DA27" s="695"/>
      <c r="DB27" s="695"/>
      <c r="DC27" s="696"/>
      <c r="DD27" s="669">
        <v>3457760</v>
      </c>
      <c r="DE27" s="662"/>
      <c r="DF27" s="662"/>
      <c r="DG27" s="662"/>
      <c r="DH27" s="662"/>
      <c r="DI27" s="662"/>
      <c r="DJ27" s="662"/>
      <c r="DK27" s="663"/>
      <c r="DL27" s="669">
        <v>3457495</v>
      </c>
      <c r="DM27" s="662"/>
      <c r="DN27" s="662"/>
      <c r="DO27" s="662"/>
      <c r="DP27" s="662"/>
      <c r="DQ27" s="662"/>
      <c r="DR27" s="662"/>
      <c r="DS27" s="662"/>
      <c r="DT27" s="662"/>
      <c r="DU27" s="662"/>
      <c r="DV27" s="663"/>
      <c r="DW27" s="666">
        <v>10.1</v>
      </c>
      <c r="DX27" s="695"/>
      <c r="DY27" s="695"/>
      <c r="DZ27" s="695"/>
      <c r="EA27" s="695"/>
      <c r="EB27" s="695"/>
      <c r="EC27" s="697"/>
    </row>
    <row r="28" spans="2:133" ht="11.25" customHeight="1">
      <c r="B28" s="766" t="s">
        <v>295</v>
      </c>
      <c r="C28" s="767"/>
      <c r="D28" s="767"/>
      <c r="E28" s="767"/>
      <c r="F28" s="767"/>
      <c r="G28" s="767"/>
      <c r="H28" s="767"/>
      <c r="I28" s="767"/>
      <c r="J28" s="767"/>
      <c r="K28" s="767"/>
      <c r="L28" s="767"/>
      <c r="M28" s="767"/>
      <c r="N28" s="767"/>
      <c r="O28" s="767"/>
      <c r="P28" s="767"/>
      <c r="Q28" s="768"/>
      <c r="R28" s="661" t="s">
        <v>127</v>
      </c>
      <c r="S28" s="664"/>
      <c r="T28" s="664"/>
      <c r="U28" s="664"/>
      <c r="V28" s="664"/>
      <c r="W28" s="664"/>
      <c r="X28" s="664"/>
      <c r="Y28" s="665"/>
      <c r="Z28" s="723" t="s">
        <v>127</v>
      </c>
      <c r="AA28" s="723"/>
      <c r="AB28" s="723"/>
      <c r="AC28" s="723"/>
      <c r="AD28" s="724" t="s">
        <v>171</v>
      </c>
      <c r="AE28" s="724"/>
      <c r="AF28" s="724"/>
      <c r="AG28" s="724"/>
      <c r="AH28" s="724"/>
      <c r="AI28" s="724"/>
      <c r="AJ28" s="724"/>
      <c r="AK28" s="724"/>
      <c r="AL28" s="666" t="s">
        <v>127</v>
      </c>
      <c r="AM28" s="667"/>
      <c r="AN28" s="667"/>
      <c r="AO28" s="725"/>
      <c r="AP28" s="673"/>
      <c r="AQ28" s="674"/>
      <c r="AR28" s="674"/>
      <c r="AS28" s="674"/>
      <c r="AT28" s="674"/>
      <c r="AU28" s="674"/>
      <c r="AV28" s="674"/>
      <c r="AW28" s="674"/>
      <c r="AX28" s="674"/>
      <c r="AY28" s="674"/>
      <c r="AZ28" s="674"/>
      <c r="BA28" s="674"/>
      <c r="BB28" s="674"/>
      <c r="BC28" s="674"/>
      <c r="BD28" s="674"/>
      <c r="BE28" s="674"/>
      <c r="BF28" s="675"/>
      <c r="BG28" s="661"/>
      <c r="BH28" s="664"/>
      <c r="BI28" s="664"/>
      <c r="BJ28" s="664"/>
      <c r="BK28" s="664"/>
      <c r="BL28" s="664"/>
      <c r="BM28" s="664"/>
      <c r="BN28" s="665"/>
      <c r="BO28" s="723"/>
      <c r="BP28" s="723"/>
      <c r="BQ28" s="723"/>
      <c r="BR28" s="723"/>
      <c r="BS28" s="724"/>
      <c r="BT28" s="724"/>
      <c r="BU28" s="724"/>
      <c r="BV28" s="724"/>
      <c r="BW28" s="724"/>
      <c r="BX28" s="724"/>
      <c r="BY28" s="724"/>
      <c r="BZ28" s="724"/>
      <c r="CA28" s="724"/>
      <c r="CB28" s="765"/>
      <c r="CD28" s="705" t="s">
        <v>296</v>
      </c>
      <c r="CE28" s="702"/>
      <c r="CF28" s="702"/>
      <c r="CG28" s="702"/>
      <c r="CH28" s="702"/>
      <c r="CI28" s="702"/>
      <c r="CJ28" s="702"/>
      <c r="CK28" s="702"/>
      <c r="CL28" s="702"/>
      <c r="CM28" s="702"/>
      <c r="CN28" s="702"/>
      <c r="CO28" s="702"/>
      <c r="CP28" s="702"/>
      <c r="CQ28" s="703"/>
      <c r="CR28" s="661">
        <v>5213328</v>
      </c>
      <c r="CS28" s="664"/>
      <c r="CT28" s="664"/>
      <c r="CU28" s="664"/>
      <c r="CV28" s="664"/>
      <c r="CW28" s="664"/>
      <c r="CX28" s="664"/>
      <c r="CY28" s="665"/>
      <c r="CZ28" s="666">
        <v>9.1</v>
      </c>
      <c r="DA28" s="695"/>
      <c r="DB28" s="695"/>
      <c r="DC28" s="696"/>
      <c r="DD28" s="669">
        <v>5206345</v>
      </c>
      <c r="DE28" s="664"/>
      <c r="DF28" s="664"/>
      <c r="DG28" s="664"/>
      <c r="DH28" s="664"/>
      <c r="DI28" s="664"/>
      <c r="DJ28" s="664"/>
      <c r="DK28" s="665"/>
      <c r="DL28" s="669">
        <v>4127795</v>
      </c>
      <c r="DM28" s="664"/>
      <c r="DN28" s="664"/>
      <c r="DO28" s="664"/>
      <c r="DP28" s="664"/>
      <c r="DQ28" s="664"/>
      <c r="DR28" s="664"/>
      <c r="DS28" s="664"/>
      <c r="DT28" s="664"/>
      <c r="DU28" s="664"/>
      <c r="DV28" s="665"/>
      <c r="DW28" s="666">
        <v>12.1</v>
      </c>
      <c r="DX28" s="695"/>
      <c r="DY28" s="695"/>
      <c r="DZ28" s="695"/>
      <c r="EA28" s="695"/>
      <c r="EB28" s="695"/>
      <c r="EC28" s="697"/>
    </row>
    <row r="29" spans="2:133" ht="11.25" customHeight="1">
      <c r="B29" s="658" t="s">
        <v>297</v>
      </c>
      <c r="C29" s="659"/>
      <c r="D29" s="659"/>
      <c r="E29" s="659"/>
      <c r="F29" s="659"/>
      <c r="G29" s="659"/>
      <c r="H29" s="659"/>
      <c r="I29" s="659"/>
      <c r="J29" s="659"/>
      <c r="K29" s="659"/>
      <c r="L29" s="659"/>
      <c r="M29" s="659"/>
      <c r="N29" s="659"/>
      <c r="O29" s="659"/>
      <c r="P29" s="659"/>
      <c r="Q29" s="660"/>
      <c r="R29" s="661">
        <v>3889887</v>
      </c>
      <c r="S29" s="664"/>
      <c r="T29" s="664"/>
      <c r="U29" s="664"/>
      <c r="V29" s="664"/>
      <c r="W29" s="664"/>
      <c r="X29" s="664"/>
      <c r="Y29" s="665"/>
      <c r="Z29" s="723">
        <v>6.6</v>
      </c>
      <c r="AA29" s="723"/>
      <c r="AB29" s="723"/>
      <c r="AC29" s="723"/>
      <c r="AD29" s="724" t="s">
        <v>127</v>
      </c>
      <c r="AE29" s="724"/>
      <c r="AF29" s="724"/>
      <c r="AG29" s="724"/>
      <c r="AH29" s="724"/>
      <c r="AI29" s="724"/>
      <c r="AJ29" s="724"/>
      <c r="AK29" s="724"/>
      <c r="AL29" s="666" t="s">
        <v>171</v>
      </c>
      <c r="AM29" s="667"/>
      <c r="AN29" s="667"/>
      <c r="AO29" s="725"/>
      <c r="AP29" s="735" t="s">
        <v>217</v>
      </c>
      <c r="AQ29" s="736"/>
      <c r="AR29" s="736"/>
      <c r="AS29" s="736"/>
      <c r="AT29" s="736"/>
      <c r="AU29" s="736"/>
      <c r="AV29" s="736"/>
      <c r="AW29" s="736"/>
      <c r="AX29" s="736"/>
      <c r="AY29" s="736"/>
      <c r="AZ29" s="736"/>
      <c r="BA29" s="736"/>
      <c r="BB29" s="736"/>
      <c r="BC29" s="736"/>
      <c r="BD29" s="736"/>
      <c r="BE29" s="736"/>
      <c r="BF29" s="737"/>
      <c r="BG29" s="735" t="s">
        <v>298</v>
      </c>
      <c r="BH29" s="763"/>
      <c r="BI29" s="763"/>
      <c r="BJ29" s="763"/>
      <c r="BK29" s="763"/>
      <c r="BL29" s="763"/>
      <c r="BM29" s="763"/>
      <c r="BN29" s="763"/>
      <c r="BO29" s="763"/>
      <c r="BP29" s="763"/>
      <c r="BQ29" s="764"/>
      <c r="BR29" s="735" t="s">
        <v>299</v>
      </c>
      <c r="BS29" s="763"/>
      <c r="BT29" s="763"/>
      <c r="BU29" s="763"/>
      <c r="BV29" s="763"/>
      <c r="BW29" s="763"/>
      <c r="BX29" s="763"/>
      <c r="BY29" s="763"/>
      <c r="BZ29" s="763"/>
      <c r="CA29" s="763"/>
      <c r="CB29" s="764"/>
      <c r="CD29" s="745" t="s">
        <v>300</v>
      </c>
      <c r="CE29" s="746"/>
      <c r="CF29" s="705" t="s">
        <v>301</v>
      </c>
      <c r="CG29" s="702"/>
      <c r="CH29" s="702"/>
      <c r="CI29" s="702"/>
      <c r="CJ29" s="702"/>
      <c r="CK29" s="702"/>
      <c r="CL29" s="702"/>
      <c r="CM29" s="702"/>
      <c r="CN29" s="702"/>
      <c r="CO29" s="702"/>
      <c r="CP29" s="702"/>
      <c r="CQ29" s="703"/>
      <c r="CR29" s="661">
        <v>5213328</v>
      </c>
      <c r="CS29" s="662"/>
      <c r="CT29" s="662"/>
      <c r="CU29" s="662"/>
      <c r="CV29" s="662"/>
      <c r="CW29" s="662"/>
      <c r="CX29" s="662"/>
      <c r="CY29" s="663"/>
      <c r="CZ29" s="666">
        <v>9.1</v>
      </c>
      <c r="DA29" s="695"/>
      <c r="DB29" s="695"/>
      <c r="DC29" s="696"/>
      <c r="DD29" s="669">
        <v>5206345</v>
      </c>
      <c r="DE29" s="662"/>
      <c r="DF29" s="662"/>
      <c r="DG29" s="662"/>
      <c r="DH29" s="662"/>
      <c r="DI29" s="662"/>
      <c r="DJ29" s="662"/>
      <c r="DK29" s="663"/>
      <c r="DL29" s="669">
        <v>4127795</v>
      </c>
      <c r="DM29" s="662"/>
      <c r="DN29" s="662"/>
      <c r="DO29" s="662"/>
      <c r="DP29" s="662"/>
      <c r="DQ29" s="662"/>
      <c r="DR29" s="662"/>
      <c r="DS29" s="662"/>
      <c r="DT29" s="662"/>
      <c r="DU29" s="662"/>
      <c r="DV29" s="663"/>
      <c r="DW29" s="666">
        <v>12.1</v>
      </c>
      <c r="DX29" s="695"/>
      <c r="DY29" s="695"/>
      <c r="DZ29" s="695"/>
      <c r="EA29" s="695"/>
      <c r="EB29" s="695"/>
      <c r="EC29" s="697"/>
    </row>
    <row r="30" spans="2:133" ht="11.25" customHeight="1">
      <c r="B30" s="658" t="s">
        <v>302</v>
      </c>
      <c r="C30" s="659"/>
      <c r="D30" s="659"/>
      <c r="E30" s="659"/>
      <c r="F30" s="659"/>
      <c r="G30" s="659"/>
      <c r="H30" s="659"/>
      <c r="I30" s="659"/>
      <c r="J30" s="659"/>
      <c r="K30" s="659"/>
      <c r="L30" s="659"/>
      <c r="M30" s="659"/>
      <c r="N30" s="659"/>
      <c r="O30" s="659"/>
      <c r="P30" s="659"/>
      <c r="Q30" s="660"/>
      <c r="R30" s="661">
        <v>423568</v>
      </c>
      <c r="S30" s="664"/>
      <c r="T30" s="664"/>
      <c r="U30" s="664"/>
      <c r="V30" s="664"/>
      <c r="W30" s="664"/>
      <c r="X30" s="664"/>
      <c r="Y30" s="665"/>
      <c r="Z30" s="723">
        <v>0.7</v>
      </c>
      <c r="AA30" s="723"/>
      <c r="AB30" s="723"/>
      <c r="AC30" s="723"/>
      <c r="AD30" s="724">
        <v>48181</v>
      </c>
      <c r="AE30" s="724"/>
      <c r="AF30" s="724"/>
      <c r="AG30" s="724"/>
      <c r="AH30" s="724"/>
      <c r="AI30" s="724"/>
      <c r="AJ30" s="724"/>
      <c r="AK30" s="724"/>
      <c r="AL30" s="666">
        <v>0.1</v>
      </c>
      <c r="AM30" s="667"/>
      <c r="AN30" s="667"/>
      <c r="AO30" s="725"/>
      <c r="AP30" s="751" t="s">
        <v>303</v>
      </c>
      <c r="AQ30" s="752"/>
      <c r="AR30" s="752"/>
      <c r="AS30" s="752"/>
      <c r="AT30" s="757" t="s">
        <v>304</v>
      </c>
      <c r="AU30" s="230"/>
      <c r="AV30" s="230"/>
      <c r="AW30" s="230"/>
      <c r="AX30" s="760" t="s">
        <v>183</v>
      </c>
      <c r="AY30" s="761"/>
      <c r="AZ30" s="761"/>
      <c r="BA30" s="761"/>
      <c r="BB30" s="761"/>
      <c r="BC30" s="761"/>
      <c r="BD30" s="761"/>
      <c r="BE30" s="761"/>
      <c r="BF30" s="762"/>
      <c r="BG30" s="741">
        <v>99.3</v>
      </c>
      <c r="BH30" s="742"/>
      <c r="BI30" s="742"/>
      <c r="BJ30" s="742"/>
      <c r="BK30" s="742"/>
      <c r="BL30" s="742"/>
      <c r="BM30" s="743">
        <v>97.1</v>
      </c>
      <c r="BN30" s="742"/>
      <c r="BO30" s="742"/>
      <c r="BP30" s="742"/>
      <c r="BQ30" s="744"/>
      <c r="BR30" s="741">
        <v>99.2</v>
      </c>
      <c r="BS30" s="742"/>
      <c r="BT30" s="742"/>
      <c r="BU30" s="742"/>
      <c r="BV30" s="742"/>
      <c r="BW30" s="742"/>
      <c r="BX30" s="743">
        <v>96.8</v>
      </c>
      <c r="BY30" s="742"/>
      <c r="BZ30" s="742"/>
      <c r="CA30" s="742"/>
      <c r="CB30" s="744"/>
      <c r="CD30" s="747"/>
      <c r="CE30" s="748"/>
      <c r="CF30" s="705" t="s">
        <v>305</v>
      </c>
      <c r="CG30" s="702"/>
      <c r="CH30" s="702"/>
      <c r="CI30" s="702"/>
      <c r="CJ30" s="702"/>
      <c r="CK30" s="702"/>
      <c r="CL30" s="702"/>
      <c r="CM30" s="702"/>
      <c r="CN30" s="702"/>
      <c r="CO30" s="702"/>
      <c r="CP30" s="702"/>
      <c r="CQ30" s="703"/>
      <c r="CR30" s="661">
        <v>4824661</v>
      </c>
      <c r="CS30" s="664"/>
      <c r="CT30" s="664"/>
      <c r="CU30" s="664"/>
      <c r="CV30" s="664"/>
      <c r="CW30" s="664"/>
      <c r="CX30" s="664"/>
      <c r="CY30" s="665"/>
      <c r="CZ30" s="666">
        <v>8.4</v>
      </c>
      <c r="DA30" s="695"/>
      <c r="DB30" s="695"/>
      <c r="DC30" s="696"/>
      <c r="DD30" s="669">
        <v>4818444</v>
      </c>
      <c r="DE30" s="664"/>
      <c r="DF30" s="664"/>
      <c r="DG30" s="664"/>
      <c r="DH30" s="664"/>
      <c r="DI30" s="664"/>
      <c r="DJ30" s="664"/>
      <c r="DK30" s="665"/>
      <c r="DL30" s="669">
        <v>3739906</v>
      </c>
      <c r="DM30" s="664"/>
      <c r="DN30" s="664"/>
      <c r="DO30" s="664"/>
      <c r="DP30" s="664"/>
      <c r="DQ30" s="664"/>
      <c r="DR30" s="664"/>
      <c r="DS30" s="664"/>
      <c r="DT30" s="664"/>
      <c r="DU30" s="664"/>
      <c r="DV30" s="665"/>
      <c r="DW30" s="666">
        <v>10.9</v>
      </c>
      <c r="DX30" s="695"/>
      <c r="DY30" s="695"/>
      <c r="DZ30" s="695"/>
      <c r="EA30" s="695"/>
      <c r="EB30" s="695"/>
      <c r="EC30" s="697"/>
    </row>
    <row r="31" spans="2:133" ht="11.25" customHeight="1">
      <c r="B31" s="658" t="s">
        <v>306</v>
      </c>
      <c r="C31" s="659"/>
      <c r="D31" s="659"/>
      <c r="E31" s="659"/>
      <c r="F31" s="659"/>
      <c r="G31" s="659"/>
      <c r="H31" s="659"/>
      <c r="I31" s="659"/>
      <c r="J31" s="659"/>
      <c r="K31" s="659"/>
      <c r="L31" s="659"/>
      <c r="M31" s="659"/>
      <c r="N31" s="659"/>
      <c r="O31" s="659"/>
      <c r="P31" s="659"/>
      <c r="Q31" s="660"/>
      <c r="R31" s="661">
        <v>65650</v>
      </c>
      <c r="S31" s="664"/>
      <c r="T31" s="664"/>
      <c r="U31" s="664"/>
      <c r="V31" s="664"/>
      <c r="W31" s="664"/>
      <c r="X31" s="664"/>
      <c r="Y31" s="665"/>
      <c r="Z31" s="723">
        <v>0.1</v>
      </c>
      <c r="AA31" s="723"/>
      <c r="AB31" s="723"/>
      <c r="AC31" s="723"/>
      <c r="AD31" s="724" t="s">
        <v>171</v>
      </c>
      <c r="AE31" s="724"/>
      <c r="AF31" s="724"/>
      <c r="AG31" s="724"/>
      <c r="AH31" s="724"/>
      <c r="AI31" s="724"/>
      <c r="AJ31" s="724"/>
      <c r="AK31" s="724"/>
      <c r="AL31" s="666" t="s">
        <v>171</v>
      </c>
      <c r="AM31" s="667"/>
      <c r="AN31" s="667"/>
      <c r="AO31" s="725"/>
      <c r="AP31" s="753"/>
      <c r="AQ31" s="754"/>
      <c r="AR31" s="754"/>
      <c r="AS31" s="754"/>
      <c r="AT31" s="758"/>
      <c r="AU31" s="229" t="s">
        <v>307</v>
      </c>
      <c r="AV31" s="229"/>
      <c r="AW31" s="229"/>
      <c r="AX31" s="658" t="s">
        <v>308</v>
      </c>
      <c r="AY31" s="659"/>
      <c r="AZ31" s="659"/>
      <c r="BA31" s="659"/>
      <c r="BB31" s="659"/>
      <c r="BC31" s="659"/>
      <c r="BD31" s="659"/>
      <c r="BE31" s="659"/>
      <c r="BF31" s="660"/>
      <c r="BG31" s="739">
        <v>99.1</v>
      </c>
      <c r="BH31" s="662"/>
      <c r="BI31" s="662"/>
      <c r="BJ31" s="662"/>
      <c r="BK31" s="662"/>
      <c r="BL31" s="662"/>
      <c r="BM31" s="667">
        <v>96.6</v>
      </c>
      <c r="BN31" s="740"/>
      <c r="BO31" s="740"/>
      <c r="BP31" s="740"/>
      <c r="BQ31" s="701"/>
      <c r="BR31" s="739">
        <v>99.1</v>
      </c>
      <c r="BS31" s="662"/>
      <c r="BT31" s="662"/>
      <c r="BU31" s="662"/>
      <c r="BV31" s="662"/>
      <c r="BW31" s="662"/>
      <c r="BX31" s="667">
        <v>96.1</v>
      </c>
      <c r="BY31" s="740"/>
      <c r="BZ31" s="740"/>
      <c r="CA31" s="740"/>
      <c r="CB31" s="701"/>
      <c r="CD31" s="747"/>
      <c r="CE31" s="748"/>
      <c r="CF31" s="705" t="s">
        <v>309</v>
      </c>
      <c r="CG31" s="702"/>
      <c r="CH31" s="702"/>
      <c r="CI31" s="702"/>
      <c r="CJ31" s="702"/>
      <c r="CK31" s="702"/>
      <c r="CL31" s="702"/>
      <c r="CM31" s="702"/>
      <c r="CN31" s="702"/>
      <c r="CO31" s="702"/>
      <c r="CP31" s="702"/>
      <c r="CQ31" s="703"/>
      <c r="CR31" s="661">
        <v>388667</v>
      </c>
      <c r="CS31" s="662"/>
      <c r="CT31" s="662"/>
      <c r="CU31" s="662"/>
      <c r="CV31" s="662"/>
      <c r="CW31" s="662"/>
      <c r="CX31" s="662"/>
      <c r="CY31" s="663"/>
      <c r="CZ31" s="666">
        <v>0.7</v>
      </c>
      <c r="DA31" s="695"/>
      <c r="DB31" s="695"/>
      <c r="DC31" s="696"/>
      <c r="DD31" s="669">
        <v>387901</v>
      </c>
      <c r="DE31" s="662"/>
      <c r="DF31" s="662"/>
      <c r="DG31" s="662"/>
      <c r="DH31" s="662"/>
      <c r="DI31" s="662"/>
      <c r="DJ31" s="662"/>
      <c r="DK31" s="663"/>
      <c r="DL31" s="669">
        <v>387889</v>
      </c>
      <c r="DM31" s="662"/>
      <c r="DN31" s="662"/>
      <c r="DO31" s="662"/>
      <c r="DP31" s="662"/>
      <c r="DQ31" s="662"/>
      <c r="DR31" s="662"/>
      <c r="DS31" s="662"/>
      <c r="DT31" s="662"/>
      <c r="DU31" s="662"/>
      <c r="DV31" s="663"/>
      <c r="DW31" s="666">
        <v>1.1000000000000001</v>
      </c>
      <c r="DX31" s="695"/>
      <c r="DY31" s="695"/>
      <c r="DZ31" s="695"/>
      <c r="EA31" s="695"/>
      <c r="EB31" s="695"/>
      <c r="EC31" s="697"/>
    </row>
    <row r="32" spans="2:133" ht="11.25" customHeight="1">
      <c r="B32" s="658" t="s">
        <v>310</v>
      </c>
      <c r="C32" s="659"/>
      <c r="D32" s="659"/>
      <c r="E32" s="659"/>
      <c r="F32" s="659"/>
      <c r="G32" s="659"/>
      <c r="H32" s="659"/>
      <c r="I32" s="659"/>
      <c r="J32" s="659"/>
      <c r="K32" s="659"/>
      <c r="L32" s="659"/>
      <c r="M32" s="659"/>
      <c r="N32" s="659"/>
      <c r="O32" s="659"/>
      <c r="P32" s="659"/>
      <c r="Q32" s="660"/>
      <c r="R32" s="661">
        <v>2875537</v>
      </c>
      <c r="S32" s="664"/>
      <c r="T32" s="664"/>
      <c r="U32" s="664"/>
      <c r="V32" s="664"/>
      <c r="W32" s="664"/>
      <c r="X32" s="664"/>
      <c r="Y32" s="665"/>
      <c r="Z32" s="723">
        <v>4.9000000000000004</v>
      </c>
      <c r="AA32" s="723"/>
      <c r="AB32" s="723"/>
      <c r="AC32" s="723"/>
      <c r="AD32" s="724" t="s">
        <v>171</v>
      </c>
      <c r="AE32" s="724"/>
      <c r="AF32" s="724"/>
      <c r="AG32" s="724"/>
      <c r="AH32" s="724"/>
      <c r="AI32" s="724"/>
      <c r="AJ32" s="724"/>
      <c r="AK32" s="724"/>
      <c r="AL32" s="666" t="s">
        <v>171</v>
      </c>
      <c r="AM32" s="667"/>
      <c r="AN32" s="667"/>
      <c r="AO32" s="725"/>
      <c r="AP32" s="755"/>
      <c r="AQ32" s="756"/>
      <c r="AR32" s="756"/>
      <c r="AS32" s="756"/>
      <c r="AT32" s="759"/>
      <c r="AU32" s="231"/>
      <c r="AV32" s="231"/>
      <c r="AW32" s="231"/>
      <c r="AX32" s="673" t="s">
        <v>311</v>
      </c>
      <c r="AY32" s="674"/>
      <c r="AZ32" s="674"/>
      <c r="BA32" s="674"/>
      <c r="BB32" s="674"/>
      <c r="BC32" s="674"/>
      <c r="BD32" s="674"/>
      <c r="BE32" s="674"/>
      <c r="BF32" s="675"/>
      <c r="BG32" s="738">
        <v>99.4</v>
      </c>
      <c r="BH32" s="677"/>
      <c r="BI32" s="677"/>
      <c r="BJ32" s="677"/>
      <c r="BK32" s="677"/>
      <c r="BL32" s="677"/>
      <c r="BM32" s="721">
        <v>97.3</v>
      </c>
      <c r="BN32" s="677"/>
      <c r="BO32" s="677"/>
      <c r="BP32" s="677"/>
      <c r="BQ32" s="714"/>
      <c r="BR32" s="738">
        <v>99.3</v>
      </c>
      <c r="BS32" s="677"/>
      <c r="BT32" s="677"/>
      <c r="BU32" s="677"/>
      <c r="BV32" s="677"/>
      <c r="BW32" s="677"/>
      <c r="BX32" s="721">
        <v>97.1</v>
      </c>
      <c r="BY32" s="677"/>
      <c r="BZ32" s="677"/>
      <c r="CA32" s="677"/>
      <c r="CB32" s="714"/>
      <c r="CD32" s="749"/>
      <c r="CE32" s="750"/>
      <c r="CF32" s="705" t="s">
        <v>312</v>
      </c>
      <c r="CG32" s="702"/>
      <c r="CH32" s="702"/>
      <c r="CI32" s="702"/>
      <c r="CJ32" s="702"/>
      <c r="CK32" s="702"/>
      <c r="CL32" s="702"/>
      <c r="CM32" s="702"/>
      <c r="CN32" s="702"/>
      <c r="CO32" s="702"/>
      <c r="CP32" s="702"/>
      <c r="CQ32" s="703"/>
      <c r="CR32" s="661" t="s">
        <v>127</v>
      </c>
      <c r="CS32" s="664"/>
      <c r="CT32" s="664"/>
      <c r="CU32" s="664"/>
      <c r="CV32" s="664"/>
      <c r="CW32" s="664"/>
      <c r="CX32" s="664"/>
      <c r="CY32" s="665"/>
      <c r="CZ32" s="666" t="s">
        <v>127</v>
      </c>
      <c r="DA32" s="695"/>
      <c r="DB32" s="695"/>
      <c r="DC32" s="696"/>
      <c r="DD32" s="669" t="s">
        <v>171</v>
      </c>
      <c r="DE32" s="664"/>
      <c r="DF32" s="664"/>
      <c r="DG32" s="664"/>
      <c r="DH32" s="664"/>
      <c r="DI32" s="664"/>
      <c r="DJ32" s="664"/>
      <c r="DK32" s="665"/>
      <c r="DL32" s="669" t="s">
        <v>127</v>
      </c>
      <c r="DM32" s="664"/>
      <c r="DN32" s="664"/>
      <c r="DO32" s="664"/>
      <c r="DP32" s="664"/>
      <c r="DQ32" s="664"/>
      <c r="DR32" s="664"/>
      <c r="DS32" s="664"/>
      <c r="DT32" s="664"/>
      <c r="DU32" s="664"/>
      <c r="DV32" s="665"/>
      <c r="DW32" s="666" t="s">
        <v>127</v>
      </c>
      <c r="DX32" s="695"/>
      <c r="DY32" s="695"/>
      <c r="DZ32" s="695"/>
      <c r="EA32" s="695"/>
      <c r="EB32" s="695"/>
      <c r="EC32" s="697"/>
    </row>
    <row r="33" spans="2:133" ht="11.25" customHeight="1">
      <c r="B33" s="658" t="s">
        <v>313</v>
      </c>
      <c r="C33" s="659"/>
      <c r="D33" s="659"/>
      <c r="E33" s="659"/>
      <c r="F33" s="659"/>
      <c r="G33" s="659"/>
      <c r="H33" s="659"/>
      <c r="I33" s="659"/>
      <c r="J33" s="659"/>
      <c r="K33" s="659"/>
      <c r="L33" s="659"/>
      <c r="M33" s="659"/>
      <c r="N33" s="659"/>
      <c r="O33" s="659"/>
      <c r="P33" s="659"/>
      <c r="Q33" s="660"/>
      <c r="R33" s="661">
        <v>2387543</v>
      </c>
      <c r="S33" s="664"/>
      <c r="T33" s="664"/>
      <c r="U33" s="664"/>
      <c r="V33" s="664"/>
      <c r="W33" s="664"/>
      <c r="X33" s="664"/>
      <c r="Y33" s="665"/>
      <c r="Z33" s="723">
        <v>4</v>
      </c>
      <c r="AA33" s="723"/>
      <c r="AB33" s="723"/>
      <c r="AC33" s="723"/>
      <c r="AD33" s="724" t="s">
        <v>171</v>
      </c>
      <c r="AE33" s="724"/>
      <c r="AF33" s="724"/>
      <c r="AG33" s="724"/>
      <c r="AH33" s="724"/>
      <c r="AI33" s="724"/>
      <c r="AJ33" s="724"/>
      <c r="AK33" s="724"/>
      <c r="AL33" s="666" t="s">
        <v>127</v>
      </c>
      <c r="AM33" s="667"/>
      <c r="AN33" s="667"/>
      <c r="AO33" s="725"/>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705" t="s">
        <v>314</v>
      </c>
      <c r="CE33" s="702"/>
      <c r="CF33" s="702"/>
      <c r="CG33" s="702"/>
      <c r="CH33" s="702"/>
      <c r="CI33" s="702"/>
      <c r="CJ33" s="702"/>
      <c r="CK33" s="702"/>
      <c r="CL33" s="702"/>
      <c r="CM33" s="702"/>
      <c r="CN33" s="702"/>
      <c r="CO33" s="702"/>
      <c r="CP33" s="702"/>
      <c r="CQ33" s="703"/>
      <c r="CR33" s="661">
        <v>26197155</v>
      </c>
      <c r="CS33" s="662"/>
      <c r="CT33" s="662"/>
      <c r="CU33" s="662"/>
      <c r="CV33" s="662"/>
      <c r="CW33" s="662"/>
      <c r="CX33" s="662"/>
      <c r="CY33" s="663"/>
      <c r="CZ33" s="666">
        <v>45.8</v>
      </c>
      <c r="DA33" s="695"/>
      <c r="DB33" s="695"/>
      <c r="DC33" s="696"/>
      <c r="DD33" s="669">
        <v>21793750</v>
      </c>
      <c r="DE33" s="662"/>
      <c r="DF33" s="662"/>
      <c r="DG33" s="662"/>
      <c r="DH33" s="662"/>
      <c r="DI33" s="662"/>
      <c r="DJ33" s="662"/>
      <c r="DK33" s="663"/>
      <c r="DL33" s="669">
        <v>16498763</v>
      </c>
      <c r="DM33" s="662"/>
      <c r="DN33" s="662"/>
      <c r="DO33" s="662"/>
      <c r="DP33" s="662"/>
      <c r="DQ33" s="662"/>
      <c r="DR33" s="662"/>
      <c r="DS33" s="662"/>
      <c r="DT33" s="662"/>
      <c r="DU33" s="662"/>
      <c r="DV33" s="663"/>
      <c r="DW33" s="666">
        <v>48.2</v>
      </c>
      <c r="DX33" s="695"/>
      <c r="DY33" s="695"/>
      <c r="DZ33" s="695"/>
      <c r="EA33" s="695"/>
      <c r="EB33" s="695"/>
      <c r="EC33" s="697"/>
    </row>
    <row r="34" spans="2:133" ht="11.25" customHeight="1">
      <c r="B34" s="658" t="s">
        <v>315</v>
      </c>
      <c r="C34" s="659"/>
      <c r="D34" s="659"/>
      <c r="E34" s="659"/>
      <c r="F34" s="659"/>
      <c r="G34" s="659"/>
      <c r="H34" s="659"/>
      <c r="I34" s="659"/>
      <c r="J34" s="659"/>
      <c r="K34" s="659"/>
      <c r="L34" s="659"/>
      <c r="M34" s="659"/>
      <c r="N34" s="659"/>
      <c r="O34" s="659"/>
      <c r="P34" s="659"/>
      <c r="Q34" s="660"/>
      <c r="R34" s="661">
        <v>864566</v>
      </c>
      <c r="S34" s="664"/>
      <c r="T34" s="664"/>
      <c r="U34" s="664"/>
      <c r="V34" s="664"/>
      <c r="W34" s="664"/>
      <c r="X34" s="664"/>
      <c r="Y34" s="665"/>
      <c r="Z34" s="723">
        <v>1.5</v>
      </c>
      <c r="AA34" s="723"/>
      <c r="AB34" s="723"/>
      <c r="AC34" s="723"/>
      <c r="AD34" s="724">
        <v>3</v>
      </c>
      <c r="AE34" s="724"/>
      <c r="AF34" s="724"/>
      <c r="AG34" s="724"/>
      <c r="AH34" s="724"/>
      <c r="AI34" s="724"/>
      <c r="AJ34" s="724"/>
      <c r="AK34" s="724"/>
      <c r="AL34" s="666">
        <v>0</v>
      </c>
      <c r="AM34" s="667"/>
      <c r="AN34" s="667"/>
      <c r="AO34" s="725"/>
      <c r="AP34" s="234"/>
      <c r="AQ34" s="735" t="s">
        <v>316</v>
      </c>
      <c r="AR34" s="736"/>
      <c r="AS34" s="736"/>
      <c r="AT34" s="736"/>
      <c r="AU34" s="736"/>
      <c r="AV34" s="736"/>
      <c r="AW34" s="736"/>
      <c r="AX34" s="736"/>
      <c r="AY34" s="736"/>
      <c r="AZ34" s="736"/>
      <c r="BA34" s="736"/>
      <c r="BB34" s="736"/>
      <c r="BC34" s="736"/>
      <c r="BD34" s="736"/>
      <c r="BE34" s="736"/>
      <c r="BF34" s="737"/>
      <c r="BG34" s="735" t="s">
        <v>317</v>
      </c>
      <c r="BH34" s="736"/>
      <c r="BI34" s="736"/>
      <c r="BJ34" s="736"/>
      <c r="BK34" s="736"/>
      <c r="BL34" s="736"/>
      <c r="BM34" s="736"/>
      <c r="BN34" s="736"/>
      <c r="BO34" s="736"/>
      <c r="BP34" s="736"/>
      <c r="BQ34" s="736"/>
      <c r="BR34" s="736"/>
      <c r="BS34" s="736"/>
      <c r="BT34" s="736"/>
      <c r="BU34" s="736"/>
      <c r="BV34" s="736"/>
      <c r="BW34" s="736"/>
      <c r="BX34" s="736"/>
      <c r="BY34" s="736"/>
      <c r="BZ34" s="736"/>
      <c r="CA34" s="736"/>
      <c r="CB34" s="737"/>
      <c r="CD34" s="705" t="s">
        <v>318</v>
      </c>
      <c r="CE34" s="702"/>
      <c r="CF34" s="702"/>
      <c r="CG34" s="702"/>
      <c r="CH34" s="702"/>
      <c r="CI34" s="702"/>
      <c r="CJ34" s="702"/>
      <c r="CK34" s="702"/>
      <c r="CL34" s="702"/>
      <c r="CM34" s="702"/>
      <c r="CN34" s="702"/>
      <c r="CO34" s="702"/>
      <c r="CP34" s="702"/>
      <c r="CQ34" s="703"/>
      <c r="CR34" s="661">
        <v>6681722</v>
      </c>
      <c r="CS34" s="664"/>
      <c r="CT34" s="664"/>
      <c r="CU34" s="664"/>
      <c r="CV34" s="664"/>
      <c r="CW34" s="664"/>
      <c r="CX34" s="664"/>
      <c r="CY34" s="665"/>
      <c r="CZ34" s="666">
        <v>11.7</v>
      </c>
      <c r="DA34" s="695"/>
      <c r="DB34" s="695"/>
      <c r="DC34" s="696"/>
      <c r="DD34" s="669">
        <v>5507263</v>
      </c>
      <c r="DE34" s="664"/>
      <c r="DF34" s="664"/>
      <c r="DG34" s="664"/>
      <c r="DH34" s="664"/>
      <c r="DI34" s="664"/>
      <c r="DJ34" s="664"/>
      <c r="DK34" s="665"/>
      <c r="DL34" s="669">
        <v>5349544</v>
      </c>
      <c r="DM34" s="664"/>
      <c r="DN34" s="664"/>
      <c r="DO34" s="664"/>
      <c r="DP34" s="664"/>
      <c r="DQ34" s="664"/>
      <c r="DR34" s="664"/>
      <c r="DS34" s="664"/>
      <c r="DT34" s="664"/>
      <c r="DU34" s="664"/>
      <c r="DV34" s="665"/>
      <c r="DW34" s="666">
        <v>15.6</v>
      </c>
      <c r="DX34" s="695"/>
      <c r="DY34" s="695"/>
      <c r="DZ34" s="695"/>
      <c r="EA34" s="695"/>
      <c r="EB34" s="695"/>
      <c r="EC34" s="697"/>
    </row>
    <row r="35" spans="2:133" ht="11.25" customHeight="1">
      <c r="B35" s="658" t="s">
        <v>319</v>
      </c>
      <c r="C35" s="659"/>
      <c r="D35" s="659"/>
      <c r="E35" s="659"/>
      <c r="F35" s="659"/>
      <c r="G35" s="659"/>
      <c r="H35" s="659"/>
      <c r="I35" s="659"/>
      <c r="J35" s="659"/>
      <c r="K35" s="659"/>
      <c r="L35" s="659"/>
      <c r="M35" s="659"/>
      <c r="N35" s="659"/>
      <c r="O35" s="659"/>
      <c r="P35" s="659"/>
      <c r="Q35" s="660"/>
      <c r="R35" s="661">
        <v>5207100</v>
      </c>
      <c r="S35" s="664"/>
      <c r="T35" s="664"/>
      <c r="U35" s="664"/>
      <c r="V35" s="664"/>
      <c r="W35" s="664"/>
      <c r="X35" s="664"/>
      <c r="Y35" s="665"/>
      <c r="Z35" s="723">
        <v>8.8000000000000007</v>
      </c>
      <c r="AA35" s="723"/>
      <c r="AB35" s="723"/>
      <c r="AC35" s="723"/>
      <c r="AD35" s="724" t="s">
        <v>171</v>
      </c>
      <c r="AE35" s="724"/>
      <c r="AF35" s="724"/>
      <c r="AG35" s="724"/>
      <c r="AH35" s="724"/>
      <c r="AI35" s="724"/>
      <c r="AJ35" s="724"/>
      <c r="AK35" s="724"/>
      <c r="AL35" s="666" t="s">
        <v>127</v>
      </c>
      <c r="AM35" s="667"/>
      <c r="AN35" s="667"/>
      <c r="AO35" s="725"/>
      <c r="AP35" s="234"/>
      <c r="AQ35" s="729" t="s">
        <v>320</v>
      </c>
      <c r="AR35" s="730"/>
      <c r="AS35" s="730"/>
      <c r="AT35" s="730"/>
      <c r="AU35" s="730"/>
      <c r="AV35" s="730"/>
      <c r="AW35" s="730"/>
      <c r="AX35" s="730"/>
      <c r="AY35" s="731"/>
      <c r="AZ35" s="726">
        <v>8774511</v>
      </c>
      <c r="BA35" s="727"/>
      <c r="BB35" s="727"/>
      <c r="BC35" s="727"/>
      <c r="BD35" s="727"/>
      <c r="BE35" s="727"/>
      <c r="BF35" s="728"/>
      <c r="BG35" s="732" t="s">
        <v>321</v>
      </c>
      <c r="BH35" s="733"/>
      <c r="BI35" s="733"/>
      <c r="BJ35" s="733"/>
      <c r="BK35" s="733"/>
      <c r="BL35" s="733"/>
      <c r="BM35" s="733"/>
      <c r="BN35" s="733"/>
      <c r="BO35" s="733"/>
      <c r="BP35" s="733"/>
      <c r="BQ35" s="733"/>
      <c r="BR35" s="733"/>
      <c r="BS35" s="733"/>
      <c r="BT35" s="733"/>
      <c r="BU35" s="734"/>
      <c r="BV35" s="726">
        <v>76100</v>
      </c>
      <c r="BW35" s="727"/>
      <c r="BX35" s="727"/>
      <c r="BY35" s="727"/>
      <c r="BZ35" s="727"/>
      <c r="CA35" s="727"/>
      <c r="CB35" s="728"/>
      <c r="CD35" s="705" t="s">
        <v>322</v>
      </c>
      <c r="CE35" s="702"/>
      <c r="CF35" s="702"/>
      <c r="CG35" s="702"/>
      <c r="CH35" s="702"/>
      <c r="CI35" s="702"/>
      <c r="CJ35" s="702"/>
      <c r="CK35" s="702"/>
      <c r="CL35" s="702"/>
      <c r="CM35" s="702"/>
      <c r="CN35" s="702"/>
      <c r="CO35" s="702"/>
      <c r="CP35" s="702"/>
      <c r="CQ35" s="703"/>
      <c r="CR35" s="661">
        <v>414989</v>
      </c>
      <c r="CS35" s="662"/>
      <c r="CT35" s="662"/>
      <c r="CU35" s="662"/>
      <c r="CV35" s="662"/>
      <c r="CW35" s="662"/>
      <c r="CX35" s="662"/>
      <c r="CY35" s="663"/>
      <c r="CZ35" s="666">
        <v>0.7</v>
      </c>
      <c r="DA35" s="695"/>
      <c r="DB35" s="695"/>
      <c r="DC35" s="696"/>
      <c r="DD35" s="669">
        <v>385666</v>
      </c>
      <c r="DE35" s="662"/>
      <c r="DF35" s="662"/>
      <c r="DG35" s="662"/>
      <c r="DH35" s="662"/>
      <c r="DI35" s="662"/>
      <c r="DJ35" s="662"/>
      <c r="DK35" s="663"/>
      <c r="DL35" s="669">
        <v>385666</v>
      </c>
      <c r="DM35" s="662"/>
      <c r="DN35" s="662"/>
      <c r="DO35" s="662"/>
      <c r="DP35" s="662"/>
      <c r="DQ35" s="662"/>
      <c r="DR35" s="662"/>
      <c r="DS35" s="662"/>
      <c r="DT35" s="662"/>
      <c r="DU35" s="662"/>
      <c r="DV35" s="663"/>
      <c r="DW35" s="666">
        <v>1.1000000000000001</v>
      </c>
      <c r="DX35" s="695"/>
      <c r="DY35" s="695"/>
      <c r="DZ35" s="695"/>
      <c r="EA35" s="695"/>
      <c r="EB35" s="695"/>
      <c r="EC35" s="697"/>
    </row>
    <row r="36" spans="2:133" ht="11.25" customHeight="1">
      <c r="B36" s="658" t="s">
        <v>323</v>
      </c>
      <c r="C36" s="659"/>
      <c r="D36" s="659"/>
      <c r="E36" s="659"/>
      <c r="F36" s="659"/>
      <c r="G36" s="659"/>
      <c r="H36" s="659"/>
      <c r="I36" s="659"/>
      <c r="J36" s="659"/>
      <c r="K36" s="659"/>
      <c r="L36" s="659"/>
      <c r="M36" s="659"/>
      <c r="N36" s="659"/>
      <c r="O36" s="659"/>
      <c r="P36" s="659"/>
      <c r="Q36" s="660"/>
      <c r="R36" s="661" t="s">
        <v>171</v>
      </c>
      <c r="S36" s="664"/>
      <c r="T36" s="664"/>
      <c r="U36" s="664"/>
      <c r="V36" s="664"/>
      <c r="W36" s="664"/>
      <c r="X36" s="664"/>
      <c r="Y36" s="665"/>
      <c r="Z36" s="723" t="s">
        <v>171</v>
      </c>
      <c r="AA36" s="723"/>
      <c r="AB36" s="723"/>
      <c r="AC36" s="723"/>
      <c r="AD36" s="724" t="s">
        <v>127</v>
      </c>
      <c r="AE36" s="724"/>
      <c r="AF36" s="724"/>
      <c r="AG36" s="724"/>
      <c r="AH36" s="724"/>
      <c r="AI36" s="724"/>
      <c r="AJ36" s="724"/>
      <c r="AK36" s="724"/>
      <c r="AL36" s="666" t="s">
        <v>171</v>
      </c>
      <c r="AM36" s="667"/>
      <c r="AN36" s="667"/>
      <c r="AO36" s="725"/>
      <c r="AQ36" s="698" t="s">
        <v>324</v>
      </c>
      <c r="AR36" s="699"/>
      <c r="AS36" s="699"/>
      <c r="AT36" s="699"/>
      <c r="AU36" s="699"/>
      <c r="AV36" s="699"/>
      <c r="AW36" s="699"/>
      <c r="AX36" s="699"/>
      <c r="AY36" s="700"/>
      <c r="AZ36" s="661">
        <v>2894000</v>
      </c>
      <c r="BA36" s="664"/>
      <c r="BB36" s="664"/>
      <c r="BC36" s="664"/>
      <c r="BD36" s="662"/>
      <c r="BE36" s="662"/>
      <c r="BF36" s="701"/>
      <c r="BG36" s="705" t="s">
        <v>325</v>
      </c>
      <c r="BH36" s="702"/>
      <c r="BI36" s="702"/>
      <c r="BJ36" s="702"/>
      <c r="BK36" s="702"/>
      <c r="BL36" s="702"/>
      <c r="BM36" s="702"/>
      <c r="BN36" s="702"/>
      <c r="BO36" s="702"/>
      <c r="BP36" s="702"/>
      <c r="BQ36" s="702"/>
      <c r="BR36" s="702"/>
      <c r="BS36" s="702"/>
      <c r="BT36" s="702"/>
      <c r="BU36" s="703"/>
      <c r="BV36" s="661">
        <v>30297</v>
      </c>
      <c r="BW36" s="664"/>
      <c r="BX36" s="664"/>
      <c r="BY36" s="664"/>
      <c r="BZ36" s="664"/>
      <c r="CA36" s="664"/>
      <c r="CB36" s="704"/>
      <c r="CD36" s="705" t="s">
        <v>326</v>
      </c>
      <c r="CE36" s="702"/>
      <c r="CF36" s="702"/>
      <c r="CG36" s="702"/>
      <c r="CH36" s="702"/>
      <c r="CI36" s="702"/>
      <c r="CJ36" s="702"/>
      <c r="CK36" s="702"/>
      <c r="CL36" s="702"/>
      <c r="CM36" s="702"/>
      <c r="CN36" s="702"/>
      <c r="CO36" s="702"/>
      <c r="CP36" s="702"/>
      <c r="CQ36" s="703"/>
      <c r="CR36" s="661">
        <v>10710276</v>
      </c>
      <c r="CS36" s="664"/>
      <c r="CT36" s="664"/>
      <c r="CU36" s="664"/>
      <c r="CV36" s="664"/>
      <c r="CW36" s="664"/>
      <c r="CX36" s="664"/>
      <c r="CY36" s="665"/>
      <c r="CZ36" s="666">
        <v>18.7</v>
      </c>
      <c r="DA36" s="695"/>
      <c r="DB36" s="695"/>
      <c r="DC36" s="696"/>
      <c r="DD36" s="669">
        <v>8486627</v>
      </c>
      <c r="DE36" s="664"/>
      <c r="DF36" s="664"/>
      <c r="DG36" s="664"/>
      <c r="DH36" s="664"/>
      <c r="DI36" s="664"/>
      <c r="DJ36" s="664"/>
      <c r="DK36" s="665"/>
      <c r="DL36" s="669">
        <v>6484031</v>
      </c>
      <c r="DM36" s="664"/>
      <c r="DN36" s="664"/>
      <c r="DO36" s="664"/>
      <c r="DP36" s="664"/>
      <c r="DQ36" s="664"/>
      <c r="DR36" s="664"/>
      <c r="DS36" s="664"/>
      <c r="DT36" s="664"/>
      <c r="DU36" s="664"/>
      <c r="DV36" s="665"/>
      <c r="DW36" s="666">
        <v>19</v>
      </c>
      <c r="DX36" s="695"/>
      <c r="DY36" s="695"/>
      <c r="DZ36" s="695"/>
      <c r="EA36" s="695"/>
      <c r="EB36" s="695"/>
      <c r="EC36" s="697"/>
    </row>
    <row r="37" spans="2:133" ht="11.25" customHeight="1">
      <c r="B37" s="658" t="s">
        <v>327</v>
      </c>
      <c r="C37" s="659"/>
      <c r="D37" s="659"/>
      <c r="E37" s="659"/>
      <c r="F37" s="659"/>
      <c r="G37" s="659"/>
      <c r="H37" s="659"/>
      <c r="I37" s="659"/>
      <c r="J37" s="659"/>
      <c r="K37" s="659"/>
      <c r="L37" s="659"/>
      <c r="M37" s="659"/>
      <c r="N37" s="659"/>
      <c r="O37" s="659"/>
      <c r="P37" s="659"/>
      <c r="Q37" s="660"/>
      <c r="R37" s="661">
        <v>1769700</v>
      </c>
      <c r="S37" s="664"/>
      <c r="T37" s="664"/>
      <c r="U37" s="664"/>
      <c r="V37" s="664"/>
      <c r="W37" s="664"/>
      <c r="X37" s="664"/>
      <c r="Y37" s="665"/>
      <c r="Z37" s="723">
        <v>3</v>
      </c>
      <c r="AA37" s="723"/>
      <c r="AB37" s="723"/>
      <c r="AC37" s="723"/>
      <c r="AD37" s="724" t="s">
        <v>127</v>
      </c>
      <c r="AE37" s="724"/>
      <c r="AF37" s="724"/>
      <c r="AG37" s="724"/>
      <c r="AH37" s="724"/>
      <c r="AI37" s="724"/>
      <c r="AJ37" s="724"/>
      <c r="AK37" s="724"/>
      <c r="AL37" s="666" t="s">
        <v>127</v>
      </c>
      <c r="AM37" s="667"/>
      <c r="AN37" s="667"/>
      <c r="AO37" s="725"/>
      <c r="AQ37" s="698" t="s">
        <v>328</v>
      </c>
      <c r="AR37" s="699"/>
      <c r="AS37" s="699"/>
      <c r="AT37" s="699"/>
      <c r="AU37" s="699"/>
      <c r="AV37" s="699"/>
      <c r="AW37" s="699"/>
      <c r="AX37" s="699"/>
      <c r="AY37" s="700"/>
      <c r="AZ37" s="661">
        <v>1602876</v>
      </c>
      <c r="BA37" s="664"/>
      <c r="BB37" s="664"/>
      <c r="BC37" s="664"/>
      <c r="BD37" s="662"/>
      <c r="BE37" s="662"/>
      <c r="BF37" s="701"/>
      <c r="BG37" s="705" t="s">
        <v>329</v>
      </c>
      <c r="BH37" s="702"/>
      <c r="BI37" s="702"/>
      <c r="BJ37" s="702"/>
      <c r="BK37" s="702"/>
      <c r="BL37" s="702"/>
      <c r="BM37" s="702"/>
      <c r="BN37" s="702"/>
      <c r="BO37" s="702"/>
      <c r="BP37" s="702"/>
      <c r="BQ37" s="702"/>
      <c r="BR37" s="702"/>
      <c r="BS37" s="702"/>
      <c r="BT37" s="702"/>
      <c r="BU37" s="703"/>
      <c r="BV37" s="661">
        <v>14903</v>
      </c>
      <c r="BW37" s="664"/>
      <c r="BX37" s="664"/>
      <c r="BY37" s="664"/>
      <c r="BZ37" s="664"/>
      <c r="CA37" s="664"/>
      <c r="CB37" s="704"/>
      <c r="CD37" s="705" t="s">
        <v>330</v>
      </c>
      <c r="CE37" s="702"/>
      <c r="CF37" s="702"/>
      <c r="CG37" s="702"/>
      <c r="CH37" s="702"/>
      <c r="CI37" s="702"/>
      <c r="CJ37" s="702"/>
      <c r="CK37" s="702"/>
      <c r="CL37" s="702"/>
      <c r="CM37" s="702"/>
      <c r="CN37" s="702"/>
      <c r="CO37" s="702"/>
      <c r="CP37" s="702"/>
      <c r="CQ37" s="703"/>
      <c r="CR37" s="661">
        <v>4487443</v>
      </c>
      <c r="CS37" s="662"/>
      <c r="CT37" s="662"/>
      <c r="CU37" s="662"/>
      <c r="CV37" s="662"/>
      <c r="CW37" s="662"/>
      <c r="CX37" s="662"/>
      <c r="CY37" s="663"/>
      <c r="CZ37" s="666">
        <v>7.9</v>
      </c>
      <c r="DA37" s="695"/>
      <c r="DB37" s="695"/>
      <c r="DC37" s="696"/>
      <c r="DD37" s="669">
        <v>3222958</v>
      </c>
      <c r="DE37" s="662"/>
      <c r="DF37" s="662"/>
      <c r="DG37" s="662"/>
      <c r="DH37" s="662"/>
      <c r="DI37" s="662"/>
      <c r="DJ37" s="662"/>
      <c r="DK37" s="663"/>
      <c r="DL37" s="669">
        <v>2889954</v>
      </c>
      <c r="DM37" s="662"/>
      <c r="DN37" s="662"/>
      <c r="DO37" s="662"/>
      <c r="DP37" s="662"/>
      <c r="DQ37" s="662"/>
      <c r="DR37" s="662"/>
      <c r="DS37" s="662"/>
      <c r="DT37" s="662"/>
      <c r="DU37" s="662"/>
      <c r="DV37" s="663"/>
      <c r="DW37" s="666">
        <v>8.4</v>
      </c>
      <c r="DX37" s="695"/>
      <c r="DY37" s="695"/>
      <c r="DZ37" s="695"/>
      <c r="EA37" s="695"/>
      <c r="EB37" s="695"/>
      <c r="EC37" s="697"/>
    </row>
    <row r="38" spans="2:133" ht="11.25" customHeight="1">
      <c r="B38" s="673" t="s">
        <v>331</v>
      </c>
      <c r="C38" s="674"/>
      <c r="D38" s="674"/>
      <c r="E38" s="674"/>
      <c r="F38" s="674"/>
      <c r="G38" s="674"/>
      <c r="H38" s="674"/>
      <c r="I38" s="674"/>
      <c r="J38" s="674"/>
      <c r="K38" s="674"/>
      <c r="L38" s="674"/>
      <c r="M38" s="674"/>
      <c r="N38" s="674"/>
      <c r="O38" s="674"/>
      <c r="P38" s="674"/>
      <c r="Q38" s="675"/>
      <c r="R38" s="676">
        <v>59006168</v>
      </c>
      <c r="S38" s="713"/>
      <c r="T38" s="713"/>
      <c r="U38" s="713"/>
      <c r="V38" s="713"/>
      <c r="W38" s="713"/>
      <c r="X38" s="713"/>
      <c r="Y38" s="718"/>
      <c r="Z38" s="719">
        <v>100</v>
      </c>
      <c r="AA38" s="719"/>
      <c r="AB38" s="719"/>
      <c r="AC38" s="719"/>
      <c r="AD38" s="720">
        <v>32437425</v>
      </c>
      <c r="AE38" s="720"/>
      <c r="AF38" s="720"/>
      <c r="AG38" s="720"/>
      <c r="AH38" s="720"/>
      <c r="AI38" s="720"/>
      <c r="AJ38" s="720"/>
      <c r="AK38" s="720"/>
      <c r="AL38" s="679">
        <v>100</v>
      </c>
      <c r="AM38" s="721"/>
      <c r="AN38" s="721"/>
      <c r="AO38" s="722"/>
      <c r="AQ38" s="698" t="s">
        <v>332</v>
      </c>
      <c r="AR38" s="699"/>
      <c r="AS38" s="699"/>
      <c r="AT38" s="699"/>
      <c r="AU38" s="699"/>
      <c r="AV38" s="699"/>
      <c r="AW38" s="699"/>
      <c r="AX38" s="699"/>
      <c r="AY38" s="700"/>
      <c r="AZ38" s="661">
        <v>224229</v>
      </c>
      <c r="BA38" s="664"/>
      <c r="BB38" s="664"/>
      <c r="BC38" s="664"/>
      <c r="BD38" s="662"/>
      <c r="BE38" s="662"/>
      <c r="BF38" s="701"/>
      <c r="BG38" s="705" t="s">
        <v>333</v>
      </c>
      <c r="BH38" s="702"/>
      <c r="BI38" s="702"/>
      <c r="BJ38" s="702"/>
      <c r="BK38" s="702"/>
      <c r="BL38" s="702"/>
      <c r="BM38" s="702"/>
      <c r="BN38" s="702"/>
      <c r="BO38" s="702"/>
      <c r="BP38" s="702"/>
      <c r="BQ38" s="702"/>
      <c r="BR38" s="702"/>
      <c r="BS38" s="702"/>
      <c r="BT38" s="702"/>
      <c r="BU38" s="703"/>
      <c r="BV38" s="661">
        <v>24587</v>
      </c>
      <c r="BW38" s="664"/>
      <c r="BX38" s="664"/>
      <c r="BY38" s="664"/>
      <c r="BZ38" s="664"/>
      <c r="CA38" s="664"/>
      <c r="CB38" s="704"/>
      <c r="CD38" s="705" t="s">
        <v>334</v>
      </c>
      <c r="CE38" s="702"/>
      <c r="CF38" s="702"/>
      <c r="CG38" s="702"/>
      <c r="CH38" s="702"/>
      <c r="CI38" s="702"/>
      <c r="CJ38" s="702"/>
      <c r="CK38" s="702"/>
      <c r="CL38" s="702"/>
      <c r="CM38" s="702"/>
      <c r="CN38" s="702"/>
      <c r="CO38" s="702"/>
      <c r="CP38" s="702"/>
      <c r="CQ38" s="703"/>
      <c r="CR38" s="661">
        <v>4846593</v>
      </c>
      <c r="CS38" s="664"/>
      <c r="CT38" s="664"/>
      <c r="CU38" s="664"/>
      <c r="CV38" s="664"/>
      <c r="CW38" s="664"/>
      <c r="CX38" s="664"/>
      <c r="CY38" s="665"/>
      <c r="CZ38" s="666">
        <v>8.5</v>
      </c>
      <c r="DA38" s="695"/>
      <c r="DB38" s="695"/>
      <c r="DC38" s="696"/>
      <c r="DD38" s="669">
        <v>4106650</v>
      </c>
      <c r="DE38" s="664"/>
      <c r="DF38" s="664"/>
      <c r="DG38" s="664"/>
      <c r="DH38" s="664"/>
      <c r="DI38" s="664"/>
      <c r="DJ38" s="664"/>
      <c r="DK38" s="665"/>
      <c r="DL38" s="669">
        <v>3620592</v>
      </c>
      <c r="DM38" s="664"/>
      <c r="DN38" s="664"/>
      <c r="DO38" s="664"/>
      <c r="DP38" s="664"/>
      <c r="DQ38" s="664"/>
      <c r="DR38" s="664"/>
      <c r="DS38" s="664"/>
      <c r="DT38" s="664"/>
      <c r="DU38" s="664"/>
      <c r="DV38" s="665"/>
      <c r="DW38" s="666">
        <v>10.6</v>
      </c>
      <c r="DX38" s="695"/>
      <c r="DY38" s="695"/>
      <c r="DZ38" s="695"/>
      <c r="EA38" s="695"/>
      <c r="EB38" s="695"/>
      <c r="EC38" s="697"/>
    </row>
    <row r="39" spans="2:133" ht="11.25" customHeight="1">
      <c r="AQ39" s="698" t="s">
        <v>335</v>
      </c>
      <c r="AR39" s="699"/>
      <c r="AS39" s="699"/>
      <c r="AT39" s="699"/>
      <c r="AU39" s="699"/>
      <c r="AV39" s="699"/>
      <c r="AW39" s="699"/>
      <c r="AX39" s="699"/>
      <c r="AY39" s="700"/>
      <c r="AZ39" s="661">
        <v>813</v>
      </c>
      <c r="BA39" s="664"/>
      <c r="BB39" s="664"/>
      <c r="BC39" s="664"/>
      <c r="BD39" s="662"/>
      <c r="BE39" s="662"/>
      <c r="BF39" s="701"/>
      <c r="BG39" s="706" t="s">
        <v>336</v>
      </c>
      <c r="BH39" s="707"/>
      <c r="BI39" s="707"/>
      <c r="BJ39" s="707"/>
      <c r="BK39" s="707"/>
      <c r="BL39" s="235"/>
      <c r="BM39" s="702" t="s">
        <v>337</v>
      </c>
      <c r="BN39" s="702"/>
      <c r="BO39" s="702"/>
      <c r="BP39" s="702"/>
      <c r="BQ39" s="702"/>
      <c r="BR39" s="702"/>
      <c r="BS39" s="702"/>
      <c r="BT39" s="702"/>
      <c r="BU39" s="703"/>
      <c r="BV39" s="661">
        <v>91</v>
      </c>
      <c r="BW39" s="664"/>
      <c r="BX39" s="664"/>
      <c r="BY39" s="664"/>
      <c r="BZ39" s="664"/>
      <c r="CA39" s="664"/>
      <c r="CB39" s="704"/>
      <c r="CD39" s="705" t="s">
        <v>338</v>
      </c>
      <c r="CE39" s="702"/>
      <c r="CF39" s="702"/>
      <c r="CG39" s="702"/>
      <c r="CH39" s="702"/>
      <c r="CI39" s="702"/>
      <c r="CJ39" s="702"/>
      <c r="CK39" s="702"/>
      <c r="CL39" s="702"/>
      <c r="CM39" s="702"/>
      <c r="CN39" s="702"/>
      <c r="CO39" s="702"/>
      <c r="CP39" s="702"/>
      <c r="CQ39" s="703"/>
      <c r="CR39" s="661">
        <v>2746037</v>
      </c>
      <c r="CS39" s="662"/>
      <c r="CT39" s="662"/>
      <c r="CU39" s="662"/>
      <c r="CV39" s="662"/>
      <c r="CW39" s="662"/>
      <c r="CX39" s="662"/>
      <c r="CY39" s="663"/>
      <c r="CZ39" s="666">
        <v>4.8</v>
      </c>
      <c r="DA39" s="695"/>
      <c r="DB39" s="695"/>
      <c r="DC39" s="696"/>
      <c r="DD39" s="669">
        <v>2616897</v>
      </c>
      <c r="DE39" s="662"/>
      <c r="DF39" s="662"/>
      <c r="DG39" s="662"/>
      <c r="DH39" s="662"/>
      <c r="DI39" s="662"/>
      <c r="DJ39" s="662"/>
      <c r="DK39" s="663"/>
      <c r="DL39" s="669" t="s">
        <v>127</v>
      </c>
      <c r="DM39" s="662"/>
      <c r="DN39" s="662"/>
      <c r="DO39" s="662"/>
      <c r="DP39" s="662"/>
      <c r="DQ39" s="662"/>
      <c r="DR39" s="662"/>
      <c r="DS39" s="662"/>
      <c r="DT39" s="662"/>
      <c r="DU39" s="662"/>
      <c r="DV39" s="663"/>
      <c r="DW39" s="666" t="s">
        <v>127</v>
      </c>
      <c r="DX39" s="695"/>
      <c r="DY39" s="695"/>
      <c r="DZ39" s="695"/>
      <c r="EA39" s="695"/>
      <c r="EB39" s="695"/>
      <c r="EC39" s="697"/>
    </row>
    <row r="40" spans="2:133" ht="11.25" customHeight="1">
      <c r="AQ40" s="698" t="s">
        <v>339</v>
      </c>
      <c r="AR40" s="699"/>
      <c r="AS40" s="699"/>
      <c r="AT40" s="699"/>
      <c r="AU40" s="699"/>
      <c r="AV40" s="699"/>
      <c r="AW40" s="699"/>
      <c r="AX40" s="699"/>
      <c r="AY40" s="700"/>
      <c r="AZ40" s="661">
        <v>919987</v>
      </c>
      <c r="BA40" s="664"/>
      <c r="BB40" s="664"/>
      <c r="BC40" s="664"/>
      <c r="BD40" s="662"/>
      <c r="BE40" s="662"/>
      <c r="BF40" s="701"/>
      <c r="BG40" s="706"/>
      <c r="BH40" s="707"/>
      <c r="BI40" s="707"/>
      <c r="BJ40" s="707"/>
      <c r="BK40" s="707"/>
      <c r="BL40" s="235"/>
      <c r="BM40" s="702" t="s">
        <v>340</v>
      </c>
      <c r="BN40" s="702"/>
      <c r="BO40" s="702"/>
      <c r="BP40" s="702"/>
      <c r="BQ40" s="702"/>
      <c r="BR40" s="702"/>
      <c r="BS40" s="702"/>
      <c r="BT40" s="702"/>
      <c r="BU40" s="703"/>
      <c r="BV40" s="661" t="s">
        <v>127</v>
      </c>
      <c r="BW40" s="664"/>
      <c r="BX40" s="664"/>
      <c r="BY40" s="664"/>
      <c r="BZ40" s="664"/>
      <c r="CA40" s="664"/>
      <c r="CB40" s="704"/>
      <c r="CD40" s="705" t="s">
        <v>341</v>
      </c>
      <c r="CE40" s="702"/>
      <c r="CF40" s="702"/>
      <c r="CG40" s="702"/>
      <c r="CH40" s="702"/>
      <c r="CI40" s="702"/>
      <c r="CJ40" s="702"/>
      <c r="CK40" s="702"/>
      <c r="CL40" s="702"/>
      <c r="CM40" s="702"/>
      <c r="CN40" s="702"/>
      <c r="CO40" s="702"/>
      <c r="CP40" s="702"/>
      <c r="CQ40" s="703"/>
      <c r="CR40" s="661">
        <v>797538</v>
      </c>
      <c r="CS40" s="664"/>
      <c r="CT40" s="664"/>
      <c r="CU40" s="664"/>
      <c r="CV40" s="664"/>
      <c r="CW40" s="664"/>
      <c r="CX40" s="664"/>
      <c r="CY40" s="665"/>
      <c r="CZ40" s="666">
        <v>1.4</v>
      </c>
      <c r="DA40" s="695"/>
      <c r="DB40" s="695"/>
      <c r="DC40" s="696"/>
      <c r="DD40" s="669">
        <v>690647</v>
      </c>
      <c r="DE40" s="664"/>
      <c r="DF40" s="664"/>
      <c r="DG40" s="664"/>
      <c r="DH40" s="664"/>
      <c r="DI40" s="664"/>
      <c r="DJ40" s="664"/>
      <c r="DK40" s="665"/>
      <c r="DL40" s="669">
        <v>658930</v>
      </c>
      <c r="DM40" s="664"/>
      <c r="DN40" s="664"/>
      <c r="DO40" s="664"/>
      <c r="DP40" s="664"/>
      <c r="DQ40" s="664"/>
      <c r="DR40" s="664"/>
      <c r="DS40" s="664"/>
      <c r="DT40" s="664"/>
      <c r="DU40" s="664"/>
      <c r="DV40" s="665"/>
      <c r="DW40" s="666">
        <v>1.9</v>
      </c>
      <c r="DX40" s="695"/>
      <c r="DY40" s="695"/>
      <c r="DZ40" s="695"/>
      <c r="EA40" s="695"/>
      <c r="EB40" s="695"/>
      <c r="EC40" s="697"/>
    </row>
    <row r="41" spans="2:133" ht="11.25" customHeight="1">
      <c r="AQ41" s="710" t="s">
        <v>342</v>
      </c>
      <c r="AR41" s="711"/>
      <c r="AS41" s="711"/>
      <c r="AT41" s="711"/>
      <c r="AU41" s="711"/>
      <c r="AV41" s="711"/>
      <c r="AW41" s="711"/>
      <c r="AX41" s="711"/>
      <c r="AY41" s="712"/>
      <c r="AZ41" s="676">
        <v>3132606</v>
      </c>
      <c r="BA41" s="713"/>
      <c r="BB41" s="713"/>
      <c r="BC41" s="713"/>
      <c r="BD41" s="677"/>
      <c r="BE41" s="677"/>
      <c r="BF41" s="714"/>
      <c r="BG41" s="708"/>
      <c r="BH41" s="709"/>
      <c r="BI41" s="709"/>
      <c r="BJ41" s="709"/>
      <c r="BK41" s="709"/>
      <c r="BL41" s="236"/>
      <c r="BM41" s="715" t="s">
        <v>343</v>
      </c>
      <c r="BN41" s="715"/>
      <c r="BO41" s="715"/>
      <c r="BP41" s="715"/>
      <c r="BQ41" s="715"/>
      <c r="BR41" s="715"/>
      <c r="BS41" s="715"/>
      <c r="BT41" s="715"/>
      <c r="BU41" s="716"/>
      <c r="BV41" s="676">
        <v>317</v>
      </c>
      <c r="BW41" s="713"/>
      <c r="BX41" s="713"/>
      <c r="BY41" s="713"/>
      <c r="BZ41" s="713"/>
      <c r="CA41" s="713"/>
      <c r="CB41" s="717"/>
      <c r="CD41" s="705" t="s">
        <v>344</v>
      </c>
      <c r="CE41" s="702"/>
      <c r="CF41" s="702"/>
      <c r="CG41" s="702"/>
      <c r="CH41" s="702"/>
      <c r="CI41" s="702"/>
      <c r="CJ41" s="702"/>
      <c r="CK41" s="702"/>
      <c r="CL41" s="702"/>
      <c r="CM41" s="702"/>
      <c r="CN41" s="702"/>
      <c r="CO41" s="702"/>
      <c r="CP41" s="702"/>
      <c r="CQ41" s="703"/>
      <c r="CR41" s="661" t="s">
        <v>127</v>
      </c>
      <c r="CS41" s="662"/>
      <c r="CT41" s="662"/>
      <c r="CU41" s="662"/>
      <c r="CV41" s="662"/>
      <c r="CW41" s="662"/>
      <c r="CX41" s="662"/>
      <c r="CY41" s="663"/>
      <c r="CZ41" s="666" t="s">
        <v>127</v>
      </c>
      <c r="DA41" s="695"/>
      <c r="DB41" s="695"/>
      <c r="DC41" s="696"/>
      <c r="DD41" s="669" t="s">
        <v>127</v>
      </c>
      <c r="DE41" s="662"/>
      <c r="DF41" s="662"/>
      <c r="DG41" s="662"/>
      <c r="DH41" s="662"/>
      <c r="DI41" s="662"/>
      <c r="DJ41" s="662"/>
      <c r="DK41" s="663"/>
      <c r="DL41" s="670"/>
      <c r="DM41" s="671"/>
      <c r="DN41" s="671"/>
      <c r="DO41" s="671"/>
      <c r="DP41" s="671"/>
      <c r="DQ41" s="671"/>
      <c r="DR41" s="671"/>
      <c r="DS41" s="671"/>
      <c r="DT41" s="671"/>
      <c r="DU41" s="671"/>
      <c r="DV41" s="672"/>
      <c r="DW41" s="655"/>
      <c r="DX41" s="656"/>
      <c r="DY41" s="656"/>
      <c r="DZ41" s="656"/>
      <c r="EA41" s="656"/>
      <c r="EB41" s="656"/>
      <c r="EC41" s="657"/>
    </row>
    <row r="42" spans="2:133" ht="11.25" customHeight="1">
      <c r="B42" s="229" t="s">
        <v>345</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58" t="s">
        <v>346</v>
      </c>
      <c r="CE42" s="659"/>
      <c r="CF42" s="659"/>
      <c r="CG42" s="659"/>
      <c r="CH42" s="659"/>
      <c r="CI42" s="659"/>
      <c r="CJ42" s="659"/>
      <c r="CK42" s="659"/>
      <c r="CL42" s="659"/>
      <c r="CM42" s="659"/>
      <c r="CN42" s="659"/>
      <c r="CO42" s="659"/>
      <c r="CP42" s="659"/>
      <c r="CQ42" s="660"/>
      <c r="CR42" s="661">
        <v>7432293</v>
      </c>
      <c r="CS42" s="664"/>
      <c r="CT42" s="664"/>
      <c r="CU42" s="664"/>
      <c r="CV42" s="664"/>
      <c r="CW42" s="664"/>
      <c r="CX42" s="664"/>
      <c r="CY42" s="665"/>
      <c r="CZ42" s="666">
        <v>13</v>
      </c>
      <c r="DA42" s="667"/>
      <c r="DB42" s="667"/>
      <c r="DC42" s="668"/>
      <c r="DD42" s="669">
        <v>1739201</v>
      </c>
      <c r="DE42" s="664"/>
      <c r="DF42" s="664"/>
      <c r="DG42" s="664"/>
      <c r="DH42" s="664"/>
      <c r="DI42" s="664"/>
      <c r="DJ42" s="664"/>
      <c r="DK42" s="665"/>
      <c r="DL42" s="670"/>
      <c r="DM42" s="671"/>
      <c r="DN42" s="671"/>
      <c r="DO42" s="671"/>
      <c r="DP42" s="671"/>
      <c r="DQ42" s="671"/>
      <c r="DR42" s="671"/>
      <c r="DS42" s="671"/>
      <c r="DT42" s="671"/>
      <c r="DU42" s="671"/>
      <c r="DV42" s="672"/>
      <c r="DW42" s="655"/>
      <c r="DX42" s="656"/>
      <c r="DY42" s="656"/>
      <c r="DZ42" s="656"/>
      <c r="EA42" s="656"/>
      <c r="EB42" s="656"/>
      <c r="EC42" s="657"/>
    </row>
    <row r="43" spans="2:133" ht="11.25" customHeight="1">
      <c r="B43" s="239" t="s">
        <v>347</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58" t="s">
        <v>348</v>
      </c>
      <c r="CE43" s="659"/>
      <c r="CF43" s="659"/>
      <c r="CG43" s="659"/>
      <c r="CH43" s="659"/>
      <c r="CI43" s="659"/>
      <c r="CJ43" s="659"/>
      <c r="CK43" s="659"/>
      <c r="CL43" s="659"/>
      <c r="CM43" s="659"/>
      <c r="CN43" s="659"/>
      <c r="CO43" s="659"/>
      <c r="CP43" s="659"/>
      <c r="CQ43" s="660"/>
      <c r="CR43" s="661">
        <v>84933</v>
      </c>
      <c r="CS43" s="662"/>
      <c r="CT43" s="662"/>
      <c r="CU43" s="662"/>
      <c r="CV43" s="662"/>
      <c r="CW43" s="662"/>
      <c r="CX43" s="662"/>
      <c r="CY43" s="663"/>
      <c r="CZ43" s="666">
        <v>0.1</v>
      </c>
      <c r="DA43" s="695"/>
      <c r="DB43" s="695"/>
      <c r="DC43" s="696"/>
      <c r="DD43" s="669">
        <v>84933</v>
      </c>
      <c r="DE43" s="662"/>
      <c r="DF43" s="662"/>
      <c r="DG43" s="662"/>
      <c r="DH43" s="662"/>
      <c r="DI43" s="662"/>
      <c r="DJ43" s="662"/>
      <c r="DK43" s="663"/>
      <c r="DL43" s="670"/>
      <c r="DM43" s="671"/>
      <c r="DN43" s="671"/>
      <c r="DO43" s="671"/>
      <c r="DP43" s="671"/>
      <c r="DQ43" s="671"/>
      <c r="DR43" s="671"/>
      <c r="DS43" s="671"/>
      <c r="DT43" s="671"/>
      <c r="DU43" s="671"/>
      <c r="DV43" s="672"/>
      <c r="DW43" s="655"/>
      <c r="DX43" s="656"/>
      <c r="DY43" s="656"/>
      <c r="DZ43" s="656"/>
      <c r="EA43" s="656"/>
      <c r="EB43" s="656"/>
      <c r="EC43" s="657"/>
    </row>
    <row r="44" spans="2:133" ht="11.25" customHeight="1">
      <c r="B44" s="240" t="s">
        <v>349</v>
      </c>
      <c r="CD44" s="689" t="s">
        <v>300</v>
      </c>
      <c r="CE44" s="690"/>
      <c r="CF44" s="658" t="s">
        <v>350</v>
      </c>
      <c r="CG44" s="659"/>
      <c r="CH44" s="659"/>
      <c r="CI44" s="659"/>
      <c r="CJ44" s="659"/>
      <c r="CK44" s="659"/>
      <c r="CL44" s="659"/>
      <c r="CM44" s="659"/>
      <c r="CN44" s="659"/>
      <c r="CO44" s="659"/>
      <c r="CP44" s="659"/>
      <c r="CQ44" s="660"/>
      <c r="CR44" s="661">
        <v>7059639</v>
      </c>
      <c r="CS44" s="664"/>
      <c r="CT44" s="664"/>
      <c r="CU44" s="664"/>
      <c r="CV44" s="664"/>
      <c r="CW44" s="664"/>
      <c r="CX44" s="664"/>
      <c r="CY44" s="665"/>
      <c r="CZ44" s="666">
        <v>12.4</v>
      </c>
      <c r="DA44" s="667"/>
      <c r="DB44" s="667"/>
      <c r="DC44" s="668"/>
      <c r="DD44" s="669">
        <v>1544329</v>
      </c>
      <c r="DE44" s="664"/>
      <c r="DF44" s="664"/>
      <c r="DG44" s="664"/>
      <c r="DH44" s="664"/>
      <c r="DI44" s="664"/>
      <c r="DJ44" s="664"/>
      <c r="DK44" s="665"/>
      <c r="DL44" s="670"/>
      <c r="DM44" s="671"/>
      <c r="DN44" s="671"/>
      <c r="DO44" s="671"/>
      <c r="DP44" s="671"/>
      <c r="DQ44" s="671"/>
      <c r="DR44" s="671"/>
      <c r="DS44" s="671"/>
      <c r="DT44" s="671"/>
      <c r="DU44" s="671"/>
      <c r="DV44" s="672"/>
      <c r="DW44" s="655"/>
      <c r="DX44" s="656"/>
      <c r="DY44" s="656"/>
      <c r="DZ44" s="656"/>
      <c r="EA44" s="656"/>
      <c r="EB44" s="656"/>
      <c r="EC44" s="657"/>
    </row>
    <row r="45" spans="2:133" ht="11.25" customHeight="1">
      <c r="CD45" s="691"/>
      <c r="CE45" s="692"/>
      <c r="CF45" s="658" t="s">
        <v>351</v>
      </c>
      <c r="CG45" s="659"/>
      <c r="CH45" s="659"/>
      <c r="CI45" s="659"/>
      <c r="CJ45" s="659"/>
      <c r="CK45" s="659"/>
      <c r="CL45" s="659"/>
      <c r="CM45" s="659"/>
      <c r="CN45" s="659"/>
      <c r="CO45" s="659"/>
      <c r="CP45" s="659"/>
      <c r="CQ45" s="660"/>
      <c r="CR45" s="661">
        <v>3148057</v>
      </c>
      <c r="CS45" s="662"/>
      <c r="CT45" s="662"/>
      <c r="CU45" s="662"/>
      <c r="CV45" s="662"/>
      <c r="CW45" s="662"/>
      <c r="CX45" s="662"/>
      <c r="CY45" s="663"/>
      <c r="CZ45" s="666">
        <v>5.5</v>
      </c>
      <c r="DA45" s="695"/>
      <c r="DB45" s="695"/>
      <c r="DC45" s="696"/>
      <c r="DD45" s="669">
        <v>139014</v>
      </c>
      <c r="DE45" s="662"/>
      <c r="DF45" s="662"/>
      <c r="DG45" s="662"/>
      <c r="DH45" s="662"/>
      <c r="DI45" s="662"/>
      <c r="DJ45" s="662"/>
      <c r="DK45" s="663"/>
      <c r="DL45" s="670"/>
      <c r="DM45" s="671"/>
      <c r="DN45" s="671"/>
      <c r="DO45" s="671"/>
      <c r="DP45" s="671"/>
      <c r="DQ45" s="671"/>
      <c r="DR45" s="671"/>
      <c r="DS45" s="671"/>
      <c r="DT45" s="671"/>
      <c r="DU45" s="671"/>
      <c r="DV45" s="672"/>
      <c r="DW45" s="655"/>
      <c r="DX45" s="656"/>
      <c r="DY45" s="656"/>
      <c r="DZ45" s="656"/>
      <c r="EA45" s="656"/>
      <c r="EB45" s="656"/>
      <c r="EC45" s="657"/>
    </row>
    <row r="46" spans="2:133" ht="11.25" customHeight="1">
      <c r="CD46" s="691"/>
      <c r="CE46" s="692"/>
      <c r="CF46" s="658" t="s">
        <v>352</v>
      </c>
      <c r="CG46" s="659"/>
      <c r="CH46" s="659"/>
      <c r="CI46" s="659"/>
      <c r="CJ46" s="659"/>
      <c r="CK46" s="659"/>
      <c r="CL46" s="659"/>
      <c r="CM46" s="659"/>
      <c r="CN46" s="659"/>
      <c r="CO46" s="659"/>
      <c r="CP46" s="659"/>
      <c r="CQ46" s="660"/>
      <c r="CR46" s="661">
        <v>3784423</v>
      </c>
      <c r="CS46" s="664"/>
      <c r="CT46" s="664"/>
      <c r="CU46" s="664"/>
      <c r="CV46" s="664"/>
      <c r="CW46" s="664"/>
      <c r="CX46" s="664"/>
      <c r="CY46" s="665"/>
      <c r="CZ46" s="666">
        <v>6.6</v>
      </c>
      <c r="DA46" s="667"/>
      <c r="DB46" s="667"/>
      <c r="DC46" s="668"/>
      <c r="DD46" s="669">
        <v>1278156</v>
      </c>
      <c r="DE46" s="664"/>
      <c r="DF46" s="664"/>
      <c r="DG46" s="664"/>
      <c r="DH46" s="664"/>
      <c r="DI46" s="664"/>
      <c r="DJ46" s="664"/>
      <c r="DK46" s="665"/>
      <c r="DL46" s="670"/>
      <c r="DM46" s="671"/>
      <c r="DN46" s="671"/>
      <c r="DO46" s="671"/>
      <c r="DP46" s="671"/>
      <c r="DQ46" s="671"/>
      <c r="DR46" s="671"/>
      <c r="DS46" s="671"/>
      <c r="DT46" s="671"/>
      <c r="DU46" s="671"/>
      <c r="DV46" s="672"/>
      <c r="DW46" s="655"/>
      <c r="DX46" s="656"/>
      <c r="DY46" s="656"/>
      <c r="DZ46" s="656"/>
      <c r="EA46" s="656"/>
      <c r="EB46" s="656"/>
      <c r="EC46" s="657"/>
    </row>
    <row r="47" spans="2:133" ht="11.25" customHeight="1">
      <c r="CD47" s="691"/>
      <c r="CE47" s="692"/>
      <c r="CF47" s="658" t="s">
        <v>353</v>
      </c>
      <c r="CG47" s="659"/>
      <c r="CH47" s="659"/>
      <c r="CI47" s="659"/>
      <c r="CJ47" s="659"/>
      <c r="CK47" s="659"/>
      <c r="CL47" s="659"/>
      <c r="CM47" s="659"/>
      <c r="CN47" s="659"/>
      <c r="CO47" s="659"/>
      <c r="CP47" s="659"/>
      <c r="CQ47" s="660"/>
      <c r="CR47" s="661">
        <v>372654</v>
      </c>
      <c r="CS47" s="662"/>
      <c r="CT47" s="662"/>
      <c r="CU47" s="662"/>
      <c r="CV47" s="662"/>
      <c r="CW47" s="662"/>
      <c r="CX47" s="662"/>
      <c r="CY47" s="663"/>
      <c r="CZ47" s="666">
        <v>0.7</v>
      </c>
      <c r="DA47" s="695"/>
      <c r="DB47" s="695"/>
      <c r="DC47" s="696"/>
      <c r="DD47" s="669">
        <v>194872</v>
      </c>
      <c r="DE47" s="662"/>
      <c r="DF47" s="662"/>
      <c r="DG47" s="662"/>
      <c r="DH47" s="662"/>
      <c r="DI47" s="662"/>
      <c r="DJ47" s="662"/>
      <c r="DK47" s="663"/>
      <c r="DL47" s="670"/>
      <c r="DM47" s="671"/>
      <c r="DN47" s="671"/>
      <c r="DO47" s="671"/>
      <c r="DP47" s="671"/>
      <c r="DQ47" s="671"/>
      <c r="DR47" s="671"/>
      <c r="DS47" s="671"/>
      <c r="DT47" s="671"/>
      <c r="DU47" s="671"/>
      <c r="DV47" s="672"/>
      <c r="DW47" s="655"/>
      <c r="DX47" s="656"/>
      <c r="DY47" s="656"/>
      <c r="DZ47" s="656"/>
      <c r="EA47" s="656"/>
      <c r="EB47" s="656"/>
      <c r="EC47" s="657"/>
    </row>
    <row r="48" spans="2:133">
      <c r="CD48" s="693"/>
      <c r="CE48" s="694"/>
      <c r="CF48" s="658" t="s">
        <v>354</v>
      </c>
      <c r="CG48" s="659"/>
      <c r="CH48" s="659"/>
      <c r="CI48" s="659"/>
      <c r="CJ48" s="659"/>
      <c r="CK48" s="659"/>
      <c r="CL48" s="659"/>
      <c r="CM48" s="659"/>
      <c r="CN48" s="659"/>
      <c r="CO48" s="659"/>
      <c r="CP48" s="659"/>
      <c r="CQ48" s="660"/>
      <c r="CR48" s="661" t="s">
        <v>355</v>
      </c>
      <c r="CS48" s="664"/>
      <c r="CT48" s="664"/>
      <c r="CU48" s="664"/>
      <c r="CV48" s="664"/>
      <c r="CW48" s="664"/>
      <c r="CX48" s="664"/>
      <c r="CY48" s="665"/>
      <c r="CZ48" s="666" t="s">
        <v>355</v>
      </c>
      <c r="DA48" s="667"/>
      <c r="DB48" s="667"/>
      <c r="DC48" s="668"/>
      <c r="DD48" s="669" t="s">
        <v>127</v>
      </c>
      <c r="DE48" s="664"/>
      <c r="DF48" s="664"/>
      <c r="DG48" s="664"/>
      <c r="DH48" s="664"/>
      <c r="DI48" s="664"/>
      <c r="DJ48" s="664"/>
      <c r="DK48" s="665"/>
      <c r="DL48" s="670"/>
      <c r="DM48" s="671"/>
      <c r="DN48" s="671"/>
      <c r="DO48" s="671"/>
      <c r="DP48" s="671"/>
      <c r="DQ48" s="671"/>
      <c r="DR48" s="671"/>
      <c r="DS48" s="671"/>
      <c r="DT48" s="671"/>
      <c r="DU48" s="671"/>
      <c r="DV48" s="672"/>
      <c r="DW48" s="655"/>
      <c r="DX48" s="656"/>
      <c r="DY48" s="656"/>
      <c r="DZ48" s="656"/>
      <c r="EA48" s="656"/>
      <c r="EB48" s="656"/>
      <c r="EC48" s="657"/>
    </row>
    <row r="49" spans="82:133" ht="11.25" customHeight="1">
      <c r="CD49" s="673" t="s">
        <v>356</v>
      </c>
      <c r="CE49" s="674"/>
      <c r="CF49" s="674"/>
      <c r="CG49" s="674"/>
      <c r="CH49" s="674"/>
      <c r="CI49" s="674"/>
      <c r="CJ49" s="674"/>
      <c r="CK49" s="674"/>
      <c r="CL49" s="674"/>
      <c r="CM49" s="674"/>
      <c r="CN49" s="674"/>
      <c r="CO49" s="674"/>
      <c r="CP49" s="674"/>
      <c r="CQ49" s="675"/>
      <c r="CR49" s="676">
        <v>57158852</v>
      </c>
      <c r="CS49" s="677"/>
      <c r="CT49" s="677"/>
      <c r="CU49" s="677"/>
      <c r="CV49" s="677"/>
      <c r="CW49" s="677"/>
      <c r="CX49" s="677"/>
      <c r="CY49" s="678"/>
      <c r="CZ49" s="679">
        <v>100</v>
      </c>
      <c r="DA49" s="680"/>
      <c r="DB49" s="680"/>
      <c r="DC49" s="681"/>
      <c r="DD49" s="682">
        <v>39472907</v>
      </c>
      <c r="DE49" s="677"/>
      <c r="DF49" s="677"/>
      <c r="DG49" s="677"/>
      <c r="DH49" s="677"/>
      <c r="DI49" s="677"/>
      <c r="DJ49" s="677"/>
      <c r="DK49" s="678"/>
      <c r="DL49" s="683"/>
      <c r="DM49" s="684"/>
      <c r="DN49" s="684"/>
      <c r="DO49" s="684"/>
      <c r="DP49" s="684"/>
      <c r="DQ49" s="684"/>
      <c r="DR49" s="684"/>
      <c r="DS49" s="684"/>
      <c r="DT49" s="684"/>
      <c r="DU49" s="684"/>
      <c r="DV49" s="685"/>
      <c r="DW49" s="686"/>
      <c r="DX49" s="687"/>
      <c r="DY49" s="687"/>
      <c r="DZ49" s="687"/>
      <c r="EA49" s="687"/>
      <c r="EB49" s="687"/>
      <c r="EC49" s="688"/>
    </row>
    <row r="50" spans="82:133" hidden="1"/>
    <row r="51" spans="82:133" hidden="1"/>
    <row r="52" spans="82:133" hidden="1"/>
    <row r="53" spans="82:133" hidden="1"/>
  </sheetData>
  <sheetProtection algorithmName="SHA-512" hashValue="HnzCXnEI2lgwUK7r3B9PTjRNxEvj7riMe5kphkk96n9qGcZRWaIb/ujIm8b2QOB6lAsAhRWhsuLc9IA0B5Hh8Q==" saltValue="J6P559DFFH9wa1sOmFKeiw=="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6"/>
  <sheetViews>
    <sheetView zoomScale="55" zoomScaleNormal="55" zoomScaleSheetLayoutView="70" workbookViewId="0"/>
  </sheetViews>
  <sheetFormatPr defaultColWidth="0" defaultRowHeight="13.5" zeroHeight="1"/>
  <cols>
    <col min="1" max="130" width="2.75" style="289" customWidth="1"/>
    <col min="131" max="131" width="1.625" style="289" customWidth="1"/>
    <col min="132" max="16384" width="9" style="289" hidden="1"/>
  </cols>
  <sheetData>
    <row r="1" spans="1:131" s="247" customFormat="1" ht="11.25" customHeight="1" thickBot="1">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c r="A2" s="248" t="s">
        <v>357</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1199" t="s">
        <v>358</v>
      </c>
      <c r="DK2" s="1200"/>
      <c r="DL2" s="1200"/>
      <c r="DM2" s="1200"/>
      <c r="DN2" s="1200"/>
      <c r="DO2" s="1201"/>
      <c r="DP2" s="249"/>
      <c r="DQ2" s="1199" t="s">
        <v>359</v>
      </c>
      <c r="DR2" s="1200"/>
      <c r="DS2" s="1200"/>
      <c r="DT2" s="1200"/>
      <c r="DU2" s="1200"/>
      <c r="DV2" s="1200"/>
      <c r="DW2" s="1200"/>
      <c r="DX2" s="1200"/>
      <c r="DY2" s="1200"/>
      <c r="DZ2" s="1201"/>
      <c r="EA2" s="250"/>
    </row>
    <row r="3" spans="1:131" s="247" customFormat="1" ht="11.25" customHeight="1">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c r="A4" s="1152" t="s">
        <v>360</v>
      </c>
      <c r="B4" s="1152"/>
      <c r="C4" s="1152"/>
      <c r="D4" s="1152"/>
      <c r="E4" s="1152"/>
      <c r="F4" s="1152"/>
      <c r="G4" s="1152"/>
      <c r="H4" s="1152"/>
      <c r="I4" s="1152"/>
      <c r="J4" s="1152"/>
      <c r="K4" s="1152"/>
      <c r="L4" s="1152"/>
      <c r="M4" s="1152"/>
      <c r="N4" s="1152"/>
      <c r="O4" s="1152"/>
      <c r="P4" s="1152"/>
      <c r="Q4" s="1152"/>
      <c r="R4" s="1152"/>
      <c r="S4" s="1152"/>
      <c r="T4" s="1152"/>
      <c r="U4" s="1152"/>
      <c r="V4" s="1152"/>
      <c r="W4" s="1152"/>
      <c r="X4" s="1152"/>
      <c r="Y4" s="1152"/>
      <c r="Z4" s="1152"/>
      <c r="AA4" s="1152"/>
      <c r="AB4" s="1152"/>
      <c r="AC4" s="1152"/>
      <c r="AD4" s="1152"/>
      <c r="AE4" s="1152"/>
      <c r="AF4" s="1152"/>
      <c r="AG4" s="1152"/>
      <c r="AH4" s="1152"/>
      <c r="AI4" s="1152"/>
      <c r="AJ4" s="1152"/>
      <c r="AK4" s="1152"/>
      <c r="AL4" s="1152"/>
      <c r="AM4" s="1152"/>
      <c r="AN4" s="1152"/>
      <c r="AO4" s="1152"/>
      <c r="AP4" s="1152"/>
      <c r="AQ4" s="1152"/>
      <c r="AR4" s="1152"/>
      <c r="AS4" s="1152"/>
      <c r="AT4" s="1152"/>
      <c r="AU4" s="1152"/>
      <c r="AV4" s="1152"/>
      <c r="AW4" s="1152"/>
      <c r="AX4" s="1152"/>
      <c r="AY4" s="1152"/>
      <c r="AZ4" s="252"/>
      <c r="BA4" s="252"/>
      <c r="BB4" s="252"/>
      <c r="BC4" s="252"/>
      <c r="BD4" s="252"/>
      <c r="BE4" s="253"/>
      <c r="BF4" s="253"/>
      <c r="BG4" s="253"/>
      <c r="BH4" s="253"/>
      <c r="BI4" s="253"/>
      <c r="BJ4" s="253"/>
      <c r="BK4" s="253"/>
      <c r="BL4" s="253"/>
      <c r="BM4" s="253"/>
      <c r="BN4" s="253"/>
      <c r="BO4" s="253"/>
      <c r="BP4" s="253"/>
      <c r="BQ4" s="252" t="s">
        <v>361</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c r="A5" s="1084" t="s">
        <v>362</v>
      </c>
      <c r="B5" s="1085"/>
      <c r="C5" s="1085"/>
      <c r="D5" s="1085"/>
      <c r="E5" s="1085"/>
      <c r="F5" s="1085"/>
      <c r="G5" s="1085"/>
      <c r="H5" s="1085"/>
      <c r="I5" s="1085"/>
      <c r="J5" s="1085"/>
      <c r="K5" s="1085"/>
      <c r="L5" s="1085"/>
      <c r="M5" s="1085"/>
      <c r="N5" s="1085"/>
      <c r="O5" s="1085"/>
      <c r="P5" s="1086"/>
      <c r="Q5" s="1090" t="s">
        <v>363</v>
      </c>
      <c r="R5" s="1091"/>
      <c r="S5" s="1091"/>
      <c r="T5" s="1091"/>
      <c r="U5" s="1092"/>
      <c r="V5" s="1090" t="s">
        <v>364</v>
      </c>
      <c r="W5" s="1091"/>
      <c r="X5" s="1091"/>
      <c r="Y5" s="1091"/>
      <c r="Z5" s="1092"/>
      <c r="AA5" s="1090" t="s">
        <v>365</v>
      </c>
      <c r="AB5" s="1091"/>
      <c r="AC5" s="1091"/>
      <c r="AD5" s="1091"/>
      <c r="AE5" s="1091"/>
      <c r="AF5" s="1202" t="s">
        <v>366</v>
      </c>
      <c r="AG5" s="1091"/>
      <c r="AH5" s="1091"/>
      <c r="AI5" s="1091"/>
      <c r="AJ5" s="1106"/>
      <c r="AK5" s="1091" t="s">
        <v>367</v>
      </c>
      <c r="AL5" s="1091"/>
      <c r="AM5" s="1091"/>
      <c r="AN5" s="1091"/>
      <c r="AO5" s="1092"/>
      <c r="AP5" s="1090" t="s">
        <v>368</v>
      </c>
      <c r="AQ5" s="1091"/>
      <c r="AR5" s="1091"/>
      <c r="AS5" s="1091"/>
      <c r="AT5" s="1092"/>
      <c r="AU5" s="1090" t="s">
        <v>369</v>
      </c>
      <c r="AV5" s="1091"/>
      <c r="AW5" s="1091"/>
      <c r="AX5" s="1091"/>
      <c r="AY5" s="1106"/>
      <c r="AZ5" s="256"/>
      <c r="BA5" s="256"/>
      <c r="BB5" s="256"/>
      <c r="BC5" s="256"/>
      <c r="BD5" s="256"/>
      <c r="BE5" s="257"/>
      <c r="BF5" s="257"/>
      <c r="BG5" s="257"/>
      <c r="BH5" s="257"/>
      <c r="BI5" s="257"/>
      <c r="BJ5" s="257"/>
      <c r="BK5" s="257"/>
      <c r="BL5" s="257"/>
      <c r="BM5" s="257"/>
      <c r="BN5" s="257"/>
      <c r="BO5" s="257"/>
      <c r="BP5" s="257"/>
      <c r="BQ5" s="1084" t="s">
        <v>370</v>
      </c>
      <c r="BR5" s="1085"/>
      <c r="BS5" s="1085"/>
      <c r="BT5" s="1085"/>
      <c r="BU5" s="1085"/>
      <c r="BV5" s="1085"/>
      <c r="BW5" s="1085"/>
      <c r="BX5" s="1085"/>
      <c r="BY5" s="1085"/>
      <c r="BZ5" s="1085"/>
      <c r="CA5" s="1085"/>
      <c r="CB5" s="1085"/>
      <c r="CC5" s="1085"/>
      <c r="CD5" s="1085"/>
      <c r="CE5" s="1085"/>
      <c r="CF5" s="1085"/>
      <c r="CG5" s="1086"/>
      <c r="CH5" s="1090" t="s">
        <v>371</v>
      </c>
      <c r="CI5" s="1091"/>
      <c r="CJ5" s="1091"/>
      <c r="CK5" s="1091"/>
      <c r="CL5" s="1092"/>
      <c r="CM5" s="1090" t="s">
        <v>372</v>
      </c>
      <c r="CN5" s="1091"/>
      <c r="CO5" s="1091"/>
      <c r="CP5" s="1091"/>
      <c r="CQ5" s="1092"/>
      <c r="CR5" s="1090" t="s">
        <v>373</v>
      </c>
      <c r="CS5" s="1091"/>
      <c r="CT5" s="1091"/>
      <c r="CU5" s="1091"/>
      <c r="CV5" s="1092"/>
      <c r="CW5" s="1090" t="s">
        <v>374</v>
      </c>
      <c r="CX5" s="1091"/>
      <c r="CY5" s="1091"/>
      <c r="CZ5" s="1091"/>
      <c r="DA5" s="1092"/>
      <c r="DB5" s="1090" t="s">
        <v>375</v>
      </c>
      <c r="DC5" s="1091"/>
      <c r="DD5" s="1091"/>
      <c r="DE5" s="1091"/>
      <c r="DF5" s="1092"/>
      <c r="DG5" s="1187" t="s">
        <v>376</v>
      </c>
      <c r="DH5" s="1188"/>
      <c r="DI5" s="1188"/>
      <c r="DJ5" s="1188"/>
      <c r="DK5" s="1189"/>
      <c r="DL5" s="1187" t="s">
        <v>377</v>
      </c>
      <c r="DM5" s="1188"/>
      <c r="DN5" s="1188"/>
      <c r="DO5" s="1188"/>
      <c r="DP5" s="1189"/>
      <c r="DQ5" s="1090" t="s">
        <v>378</v>
      </c>
      <c r="DR5" s="1091"/>
      <c r="DS5" s="1091"/>
      <c r="DT5" s="1091"/>
      <c r="DU5" s="1092"/>
      <c r="DV5" s="1090" t="s">
        <v>369</v>
      </c>
      <c r="DW5" s="1091"/>
      <c r="DX5" s="1091"/>
      <c r="DY5" s="1091"/>
      <c r="DZ5" s="1106"/>
      <c r="EA5" s="254"/>
    </row>
    <row r="6" spans="1:131" s="255" customFormat="1" ht="26.25" customHeight="1" thickBot="1">
      <c r="A6" s="1087"/>
      <c r="B6" s="1088"/>
      <c r="C6" s="1088"/>
      <c r="D6" s="1088"/>
      <c r="E6" s="1088"/>
      <c r="F6" s="1088"/>
      <c r="G6" s="1088"/>
      <c r="H6" s="1088"/>
      <c r="I6" s="1088"/>
      <c r="J6" s="1088"/>
      <c r="K6" s="1088"/>
      <c r="L6" s="1088"/>
      <c r="M6" s="1088"/>
      <c r="N6" s="1088"/>
      <c r="O6" s="1088"/>
      <c r="P6" s="1089"/>
      <c r="Q6" s="1093"/>
      <c r="R6" s="1094"/>
      <c r="S6" s="1094"/>
      <c r="T6" s="1094"/>
      <c r="U6" s="1095"/>
      <c r="V6" s="1093"/>
      <c r="W6" s="1094"/>
      <c r="X6" s="1094"/>
      <c r="Y6" s="1094"/>
      <c r="Z6" s="1095"/>
      <c r="AA6" s="1093"/>
      <c r="AB6" s="1094"/>
      <c r="AC6" s="1094"/>
      <c r="AD6" s="1094"/>
      <c r="AE6" s="1094"/>
      <c r="AF6" s="1203"/>
      <c r="AG6" s="1094"/>
      <c r="AH6" s="1094"/>
      <c r="AI6" s="1094"/>
      <c r="AJ6" s="1107"/>
      <c r="AK6" s="1094"/>
      <c r="AL6" s="1094"/>
      <c r="AM6" s="1094"/>
      <c r="AN6" s="1094"/>
      <c r="AO6" s="1095"/>
      <c r="AP6" s="1093"/>
      <c r="AQ6" s="1094"/>
      <c r="AR6" s="1094"/>
      <c r="AS6" s="1094"/>
      <c r="AT6" s="1095"/>
      <c r="AU6" s="1093"/>
      <c r="AV6" s="1094"/>
      <c r="AW6" s="1094"/>
      <c r="AX6" s="1094"/>
      <c r="AY6" s="1107"/>
      <c r="AZ6" s="252"/>
      <c r="BA6" s="252"/>
      <c r="BB6" s="252"/>
      <c r="BC6" s="252"/>
      <c r="BD6" s="252"/>
      <c r="BE6" s="253"/>
      <c r="BF6" s="253"/>
      <c r="BG6" s="253"/>
      <c r="BH6" s="253"/>
      <c r="BI6" s="253"/>
      <c r="BJ6" s="253"/>
      <c r="BK6" s="253"/>
      <c r="BL6" s="253"/>
      <c r="BM6" s="253"/>
      <c r="BN6" s="253"/>
      <c r="BO6" s="253"/>
      <c r="BP6" s="253"/>
      <c r="BQ6" s="1087"/>
      <c r="BR6" s="1088"/>
      <c r="BS6" s="1088"/>
      <c r="BT6" s="1088"/>
      <c r="BU6" s="1088"/>
      <c r="BV6" s="1088"/>
      <c r="BW6" s="1088"/>
      <c r="BX6" s="1088"/>
      <c r="BY6" s="1088"/>
      <c r="BZ6" s="1088"/>
      <c r="CA6" s="1088"/>
      <c r="CB6" s="1088"/>
      <c r="CC6" s="1088"/>
      <c r="CD6" s="1088"/>
      <c r="CE6" s="1088"/>
      <c r="CF6" s="1088"/>
      <c r="CG6" s="1089"/>
      <c r="CH6" s="1093"/>
      <c r="CI6" s="1094"/>
      <c r="CJ6" s="1094"/>
      <c r="CK6" s="1094"/>
      <c r="CL6" s="1095"/>
      <c r="CM6" s="1093"/>
      <c r="CN6" s="1094"/>
      <c r="CO6" s="1094"/>
      <c r="CP6" s="1094"/>
      <c r="CQ6" s="1095"/>
      <c r="CR6" s="1093"/>
      <c r="CS6" s="1094"/>
      <c r="CT6" s="1094"/>
      <c r="CU6" s="1094"/>
      <c r="CV6" s="1095"/>
      <c r="CW6" s="1093"/>
      <c r="CX6" s="1094"/>
      <c r="CY6" s="1094"/>
      <c r="CZ6" s="1094"/>
      <c r="DA6" s="1095"/>
      <c r="DB6" s="1093"/>
      <c r="DC6" s="1094"/>
      <c r="DD6" s="1094"/>
      <c r="DE6" s="1094"/>
      <c r="DF6" s="1095"/>
      <c r="DG6" s="1190"/>
      <c r="DH6" s="1191"/>
      <c r="DI6" s="1191"/>
      <c r="DJ6" s="1191"/>
      <c r="DK6" s="1192"/>
      <c r="DL6" s="1190"/>
      <c r="DM6" s="1191"/>
      <c r="DN6" s="1191"/>
      <c r="DO6" s="1191"/>
      <c r="DP6" s="1192"/>
      <c r="DQ6" s="1093"/>
      <c r="DR6" s="1094"/>
      <c r="DS6" s="1094"/>
      <c r="DT6" s="1094"/>
      <c r="DU6" s="1095"/>
      <c r="DV6" s="1093"/>
      <c r="DW6" s="1094"/>
      <c r="DX6" s="1094"/>
      <c r="DY6" s="1094"/>
      <c r="DZ6" s="1107"/>
      <c r="EA6" s="254"/>
    </row>
    <row r="7" spans="1:131" s="255" customFormat="1" ht="26.25" customHeight="1" thickTop="1">
      <c r="A7" s="258">
        <v>1</v>
      </c>
      <c r="B7" s="1139" t="s">
        <v>379</v>
      </c>
      <c r="C7" s="1140"/>
      <c r="D7" s="1140"/>
      <c r="E7" s="1140"/>
      <c r="F7" s="1140"/>
      <c r="G7" s="1140"/>
      <c r="H7" s="1140"/>
      <c r="I7" s="1140"/>
      <c r="J7" s="1140"/>
      <c r="K7" s="1140"/>
      <c r="L7" s="1140"/>
      <c r="M7" s="1140"/>
      <c r="N7" s="1140"/>
      <c r="O7" s="1140"/>
      <c r="P7" s="1141"/>
      <c r="Q7" s="1193">
        <v>58957</v>
      </c>
      <c r="R7" s="1194"/>
      <c r="S7" s="1194"/>
      <c r="T7" s="1194"/>
      <c r="U7" s="1194"/>
      <c r="V7" s="1194">
        <v>57121</v>
      </c>
      <c r="W7" s="1194"/>
      <c r="X7" s="1194"/>
      <c r="Y7" s="1194"/>
      <c r="Z7" s="1194"/>
      <c r="AA7" s="1194">
        <v>1836</v>
      </c>
      <c r="AB7" s="1194"/>
      <c r="AC7" s="1194"/>
      <c r="AD7" s="1194"/>
      <c r="AE7" s="1195"/>
      <c r="AF7" s="1196">
        <v>747</v>
      </c>
      <c r="AG7" s="1197"/>
      <c r="AH7" s="1197"/>
      <c r="AI7" s="1197"/>
      <c r="AJ7" s="1198"/>
      <c r="AK7" s="1180">
        <v>2876</v>
      </c>
      <c r="AL7" s="1181"/>
      <c r="AM7" s="1181"/>
      <c r="AN7" s="1181"/>
      <c r="AO7" s="1181"/>
      <c r="AP7" s="1181">
        <v>45299</v>
      </c>
      <c r="AQ7" s="1181"/>
      <c r="AR7" s="1181"/>
      <c r="AS7" s="1181"/>
      <c r="AT7" s="1181"/>
      <c r="AU7" s="1182"/>
      <c r="AV7" s="1182"/>
      <c r="AW7" s="1182"/>
      <c r="AX7" s="1182"/>
      <c r="AY7" s="1183"/>
      <c r="AZ7" s="252"/>
      <c r="BA7" s="252"/>
      <c r="BB7" s="252"/>
      <c r="BC7" s="252"/>
      <c r="BD7" s="252"/>
      <c r="BE7" s="253"/>
      <c r="BF7" s="253"/>
      <c r="BG7" s="253"/>
      <c r="BH7" s="253"/>
      <c r="BI7" s="253"/>
      <c r="BJ7" s="253"/>
      <c r="BK7" s="253"/>
      <c r="BL7" s="253"/>
      <c r="BM7" s="253"/>
      <c r="BN7" s="253"/>
      <c r="BO7" s="253"/>
      <c r="BP7" s="253"/>
      <c r="BQ7" s="259">
        <v>1</v>
      </c>
      <c r="BR7" s="260"/>
      <c r="BS7" s="1184" t="s">
        <v>575</v>
      </c>
      <c r="BT7" s="1185"/>
      <c r="BU7" s="1185"/>
      <c r="BV7" s="1185"/>
      <c r="BW7" s="1185"/>
      <c r="BX7" s="1185"/>
      <c r="BY7" s="1185"/>
      <c r="BZ7" s="1185"/>
      <c r="CA7" s="1185"/>
      <c r="CB7" s="1185"/>
      <c r="CC7" s="1185"/>
      <c r="CD7" s="1185"/>
      <c r="CE7" s="1185"/>
      <c r="CF7" s="1185"/>
      <c r="CG7" s="1186"/>
      <c r="CH7" s="1177">
        <v>12</v>
      </c>
      <c r="CI7" s="1178"/>
      <c r="CJ7" s="1178"/>
      <c r="CK7" s="1178"/>
      <c r="CL7" s="1179"/>
      <c r="CM7" s="1177">
        <v>829</v>
      </c>
      <c r="CN7" s="1178"/>
      <c r="CO7" s="1178"/>
      <c r="CP7" s="1178"/>
      <c r="CQ7" s="1179"/>
      <c r="CR7" s="1177">
        <v>10</v>
      </c>
      <c r="CS7" s="1178"/>
      <c r="CT7" s="1178"/>
      <c r="CU7" s="1178"/>
      <c r="CV7" s="1179"/>
      <c r="CW7" s="1177" t="s">
        <v>586</v>
      </c>
      <c r="CX7" s="1178"/>
      <c r="CY7" s="1178"/>
      <c r="CZ7" s="1178"/>
      <c r="DA7" s="1179"/>
      <c r="DB7" s="1177">
        <v>116</v>
      </c>
      <c r="DC7" s="1178"/>
      <c r="DD7" s="1178"/>
      <c r="DE7" s="1178"/>
      <c r="DF7" s="1179"/>
      <c r="DG7" s="1177" t="s">
        <v>586</v>
      </c>
      <c r="DH7" s="1178"/>
      <c r="DI7" s="1178"/>
      <c r="DJ7" s="1178"/>
      <c r="DK7" s="1179"/>
      <c r="DL7" s="1177" t="s">
        <v>586</v>
      </c>
      <c r="DM7" s="1178"/>
      <c r="DN7" s="1178"/>
      <c r="DO7" s="1178"/>
      <c r="DP7" s="1179"/>
      <c r="DQ7" s="1177" t="s">
        <v>603</v>
      </c>
      <c r="DR7" s="1178"/>
      <c r="DS7" s="1178"/>
      <c r="DT7" s="1178"/>
      <c r="DU7" s="1179"/>
      <c r="DV7" s="1204"/>
      <c r="DW7" s="1205"/>
      <c r="DX7" s="1205"/>
      <c r="DY7" s="1205"/>
      <c r="DZ7" s="1206"/>
      <c r="EA7" s="254"/>
    </row>
    <row r="8" spans="1:131" s="255" customFormat="1" ht="26.25" customHeight="1">
      <c r="A8" s="261">
        <v>2</v>
      </c>
      <c r="B8" s="1126" t="s">
        <v>380</v>
      </c>
      <c r="C8" s="1127"/>
      <c r="D8" s="1127"/>
      <c r="E8" s="1127"/>
      <c r="F8" s="1127"/>
      <c r="G8" s="1127"/>
      <c r="H8" s="1127"/>
      <c r="I8" s="1127"/>
      <c r="J8" s="1127"/>
      <c r="K8" s="1127"/>
      <c r="L8" s="1127"/>
      <c r="M8" s="1127"/>
      <c r="N8" s="1127"/>
      <c r="O8" s="1127"/>
      <c r="P8" s="1128"/>
      <c r="Q8" s="1132">
        <v>49</v>
      </c>
      <c r="R8" s="1133"/>
      <c r="S8" s="1133"/>
      <c r="T8" s="1133"/>
      <c r="U8" s="1133"/>
      <c r="V8" s="1133">
        <v>38</v>
      </c>
      <c r="W8" s="1133"/>
      <c r="X8" s="1133"/>
      <c r="Y8" s="1133"/>
      <c r="Z8" s="1133"/>
      <c r="AA8" s="1133">
        <v>11</v>
      </c>
      <c r="AB8" s="1133"/>
      <c r="AC8" s="1133"/>
      <c r="AD8" s="1133"/>
      <c r="AE8" s="1134"/>
      <c r="AF8" s="1108">
        <v>11</v>
      </c>
      <c r="AG8" s="1109"/>
      <c r="AH8" s="1109"/>
      <c r="AI8" s="1109"/>
      <c r="AJ8" s="1110"/>
      <c r="AK8" s="1175" t="s">
        <v>587</v>
      </c>
      <c r="AL8" s="1176"/>
      <c r="AM8" s="1176"/>
      <c r="AN8" s="1176"/>
      <c r="AO8" s="1176"/>
      <c r="AP8" s="1176" t="s">
        <v>587</v>
      </c>
      <c r="AQ8" s="1176"/>
      <c r="AR8" s="1176"/>
      <c r="AS8" s="1176"/>
      <c r="AT8" s="1176"/>
      <c r="AU8" s="1173"/>
      <c r="AV8" s="1173"/>
      <c r="AW8" s="1173"/>
      <c r="AX8" s="1173"/>
      <c r="AY8" s="1174"/>
      <c r="AZ8" s="252"/>
      <c r="BA8" s="252"/>
      <c r="BB8" s="252"/>
      <c r="BC8" s="252"/>
      <c r="BD8" s="252"/>
      <c r="BE8" s="253"/>
      <c r="BF8" s="253"/>
      <c r="BG8" s="253"/>
      <c r="BH8" s="253"/>
      <c r="BI8" s="253"/>
      <c r="BJ8" s="253"/>
      <c r="BK8" s="253"/>
      <c r="BL8" s="253"/>
      <c r="BM8" s="253"/>
      <c r="BN8" s="253"/>
      <c r="BO8" s="253"/>
      <c r="BP8" s="253"/>
      <c r="BQ8" s="262">
        <v>2</v>
      </c>
      <c r="BR8" s="263"/>
      <c r="BS8" s="1103" t="s">
        <v>576</v>
      </c>
      <c r="BT8" s="1104"/>
      <c r="BU8" s="1104"/>
      <c r="BV8" s="1104"/>
      <c r="BW8" s="1104"/>
      <c r="BX8" s="1104"/>
      <c r="BY8" s="1104"/>
      <c r="BZ8" s="1104"/>
      <c r="CA8" s="1104"/>
      <c r="CB8" s="1104"/>
      <c r="CC8" s="1104"/>
      <c r="CD8" s="1104"/>
      <c r="CE8" s="1104"/>
      <c r="CF8" s="1104"/>
      <c r="CG8" s="1105"/>
      <c r="CH8" s="1078">
        <v>-10</v>
      </c>
      <c r="CI8" s="1079"/>
      <c r="CJ8" s="1079"/>
      <c r="CK8" s="1079"/>
      <c r="CL8" s="1080"/>
      <c r="CM8" s="1078">
        <v>409</v>
      </c>
      <c r="CN8" s="1079"/>
      <c r="CO8" s="1079"/>
      <c r="CP8" s="1079"/>
      <c r="CQ8" s="1080"/>
      <c r="CR8" s="1078">
        <v>5</v>
      </c>
      <c r="CS8" s="1079"/>
      <c r="CT8" s="1079"/>
      <c r="CU8" s="1079"/>
      <c r="CV8" s="1080"/>
      <c r="CW8" s="1078" t="s">
        <v>586</v>
      </c>
      <c r="CX8" s="1079"/>
      <c r="CY8" s="1079"/>
      <c r="CZ8" s="1079"/>
      <c r="DA8" s="1080"/>
      <c r="DB8" s="1078" t="s">
        <v>586</v>
      </c>
      <c r="DC8" s="1079"/>
      <c r="DD8" s="1079"/>
      <c r="DE8" s="1079"/>
      <c r="DF8" s="1080"/>
      <c r="DG8" s="1078" t="s">
        <v>586</v>
      </c>
      <c r="DH8" s="1079"/>
      <c r="DI8" s="1079"/>
      <c r="DJ8" s="1079"/>
      <c r="DK8" s="1080"/>
      <c r="DL8" s="1078" t="s">
        <v>586</v>
      </c>
      <c r="DM8" s="1079"/>
      <c r="DN8" s="1079"/>
      <c r="DO8" s="1079"/>
      <c r="DP8" s="1080"/>
      <c r="DQ8" s="1078" t="s">
        <v>603</v>
      </c>
      <c r="DR8" s="1079"/>
      <c r="DS8" s="1079"/>
      <c r="DT8" s="1079"/>
      <c r="DU8" s="1080"/>
      <c r="DV8" s="1081"/>
      <c r="DW8" s="1082"/>
      <c r="DX8" s="1082"/>
      <c r="DY8" s="1082"/>
      <c r="DZ8" s="1083"/>
      <c r="EA8" s="254"/>
    </row>
    <row r="9" spans="1:131" s="255" customFormat="1" ht="26.25" customHeight="1">
      <c r="A9" s="261">
        <v>3</v>
      </c>
      <c r="B9" s="1126"/>
      <c r="C9" s="1127"/>
      <c r="D9" s="1127"/>
      <c r="E9" s="1127"/>
      <c r="F9" s="1127"/>
      <c r="G9" s="1127"/>
      <c r="H9" s="1127"/>
      <c r="I9" s="1127"/>
      <c r="J9" s="1127"/>
      <c r="K9" s="1127"/>
      <c r="L9" s="1127"/>
      <c r="M9" s="1127"/>
      <c r="N9" s="1127"/>
      <c r="O9" s="1127"/>
      <c r="P9" s="1128"/>
      <c r="Q9" s="1132"/>
      <c r="R9" s="1133"/>
      <c r="S9" s="1133"/>
      <c r="T9" s="1133"/>
      <c r="U9" s="1133"/>
      <c r="V9" s="1133"/>
      <c r="W9" s="1133"/>
      <c r="X9" s="1133"/>
      <c r="Y9" s="1133"/>
      <c r="Z9" s="1133"/>
      <c r="AA9" s="1133"/>
      <c r="AB9" s="1133"/>
      <c r="AC9" s="1133"/>
      <c r="AD9" s="1133"/>
      <c r="AE9" s="1134"/>
      <c r="AF9" s="1108"/>
      <c r="AG9" s="1109"/>
      <c r="AH9" s="1109"/>
      <c r="AI9" s="1109"/>
      <c r="AJ9" s="1110"/>
      <c r="AK9" s="1175"/>
      <c r="AL9" s="1176"/>
      <c r="AM9" s="1176"/>
      <c r="AN9" s="1176"/>
      <c r="AO9" s="1176"/>
      <c r="AP9" s="1176"/>
      <c r="AQ9" s="1176"/>
      <c r="AR9" s="1176"/>
      <c r="AS9" s="1176"/>
      <c r="AT9" s="1176"/>
      <c r="AU9" s="1173"/>
      <c r="AV9" s="1173"/>
      <c r="AW9" s="1173"/>
      <c r="AX9" s="1173"/>
      <c r="AY9" s="1174"/>
      <c r="AZ9" s="252"/>
      <c r="BA9" s="252"/>
      <c r="BB9" s="252"/>
      <c r="BC9" s="252"/>
      <c r="BD9" s="252"/>
      <c r="BE9" s="253"/>
      <c r="BF9" s="253"/>
      <c r="BG9" s="253"/>
      <c r="BH9" s="253"/>
      <c r="BI9" s="253"/>
      <c r="BJ9" s="253"/>
      <c r="BK9" s="253"/>
      <c r="BL9" s="253"/>
      <c r="BM9" s="253"/>
      <c r="BN9" s="253"/>
      <c r="BO9" s="253"/>
      <c r="BP9" s="253"/>
      <c r="BQ9" s="262">
        <v>3</v>
      </c>
      <c r="BR9" s="263"/>
      <c r="BS9" s="1103" t="s">
        <v>577</v>
      </c>
      <c r="BT9" s="1104"/>
      <c r="BU9" s="1104"/>
      <c r="BV9" s="1104"/>
      <c r="BW9" s="1104"/>
      <c r="BX9" s="1104"/>
      <c r="BY9" s="1104"/>
      <c r="BZ9" s="1104"/>
      <c r="CA9" s="1104"/>
      <c r="CB9" s="1104"/>
      <c r="CC9" s="1104"/>
      <c r="CD9" s="1104"/>
      <c r="CE9" s="1104"/>
      <c r="CF9" s="1104"/>
      <c r="CG9" s="1105"/>
      <c r="CH9" s="1078">
        <v>-2</v>
      </c>
      <c r="CI9" s="1079"/>
      <c r="CJ9" s="1079"/>
      <c r="CK9" s="1079"/>
      <c r="CL9" s="1080"/>
      <c r="CM9" s="1078">
        <v>51</v>
      </c>
      <c r="CN9" s="1079"/>
      <c r="CO9" s="1079"/>
      <c r="CP9" s="1079"/>
      <c r="CQ9" s="1080"/>
      <c r="CR9" s="1078">
        <v>50</v>
      </c>
      <c r="CS9" s="1079"/>
      <c r="CT9" s="1079"/>
      <c r="CU9" s="1079"/>
      <c r="CV9" s="1080"/>
      <c r="CW9" s="1078">
        <v>17</v>
      </c>
      <c r="CX9" s="1079"/>
      <c r="CY9" s="1079"/>
      <c r="CZ9" s="1079"/>
      <c r="DA9" s="1080"/>
      <c r="DB9" s="1078" t="s">
        <v>586</v>
      </c>
      <c r="DC9" s="1079"/>
      <c r="DD9" s="1079"/>
      <c r="DE9" s="1079"/>
      <c r="DF9" s="1080"/>
      <c r="DG9" s="1078" t="s">
        <v>586</v>
      </c>
      <c r="DH9" s="1079"/>
      <c r="DI9" s="1079"/>
      <c r="DJ9" s="1079"/>
      <c r="DK9" s="1080"/>
      <c r="DL9" s="1078" t="s">
        <v>586</v>
      </c>
      <c r="DM9" s="1079"/>
      <c r="DN9" s="1079"/>
      <c r="DO9" s="1079"/>
      <c r="DP9" s="1080"/>
      <c r="DQ9" s="1078" t="s">
        <v>603</v>
      </c>
      <c r="DR9" s="1079"/>
      <c r="DS9" s="1079"/>
      <c r="DT9" s="1079"/>
      <c r="DU9" s="1080"/>
      <c r="DV9" s="1081"/>
      <c r="DW9" s="1082"/>
      <c r="DX9" s="1082"/>
      <c r="DY9" s="1082"/>
      <c r="DZ9" s="1083"/>
      <c r="EA9" s="254"/>
    </row>
    <row r="10" spans="1:131" s="255" customFormat="1" ht="26.25" customHeight="1">
      <c r="A10" s="261">
        <v>4</v>
      </c>
      <c r="B10" s="1126"/>
      <c r="C10" s="1127"/>
      <c r="D10" s="1127"/>
      <c r="E10" s="1127"/>
      <c r="F10" s="1127"/>
      <c r="G10" s="1127"/>
      <c r="H10" s="1127"/>
      <c r="I10" s="1127"/>
      <c r="J10" s="1127"/>
      <c r="K10" s="1127"/>
      <c r="L10" s="1127"/>
      <c r="M10" s="1127"/>
      <c r="N10" s="1127"/>
      <c r="O10" s="1127"/>
      <c r="P10" s="1128"/>
      <c r="Q10" s="1132"/>
      <c r="R10" s="1133"/>
      <c r="S10" s="1133"/>
      <c r="T10" s="1133"/>
      <c r="U10" s="1133"/>
      <c r="V10" s="1133"/>
      <c r="W10" s="1133"/>
      <c r="X10" s="1133"/>
      <c r="Y10" s="1133"/>
      <c r="Z10" s="1133"/>
      <c r="AA10" s="1133"/>
      <c r="AB10" s="1133"/>
      <c r="AC10" s="1133"/>
      <c r="AD10" s="1133"/>
      <c r="AE10" s="1134"/>
      <c r="AF10" s="1108"/>
      <c r="AG10" s="1109"/>
      <c r="AH10" s="1109"/>
      <c r="AI10" s="1109"/>
      <c r="AJ10" s="1110"/>
      <c r="AK10" s="1175"/>
      <c r="AL10" s="1176"/>
      <c r="AM10" s="1176"/>
      <c r="AN10" s="1176"/>
      <c r="AO10" s="1176"/>
      <c r="AP10" s="1176"/>
      <c r="AQ10" s="1176"/>
      <c r="AR10" s="1176"/>
      <c r="AS10" s="1176"/>
      <c r="AT10" s="1176"/>
      <c r="AU10" s="1173"/>
      <c r="AV10" s="1173"/>
      <c r="AW10" s="1173"/>
      <c r="AX10" s="1173"/>
      <c r="AY10" s="1174"/>
      <c r="AZ10" s="252"/>
      <c r="BA10" s="252"/>
      <c r="BB10" s="252"/>
      <c r="BC10" s="252"/>
      <c r="BD10" s="252"/>
      <c r="BE10" s="253"/>
      <c r="BF10" s="253"/>
      <c r="BG10" s="253"/>
      <c r="BH10" s="253"/>
      <c r="BI10" s="253"/>
      <c r="BJ10" s="253"/>
      <c r="BK10" s="253"/>
      <c r="BL10" s="253"/>
      <c r="BM10" s="253"/>
      <c r="BN10" s="253"/>
      <c r="BO10" s="253"/>
      <c r="BP10" s="253"/>
      <c r="BQ10" s="262">
        <v>4</v>
      </c>
      <c r="BR10" s="263"/>
      <c r="BS10" s="1103" t="s">
        <v>578</v>
      </c>
      <c r="BT10" s="1104"/>
      <c r="BU10" s="1104"/>
      <c r="BV10" s="1104"/>
      <c r="BW10" s="1104"/>
      <c r="BX10" s="1104"/>
      <c r="BY10" s="1104"/>
      <c r="BZ10" s="1104"/>
      <c r="CA10" s="1104"/>
      <c r="CB10" s="1104"/>
      <c r="CC10" s="1104"/>
      <c r="CD10" s="1104"/>
      <c r="CE10" s="1104"/>
      <c r="CF10" s="1104"/>
      <c r="CG10" s="1105"/>
      <c r="CH10" s="1078">
        <v>1</v>
      </c>
      <c r="CI10" s="1079"/>
      <c r="CJ10" s="1079"/>
      <c r="CK10" s="1079"/>
      <c r="CL10" s="1080"/>
      <c r="CM10" s="1078">
        <v>13</v>
      </c>
      <c r="CN10" s="1079"/>
      <c r="CO10" s="1079"/>
      <c r="CP10" s="1079"/>
      <c r="CQ10" s="1080"/>
      <c r="CR10" s="1078">
        <v>3</v>
      </c>
      <c r="CS10" s="1079"/>
      <c r="CT10" s="1079"/>
      <c r="CU10" s="1079"/>
      <c r="CV10" s="1080"/>
      <c r="CW10" s="1078" t="s">
        <v>586</v>
      </c>
      <c r="CX10" s="1079"/>
      <c r="CY10" s="1079"/>
      <c r="CZ10" s="1079"/>
      <c r="DA10" s="1080"/>
      <c r="DB10" s="1078" t="s">
        <v>586</v>
      </c>
      <c r="DC10" s="1079"/>
      <c r="DD10" s="1079"/>
      <c r="DE10" s="1079"/>
      <c r="DF10" s="1080"/>
      <c r="DG10" s="1078" t="s">
        <v>586</v>
      </c>
      <c r="DH10" s="1079"/>
      <c r="DI10" s="1079"/>
      <c r="DJ10" s="1079"/>
      <c r="DK10" s="1080"/>
      <c r="DL10" s="1078" t="s">
        <v>586</v>
      </c>
      <c r="DM10" s="1079"/>
      <c r="DN10" s="1079"/>
      <c r="DO10" s="1079"/>
      <c r="DP10" s="1080"/>
      <c r="DQ10" s="1078" t="s">
        <v>603</v>
      </c>
      <c r="DR10" s="1079"/>
      <c r="DS10" s="1079"/>
      <c r="DT10" s="1079"/>
      <c r="DU10" s="1080"/>
      <c r="DV10" s="1081"/>
      <c r="DW10" s="1082"/>
      <c r="DX10" s="1082"/>
      <c r="DY10" s="1082"/>
      <c r="DZ10" s="1083"/>
      <c r="EA10" s="254"/>
    </row>
    <row r="11" spans="1:131" s="255" customFormat="1" ht="26.25" customHeight="1">
      <c r="A11" s="261">
        <v>5</v>
      </c>
      <c r="B11" s="1126"/>
      <c r="C11" s="1127"/>
      <c r="D11" s="1127"/>
      <c r="E11" s="1127"/>
      <c r="F11" s="1127"/>
      <c r="G11" s="1127"/>
      <c r="H11" s="1127"/>
      <c r="I11" s="1127"/>
      <c r="J11" s="1127"/>
      <c r="K11" s="1127"/>
      <c r="L11" s="1127"/>
      <c r="M11" s="1127"/>
      <c r="N11" s="1127"/>
      <c r="O11" s="1127"/>
      <c r="P11" s="1128"/>
      <c r="Q11" s="1132"/>
      <c r="R11" s="1133"/>
      <c r="S11" s="1133"/>
      <c r="T11" s="1133"/>
      <c r="U11" s="1133"/>
      <c r="V11" s="1133"/>
      <c r="W11" s="1133"/>
      <c r="X11" s="1133"/>
      <c r="Y11" s="1133"/>
      <c r="Z11" s="1133"/>
      <c r="AA11" s="1133"/>
      <c r="AB11" s="1133"/>
      <c r="AC11" s="1133"/>
      <c r="AD11" s="1133"/>
      <c r="AE11" s="1134"/>
      <c r="AF11" s="1108"/>
      <c r="AG11" s="1109"/>
      <c r="AH11" s="1109"/>
      <c r="AI11" s="1109"/>
      <c r="AJ11" s="1110"/>
      <c r="AK11" s="1175"/>
      <c r="AL11" s="1176"/>
      <c r="AM11" s="1176"/>
      <c r="AN11" s="1176"/>
      <c r="AO11" s="1176"/>
      <c r="AP11" s="1176"/>
      <c r="AQ11" s="1176"/>
      <c r="AR11" s="1176"/>
      <c r="AS11" s="1176"/>
      <c r="AT11" s="1176"/>
      <c r="AU11" s="1173"/>
      <c r="AV11" s="1173"/>
      <c r="AW11" s="1173"/>
      <c r="AX11" s="1173"/>
      <c r="AY11" s="1174"/>
      <c r="AZ11" s="252"/>
      <c r="BA11" s="252"/>
      <c r="BB11" s="252"/>
      <c r="BC11" s="252"/>
      <c r="BD11" s="252"/>
      <c r="BE11" s="253"/>
      <c r="BF11" s="253"/>
      <c r="BG11" s="253"/>
      <c r="BH11" s="253"/>
      <c r="BI11" s="253"/>
      <c r="BJ11" s="253"/>
      <c r="BK11" s="253"/>
      <c r="BL11" s="253"/>
      <c r="BM11" s="253"/>
      <c r="BN11" s="253"/>
      <c r="BO11" s="253"/>
      <c r="BP11" s="253"/>
      <c r="BQ11" s="262">
        <v>5</v>
      </c>
      <c r="BR11" s="263"/>
      <c r="BS11" s="1103" t="s">
        <v>579</v>
      </c>
      <c r="BT11" s="1104"/>
      <c r="BU11" s="1104"/>
      <c r="BV11" s="1104"/>
      <c r="BW11" s="1104"/>
      <c r="BX11" s="1104"/>
      <c r="BY11" s="1104"/>
      <c r="BZ11" s="1104"/>
      <c r="CA11" s="1104"/>
      <c r="CB11" s="1104"/>
      <c r="CC11" s="1104"/>
      <c r="CD11" s="1104"/>
      <c r="CE11" s="1104"/>
      <c r="CF11" s="1104"/>
      <c r="CG11" s="1105"/>
      <c r="CH11" s="1078">
        <v>5</v>
      </c>
      <c r="CI11" s="1079"/>
      <c r="CJ11" s="1079"/>
      <c r="CK11" s="1079"/>
      <c r="CL11" s="1080"/>
      <c r="CM11" s="1078">
        <v>423</v>
      </c>
      <c r="CN11" s="1079"/>
      <c r="CO11" s="1079"/>
      <c r="CP11" s="1079"/>
      <c r="CQ11" s="1080"/>
      <c r="CR11" s="1078">
        <v>204</v>
      </c>
      <c r="CS11" s="1079"/>
      <c r="CT11" s="1079"/>
      <c r="CU11" s="1079"/>
      <c r="CV11" s="1080"/>
      <c r="CW11" s="1078">
        <v>12</v>
      </c>
      <c r="CX11" s="1079"/>
      <c r="CY11" s="1079"/>
      <c r="CZ11" s="1079"/>
      <c r="DA11" s="1080"/>
      <c r="DB11" s="1078" t="s">
        <v>586</v>
      </c>
      <c r="DC11" s="1079"/>
      <c r="DD11" s="1079"/>
      <c r="DE11" s="1079"/>
      <c r="DF11" s="1080"/>
      <c r="DG11" s="1078" t="s">
        <v>586</v>
      </c>
      <c r="DH11" s="1079"/>
      <c r="DI11" s="1079"/>
      <c r="DJ11" s="1079"/>
      <c r="DK11" s="1080"/>
      <c r="DL11" s="1078" t="s">
        <v>586</v>
      </c>
      <c r="DM11" s="1079"/>
      <c r="DN11" s="1079"/>
      <c r="DO11" s="1079"/>
      <c r="DP11" s="1080"/>
      <c r="DQ11" s="1078" t="s">
        <v>603</v>
      </c>
      <c r="DR11" s="1079"/>
      <c r="DS11" s="1079"/>
      <c r="DT11" s="1079"/>
      <c r="DU11" s="1080"/>
      <c r="DV11" s="1081"/>
      <c r="DW11" s="1082"/>
      <c r="DX11" s="1082"/>
      <c r="DY11" s="1082"/>
      <c r="DZ11" s="1083"/>
      <c r="EA11" s="254"/>
    </row>
    <row r="12" spans="1:131" s="255" customFormat="1" ht="26.25" customHeight="1">
      <c r="A12" s="261">
        <v>6</v>
      </c>
      <c r="B12" s="1126"/>
      <c r="C12" s="1127"/>
      <c r="D12" s="1127"/>
      <c r="E12" s="1127"/>
      <c r="F12" s="1127"/>
      <c r="G12" s="1127"/>
      <c r="H12" s="1127"/>
      <c r="I12" s="1127"/>
      <c r="J12" s="1127"/>
      <c r="K12" s="1127"/>
      <c r="L12" s="1127"/>
      <c r="M12" s="1127"/>
      <c r="N12" s="1127"/>
      <c r="O12" s="1127"/>
      <c r="P12" s="1128"/>
      <c r="Q12" s="1132"/>
      <c r="R12" s="1133"/>
      <c r="S12" s="1133"/>
      <c r="T12" s="1133"/>
      <c r="U12" s="1133"/>
      <c r="V12" s="1133"/>
      <c r="W12" s="1133"/>
      <c r="X12" s="1133"/>
      <c r="Y12" s="1133"/>
      <c r="Z12" s="1133"/>
      <c r="AA12" s="1133"/>
      <c r="AB12" s="1133"/>
      <c r="AC12" s="1133"/>
      <c r="AD12" s="1133"/>
      <c r="AE12" s="1134"/>
      <c r="AF12" s="1108"/>
      <c r="AG12" s="1109"/>
      <c r="AH12" s="1109"/>
      <c r="AI12" s="1109"/>
      <c r="AJ12" s="1110"/>
      <c r="AK12" s="1175"/>
      <c r="AL12" s="1176"/>
      <c r="AM12" s="1176"/>
      <c r="AN12" s="1176"/>
      <c r="AO12" s="1176"/>
      <c r="AP12" s="1176"/>
      <c r="AQ12" s="1176"/>
      <c r="AR12" s="1176"/>
      <c r="AS12" s="1176"/>
      <c r="AT12" s="1176"/>
      <c r="AU12" s="1173"/>
      <c r="AV12" s="1173"/>
      <c r="AW12" s="1173"/>
      <c r="AX12" s="1173"/>
      <c r="AY12" s="1174"/>
      <c r="AZ12" s="252"/>
      <c r="BA12" s="252"/>
      <c r="BB12" s="252"/>
      <c r="BC12" s="252"/>
      <c r="BD12" s="252"/>
      <c r="BE12" s="253"/>
      <c r="BF12" s="253"/>
      <c r="BG12" s="253"/>
      <c r="BH12" s="253"/>
      <c r="BI12" s="253"/>
      <c r="BJ12" s="253"/>
      <c r="BK12" s="253"/>
      <c r="BL12" s="253"/>
      <c r="BM12" s="253"/>
      <c r="BN12" s="253"/>
      <c r="BO12" s="253"/>
      <c r="BP12" s="253"/>
      <c r="BQ12" s="262">
        <v>6</v>
      </c>
      <c r="BR12" s="263"/>
      <c r="BS12" s="1103" t="s">
        <v>580</v>
      </c>
      <c r="BT12" s="1104"/>
      <c r="BU12" s="1104"/>
      <c r="BV12" s="1104"/>
      <c r="BW12" s="1104"/>
      <c r="BX12" s="1104"/>
      <c r="BY12" s="1104"/>
      <c r="BZ12" s="1104"/>
      <c r="CA12" s="1104"/>
      <c r="CB12" s="1104"/>
      <c r="CC12" s="1104"/>
      <c r="CD12" s="1104"/>
      <c r="CE12" s="1104"/>
      <c r="CF12" s="1104"/>
      <c r="CG12" s="1105"/>
      <c r="CH12" s="1078">
        <v>12</v>
      </c>
      <c r="CI12" s="1079"/>
      <c r="CJ12" s="1079"/>
      <c r="CK12" s="1079"/>
      <c r="CL12" s="1080"/>
      <c r="CM12" s="1078">
        <v>194</v>
      </c>
      <c r="CN12" s="1079"/>
      <c r="CO12" s="1079"/>
      <c r="CP12" s="1079"/>
      <c r="CQ12" s="1080"/>
      <c r="CR12" s="1078">
        <v>190</v>
      </c>
      <c r="CS12" s="1079"/>
      <c r="CT12" s="1079"/>
      <c r="CU12" s="1079"/>
      <c r="CV12" s="1080"/>
      <c r="CW12" s="1078">
        <v>13</v>
      </c>
      <c r="CX12" s="1079"/>
      <c r="CY12" s="1079"/>
      <c r="CZ12" s="1079"/>
      <c r="DA12" s="1080"/>
      <c r="DB12" s="1078" t="s">
        <v>586</v>
      </c>
      <c r="DC12" s="1079"/>
      <c r="DD12" s="1079"/>
      <c r="DE12" s="1079"/>
      <c r="DF12" s="1080"/>
      <c r="DG12" s="1078" t="s">
        <v>586</v>
      </c>
      <c r="DH12" s="1079"/>
      <c r="DI12" s="1079"/>
      <c r="DJ12" s="1079"/>
      <c r="DK12" s="1080"/>
      <c r="DL12" s="1078" t="s">
        <v>586</v>
      </c>
      <c r="DM12" s="1079"/>
      <c r="DN12" s="1079"/>
      <c r="DO12" s="1079"/>
      <c r="DP12" s="1080"/>
      <c r="DQ12" s="1078" t="s">
        <v>603</v>
      </c>
      <c r="DR12" s="1079"/>
      <c r="DS12" s="1079"/>
      <c r="DT12" s="1079"/>
      <c r="DU12" s="1080"/>
      <c r="DV12" s="1081"/>
      <c r="DW12" s="1082"/>
      <c r="DX12" s="1082"/>
      <c r="DY12" s="1082"/>
      <c r="DZ12" s="1083"/>
      <c r="EA12" s="254"/>
    </row>
    <row r="13" spans="1:131" s="255" customFormat="1" ht="26.25" customHeight="1">
      <c r="A13" s="261">
        <v>7</v>
      </c>
      <c r="B13" s="1126"/>
      <c r="C13" s="1127"/>
      <c r="D13" s="1127"/>
      <c r="E13" s="1127"/>
      <c r="F13" s="1127"/>
      <c r="G13" s="1127"/>
      <c r="H13" s="1127"/>
      <c r="I13" s="1127"/>
      <c r="J13" s="1127"/>
      <c r="K13" s="1127"/>
      <c r="L13" s="1127"/>
      <c r="M13" s="1127"/>
      <c r="N13" s="1127"/>
      <c r="O13" s="1127"/>
      <c r="P13" s="1128"/>
      <c r="Q13" s="1132"/>
      <c r="R13" s="1133"/>
      <c r="S13" s="1133"/>
      <c r="T13" s="1133"/>
      <c r="U13" s="1133"/>
      <c r="V13" s="1133"/>
      <c r="W13" s="1133"/>
      <c r="X13" s="1133"/>
      <c r="Y13" s="1133"/>
      <c r="Z13" s="1133"/>
      <c r="AA13" s="1133"/>
      <c r="AB13" s="1133"/>
      <c r="AC13" s="1133"/>
      <c r="AD13" s="1133"/>
      <c r="AE13" s="1134"/>
      <c r="AF13" s="1108"/>
      <c r="AG13" s="1109"/>
      <c r="AH13" s="1109"/>
      <c r="AI13" s="1109"/>
      <c r="AJ13" s="1110"/>
      <c r="AK13" s="1175"/>
      <c r="AL13" s="1176"/>
      <c r="AM13" s="1176"/>
      <c r="AN13" s="1176"/>
      <c r="AO13" s="1176"/>
      <c r="AP13" s="1176"/>
      <c r="AQ13" s="1176"/>
      <c r="AR13" s="1176"/>
      <c r="AS13" s="1176"/>
      <c r="AT13" s="1176"/>
      <c r="AU13" s="1173"/>
      <c r="AV13" s="1173"/>
      <c r="AW13" s="1173"/>
      <c r="AX13" s="1173"/>
      <c r="AY13" s="1174"/>
      <c r="AZ13" s="252"/>
      <c r="BA13" s="252"/>
      <c r="BB13" s="252"/>
      <c r="BC13" s="252"/>
      <c r="BD13" s="252"/>
      <c r="BE13" s="253"/>
      <c r="BF13" s="253"/>
      <c r="BG13" s="253"/>
      <c r="BH13" s="253"/>
      <c r="BI13" s="253"/>
      <c r="BJ13" s="253"/>
      <c r="BK13" s="253"/>
      <c r="BL13" s="253"/>
      <c r="BM13" s="253"/>
      <c r="BN13" s="253"/>
      <c r="BO13" s="253"/>
      <c r="BP13" s="253"/>
      <c r="BQ13" s="262">
        <v>7</v>
      </c>
      <c r="BR13" s="263"/>
      <c r="BS13" s="1103" t="s">
        <v>581</v>
      </c>
      <c r="BT13" s="1104"/>
      <c r="BU13" s="1104"/>
      <c r="BV13" s="1104"/>
      <c r="BW13" s="1104"/>
      <c r="BX13" s="1104"/>
      <c r="BY13" s="1104"/>
      <c r="BZ13" s="1104"/>
      <c r="CA13" s="1104"/>
      <c r="CB13" s="1104"/>
      <c r="CC13" s="1104"/>
      <c r="CD13" s="1104"/>
      <c r="CE13" s="1104"/>
      <c r="CF13" s="1104"/>
      <c r="CG13" s="1105"/>
      <c r="CH13" s="1078">
        <v>-4</v>
      </c>
      <c r="CI13" s="1079"/>
      <c r="CJ13" s="1079"/>
      <c r="CK13" s="1079"/>
      <c r="CL13" s="1080"/>
      <c r="CM13" s="1078">
        <v>49</v>
      </c>
      <c r="CN13" s="1079"/>
      <c r="CO13" s="1079"/>
      <c r="CP13" s="1079"/>
      <c r="CQ13" s="1080"/>
      <c r="CR13" s="1078">
        <v>16</v>
      </c>
      <c r="CS13" s="1079"/>
      <c r="CT13" s="1079"/>
      <c r="CU13" s="1079"/>
      <c r="CV13" s="1080"/>
      <c r="CW13" s="1078">
        <v>4</v>
      </c>
      <c r="CX13" s="1079"/>
      <c r="CY13" s="1079"/>
      <c r="CZ13" s="1079"/>
      <c r="DA13" s="1080"/>
      <c r="DB13" s="1078" t="s">
        <v>586</v>
      </c>
      <c r="DC13" s="1079"/>
      <c r="DD13" s="1079"/>
      <c r="DE13" s="1079"/>
      <c r="DF13" s="1080"/>
      <c r="DG13" s="1078" t="s">
        <v>586</v>
      </c>
      <c r="DH13" s="1079"/>
      <c r="DI13" s="1079"/>
      <c r="DJ13" s="1079"/>
      <c r="DK13" s="1080"/>
      <c r="DL13" s="1078" t="s">
        <v>586</v>
      </c>
      <c r="DM13" s="1079"/>
      <c r="DN13" s="1079"/>
      <c r="DO13" s="1079"/>
      <c r="DP13" s="1080"/>
      <c r="DQ13" s="1078" t="s">
        <v>603</v>
      </c>
      <c r="DR13" s="1079"/>
      <c r="DS13" s="1079"/>
      <c r="DT13" s="1079"/>
      <c r="DU13" s="1080"/>
      <c r="DV13" s="1081"/>
      <c r="DW13" s="1082"/>
      <c r="DX13" s="1082"/>
      <c r="DY13" s="1082"/>
      <c r="DZ13" s="1083"/>
      <c r="EA13" s="254"/>
    </row>
    <row r="14" spans="1:131" s="255" customFormat="1" ht="26.25" customHeight="1">
      <c r="A14" s="261">
        <v>8</v>
      </c>
      <c r="B14" s="1126"/>
      <c r="C14" s="1127"/>
      <c r="D14" s="1127"/>
      <c r="E14" s="1127"/>
      <c r="F14" s="1127"/>
      <c r="G14" s="1127"/>
      <c r="H14" s="1127"/>
      <c r="I14" s="1127"/>
      <c r="J14" s="1127"/>
      <c r="K14" s="1127"/>
      <c r="L14" s="1127"/>
      <c r="M14" s="1127"/>
      <c r="N14" s="1127"/>
      <c r="O14" s="1127"/>
      <c r="P14" s="1128"/>
      <c r="Q14" s="1132"/>
      <c r="R14" s="1133"/>
      <c r="S14" s="1133"/>
      <c r="T14" s="1133"/>
      <c r="U14" s="1133"/>
      <c r="V14" s="1133"/>
      <c r="W14" s="1133"/>
      <c r="X14" s="1133"/>
      <c r="Y14" s="1133"/>
      <c r="Z14" s="1133"/>
      <c r="AA14" s="1133"/>
      <c r="AB14" s="1133"/>
      <c r="AC14" s="1133"/>
      <c r="AD14" s="1133"/>
      <c r="AE14" s="1134"/>
      <c r="AF14" s="1108"/>
      <c r="AG14" s="1109"/>
      <c r="AH14" s="1109"/>
      <c r="AI14" s="1109"/>
      <c r="AJ14" s="1110"/>
      <c r="AK14" s="1175"/>
      <c r="AL14" s="1176"/>
      <c r="AM14" s="1176"/>
      <c r="AN14" s="1176"/>
      <c r="AO14" s="1176"/>
      <c r="AP14" s="1176"/>
      <c r="AQ14" s="1176"/>
      <c r="AR14" s="1176"/>
      <c r="AS14" s="1176"/>
      <c r="AT14" s="1176"/>
      <c r="AU14" s="1173"/>
      <c r="AV14" s="1173"/>
      <c r="AW14" s="1173"/>
      <c r="AX14" s="1173"/>
      <c r="AY14" s="1174"/>
      <c r="AZ14" s="252"/>
      <c r="BA14" s="252"/>
      <c r="BB14" s="252"/>
      <c r="BC14" s="252"/>
      <c r="BD14" s="252"/>
      <c r="BE14" s="253"/>
      <c r="BF14" s="253"/>
      <c r="BG14" s="253"/>
      <c r="BH14" s="253"/>
      <c r="BI14" s="253"/>
      <c r="BJ14" s="253"/>
      <c r="BK14" s="253"/>
      <c r="BL14" s="253"/>
      <c r="BM14" s="253"/>
      <c r="BN14" s="253"/>
      <c r="BO14" s="253"/>
      <c r="BP14" s="253"/>
      <c r="BQ14" s="262">
        <v>8</v>
      </c>
      <c r="BR14" s="263"/>
      <c r="BS14" s="1103" t="s">
        <v>582</v>
      </c>
      <c r="BT14" s="1104"/>
      <c r="BU14" s="1104"/>
      <c r="BV14" s="1104"/>
      <c r="BW14" s="1104"/>
      <c r="BX14" s="1104"/>
      <c r="BY14" s="1104"/>
      <c r="BZ14" s="1104"/>
      <c r="CA14" s="1104"/>
      <c r="CB14" s="1104"/>
      <c r="CC14" s="1104"/>
      <c r="CD14" s="1104"/>
      <c r="CE14" s="1104"/>
      <c r="CF14" s="1104"/>
      <c r="CG14" s="1105"/>
      <c r="CH14" s="1078">
        <v>-69</v>
      </c>
      <c r="CI14" s="1079"/>
      <c r="CJ14" s="1079"/>
      <c r="CK14" s="1079"/>
      <c r="CL14" s="1080"/>
      <c r="CM14" s="1078">
        <v>110</v>
      </c>
      <c r="CN14" s="1079"/>
      <c r="CO14" s="1079"/>
      <c r="CP14" s="1079"/>
      <c r="CQ14" s="1080"/>
      <c r="CR14" s="1078">
        <v>34</v>
      </c>
      <c r="CS14" s="1079"/>
      <c r="CT14" s="1079"/>
      <c r="CU14" s="1079"/>
      <c r="CV14" s="1080"/>
      <c r="CW14" s="1078">
        <v>8</v>
      </c>
      <c r="CX14" s="1079"/>
      <c r="CY14" s="1079"/>
      <c r="CZ14" s="1079"/>
      <c r="DA14" s="1080"/>
      <c r="DB14" s="1078">
        <v>200</v>
      </c>
      <c r="DC14" s="1079"/>
      <c r="DD14" s="1079"/>
      <c r="DE14" s="1079"/>
      <c r="DF14" s="1080"/>
      <c r="DG14" s="1078" t="s">
        <v>586</v>
      </c>
      <c r="DH14" s="1079"/>
      <c r="DI14" s="1079"/>
      <c r="DJ14" s="1079"/>
      <c r="DK14" s="1080"/>
      <c r="DL14" s="1078" t="s">
        <v>586</v>
      </c>
      <c r="DM14" s="1079"/>
      <c r="DN14" s="1079"/>
      <c r="DO14" s="1079"/>
      <c r="DP14" s="1080"/>
      <c r="DQ14" s="1078" t="s">
        <v>603</v>
      </c>
      <c r="DR14" s="1079"/>
      <c r="DS14" s="1079"/>
      <c r="DT14" s="1079"/>
      <c r="DU14" s="1080"/>
      <c r="DV14" s="1081"/>
      <c r="DW14" s="1082"/>
      <c r="DX14" s="1082"/>
      <c r="DY14" s="1082"/>
      <c r="DZ14" s="1083"/>
      <c r="EA14" s="254"/>
    </row>
    <row r="15" spans="1:131" s="255" customFormat="1" ht="26.25" customHeight="1">
      <c r="A15" s="261">
        <v>9</v>
      </c>
      <c r="B15" s="1126"/>
      <c r="C15" s="1127"/>
      <c r="D15" s="1127"/>
      <c r="E15" s="1127"/>
      <c r="F15" s="1127"/>
      <c r="G15" s="1127"/>
      <c r="H15" s="1127"/>
      <c r="I15" s="1127"/>
      <c r="J15" s="1127"/>
      <c r="K15" s="1127"/>
      <c r="L15" s="1127"/>
      <c r="M15" s="1127"/>
      <c r="N15" s="1127"/>
      <c r="O15" s="1127"/>
      <c r="P15" s="1128"/>
      <c r="Q15" s="1132"/>
      <c r="R15" s="1133"/>
      <c r="S15" s="1133"/>
      <c r="T15" s="1133"/>
      <c r="U15" s="1133"/>
      <c r="V15" s="1133"/>
      <c r="W15" s="1133"/>
      <c r="X15" s="1133"/>
      <c r="Y15" s="1133"/>
      <c r="Z15" s="1133"/>
      <c r="AA15" s="1133"/>
      <c r="AB15" s="1133"/>
      <c r="AC15" s="1133"/>
      <c r="AD15" s="1133"/>
      <c r="AE15" s="1134"/>
      <c r="AF15" s="1108"/>
      <c r="AG15" s="1109"/>
      <c r="AH15" s="1109"/>
      <c r="AI15" s="1109"/>
      <c r="AJ15" s="1110"/>
      <c r="AK15" s="1175"/>
      <c r="AL15" s="1176"/>
      <c r="AM15" s="1176"/>
      <c r="AN15" s="1176"/>
      <c r="AO15" s="1176"/>
      <c r="AP15" s="1176"/>
      <c r="AQ15" s="1176"/>
      <c r="AR15" s="1176"/>
      <c r="AS15" s="1176"/>
      <c r="AT15" s="1176"/>
      <c r="AU15" s="1173"/>
      <c r="AV15" s="1173"/>
      <c r="AW15" s="1173"/>
      <c r="AX15" s="1173"/>
      <c r="AY15" s="1174"/>
      <c r="AZ15" s="252"/>
      <c r="BA15" s="252"/>
      <c r="BB15" s="252"/>
      <c r="BC15" s="252"/>
      <c r="BD15" s="252"/>
      <c r="BE15" s="253"/>
      <c r="BF15" s="253"/>
      <c r="BG15" s="253"/>
      <c r="BH15" s="253"/>
      <c r="BI15" s="253"/>
      <c r="BJ15" s="253"/>
      <c r="BK15" s="253"/>
      <c r="BL15" s="253"/>
      <c r="BM15" s="253"/>
      <c r="BN15" s="253"/>
      <c r="BO15" s="253"/>
      <c r="BP15" s="253"/>
      <c r="BQ15" s="262">
        <v>9</v>
      </c>
      <c r="BR15" s="263"/>
      <c r="BS15" s="1103" t="s">
        <v>583</v>
      </c>
      <c r="BT15" s="1104"/>
      <c r="BU15" s="1104"/>
      <c r="BV15" s="1104"/>
      <c r="BW15" s="1104"/>
      <c r="BX15" s="1104"/>
      <c r="BY15" s="1104"/>
      <c r="BZ15" s="1104"/>
      <c r="CA15" s="1104"/>
      <c r="CB15" s="1104"/>
      <c r="CC15" s="1104"/>
      <c r="CD15" s="1104"/>
      <c r="CE15" s="1104"/>
      <c r="CF15" s="1104"/>
      <c r="CG15" s="1105"/>
      <c r="CH15" s="1078">
        <v>-9</v>
      </c>
      <c r="CI15" s="1079"/>
      <c r="CJ15" s="1079"/>
      <c r="CK15" s="1079"/>
      <c r="CL15" s="1080"/>
      <c r="CM15" s="1078">
        <v>25</v>
      </c>
      <c r="CN15" s="1079"/>
      <c r="CO15" s="1079"/>
      <c r="CP15" s="1079"/>
      <c r="CQ15" s="1080"/>
      <c r="CR15" s="1078">
        <v>5</v>
      </c>
      <c r="CS15" s="1079"/>
      <c r="CT15" s="1079"/>
      <c r="CU15" s="1079"/>
      <c r="CV15" s="1080"/>
      <c r="CW15" s="1078" t="s">
        <v>586</v>
      </c>
      <c r="CX15" s="1079"/>
      <c r="CY15" s="1079"/>
      <c r="CZ15" s="1079"/>
      <c r="DA15" s="1080"/>
      <c r="DB15" s="1078" t="s">
        <v>586</v>
      </c>
      <c r="DC15" s="1079"/>
      <c r="DD15" s="1079"/>
      <c r="DE15" s="1079"/>
      <c r="DF15" s="1080"/>
      <c r="DG15" s="1078" t="s">
        <v>586</v>
      </c>
      <c r="DH15" s="1079"/>
      <c r="DI15" s="1079"/>
      <c r="DJ15" s="1079"/>
      <c r="DK15" s="1080"/>
      <c r="DL15" s="1078" t="s">
        <v>586</v>
      </c>
      <c r="DM15" s="1079"/>
      <c r="DN15" s="1079"/>
      <c r="DO15" s="1079"/>
      <c r="DP15" s="1080"/>
      <c r="DQ15" s="1078" t="s">
        <v>603</v>
      </c>
      <c r="DR15" s="1079"/>
      <c r="DS15" s="1079"/>
      <c r="DT15" s="1079"/>
      <c r="DU15" s="1080"/>
      <c r="DV15" s="1081"/>
      <c r="DW15" s="1082"/>
      <c r="DX15" s="1082"/>
      <c r="DY15" s="1082"/>
      <c r="DZ15" s="1083"/>
      <c r="EA15" s="254"/>
    </row>
    <row r="16" spans="1:131" s="255" customFormat="1" ht="26.25" customHeight="1">
      <c r="A16" s="261">
        <v>10</v>
      </c>
      <c r="B16" s="1126"/>
      <c r="C16" s="1127"/>
      <c r="D16" s="1127"/>
      <c r="E16" s="1127"/>
      <c r="F16" s="1127"/>
      <c r="G16" s="1127"/>
      <c r="H16" s="1127"/>
      <c r="I16" s="1127"/>
      <c r="J16" s="1127"/>
      <c r="K16" s="1127"/>
      <c r="L16" s="1127"/>
      <c r="M16" s="1127"/>
      <c r="N16" s="1127"/>
      <c r="O16" s="1127"/>
      <c r="P16" s="1128"/>
      <c r="Q16" s="1132"/>
      <c r="R16" s="1133"/>
      <c r="S16" s="1133"/>
      <c r="T16" s="1133"/>
      <c r="U16" s="1133"/>
      <c r="V16" s="1133"/>
      <c r="W16" s="1133"/>
      <c r="X16" s="1133"/>
      <c r="Y16" s="1133"/>
      <c r="Z16" s="1133"/>
      <c r="AA16" s="1133"/>
      <c r="AB16" s="1133"/>
      <c r="AC16" s="1133"/>
      <c r="AD16" s="1133"/>
      <c r="AE16" s="1134"/>
      <c r="AF16" s="1108"/>
      <c r="AG16" s="1109"/>
      <c r="AH16" s="1109"/>
      <c r="AI16" s="1109"/>
      <c r="AJ16" s="1110"/>
      <c r="AK16" s="1175"/>
      <c r="AL16" s="1176"/>
      <c r="AM16" s="1176"/>
      <c r="AN16" s="1176"/>
      <c r="AO16" s="1176"/>
      <c r="AP16" s="1176"/>
      <c r="AQ16" s="1176"/>
      <c r="AR16" s="1176"/>
      <c r="AS16" s="1176"/>
      <c r="AT16" s="1176"/>
      <c r="AU16" s="1173"/>
      <c r="AV16" s="1173"/>
      <c r="AW16" s="1173"/>
      <c r="AX16" s="1173"/>
      <c r="AY16" s="1174"/>
      <c r="AZ16" s="252"/>
      <c r="BA16" s="252"/>
      <c r="BB16" s="252"/>
      <c r="BC16" s="252"/>
      <c r="BD16" s="252"/>
      <c r="BE16" s="253"/>
      <c r="BF16" s="253"/>
      <c r="BG16" s="253"/>
      <c r="BH16" s="253"/>
      <c r="BI16" s="253"/>
      <c r="BJ16" s="253"/>
      <c r="BK16" s="253"/>
      <c r="BL16" s="253"/>
      <c r="BM16" s="253"/>
      <c r="BN16" s="253"/>
      <c r="BO16" s="253"/>
      <c r="BP16" s="253"/>
      <c r="BQ16" s="262">
        <v>10</v>
      </c>
      <c r="BR16" s="263"/>
      <c r="BS16" s="1103" t="s">
        <v>584</v>
      </c>
      <c r="BT16" s="1104"/>
      <c r="BU16" s="1104"/>
      <c r="BV16" s="1104"/>
      <c r="BW16" s="1104"/>
      <c r="BX16" s="1104"/>
      <c r="BY16" s="1104"/>
      <c r="BZ16" s="1104"/>
      <c r="CA16" s="1104"/>
      <c r="CB16" s="1104"/>
      <c r="CC16" s="1104"/>
      <c r="CD16" s="1104"/>
      <c r="CE16" s="1104"/>
      <c r="CF16" s="1104"/>
      <c r="CG16" s="1105"/>
      <c r="CH16" s="1078">
        <v>0</v>
      </c>
      <c r="CI16" s="1079"/>
      <c r="CJ16" s="1079"/>
      <c r="CK16" s="1079"/>
      <c r="CL16" s="1080"/>
      <c r="CM16" s="1078">
        <v>18</v>
      </c>
      <c r="CN16" s="1079"/>
      <c r="CO16" s="1079"/>
      <c r="CP16" s="1079"/>
      <c r="CQ16" s="1080"/>
      <c r="CR16" s="1078">
        <v>9</v>
      </c>
      <c r="CS16" s="1079"/>
      <c r="CT16" s="1079"/>
      <c r="CU16" s="1079"/>
      <c r="CV16" s="1080"/>
      <c r="CW16" s="1078">
        <v>1</v>
      </c>
      <c r="CX16" s="1079"/>
      <c r="CY16" s="1079"/>
      <c r="CZ16" s="1079"/>
      <c r="DA16" s="1080"/>
      <c r="DB16" s="1078" t="s">
        <v>586</v>
      </c>
      <c r="DC16" s="1079"/>
      <c r="DD16" s="1079"/>
      <c r="DE16" s="1079"/>
      <c r="DF16" s="1080"/>
      <c r="DG16" s="1078" t="s">
        <v>586</v>
      </c>
      <c r="DH16" s="1079"/>
      <c r="DI16" s="1079"/>
      <c r="DJ16" s="1079"/>
      <c r="DK16" s="1080"/>
      <c r="DL16" s="1078" t="s">
        <v>586</v>
      </c>
      <c r="DM16" s="1079"/>
      <c r="DN16" s="1079"/>
      <c r="DO16" s="1079"/>
      <c r="DP16" s="1080"/>
      <c r="DQ16" s="1078" t="s">
        <v>603</v>
      </c>
      <c r="DR16" s="1079"/>
      <c r="DS16" s="1079"/>
      <c r="DT16" s="1079"/>
      <c r="DU16" s="1080"/>
      <c r="DV16" s="1081"/>
      <c r="DW16" s="1082"/>
      <c r="DX16" s="1082"/>
      <c r="DY16" s="1082"/>
      <c r="DZ16" s="1083"/>
      <c r="EA16" s="254"/>
    </row>
    <row r="17" spans="1:131" s="255" customFormat="1" ht="26.25" customHeight="1">
      <c r="A17" s="261">
        <v>11</v>
      </c>
      <c r="B17" s="1126"/>
      <c r="C17" s="1127"/>
      <c r="D17" s="1127"/>
      <c r="E17" s="1127"/>
      <c r="F17" s="1127"/>
      <c r="G17" s="1127"/>
      <c r="H17" s="1127"/>
      <c r="I17" s="1127"/>
      <c r="J17" s="1127"/>
      <c r="K17" s="1127"/>
      <c r="L17" s="1127"/>
      <c r="M17" s="1127"/>
      <c r="N17" s="1127"/>
      <c r="O17" s="1127"/>
      <c r="P17" s="1128"/>
      <c r="Q17" s="1132"/>
      <c r="R17" s="1133"/>
      <c r="S17" s="1133"/>
      <c r="T17" s="1133"/>
      <c r="U17" s="1133"/>
      <c r="V17" s="1133"/>
      <c r="W17" s="1133"/>
      <c r="X17" s="1133"/>
      <c r="Y17" s="1133"/>
      <c r="Z17" s="1133"/>
      <c r="AA17" s="1133"/>
      <c r="AB17" s="1133"/>
      <c r="AC17" s="1133"/>
      <c r="AD17" s="1133"/>
      <c r="AE17" s="1134"/>
      <c r="AF17" s="1108"/>
      <c r="AG17" s="1109"/>
      <c r="AH17" s="1109"/>
      <c r="AI17" s="1109"/>
      <c r="AJ17" s="1110"/>
      <c r="AK17" s="1175"/>
      <c r="AL17" s="1176"/>
      <c r="AM17" s="1176"/>
      <c r="AN17" s="1176"/>
      <c r="AO17" s="1176"/>
      <c r="AP17" s="1176"/>
      <c r="AQ17" s="1176"/>
      <c r="AR17" s="1176"/>
      <c r="AS17" s="1176"/>
      <c r="AT17" s="1176"/>
      <c r="AU17" s="1173"/>
      <c r="AV17" s="1173"/>
      <c r="AW17" s="1173"/>
      <c r="AX17" s="1173"/>
      <c r="AY17" s="1174"/>
      <c r="AZ17" s="252"/>
      <c r="BA17" s="252"/>
      <c r="BB17" s="252"/>
      <c r="BC17" s="252"/>
      <c r="BD17" s="252"/>
      <c r="BE17" s="253"/>
      <c r="BF17" s="253"/>
      <c r="BG17" s="253"/>
      <c r="BH17" s="253"/>
      <c r="BI17" s="253"/>
      <c r="BJ17" s="253"/>
      <c r="BK17" s="253"/>
      <c r="BL17" s="253"/>
      <c r="BM17" s="253"/>
      <c r="BN17" s="253"/>
      <c r="BO17" s="253"/>
      <c r="BP17" s="253"/>
      <c r="BQ17" s="262">
        <v>11</v>
      </c>
      <c r="BR17" s="263"/>
      <c r="BS17" s="1103" t="s">
        <v>585</v>
      </c>
      <c r="BT17" s="1104"/>
      <c r="BU17" s="1104"/>
      <c r="BV17" s="1104"/>
      <c r="BW17" s="1104"/>
      <c r="BX17" s="1104"/>
      <c r="BY17" s="1104"/>
      <c r="BZ17" s="1104"/>
      <c r="CA17" s="1104"/>
      <c r="CB17" s="1104"/>
      <c r="CC17" s="1104"/>
      <c r="CD17" s="1104"/>
      <c r="CE17" s="1104"/>
      <c r="CF17" s="1104"/>
      <c r="CG17" s="1105"/>
      <c r="CH17" s="1078">
        <v>0</v>
      </c>
      <c r="CI17" s="1079"/>
      <c r="CJ17" s="1079"/>
      <c r="CK17" s="1079"/>
      <c r="CL17" s="1080"/>
      <c r="CM17" s="1078">
        <v>17</v>
      </c>
      <c r="CN17" s="1079"/>
      <c r="CO17" s="1079"/>
      <c r="CP17" s="1079"/>
      <c r="CQ17" s="1080"/>
      <c r="CR17" s="1078">
        <v>3</v>
      </c>
      <c r="CS17" s="1079"/>
      <c r="CT17" s="1079"/>
      <c r="CU17" s="1079"/>
      <c r="CV17" s="1080"/>
      <c r="CW17" s="1078" t="s">
        <v>586</v>
      </c>
      <c r="CX17" s="1079"/>
      <c r="CY17" s="1079"/>
      <c r="CZ17" s="1079"/>
      <c r="DA17" s="1080"/>
      <c r="DB17" s="1078" t="s">
        <v>586</v>
      </c>
      <c r="DC17" s="1079"/>
      <c r="DD17" s="1079"/>
      <c r="DE17" s="1079"/>
      <c r="DF17" s="1080"/>
      <c r="DG17" s="1078" t="s">
        <v>586</v>
      </c>
      <c r="DH17" s="1079"/>
      <c r="DI17" s="1079"/>
      <c r="DJ17" s="1079"/>
      <c r="DK17" s="1080"/>
      <c r="DL17" s="1078" t="s">
        <v>586</v>
      </c>
      <c r="DM17" s="1079"/>
      <c r="DN17" s="1079"/>
      <c r="DO17" s="1079"/>
      <c r="DP17" s="1080"/>
      <c r="DQ17" s="1078" t="s">
        <v>603</v>
      </c>
      <c r="DR17" s="1079"/>
      <c r="DS17" s="1079"/>
      <c r="DT17" s="1079"/>
      <c r="DU17" s="1080"/>
      <c r="DV17" s="1081"/>
      <c r="DW17" s="1082"/>
      <c r="DX17" s="1082"/>
      <c r="DY17" s="1082"/>
      <c r="DZ17" s="1083"/>
      <c r="EA17" s="254"/>
    </row>
    <row r="18" spans="1:131" s="255" customFormat="1" ht="26.25" customHeight="1">
      <c r="A18" s="261">
        <v>12</v>
      </c>
      <c r="B18" s="1126"/>
      <c r="C18" s="1127"/>
      <c r="D18" s="1127"/>
      <c r="E18" s="1127"/>
      <c r="F18" s="1127"/>
      <c r="G18" s="1127"/>
      <c r="H18" s="1127"/>
      <c r="I18" s="1127"/>
      <c r="J18" s="1127"/>
      <c r="K18" s="1127"/>
      <c r="L18" s="1127"/>
      <c r="M18" s="1127"/>
      <c r="N18" s="1127"/>
      <c r="O18" s="1127"/>
      <c r="P18" s="1128"/>
      <c r="Q18" s="1132"/>
      <c r="R18" s="1133"/>
      <c r="S18" s="1133"/>
      <c r="T18" s="1133"/>
      <c r="U18" s="1133"/>
      <c r="V18" s="1133"/>
      <c r="W18" s="1133"/>
      <c r="X18" s="1133"/>
      <c r="Y18" s="1133"/>
      <c r="Z18" s="1133"/>
      <c r="AA18" s="1133"/>
      <c r="AB18" s="1133"/>
      <c r="AC18" s="1133"/>
      <c r="AD18" s="1133"/>
      <c r="AE18" s="1134"/>
      <c r="AF18" s="1108"/>
      <c r="AG18" s="1109"/>
      <c r="AH18" s="1109"/>
      <c r="AI18" s="1109"/>
      <c r="AJ18" s="1110"/>
      <c r="AK18" s="1175"/>
      <c r="AL18" s="1176"/>
      <c r="AM18" s="1176"/>
      <c r="AN18" s="1176"/>
      <c r="AO18" s="1176"/>
      <c r="AP18" s="1176"/>
      <c r="AQ18" s="1176"/>
      <c r="AR18" s="1176"/>
      <c r="AS18" s="1176"/>
      <c r="AT18" s="1176"/>
      <c r="AU18" s="1173"/>
      <c r="AV18" s="1173"/>
      <c r="AW18" s="1173"/>
      <c r="AX18" s="1173"/>
      <c r="AY18" s="1174"/>
      <c r="AZ18" s="252"/>
      <c r="BA18" s="252"/>
      <c r="BB18" s="252"/>
      <c r="BC18" s="252"/>
      <c r="BD18" s="252"/>
      <c r="BE18" s="253"/>
      <c r="BF18" s="253"/>
      <c r="BG18" s="253"/>
      <c r="BH18" s="253"/>
      <c r="BI18" s="253"/>
      <c r="BJ18" s="253"/>
      <c r="BK18" s="253"/>
      <c r="BL18" s="253"/>
      <c r="BM18" s="253"/>
      <c r="BN18" s="253"/>
      <c r="BO18" s="253"/>
      <c r="BP18" s="253"/>
      <c r="BQ18" s="262">
        <v>12</v>
      </c>
      <c r="BR18" s="263"/>
      <c r="BS18" s="1103"/>
      <c r="BT18" s="1104"/>
      <c r="BU18" s="1104"/>
      <c r="BV18" s="1104"/>
      <c r="BW18" s="1104"/>
      <c r="BX18" s="1104"/>
      <c r="BY18" s="1104"/>
      <c r="BZ18" s="1104"/>
      <c r="CA18" s="1104"/>
      <c r="CB18" s="1104"/>
      <c r="CC18" s="1104"/>
      <c r="CD18" s="1104"/>
      <c r="CE18" s="1104"/>
      <c r="CF18" s="1104"/>
      <c r="CG18" s="1105"/>
      <c r="CH18" s="1078"/>
      <c r="CI18" s="1079"/>
      <c r="CJ18" s="1079"/>
      <c r="CK18" s="1079"/>
      <c r="CL18" s="1080"/>
      <c r="CM18" s="1078"/>
      <c r="CN18" s="1079"/>
      <c r="CO18" s="1079"/>
      <c r="CP18" s="1079"/>
      <c r="CQ18" s="1080"/>
      <c r="CR18" s="1078"/>
      <c r="CS18" s="1079"/>
      <c r="CT18" s="1079"/>
      <c r="CU18" s="1079"/>
      <c r="CV18" s="1080"/>
      <c r="CW18" s="1078"/>
      <c r="CX18" s="1079"/>
      <c r="CY18" s="1079"/>
      <c r="CZ18" s="1079"/>
      <c r="DA18" s="1080"/>
      <c r="DB18" s="1078"/>
      <c r="DC18" s="1079"/>
      <c r="DD18" s="1079"/>
      <c r="DE18" s="1079"/>
      <c r="DF18" s="1080"/>
      <c r="DG18" s="1078"/>
      <c r="DH18" s="1079"/>
      <c r="DI18" s="1079"/>
      <c r="DJ18" s="1079"/>
      <c r="DK18" s="1080"/>
      <c r="DL18" s="1078"/>
      <c r="DM18" s="1079"/>
      <c r="DN18" s="1079"/>
      <c r="DO18" s="1079"/>
      <c r="DP18" s="1080"/>
      <c r="DQ18" s="1078"/>
      <c r="DR18" s="1079"/>
      <c r="DS18" s="1079"/>
      <c r="DT18" s="1079"/>
      <c r="DU18" s="1080"/>
      <c r="DV18" s="1081"/>
      <c r="DW18" s="1082"/>
      <c r="DX18" s="1082"/>
      <c r="DY18" s="1082"/>
      <c r="DZ18" s="1083"/>
      <c r="EA18" s="254"/>
    </row>
    <row r="19" spans="1:131" s="255" customFormat="1" ht="26.25" customHeight="1">
      <c r="A19" s="261">
        <v>13</v>
      </c>
      <c r="B19" s="1126"/>
      <c r="C19" s="1127"/>
      <c r="D19" s="1127"/>
      <c r="E19" s="1127"/>
      <c r="F19" s="1127"/>
      <c r="G19" s="1127"/>
      <c r="H19" s="1127"/>
      <c r="I19" s="1127"/>
      <c r="J19" s="1127"/>
      <c r="K19" s="1127"/>
      <c r="L19" s="1127"/>
      <c r="M19" s="1127"/>
      <c r="N19" s="1127"/>
      <c r="O19" s="1127"/>
      <c r="P19" s="1128"/>
      <c r="Q19" s="1132"/>
      <c r="R19" s="1133"/>
      <c r="S19" s="1133"/>
      <c r="T19" s="1133"/>
      <c r="U19" s="1133"/>
      <c r="V19" s="1133"/>
      <c r="W19" s="1133"/>
      <c r="X19" s="1133"/>
      <c r="Y19" s="1133"/>
      <c r="Z19" s="1133"/>
      <c r="AA19" s="1133"/>
      <c r="AB19" s="1133"/>
      <c r="AC19" s="1133"/>
      <c r="AD19" s="1133"/>
      <c r="AE19" s="1134"/>
      <c r="AF19" s="1108"/>
      <c r="AG19" s="1109"/>
      <c r="AH19" s="1109"/>
      <c r="AI19" s="1109"/>
      <c r="AJ19" s="1110"/>
      <c r="AK19" s="1175"/>
      <c r="AL19" s="1176"/>
      <c r="AM19" s="1176"/>
      <c r="AN19" s="1176"/>
      <c r="AO19" s="1176"/>
      <c r="AP19" s="1176"/>
      <c r="AQ19" s="1176"/>
      <c r="AR19" s="1176"/>
      <c r="AS19" s="1176"/>
      <c r="AT19" s="1176"/>
      <c r="AU19" s="1173"/>
      <c r="AV19" s="1173"/>
      <c r="AW19" s="1173"/>
      <c r="AX19" s="1173"/>
      <c r="AY19" s="1174"/>
      <c r="AZ19" s="252"/>
      <c r="BA19" s="252"/>
      <c r="BB19" s="252"/>
      <c r="BC19" s="252"/>
      <c r="BD19" s="252"/>
      <c r="BE19" s="253"/>
      <c r="BF19" s="253"/>
      <c r="BG19" s="253"/>
      <c r="BH19" s="253"/>
      <c r="BI19" s="253"/>
      <c r="BJ19" s="253"/>
      <c r="BK19" s="253"/>
      <c r="BL19" s="253"/>
      <c r="BM19" s="253"/>
      <c r="BN19" s="253"/>
      <c r="BO19" s="253"/>
      <c r="BP19" s="253"/>
      <c r="BQ19" s="262">
        <v>13</v>
      </c>
      <c r="BR19" s="263"/>
      <c r="BS19" s="1103"/>
      <c r="BT19" s="1104"/>
      <c r="BU19" s="1104"/>
      <c r="BV19" s="1104"/>
      <c r="BW19" s="1104"/>
      <c r="BX19" s="1104"/>
      <c r="BY19" s="1104"/>
      <c r="BZ19" s="1104"/>
      <c r="CA19" s="1104"/>
      <c r="CB19" s="1104"/>
      <c r="CC19" s="1104"/>
      <c r="CD19" s="1104"/>
      <c r="CE19" s="1104"/>
      <c r="CF19" s="1104"/>
      <c r="CG19" s="1105"/>
      <c r="CH19" s="1078"/>
      <c r="CI19" s="1079"/>
      <c r="CJ19" s="1079"/>
      <c r="CK19" s="1079"/>
      <c r="CL19" s="1080"/>
      <c r="CM19" s="1078"/>
      <c r="CN19" s="1079"/>
      <c r="CO19" s="1079"/>
      <c r="CP19" s="1079"/>
      <c r="CQ19" s="1080"/>
      <c r="CR19" s="1078"/>
      <c r="CS19" s="1079"/>
      <c r="CT19" s="1079"/>
      <c r="CU19" s="1079"/>
      <c r="CV19" s="1080"/>
      <c r="CW19" s="1078"/>
      <c r="CX19" s="1079"/>
      <c r="CY19" s="1079"/>
      <c r="CZ19" s="1079"/>
      <c r="DA19" s="1080"/>
      <c r="DB19" s="1078"/>
      <c r="DC19" s="1079"/>
      <c r="DD19" s="1079"/>
      <c r="DE19" s="1079"/>
      <c r="DF19" s="1080"/>
      <c r="DG19" s="1078"/>
      <c r="DH19" s="1079"/>
      <c r="DI19" s="1079"/>
      <c r="DJ19" s="1079"/>
      <c r="DK19" s="1080"/>
      <c r="DL19" s="1078"/>
      <c r="DM19" s="1079"/>
      <c r="DN19" s="1079"/>
      <c r="DO19" s="1079"/>
      <c r="DP19" s="1080"/>
      <c r="DQ19" s="1078"/>
      <c r="DR19" s="1079"/>
      <c r="DS19" s="1079"/>
      <c r="DT19" s="1079"/>
      <c r="DU19" s="1080"/>
      <c r="DV19" s="1081"/>
      <c r="DW19" s="1082"/>
      <c r="DX19" s="1082"/>
      <c r="DY19" s="1082"/>
      <c r="DZ19" s="1083"/>
      <c r="EA19" s="254"/>
    </row>
    <row r="20" spans="1:131" s="255" customFormat="1" ht="26.25" customHeight="1">
      <c r="A20" s="261">
        <v>14</v>
      </c>
      <c r="B20" s="1126"/>
      <c r="C20" s="1127"/>
      <c r="D20" s="1127"/>
      <c r="E20" s="1127"/>
      <c r="F20" s="1127"/>
      <c r="G20" s="1127"/>
      <c r="H20" s="1127"/>
      <c r="I20" s="1127"/>
      <c r="J20" s="1127"/>
      <c r="K20" s="1127"/>
      <c r="L20" s="1127"/>
      <c r="M20" s="1127"/>
      <c r="N20" s="1127"/>
      <c r="O20" s="1127"/>
      <c r="P20" s="1128"/>
      <c r="Q20" s="1132"/>
      <c r="R20" s="1133"/>
      <c r="S20" s="1133"/>
      <c r="T20" s="1133"/>
      <c r="U20" s="1133"/>
      <c r="V20" s="1133"/>
      <c r="W20" s="1133"/>
      <c r="X20" s="1133"/>
      <c r="Y20" s="1133"/>
      <c r="Z20" s="1133"/>
      <c r="AA20" s="1133"/>
      <c r="AB20" s="1133"/>
      <c r="AC20" s="1133"/>
      <c r="AD20" s="1133"/>
      <c r="AE20" s="1134"/>
      <c r="AF20" s="1108"/>
      <c r="AG20" s="1109"/>
      <c r="AH20" s="1109"/>
      <c r="AI20" s="1109"/>
      <c r="AJ20" s="1110"/>
      <c r="AK20" s="1175"/>
      <c r="AL20" s="1176"/>
      <c r="AM20" s="1176"/>
      <c r="AN20" s="1176"/>
      <c r="AO20" s="1176"/>
      <c r="AP20" s="1176"/>
      <c r="AQ20" s="1176"/>
      <c r="AR20" s="1176"/>
      <c r="AS20" s="1176"/>
      <c r="AT20" s="1176"/>
      <c r="AU20" s="1173"/>
      <c r="AV20" s="1173"/>
      <c r="AW20" s="1173"/>
      <c r="AX20" s="1173"/>
      <c r="AY20" s="1174"/>
      <c r="AZ20" s="252"/>
      <c r="BA20" s="252"/>
      <c r="BB20" s="252"/>
      <c r="BC20" s="252"/>
      <c r="BD20" s="252"/>
      <c r="BE20" s="253"/>
      <c r="BF20" s="253"/>
      <c r="BG20" s="253"/>
      <c r="BH20" s="253"/>
      <c r="BI20" s="253"/>
      <c r="BJ20" s="253"/>
      <c r="BK20" s="253"/>
      <c r="BL20" s="253"/>
      <c r="BM20" s="253"/>
      <c r="BN20" s="253"/>
      <c r="BO20" s="253"/>
      <c r="BP20" s="253"/>
      <c r="BQ20" s="262">
        <v>14</v>
      </c>
      <c r="BR20" s="263"/>
      <c r="BS20" s="1103"/>
      <c r="BT20" s="1104"/>
      <c r="BU20" s="1104"/>
      <c r="BV20" s="1104"/>
      <c r="BW20" s="1104"/>
      <c r="BX20" s="1104"/>
      <c r="BY20" s="1104"/>
      <c r="BZ20" s="1104"/>
      <c r="CA20" s="1104"/>
      <c r="CB20" s="1104"/>
      <c r="CC20" s="1104"/>
      <c r="CD20" s="1104"/>
      <c r="CE20" s="1104"/>
      <c r="CF20" s="1104"/>
      <c r="CG20" s="1105"/>
      <c r="CH20" s="1078"/>
      <c r="CI20" s="1079"/>
      <c r="CJ20" s="1079"/>
      <c r="CK20" s="1079"/>
      <c r="CL20" s="1080"/>
      <c r="CM20" s="1078"/>
      <c r="CN20" s="1079"/>
      <c r="CO20" s="1079"/>
      <c r="CP20" s="1079"/>
      <c r="CQ20" s="1080"/>
      <c r="CR20" s="1078"/>
      <c r="CS20" s="1079"/>
      <c r="CT20" s="1079"/>
      <c r="CU20" s="1079"/>
      <c r="CV20" s="1080"/>
      <c r="CW20" s="1078"/>
      <c r="CX20" s="1079"/>
      <c r="CY20" s="1079"/>
      <c r="CZ20" s="1079"/>
      <c r="DA20" s="1080"/>
      <c r="DB20" s="1078"/>
      <c r="DC20" s="1079"/>
      <c r="DD20" s="1079"/>
      <c r="DE20" s="1079"/>
      <c r="DF20" s="1080"/>
      <c r="DG20" s="1078"/>
      <c r="DH20" s="1079"/>
      <c r="DI20" s="1079"/>
      <c r="DJ20" s="1079"/>
      <c r="DK20" s="1080"/>
      <c r="DL20" s="1078"/>
      <c r="DM20" s="1079"/>
      <c r="DN20" s="1079"/>
      <c r="DO20" s="1079"/>
      <c r="DP20" s="1080"/>
      <c r="DQ20" s="1078"/>
      <c r="DR20" s="1079"/>
      <c r="DS20" s="1079"/>
      <c r="DT20" s="1079"/>
      <c r="DU20" s="1080"/>
      <c r="DV20" s="1081"/>
      <c r="DW20" s="1082"/>
      <c r="DX20" s="1082"/>
      <c r="DY20" s="1082"/>
      <c r="DZ20" s="1083"/>
      <c r="EA20" s="254"/>
    </row>
    <row r="21" spans="1:131" s="255" customFormat="1" ht="26.25" customHeight="1" thickBot="1">
      <c r="A21" s="261">
        <v>15</v>
      </c>
      <c r="B21" s="1126"/>
      <c r="C21" s="1127"/>
      <c r="D21" s="1127"/>
      <c r="E21" s="1127"/>
      <c r="F21" s="1127"/>
      <c r="G21" s="1127"/>
      <c r="H21" s="1127"/>
      <c r="I21" s="1127"/>
      <c r="J21" s="1127"/>
      <c r="K21" s="1127"/>
      <c r="L21" s="1127"/>
      <c r="M21" s="1127"/>
      <c r="N21" s="1127"/>
      <c r="O21" s="1127"/>
      <c r="P21" s="1128"/>
      <c r="Q21" s="1132"/>
      <c r="R21" s="1133"/>
      <c r="S21" s="1133"/>
      <c r="T21" s="1133"/>
      <c r="U21" s="1133"/>
      <c r="V21" s="1133"/>
      <c r="W21" s="1133"/>
      <c r="X21" s="1133"/>
      <c r="Y21" s="1133"/>
      <c r="Z21" s="1133"/>
      <c r="AA21" s="1133"/>
      <c r="AB21" s="1133"/>
      <c r="AC21" s="1133"/>
      <c r="AD21" s="1133"/>
      <c r="AE21" s="1134"/>
      <c r="AF21" s="1108"/>
      <c r="AG21" s="1109"/>
      <c r="AH21" s="1109"/>
      <c r="AI21" s="1109"/>
      <c r="AJ21" s="1110"/>
      <c r="AK21" s="1175"/>
      <c r="AL21" s="1176"/>
      <c r="AM21" s="1176"/>
      <c r="AN21" s="1176"/>
      <c r="AO21" s="1176"/>
      <c r="AP21" s="1176"/>
      <c r="AQ21" s="1176"/>
      <c r="AR21" s="1176"/>
      <c r="AS21" s="1176"/>
      <c r="AT21" s="1176"/>
      <c r="AU21" s="1173"/>
      <c r="AV21" s="1173"/>
      <c r="AW21" s="1173"/>
      <c r="AX21" s="1173"/>
      <c r="AY21" s="1174"/>
      <c r="AZ21" s="252"/>
      <c r="BA21" s="252"/>
      <c r="BB21" s="252"/>
      <c r="BC21" s="252"/>
      <c r="BD21" s="252"/>
      <c r="BE21" s="253"/>
      <c r="BF21" s="253"/>
      <c r="BG21" s="253"/>
      <c r="BH21" s="253"/>
      <c r="BI21" s="253"/>
      <c r="BJ21" s="253"/>
      <c r="BK21" s="253"/>
      <c r="BL21" s="253"/>
      <c r="BM21" s="253"/>
      <c r="BN21" s="253"/>
      <c r="BO21" s="253"/>
      <c r="BP21" s="253"/>
      <c r="BQ21" s="262">
        <v>15</v>
      </c>
      <c r="BR21" s="263"/>
      <c r="BS21" s="1103"/>
      <c r="BT21" s="1104"/>
      <c r="BU21" s="1104"/>
      <c r="BV21" s="1104"/>
      <c r="BW21" s="1104"/>
      <c r="BX21" s="1104"/>
      <c r="BY21" s="1104"/>
      <c r="BZ21" s="1104"/>
      <c r="CA21" s="1104"/>
      <c r="CB21" s="1104"/>
      <c r="CC21" s="1104"/>
      <c r="CD21" s="1104"/>
      <c r="CE21" s="1104"/>
      <c r="CF21" s="1104"/>
      <c r="CG21" s="1105"/>
      <c r="CH21" s="1078"/>
      <c r="CI21" s="1079"/>
      <c r="CJ21" s="1079"/>
      <c r="CK21" s="1079"/>
      <c r="CL21" s="1080"/>
      <c r="CM21" s="1078"/>
      <c r="CN21" s="1079"/>
      <c r="CO21" s="1079"/>
      <c r="CP21" s="1079"/>
      <c r="CQ21" s="1080"/>
      <c r="CR21" s="1078"/>
      <c r="CS21" s="1079"/>
      <c r="CT21" s="1079"/>
      <c r="CU21" s="1079"/>
      <c r="CV21" s="1080"/>
      <c r="CW21" s="1078"/>
      <c r="CX21" s="1079"/>
      <c r="CY21" s="1079"/>
      <c r="CZ21" s="1079"/>
      <c r="DA21" s="1080"/>
      <c r="DB21" s="1078"/>
      <c r="DC21" s="1079"/>
      <c r="DD21" s="1079"/>
      <c r="DE21" s="1079"/>
      <c r="DF21" s="1080"/>
      <c r="DG21" s="1078"/>
      <c r="DH21" s="1079"/>
      <c r="DI21" s="1079"/>
      <c r="DJ21" s="1079"/>
      <c r="DK21" s="1080"/>
      <c r="DL21" s="1078"/>
      <c r="DM21" s="1079"/>
      <c r="DN21" s="1079"/>
      <c r="DO21" s="1079"/>
      <c r="DP21" s="1080"/>
      <c r="DQ21" s="1078"/>
      <c r="DR21" s="1079"/>
      <c r="DS21" s="1079"/>
      <c r="DT21" s="1079"/>
      <c r="DU21" s="1080"/>
      <c r="DV21" s="1081"/>
      <c r="DW21" s="1082"/>
      <c r="DX21" s="1082"/>
      <c r="DY21" s="1082"/>
      <c r="DZ21" s="1083"/>
      <c r="EA21" s="254"/>
    </row>
    <row r="22" spans="1:131" s="255" customFormat="1" ht="26.25" customHeight="1">
      <c r="A22" s="261">
        <v>16</v>
      </c>
      <c r="B22" s="1126"/>
      <c r="C22" s="1127"/>
      <c r="D22" s="1127"/>
      <c r="E22" s="1127"/>
      <c r="F22" s="1127"/>
      <c r="G22" s="1127"/>
      <c r="H22" s="1127"/>
      <c r="I22" s="1127"/>
      <c r="J22" s="1127"/>
      <c r="K22" s="1127"/>
      <c r="L22" s="1127"/>
      <c r="M22" s="1127"/>
      <c r="N22" s="1127"/>
      <c r="O22" s="1127"/>
      <c r="P22" s="1128"/>
      <c r="Q22" s="1170"/>
      <c r="R22" s="1171"/>
      <c r="S22" s="1171"/>
      <c r="T22" s="1171"/>
      <c r="U22" s="1171"/>
      <c r="V22" s="1171"/>
      <c r="W22" s="1171"/>
      <c r="X22" s="1171"/>
      <c r="Y22" s="1171"/>
      <c r="Z22" s="1171"/>
      <c r="AA22" s="1171"/>
      <c r="AB22" s="1171"/>
      <c r="AC22" s="1171"/>
      <c r="AD22" s="1171"/>
      <c r="AE22" s="1172"/>
      <c r="AF22" s="1108"/>
      <c r="AG22" s="1109"/>
      <c r="AH22" s="1109"/>
      <c r="AI22" s="1109"/>
      <c r="AJ22" s="1110"/>
      <c r="AK22" s="1166"/>
      <c r="AL22" s="1167"/>
      <c r="AM22" s="1167"/>
      <c r="AN22" s="1167"/>
      <c r="AO22" s="1167"/>
      <c r="AP22" s="1167"/>
      <c r="AQ22" s="1167"/>
      <c r="AR22" s="1167"/>
      <c r="AS22" s="1167"/>
      <c r="AT22" s="1167"/>
      <c r="AU22" s="1168"/>
      <c r="AV22" s="1168"/>
      <c r="AW22" s="1168"/>
      <c r="AX22" s="1168"/>
      <c r="AY22" s="1169"/>
      <c r="AZ22" s="1124" t="s">
        <v>381</v>
      </c>
      <c r="BA22" s="1124"/>
      <c r="BB22" s="1124"/>
      <c r="BC22" s="1124"/>
      <c r="BD22" s="1125"/>
      <c r="BE22" s="253"/>
      <c r="BF22" s="253"/>
      <c r="BG22" s="253"/>
      <c r="BH22" s="253"/>
      <c r="BI22" s="253"/>
      <c r="BJ22" s="253"/>
      <c r="BK22" s="253"/>
      <c r="BL22" s="253"/>
      <c r="BM22" s="253"/>
      <c r="BN22" s="253"/>
      <c r="BO22" s="253"/>
      <c r="BP22" s="253"/>
      <c r="BQ22" s="262">
        <v>16</v>
      </c>
      <c r="BR22" s="263"/>
      <c r="BS22" s="1103"/>
      <c r="BT22" s="1104"/>
      <c r="BU22" s="1104"/>
      <c r="BV22" s="1104"/>
      <c r="BW22" s="1104"/>
      <c r="BX22" s="1104"/>
      <c r="BY22" s="1104"/>
      <c r="BZ22" s="1104"/>
      <c r="CA22" s="1104"/>
      <c r="CB22" s="1104"/>
      <c r="CC22" s="1104"/>
      <c r="CD22" s="1104"/>
      <c r="CE22" s="1104"/>
      <c r="CF22" s="1104"/>
      <c r="CG22" s="1105"/>
      <c r="CH22" s="1078"/>
      <c r="CI22" s="1079"/>
      <c r="CJ22" s="1079"/>
      <c r="CK22" s="1079"/>
      <c r="CL22" s="1080"/>
      <c r="CM22" s="1078"/>
      <c r="CN22" s="1079"/>
      <c r="CO22" s="1079"/>
      <c r="CP22" s="1079"/>
      <c r="CQ22" s="1080"/>
      <c r="CR22" s="1078"/>
      <c r="CS22" s="1079"/>
      <c r="CT22" s="1079"/>
      <c r="CU22" s="1079"/>
      <c r="CV22" s="1080"/>
      <c r="CW22" s="1078"/>
      <c r="CX22" s="1079"/>
      <c r="CY22" s="1079"/>
      <c r="CZ22" s="1079"/>
      <c r="DA22" s="1080"/>
      <c r="DB22" s="1078"/>
      <c r="DC22" s="1079"/>
      <c r="DD22" s="1079"/>
      <c r="DE22" s="1079"/>
      <c r="DF22" s="1080"/>
      <c r="DG22" s="1078"/>
      <c r="DH22" s="1079"/>
      <c r="DI22" s="1079"/>
      <c r="DJ22" s="1079"/>
      <c r="DK22" s="1080"/>
      <c r="DL22" s="1078"/>
      <c r="DM22" s="1079"/>
      <c r="DN22" s="1079"/>
      <c r="DO22" s="1079"/>
      <c r="DP22" s="1080"/>
      <c r="DQ22" s="1078"/>
      <c r="DR22" s="1079"/>
      <c r="DS22" s="1079"/>
      <c r="DT22" s="1079"/>
      <c r="DU22" s="1080"/>
      <c r="DV22" s="1081"/>
      <c r="DW22" s="1082"/>
      <c r="DX22" s="1082"/>
      <c r="DY22" s="1082"/>
      <c r="DZ22" s="1083"/>
      <c r="EA22" s="254"/>
    </row>
    <row r="23" spans="1:131" s="255" customFormat="1" ht="26.25" customHeight="1" thickBot="1">
      <c r="A23" s="264" t="s">
        <v>382</v>
      </c>
      <c r="B23" s="1033" t="s">
        <v>383</v>
      </c>
      <c r="C23" s="1034"/>
      <c r="D23" s="1034"/>
      <c r="E23" s="1034"/>
      <c r="F23" s="1034"/>
      <c r="G23" s="1034"/>
      <c r="H23" s="1034"/>
      <c r="I23" s="1034"/>
      <c r="J23" s="1034"/>
      <c r="K23" s="1034"/>
      <c r="L23" s="1034"/>
      <c r="M23" s="1034"/>
      <c r="N23" s="1034"/>
      <c r="O23" s="1034"/>
      <c r="P23" s="1035"/>
      <c r="Q23" s="1157">
        <v>59006</v>
      </c>
      <c r="R23" s="1158"/>
      <c r="S23" s="1158"/>
      <c r="T23" s="1158"/>
      <c r="U23" s="1158"/>
      <c r="V23" s="1158">
        <v>57159</v>
      </c>
      <c r="W23" s="1158"/>
      <c r="X23" s="1158"/>
      <c r="Y23" s="1158"/>
      <c r="Z23" s="1158"/>
      <c r="AA23" s="1158">
        <v>1847</v>
      </c>
      <c r="AB23" s="1158"/>
      <c r="AC23" s="1158"/>
      <c r="AD23" s="1158"/>
      <c r="AE23" s="1159"/>
      <c r="AF23" s="1160">
        <v>758</v>
      </c>
      <c r="AG23" s="1158"/>
      <c r="AH23" s="1158"/>
      <c r="AI23" s="1158"/>
      <c r="AJ23" s="1161"/>
      <c r="AK23" s="1162"/>
      <c r="AL23" s="1163"/>
      <c r="AM23" s="1163"/>
      <c r="AN23" s="1163"/>
      <c r="AO23" s="1163"/>
      <c r="AP23" s="1158">
        <v>45299</v>
      </c>
      <c r="AQ23" s="1158"/>
      <c r="AR23" s="1158"/>
      <c r="AS23" s="1158"/>
      <c r="AT23" s="1158"/>
      <c r="AU23" s="1164"/>
      <c r="AV23" s="1164"/>
      <c r="AW23" s="1164"/>
      <c r="AX23" s="1164"/>
      <c r="AY23" s="1165"/>
      <c r="AZ23" s="1154" t="s">
        <v>384</v>
      </c>
      <c r="BA23" s="1155"/>
      <c r="BB23" s="1155"/>
      <c r="BC23" s="1155"/>
      <c r="BD23" s="1156"/>
      <c r="BE23" s="253"/>
      <c r="BF23" s="253"/>
      <c r="BG23" s="253"/>
      <c r="BH23" s="253"/>
      <c r="BI23" s="253"/>
      <c r="BJ23" s="253"/>
      <c r="BK23" s="253"/>
      <c r="BL23" s="253"/>
      <c r="BM23" s="253"/>
      <c r="BN23" s="253"/>
      <c r="BO23" s="253"/>
      <c r="BP23" s="253"/>
      <c r="BQ23" s="262">
        <v>17</v>
      </c>
      <c r="BR23" s="263"/>
      <c r="BS23" s="1103"/>
      <c r="BT23" s="1104"/>
      <c r="BU23" s="1104"/>
      <c r="BV23" s="1104"/>
      <c r="BW23" s="1104"/>
      <c r="BX23" s="1104"/>
      <c r="BY23" s="1104"/>
      <c r="BZ23" s="1104"/>
      <c r="CA23" s="1104"/>
      <c r="CB23" s="1104"/>
      <c r="CC23" s="1104"/>
      <c r="CD23" s="1104"/>
      <c r="CE23" s="1104"/>
      <c r="CF23" s="1104"/>
      <c r="CG23" s="1105"/>
      <c r="CH23" s="1078"/>
      <c r="CI23" s="1079"/>
      <c r="CJ23" s="1079"/>
      <c r="CK23" s="1079"/>
      <c r="CL23" s="1080"/>
      <c r="CM23" s="1078"/>
      <c r="CN23" s="1079"/>
      <c r="CO23" s="1079"/>
      <c r="CP23" s="1079"/>
      <c r="CQ23" s="1080"/>
      <c r="CR23" s="1078"/>
      <c r="CS23" s="1079"/>
      <c r="CT23" s="1079"/>
      <c r="CU23" s="1079"/>
      <c r="CV23" s="1080"/>
      <c r="CW23" s="1078"/>
      <c r="CX23" s="1079"/>
      <c r="CY23" s="1079"/>
      <c r="CZ23" s="1079"/>
      <c r="DA23" s="1080"/>
      <c r="DB23" s="1078"/>
      <c r="DC23" s="1079"/>
      <c r="DD23" s="1079"/>
      <c r="DE23" s="1079"/>
      <c r="DF23" s="1080"/>
      <c r="DG23" s="1078"/>
      <c r="DH23" s="1079"/>
      <c r="DI23" s="1079"/>
      <c r="DJ23" s="1079"/>
      <c r="DK23" s="1080"/>
      <c r="DL23" s="1078"/>
      <c r="DM23" s="1079"/>
      <c r="DN23" s="1079"/>
      <c r="DO23" s="1079"/>
      <c r="DP23" s="1080"/>
      <c r="DQ23" s="1078"/>
      <c r="DR23" s="1079"/>
      <c r="DS23" s="1079"/>
      <c r="DT23" s="1079"/>
      <c r="DU23" s="1080"/>
      <c r="DV23" s="1081"/>
      <c r="DW23" s="1082"/>
      <c r="DX23" s="1082"/>
      <c r="DY23" s="1082"/>
      <c r="DZ23" s="1083"/>
      <c r="EA23" s="254"/>
    </row>
    <row r="24" spans="1:131" s="255" customFormat="1" ht="26.25" customHeight="1">
      <c r="A24" s="1153" t="s">
        <v>385</v>
      </c>
      <c r="B24" s="1153"/>
      <c r="C24" s="1153"/>
      <c r="D24" s="1153"/>
      <c r="E24" s="1153"/>
      <c r="F24" s="1153"/>
      <c r="G24" s="1153"/>
      <c r="H24" s="1153"/>
      <c r="I24" s="1153"/>
      <c r="J24" s="1153"/>
      <c r="K24" s="1153"/>
      <c r="L24" s="1153"/>
      <c r="M24" s="1153"/>
      <c r="N24" s="1153"/>
      <c r="O24" s="1153"/>
      <c r="P24" s="1153"/>
      <c r="Q24" s="1153"/>
      <c r="R24" s="1153"/>
      <c r="S24" s="1153"/>
      <c r="T24" s="1153"/>
      <c r="U24" s="1153"/>
      <c r="V24" s="1153"/>
      <c r="W24" s="1153"/>
      <c r="X24" s="1153"/>
      <c r="Y24" s="1153"/>
      <c r="Z24" s="1153"/>
      <c r="AA24" s="1153"/>
      <c r="AB24" s="1153"/>
      <c r="AC24" s="1153"/>
      <c r="AD24" s="1153"/>
      <c r="AE24" s="1153"/>
      <c r="AF24" s="1153"/>
      <c r="AG24" s="1153"/>
      <c r="AH24" s="1153"/>
      <c r="AI24" s="1153"/>
      <c r="AJ24" s="1153"/>
      <c r="AK24" s="1153"/>
      <c r="AL24" s="1153"/>
      <c r="AM24" s="1153"/>
      <c r="AN24" s="1153"/>
      <c r="AO24" s="1153"/>
      <c r="AP24" s="1153"/>
      <c r="AQ24" s="1153"/>
      <c r="AR24" s="1153"/>
      <c r="AS24" s="1153"/>
      <c r="AT24" s="1153"/>
      <c r="AU24" s="1153"/>
      <c r="AV24" s="1153"/>
      <c r="AW24" s="1153"/>
      <c r="AX24" s="1153"/>
      <c r="AY24" s="1153"/>
      <c r="AZ24" s="252"/>
      <c r="BA24" s="252"/>
      <c r="BB24" s="252"/>
      <c r="BC24" s="252"/>
      <c r="BD24" s="252"/>
      <c r="BE24" s="253"/>
      <c r="BF24" s="253"/>
      <c r="BG24" s="253"/>
      <c r="BH24" s="253"/>
      <c r="BI24" s="253"/>
      <c r="BJ24" s="253"/>
      <c r="BK24" s="253"/>
      <c r="BL24" s="253"/>
      <c r="BM24" s="253"/>
      <c r="BN24" s="253"/>
      <c r="BO24" s="253"/>
      <c r="BP24" s="253"/>
      <c r="BQ24" s="262">
        <v>18</v>
      </c>
      <c r="BR24" s="263"/>
      <c r="BS24" s="1103"/>
      <c r="BT24" s="1104"/>
      <c r="BU24" s="1104"/>
      <c r="BV24" s="1104"/>
      <c r="BW24" s="1104"/>
      <c r="BX24" s="1104"/>
      <c r="BY24" s="1104"/>
      <c r="BZ24" s="1104"/>
      <c r="CA24" s="1104"/>
      <c r="CB24" s="1104"/>
      <c r="CC24" s="1104"/>
      <c r="CD24" s="1104"/>
      <c r="CE24" s="1104"/>
      <c r="CF24" s="1104"/>
      <c r="CG24" s="1105"/>
      <c r="CH24" s="1078"/>
      <c r="CI24" s="1079"/>
      <c r="CJ24" s="1079"/>
      <c r="CK24" s="1079"/>
      <c r="CL24" s="1080"/>
      <c r="CM24" s="1078"/>
      <c r="CN24" s="1079"/>
      <c r="CO24" s="1079"/>
      <c r="CP24" s="1079"/>
      <c r="CQ24" s="1080"/>
      <c r="CR24" s="1078"/>
      <c r="CS24" s="1079"/>
      <c r="CT24" s="1079"/>
      <c r="CU24" s="1079"/>
      <c r="CV24" s="1080"/>
      <c r="CW24" s="1078"/>
      <c r="CX24" s="1079"/>
      <c r="CY24" s="1079"/>
      <c r="CZ24" s="1079"/>
      <c r="DA24" s="1080"/>
      <c r="DB24" s="1078"/>
      <c r="DC24" s="1079"/>
      <c r="DD24" s="1079"/>
      <c r="DE24" s="1079"/>
      <c r="DF24" s="1080"/>
      <c r="DG24" s="1078"/>
      <c r="DH24" s="1079"/>
      <c r="DI24" s="1079"/>
      <c r="DJ24" s="1079"/>
      <c r="DK24" s="1080"/>
      <c r="DL24" s="1078"/>
      <c r="DM24" s="1079"/>
      <c r="DN24" s="1079"/>
      <c r="DO24" s="1079"/>
      <c r="DP24" s="1080"/>
      <c r="DQ24" s="1078"/>
      <c r="DR24" s="1079"/>
      <c r="DS24" s="1079"/>
      <c r="DT24" s="1079"/>
      <c r="DU24" s="1080"/>
      <c r="DV24" s="1081"/>
      <c r="DW24" s="1082"/>
      <c r="DX24" s="1082"/>
      <c r="DY24" s="1082"/>
      <c r="DZ24" s="1083"/>
      <c r="EA24" s="254"/>
    </row>
    <row r="25" spans="1:131" s="247" customFormat="1" ht="26.25" customHeight="1" thickBot="1">
      <c r="A25" s="1152" t="s">
        <v>386</v>
      </c>
      <c r="B25" s="1152"/>
      <c r="C25" s="1152"/>
      <c r="D25" s="1152"/>
      <c r="E25" s="1152"/>
      <c r="F25" s="1152"/>
      <c r="G25" s="1152"/>
      <c r="H25" s="1152"/>
      <c r="I25" s="1152"/>
      <c r="J25" s="1152"/>
      <c r="K25" s="1152"/>
      <c r="L25" s="1152"/>
      <c r="M25" s="1152"/>
      <c r="N25" s="1152"/>
      <c r="O25" s="1152"/>
      <c r="P25" s="1152"/>
      <c r="Q25" s="1152"/>
      <c r="R25" s="1152"/>
      <c r="S25" s="1152"/>
      <c r="T25" s="1152"/>
      <c r="U25" s="1152"/>
      <c r="V25" s="1152"/>
      <c r="W25" s="1152"/>
      <c r="X25" s="1152"/>
      <c r="Y25" s="1152"/>
      <c r="Z25" s="1152"/>
      <c r="AA25" s="1152"/>
      <c r="AB25" s="1152"/>
      <c r="AC25" s="1152"/>
      <c r="AD25" s="1152"/>
      <c r="AE25" s="1152"/>
      <c r="AF25" s="1152"/>
      <c r="AG25" s="1152"/>
      <c r="AH25" s="1152"/>
      <c r="AI25" s="1152"/>
      <c r="AJ25" s="1152"/>
      <c r="AK25" s="1152"/>
      <c r="AL25" s="1152"/>
      <c r="AM25" s="1152"/>
      <c r="AN25" s="1152"/>
      <c r="AO25" s="1152"/>
      <c r="AP25" s="1152"/>
      <c r="AQ25" s="1152"/>
      <c r="AR25" s="1152"/>
      <c r="AS25" s="1152"/>
      <c r="AT25" s="1152"/>
      <c r="AU25" s="1152"/>
      <c r="AV25" s="1152"/>
      <c r="AW25" s="1152"/>
      <c r="AX25" s="1152"/>
      <c r="AY25" s="1152"/>
      <c r="AZ25" s="1152"/>
      <c r="BA25" s="1152"/>
      <c r="BB25" s="1152"/>
      <c r="BC25" s="1152"/>
      <c r="BD25" s="1152"/>
      <c r="BE25" s="1152"/>
      <c r="BF25" s="1152"/>
      <c r="BG25" s="1152"/>
      <c r="BH25" s="1152"/>
      <c r="BI25" s="1152"/>
      <c r="BJ25" s="252"/>
      <c r="BK25" s="252"/>
      <c r="BL25" s="252"/>
      <c r="BM25" s="252"/>
      <c r="BN25" s="252"/>
      <c r="BO25" s="265"/>
      <c r="BP25" s="265"/>
      <c r="BQ25" s="262">
        <v>19</v>
      </c>
      <c r="BR25" s="263"/>
      <c r="BS25" s="1103"/>
      <c r="BT25" s="1104"/>
      <c r="BU25" s="1104"/>
      <c r="BV25" s="1104"/>
      <c r="BW25" s="1104"/>
      <c r="BX25" s="1104"/>
      <c r="BY25" s="1104"/>
      <c r="BZ25" s="1104"/>
      <c r="CA25" s="1104"/>
      <c r="CB25" s="1104"/>
      <c r="CC25" s="1104"/>
      <c r="CD25" s="1104"/>
      <c r="CE25" s="1104"/>
      <c r="CF25" s="1104"/>
      <c r="CG25" s="1105"/>
      <c r="CH25" s="1078"/>
      <c r="CI25" s="1079"/>
      <c r="CJ25" s="1079"/>
      <c r="CK25" s="1079"/>
      <c r="CL25" s="1080"/>
      <c r="CM25" s="1078"/>
      <c r="CN25" s="1079"/>
      <c r="CO25" s="1079"/>
      <c r="CP25" s="1079"/>
      <c r="CQ25" s="1080"/>
      <c r="CR25" s="1078"/>
      <c r="CS25" s="1079"/>
      <c r="CT25" s="1079"/>
      <c r="CU25" s="1079"/>
      <c r="CV25" s="1080"/>
      <c r="CW25" s="1078"/>
      <c r="CX25" s="1079"/>
      <c r="CY25" s="1079"/>
      <c r="CZ25" s="1079"/>
      <c r="DA25" s="1080"/>
      <c r="DB25" s="1078"/>
      <c r="DC25" s="1079"/>
      <c r="DD25" s="1079"/>
      <c r="DE25" s="1079"/>
      <c r="DF25" s="1080"/>
      <c r="DG25" s="1078"/>
      <c r="DH25" s="1079"/>
      <c r="DI25" s="1079"/>
      <c r="DJ25" s="1079"/>
      <c r="DK25" s="1080"/>
      <c r="DL25" s="1078"/>
      <c r="DM25" s="1079"/>
      <c r="DN25" s="1079"/>
      <c r="DO25" s="1079"/>
      <c r="DP25" s="1080"/>
      <c r="DQ25" s="1078"/>
      <c r="DR25" s="1079"/>
      <c r="DS25" s="1079"/>
      <c r="DT25" s="1079"/>
      <c r="DU25" s="1080"/>
      <c r="DV25" s="1081"/>
      <c r="DW25" s="1082"/>
      <c r="DX25" s="1082"/>
      <c r="DY25" s="1082"/>
      <c r="DZ25" s="1083"/>
      <c r="EA25" s="246"/>
    </row>
    <row r="26" spans="1:131" s="247" customFormat="1" ht="26.25" customHeight="1">
      <c r="A26" s="1084" t="s">
        <v>362</v>
      </c>
      <c r="B26" s="1085"/>
      <c r="C26" s="1085"/>
      <c r="D26" s="1085"/>
      <c r="E26" s="1085"/>
      <c r="F26" s="1085"/>
      <c r="G26" s="1085"/>
      <c r="H26" s="1085"/>
      <c r="I26" s="1085"/>
      <c r="J26" s="1085"/>
      <c r="K26" s="1085"/>
      <c r="L26" s="1085"/>
      <c r="M26" s="1085"/>
      <c r="N26" s="1085"/>
      <c r="O26" s="1085"/>
      <c r="P26" s="1086"/>
      <c r="Q26" s="1090" t="s">
        <v>387</v>
      </c>
      <c r="R26" s="1091"/>
      <c r="S26" s="1091"/>
      <c r="T26" s="1091"/>
      <c r="U26" s="1092"/>
      <c r="V26" s="1090" t="s">
        <v>388</v>
      </c>
      <c r="W26" s="1091"/>
      <c r="X26" s="1091"/>
      <c r="Y26" s="1091"/>
      <c r="Z26" s="1092"/>
      <c r="AA26" s="1090" t="s">
        <v>389</v>
      </c>
      <c r="AB26" s="1091"/>
      <c r="AC26" s="1091"/>
      <c r="AD26" s="1091"/>
      <c r="AE26" s="1091"/>
      <c r="AF26" s="1148" t="s">
        <v>390</v>
      </c>
      <c r="AG26" s="1097"/>
      <c r="AH26" s="1097"/>
      <c r="AI26" s="1097"/>
      <c r="AJ26" s="1149"/>
      <c r="AK26" s="1091" t="s">
        <v>391</v>
      </c>
      <c r="AL26" s="1091"/>
      <c r="AM26" s="1091"/>
      <c r="AN26" s="1091"/>
      <c r="AO26" s="1092"/>
      <c r="AP26" s="1090" t="s">
        <v>392</v>
      </c>
      <c r="AQ26" s="1091"/>
      <c r="AR26" s="1091"/>
      <c r="AS26" s="1091"/>
      <c r="AT26" s="1092"/>
      <c r="AU26" s="1090" t="s">
        <v>393</v>
      </c>
      <c r="AV26" s="1091"/>
      <c r="AW26" s="1091"/>
      <c r="AX26" s="1091"/>
      <c r="AY26" s="1092"/>
      <c r="AZ26" s="1090" t="s">
        <v>394</v>
      </c>
      <c r="BA26" s="1091"/>
      <c r="BB26" s="1091"/>
      <c r="BC26" s="1091"/>
      <c r="BD26" s="1092"/>
      <c r="BE26" s="1090" t="s">
        <v>369</v>
      </c>
      <c r="BF26" s="1091"/>
      <c r="BG26" s="1091"/>
      <c r="BH26" s="1091"/>
      <c r="BI26" s="1106"/>
      <c r="BJ26" s="252"/>
      <c r="BK26" s="252"/>
      <c r="BL26" s="252"/>
      <c r="BM26" s="252"/>
      <c r="BN26" s="252"/>
      <c r="BO26" s="265"/>
      <c r="BP26" s="265"/>
      <c r="BQ26" s="262">
        <v>20</v>
      </c>
      <c r="BR26" s="263"/>
      <c r="BS26" s="1103"/>
      <c r="BT26" s="1104"/>
      <c r="BU26" s="1104"/>
      <c r="BV26" s="1104"/>
      <c r="BW26" s="1104"/>
      <c r="BX26" s="1104"/>
      <c r="BY26" s="1104"/>
      <c r="BZ26" s="1104"/>
      <c r="CA26" s="1104"/>
      <c r="CB26" s="1104"/>
      <c r="CC26" s="1104"/>
      <c r="CD26" s="1104"/>
      <c r="CE26" s="1104"/>
      <c r="CF26" s="1104"/>
      <c r="CG26" s="1105"/>
      <c r="CH26" s="1078"/>
      <c r="CI26" s="1079"/>
      <c r="CJ26" s="1079"/>
      <c r="CK26" s="1079"/>
      <c r="CL26" s="1080"/>
      <c r="CM26" s="1078"/>
      <c r="CN26" s="1079"/>
      <c r="CO26" s="1079"/>
      <c r="CP26" s="1079"/>
      <c r="CQ26" s="1080"/>
      <c r="CR26" s="1078"/>
      <c r="CS26" s="1079"/>
      <c r="CT26" s="1079"/>
      <c r="CU26" s="1079"/>
      <c r="CV26" s="1080"/>
      <c r="CW26" s="1078"/>
      <c r="CX26" s="1079"/>
      <c r="CY26" s="1079"/>
      <c r="CZ26" s="1079"/>
      <c r="DA26" s="1080"/>
      <c r="DB26" s="1078"/>
      <c r="DC26" s="1079"/>
      <c r="DD26" s="1079"/>
      <c r="DE26" s="1079"/>
      <c r="DF26" s="1080"/>
      <c r="DG26" s="1078"/>
      <c r="DH26" s="1079"/>
      <c r="DI26" s="1079"/>
      <c r="DJ26" s="1079"/>
      <c r="DK26" s="1080"/>
      <c r="DL26" s="1078"/>
      <c r="DM26" s="1079"/>
      <c r="DN26" s="1079"/>
      <c r="DO26" s="1079"/>
      <c r="DP26" s="1080"/>
      <c r="DQ26" s="1078"/>
      <c r="DR26" s="1079"/>
      <c r="DS26" s="1079"/>
      <c r="DT26" s="1079"/>
      <c r="DU26" s="1080"/>
      <c r="DV26" s="1081"/>
      <c r="DW26" s="1082"/>
      <c r="DX26" s="1082"/>
      <c r="DY26" s="1082"/>
      <c r="DZ26" s="1083"/>
      <c r="EA26" s="246"/>
    </row>
    <row r="27" spans="1:131" s="247" customFormat="1" ht="26.25" customHeight="1" thickBot="1">
      <c r="A27" s="1087"/>
      <c r="B27" s="1088"/>
      <c r="C27" s="1088"/>
      <c r="D27" s="1088"/>
      <c r="E27" s="1088"/>
      <c r="F27" s="1088"/>
      <c r="G27" s="1088"/>
      <c r="H27" s="1088"/>
      <c r="I27" s="1088"/>
      <c r="J27" s="1088"/>
      <c r="K27" s="1088"/>
      <c r="L27" s="1088"/>
      <c r="M27" s="1088"/>
      <c r="N27" s="1088"/>
      <c r="O27" s="1088"/>
      <c r="P27" s="1089"/>
      <c r="Q27" s="1093"/>
      <c r="R27" s="1094"/>
      <c r="S27" s="1094"/>
      <c r="T27" s="1094"/>
      <c r="U27" s="1095"/>
      <c r="V27" s="1093"/>
      <c r="W27" s="1094"/>
      <c r="X27" s="1094"/>
      <c r="Y27" s="1094"/>
      <c r="Z27" s="1095"/>
      <c r="AA27" s="1093"/>
      <c r="AB27" s="1094"/>
      <c r="AC27" s="1094"/>
      <c r="AD27" s="1094"/>
      <c r="AE27" s="1094"/>
      <c r="AF27" s="1150"/>
      <c r="AG27" s="1100"/>
      <c r="AH27" s="1100"/>
      <c r="AI27" s="1100"/>
      <c r="AJ27" s="1151"/>
      <c r="AK27" s="1094"/>
      <c r="AL27" s="1094"/>
      <c r="AM27" s="1094"/>
      <c r="AN27" s="1094"/>
      <c r="AO27" s="1095"/>
      <c r="AP27" s="1093"/>
      <c r="AQ27" s="1094"/>
      <c r="AR27" s="1094"/>
      <c r="AS27" s="1094"/>
      <c r="AT27" s="1095"/>
      <c r="AU27" s="1093"/>
      <c r="AV27" s="1094"/>
      <c r="AW27" s="1094"/>
      <c r="AX27" s="1094"/>
      <c r="AY27" s="1095"/>
      <c r="AZ27" s="1093"/>
      <c r="BA27" s="1094"/>
      <c r="BB27" s="1094"/>
      <c r="BC27" s="1094"/>
      <c r="BD27" s="1095"/>
      <c r="BE27" s="1093"/>
      <c r="BF27" s="1094"/>
      <c r="BG27" s="1094"/>
      <c r="BH27" s="1094"/>
      <c r="BI27" s="1107"/>
      <c r="BJ27" s="252"/>
      <c r="BK27" s="252"/>
      <c r="BL27" s="252"/>
      <c r="BM27" s="252"/>
      <c r="BN27" s="252"/>
      <c r="BO27" s="265"/>
      <c r="BP27" s="265"/>
      <c r="BQ27" s="262">
        <v>21</v>
      </c>
      <c r="BR27" s="263"/>
      <c r="BS27" s="1103"/>
      <c r="BT27" s="1104"/>
      <c r="BU27" s="1104"/>
      <c r="BV27" s="1104"/>
      <c r="BW27" s="1104"/>
      <c r="BX27" s="1104"/>
      <c r="BY27" s="1104"/>
      <c r="BZ27" s="1104"/>
      <c r="CA27" s="1104"/>
      <c r="CB27" s="1104"/>
      <c r="CC27" s="1104"/>
      <c r="CD27" s="1104"/>
      <c r="CE27" s="1104"/>
      <c r="CF27" s="1104"/>
      <c r="CG27" s="1105"/>
      <c r="CH27" s="1078"/>
      <c r="CI27" s="1079"/>
      <c r="CJ27" s="1079"/>
      <c r="CK27" s="1079"/>
      <c r="CL27" s="1080"/>
      <c r="CM27" s="1078"/>
      <c r="CN27" s="1079"/>
      <c r="CO27" s="1079"/>
      <c r="CP27" s="1079"/>
      <c r="CQ27" s="1080"/>
      <c r="CR27" s="1078"/>
      <c r="CS27" s="1079"/>
      <c r="CT27" s="1079"/>
      <c r="CU27" s="1079"/>
      <c r="CV27" s="1080"/>
      <c r="CW27" s="1078"/>
      <c r="CX27" s="1079"/>
      <c r="CY27" s="1079"/>
      <c r="CZ27" s="1079"/>
      <c r="DA27" s="1080"/>
      <c r="DB27" s="1078"/>
      <c r="DC27" s="1079"/>
      <c r="DD27" s="1079"/>
      <c r="DE27" s="1079"/>
      <c r="DF27" s="1080"/>
      <c r="DG27" s="1078"/>
      <c r="DH27" s="1079"/>
      <c r="DI27" s="1079"/>
      <c r="DJ27" s="1079"/>
      <c r="DK27" s="1080"/>
      <c r="DL27" s="1078"/>
      <c r="DM27" s="1079"/>
      <c r="DN27" s="1079"/>
      <c r="DO27" s="1079"/>
      <c r="DP27" s="1080"/>
      <c r="DQ27" s="1078"/>
      <c r="DR27" s="1079"/>
      <c r="DS27" s="1079"/>
      <c r="DT27" s="1079"/>
      <c r="DU27" s="1080"/>
      <c r="DV27" s="1081"/>
      <c r="DW27" s="1082"/>
      <c r="DX27" s="1082"/>
      <c r="DY27" s="1082"/>
      <c r="DZ27" s="1083"/>
      <c r="EA27" s="246"/>
    </row>
    <row r="28" spans="1:131" s="247" customFormat="1" ht="26.25" customHeight="1" thickTop="1">
      <c r="A28" s="266">
        <v>1</v>
      </c>
      <c r="B28" s="1139" t="s">
        <v>395</v>
      </c>
      <c r="C28" s="1140"/>
      <c r="D28" s="1140"/>
      <c r="E28" s="1140"/>
      <c r="F28" s="1140"/>
      <c r="G28" s="1140"/>
      <c r="H28" s="1140"/>
      <c r="I28" s="1140"/>
      <c r="J28" s="1140"/>
      <c r="K28" s="1140"/>
      <c r="L28" s="1140"/>
      <c r="M28" s="1140"/>
      <c r="N28" s="1140"/>
      <c r="O28" s="1140"/>
      <c r="P28" s="1141"/>
      <c r="Q28" s="1142">
        <v>12096</v>
      </c>
      <c r="R28" s="1143"/>
      <c r="S28" s="1143"/>
      <c r="T28" s="1143"/>
      <c r="U28" s="1143"/>
      <c r="V28" s="1143">
        <v>12020</v>
      </c>
      <c r="W28" s="1143"/>
      <c r="X28" s="1143"/>
      <c r="Y28" s="1143"/>
      <c r="Z28" s="1143"/>
      <c r="AA28" s="1143">
        <v>76</v>
      </c>
      <c r="AB28" s="1143"/>
      <c r="AC28" s="1143"/>
      <c r="AD28" s="1143"/>
      <c r="AE28" s="1144"/>
      <c r="AF28" s="1145">
        <v>76</v>
      </c>
      <c r="AG28" s="1143"/>
      <c r="AH28" s="1143"/>
      <c r="AI28" s="1143"/>
      <c r="AJ28" s="1146"/>
      <c r="AK28" s="1147">
        <v>835</v>
      </c>
      <c r="AL28" s="1135"/>
      <c r="AM28" s="1135"/>
      <c r="AN28" s="1135"/>
      <c r="AO28" s="1135"/>
      <c r="AP28" s="1135" t="s">
        <v>588</v>
      </c>
      <c r="AQ28" s="1135"/>
      <c r="AR28" s="1135"/>
      <c r="AS28" s="1135"/>
      <c r="AT28" s="1135"/>
      <c r="AU28" s="1135" t="s">
        <v>588</v>
      </c>
      <c r="AV28" s="1135"/>
      <c r="AW28" s="1135"/>
      <c r="AX28" s="1135"/>
      <c r="AY28" s="1135"/>
      <c r="AZ28" s="1136"/>
      <c r="BA28" s="1136"/>
      <c r="BB28" s="1136"/>
      <c r="BC28" s="1136"/>
      <c r="BD28" s="1136"/>
      <c r="BE28" s="1137"/>
      <c r="BF28" s="1137"/>
      <c r="BG28" s="1137"/>
      <c r="BH28" s="1137"/>
      <c r="BI28" s="1138"/>
      <c r="BJ28" s="252"/>
      <c r="BK28" s="252"/>
      <c r="BL28" s="252"/>
      <c r="BM28" s="252"/>
      <c r="BN28" s="252"/>
      <c r="BO28" s="265"/>
      <c r="BP28" s="265"/>
      <c r="BQ28" s="262">
        <v>22</v>
      </c>
      <c r="BR28" s="263"/>
      <c r="BS28" s="1103"/>
      <c r="BT28" s="1104"/>
      <c r="BU28" s="1104"/>
      <c r="BV28" s="1104"/>
      <c r="BW28" s="1104"/>
      <c r="BX28" s="1104"/>
      <c r="BY28" s="1104"/>
      <c r="BZ28" s="1104"/>
      <c r="CA28" s="1104"/>
      <c r="CB28" s="1104"/>
      <c r="CC28" s="1104"/>
      <c r="CD28" s="1104"/>
      <c r="CE28" s="1104"/>
      <c r="CF28" s="1104"/>
      <c r="CG28" s="1105"/>
      <c r="CH28" s="1078"/>
      <c r="CI28" s="1079"/>
      <c r="CJ28" s="1079"/>
      <c r="CK28" s="1079"/>
      <c r="CL28" s="1080"/>
      <c r="CM28" s="1078"/>
      <c r="CN28" s="1079"/>
      <c r="CO28" s="1079"/>
      <c r="CP28" s="1079"/>
      <c r="CQ28" s="1080"/>
      <c r="CR28" s="1078"/>
      <c r="CS28" s="1079"/>
      <c r="CT28" s="1079"/>
      <c r="CU28" s="1079"/>
      <c r="CV28" s="1080"/>
      <c r="CW28" s="1078"/>
      <c r="CX28" s="1079"/>
      <c r="CY28" s="1079"/>
      <c r="CZ28" s="1079"/>
      <c r="DA28" s="1080"/>
      <c r="DB28" s="1078"/>
      <c r="DC28" s="1079"/>
      <c r="DD28" s="1079"/>
      <c r="DE28" s="1079"/>
      <c r="DF28" s="1080"/>
      <c r="DG28" s="1078"/>
      <c r="DH28" s="1079"/>
      <c r="DI28" s="1079"/>
      <c r="DJ28" s="1079"/>
      <c r="DK28" s="1080"/>
      <c r="DL28" s="1078"/>
      <c r="DM28" s="1079"/>
      <c r="DN28" s="1079"/>
      <c r="DO28" s="1079"/>
      <c r="DP28" s="1080"/>
      <c r="DQ28" s="1078"/>
      <c r="DR28" s="1079"/>
      <c r="DS28" s="1079"/>
      <c r="DT28" s="1079"/>
      <c r="DU28" s="1080"/>
      <c r="DV28" s="1081"/>
      <c r="DW28" s="1082"/>
      <c r="DX28" s="1082"/>
      <c r="DY28" s="1082"/>
      <c r="DZ28" s="1083"/>
      <c r="EA28" s="246"/>
    </row>
    <row r="29" spans="1:131" s="247" customFormat="1" ht="26.25" customHeight="1">
      <c r="A29" s="266">
        <v>2</v>
      </c>
      <c r="B29" s="1126" t="s">
        <v>396</v>
      </c>
      <c r="C29" s="1127"/>
      <c r="D29" s="1127"/>
      <c r="E29" s="1127"/>
      <c r="F29" s="1127"/>
      <c r="G29" s="1127"/>
      <c r="H29" s="1127"/>
      <c r="I29" s="1127"/>
      <c r="J29" s="1127"/>
      <c r="K29" s="1127"/>
      <c r="L29" s="1127"/>
      <c r="M29" s="1127"/>
      <c r="N29" s="1127"/>
      <c r="O29" s="1127"/>
      <c r="P29" s="1128"/>
      <c r="Q29" s="1132">
        <v>215</v>
      </c>
      <c r="R29" s="1133"/>
      <c r="S29" s="1133"/>
      <c r="T29" s="1133"/>
      <c r="U29" s="1133"/>
      <c r="V29" s="1133">
        <v>199</v>
      </c>
      <c r="W29" s="1133"/>
      <c r="X29" s="1133"/>
      <c r="Y29" s="1133"/>
      <c r="Z29" s="1133"/>
      <c r="AA29" s="1133">
        <v>16</v>
      </c>
      <c r="AB29" s="1133"/>
      <c r="AC29" s="1133"/>
      <c r="AD29" s="1133"/>
      <c r="AE29" s="1134"/>
      <c r="AF29" s="1108">
        <v>9</v>
      </c>
      <c r="AG29" s="1109"/>
      <c r="AH29" s="1109"/>
      <c r="AI29" s="1109"/>
      <c r="AJ29" s="1110"/>
      <c r="AK29" s="1069">
        <v>116</v>
      </c>
      <c r="AL29" s="1060"/>
      <c r="AM29" s="1060"/>
      <c r="AN29" s="1060"/>
      <c r="AO29" s="1060"/>
      <c r="AP29" s="1060">
        <v>36</v>
      </c>
      <c r="AQ29" s="1060"/>
      <c r="AR29" s="1060"/>
      <c r="AS29" s="1060"/>
      <c r="AT29" s="1060"/>
      <c r="AU29" s="1060" t="s">
        <v>588</v>
      </c>
      <c r="AV29" s="1060"/>
      <c r="AW29" s="1060"/>
      <c r="AX29" s="1060"/>
      <c r="AY29" s="1060"/>
      <c r="AZ29" s="1131"/>
      <c r="BA29" s="1131"/>
      <c r="BB29" s="1131"/>
      <c r="BC29" s="1131"/>
      <c r="BD29" s="1131"/>
      <c r="BE29" s="1121"/>
      <c r="BF29" s="1121"/>
      <c r="BG29" s="1121"/>
      <c r="BH29" s="1121"/>
      <c r="BI29" s="1122"/>
      <c r="BJ29" s="252"/>
      <c r="BK29" s="252"/>
      <c r="BL29" s="252"/>
      <c r="BM29" s="252"/>
      <c r="BN29" s="252"/>
      <c r="BO29" s="265"/>
      <c r="BP29" s="265"/>
      <c r="BQ29" s="262">
        <v>23</v>
      </c>
      <c r="BR29" s="263"/>
      <c r="BS29" s="1103"/>
      <c r="BT29" s="1104"/>
      <c r="BU29" s="1104"/>
      <c r="BV29" s="1104"/>
      <c r="BW29" s="1104"/>
      <c r="BX29" s="1104"/>
      <c r="BY29" s="1104"/>
      <c r="BZ29" s="1104"/>
      <c r="CA29" s="1104"/>
      <c r="CB29" s="1104"/>
      <c r="CC29" s="1104"/>
      <c r="CD29" s="1104"/>
      <c r="CE29" s="1104"/>
      <c r="CF29" s="1104"/>
      <c r="CG29" s="1105"/>
      <c r="CH29" s="1078"/>
      <c r="CI29" s="1079"/>
      <c r="CJ29" s="1079"/>
      <c r="CK29" s="1079"/>
      <c r="CL29" s="1080"/>
      <c r="CM29" s="1078"/>
      <c r="CN29" s="1079"/>
      <c r="CO29" s="1079"/>
      <c r="CP29" s="1079"/>
      <c r="CQ29" s="1080"/>
      <c r="CR29" s="1078"/>
      <c r="CS29" s="1079"/>
      <c r="CT29" s="1079"/>
      <c r="CU29" s="1079"/>
      <c r="CV29" s="1080"/>
      <c r="CW29" s="1078"/>
      <c r="CX29" s="1079"/>
      <c r="CY29" s="1079"/>
      <c r="CZ29" s="1079"/>
      <c r="DA29" s="1080"/>
      <c r="DB29" s="1078"/>
      <c r="DC29" s="1079"/>
      <c r="DD29" s="1079"/>
      <c r="DE29" s="1079"/>
      <c r="DF29" s="1080"/>
      <c r="DG29" s="1078"/>
      <c r="DH29" s="1079"/>
      <c r="DI29" s="1079"/>
      <c r="DJ29" s="1079"/>
      <c r="DK29" s="1080"/>
      <c r="DL29" s="1078"/>
      <c r="DM29" s="1079"/>
      <c r="DN29" s="1079"/>
      <c r="DO29" s="1079"/>
      <c r="DP29" s="1080"/>
      <c r="DQ29" s="1078"/>
      <c r="DR29" s="1079"/>
      <c r="DS29" s="1079"/>
      <c r="DT29" s="1079"/>
      <c r="DU29" s="1080"/>
      <c r="DV29" s="1081"/>
      <c r="DW29" s="1082"/>
      <c r="DX29" s="1082"/>
      <c r="DY29" s="1082"/>
      <c r="DZ29" s="1083"/>
      <c r="EA29" s="246"/>
    </row>
    <row r="30" spans="1:131" s="247" customFormat="1" ht="26.25" customHeight="1">
      <c r="A30" s="266">
        <v>3</v>
      </c>
      <c r="B30" s="1126" t="s">
        <v>397</v>
      </c>
      <c r="C30" s="1127"/>
      <c r="D30" s="1127"/>
      <c r="E30" s="1127"/>
      <c r="F30" s="1127"/>
      <c r="G30" s="1127"/>
      <c r="H30" s="1127"/>
      <c r="I30" s="1127"/>
      <c r="J30" s="1127"/>
      <c r="K30" s="1127"/>
      <c r="L30" s="1127"/>
      <c r="M30" s="1127"/>
      <c r="N30" s="1127"/>
      <c r="O30" s="1127"/>
      <c r="P30" s="1128"/>
      <c r="Q30" s="1132">
        <v>1319</v>
      </c>
      <c r="R30" s="1133"/>
      <c r="S30" s="1133"/>
      <c r="T30" s="1133"/>
      <c r="U30" s="1133"/>
      <c r="V30" s="1133">
        <v>1317</v>
      </c>
      <c r="W30" s="1133"/>
      <c r="X30" s="1133"/>
      <c r="Y30" s="1133"/>
      <c r="Z30" s="1133"/>
      <c r="AA30" s="1133">
        <v>2</v>
      </c>
      <c r="AB30" s="1133"/>
      <c r="AC30" s="1133"/>
      <c r="AD30" s="1133"/>
      <c r="AE30" s="1134"/>
      <c r="AF30" s="1108">
        <v>2</v>
      </c>
      <c r="AG30" s="1109"/>
      <c r="AH30" s="1109"/>
      <c r="AI30" s="1109"/>
      <c r="AJ30" s="1110"/>
      <c r="AK30" s="1069">
        <v>293</v>
      </c>
      <c r="AL30" s="1060"/>
      <c r="AM30" s="1060"/>
      <c r="AN30" s="1060"/>
      <c r="AO30" s="1060"/>
      <c r="AP30" s="1060" t="s">
        <v>588</v>
      </c>
      <c r="AQ30" s="1060"/>
      <c r="AR30" s="1060"/>
      <c r="AS30" s="1060"/>
      <c r="AT30" s="1060"/>
      <c r="AU30" s="1060" t="s">
        <v>588</v>
      </c>
      <c r="AV30" s="1060"/>
      <c r="AW30" s="1060"/>
      <c r="AX30" s="1060"/>
      <c r="AY30" s="1060"/>
      <c r="AZ30" s="1131"/>
      <c r="BA30" s="1131"/>
      <c r="BB30" s="1131"/>
      <c r="BC30" s="1131"/>
      <c r="BD30" s="1131"/>
      <c r="BE30" s="1121"/>
      <c r="BF30" s="1121"/>
      <c r="BG30" s="1121"/>
      <c r="BH30" s="1121"/>
      <c r="BI30" s="1122"/>
      <c r="BJ30" s="252"/>
      <c r="BK30" s="252"/>
      <c r="BL30" s="252"/>
      <c r="BM30" s="252"/>
      <c r="BN30" s="252"/>
      <c r="BO30" s="265"/>
      <c r="BP30" s="265"/>
      <c r="BQ30" s="262">
        <v>24</v>
      </c>
      <c r="BR30" s="263"/>
      <c r="BS30" s="1103"/>
      <c r="BT30" s="1104"/>
      <c r="BU30" s="1104"/>
      <c r="BV30" s="1104"/>
      <c r="BW30" s="1104"/>
      <c r="BX30" s="1104"/>
      <c r="BY30" s="1104"/>
      <c r="BZ30" s="1104"/>
      <c r="CA30" s="1104"/>
      <c r="CB30" s="1104"/>
      <c r="CC30" s="1104"/>
      <c r="CD30" s="1104"/>
      <c r="CE30" s="1104"/>
      <c r="CF30" s="1104"/>
      <c r="CG30" s="1105"/>
      <c r="CH30" s="1078"/>
      <c r="CI30" s="1079"/>
      <c r="CJ30" s="1079"/>
      <c r="CK30" s="1079"/>
      <c r="CL30" s="1080"/>
      <c r="CM30" s="1078"/>
      <c r="CN30" s="1079"/>
      <c r="CO30" s="1079"/>
      <c r="CP30" s="1079"/>
      <c r="CQ30" s="1080"/>
      <c r="CR30" s="1078"/>
      <c r="CS30" s="1079"/>
      <c r="CT30" s="1079"/>
      <c r="CU30" s="1079"/>
      <c r="CV30" s="1080"/>
      <c r="CW30" s="1078"/>
      <c r="CX30" s="1079"/>
      <c r="CY30" s="1079"/>
      <c r="CZ30" s="1079"/>
      <c r="DA30" s="1080"/>
      <c r="DB30" s="1078"/>
      <c r="DC30" s="1079"/>
      <c r="DD30" s="1079"/>
      <c r="DE30" s="1079"/>
      <c r="DF30" s="1080"/>
      <c r="DG30" s="1078"/>
      <c r="DH30" s="1079"/>
      <c r="DI30" s="1079"/>
      <c r="DJ30" s="1079"/>
      <c r="DK30" s="1080"/>
      <c r="DL30" s="1078"/>
      <c r="DM30" s="1079"/>
      <c r="DN30" s="1079"/>
      <c r="DO30" s="1079"/>
      <c r="DP30" s="1080"/>
      <c r="DQ30" s="1078"/>
      <c r="DR30" s="1079"/>
      <c r="DS30" s="1079"/>
      <c r="DT30" s="1079"/>
      <c r="DU30" s="1080"/>
      <c r="DV30" s="1081"/>
      <c r="DW30" s="1082"/>
      <c r="DX30" s="1082"/>
      <c r="DY30" s="1082"/>
      <c r="DZ30" s="1083"/>
      <c r="EA30" s="246"/>
    </row>
    <row r="31" spans="1:131" s="247" customFormat="1" ht="26.25" customHeight="1">
      <c r="A31" s="266">
        <v>4</v>
      </c>
      <c r="B31" s="1126" t="s">
        <v>398</v>
      </c>
      <c r="C31" s="1127"/>
      <c r="D31" s="1127"/>
      <c r="E31" s="1127"/>
      <c r="F31" s="1127"/>
      <c r="G31" s="1127"/>
      <c r="H31" s="1127"/>
      <c r="I31" s="1127"/>
      <c r="J31" s="1127"/>
      <c r="K31" s="1127"/>
      <c r="L31" s="1127"/>
      <c r="M31" s="1127"/>
      <c r="N31" s="1127"/>
      <c r="O31" s="1127"/>
      <c r="P31" s="1128"/>
      <c r="Q31" s="1132">
        <v>11754</v>
      </c>
      <c r="R31" s="1133"/>
      <c r="S31" s="1133"/>
      <c r="T31" s="1133"/>
      <c r="U31" s="1133"/>
      <c r="V31" s="1133">
        <v>11331</v>
      </c>
      <c r="W31" s="1133"/>
      <c r="X31" s="1133"/>
      <c r="Y31" s="1133"/>
      <c r="Z31" s="1133"/>
      <c r="AA31" s="1133">
        <v>423</v>
      </c>
      <c r="AB31" s="1133"/>
      <c r="AC31" s="1133"/>
      <c r="AD31" s="1133"/>
      <c r="AE31" s="1134"/>
      <c r="AF31" s="1108">
        <v>423</v>
      </c>
      <c r="AG31" s="1109"/>
      <c r="AH31" s="1109"/>
      <c r="AI31" s="1109"/>
      <c r="AJ31" s="1110"/>
      <c r="AK31" s="1069">
        <v>1555</v>
      </c>
      <c r="AL31" s="1060"/>
      <c r="AM31" s="1060"/>
      <c r="AN31" s="1060"/>
      <c r="AO31" s="1060"/>
      <c r="AP31" s="1060">
        <v>61</v>
      </c>
      <c r="AQ31" s="1060"/>
      <c r="AR31" s="1060"/>
      <c r="AS31" s="1060"/>
      <c r="AT31" s="1060"/>
      <c r="AU31" s="1060" t="s">
        <v>588</v>
      </c>
      <c r="AV31" s="1060"/>
      <c r="AW31" s="1060"/>
      <c r="AX31" s="1060"/>
      <c r="AY31" s="1060"/>
      <c r="AZ31" s="1131"/>
      <c r="BA31" s="1131"/>
      <c r="BB31" s="1131"/>
      <c r="BC31" s="1131"/>
      <c r="BD31" s="1131"/>
      <c r="BE31" s="1121"/>
      <c r="BF31" s="1121"/>
      <c r="BG31" s="1121"/>
      <c r="BH31" s="1121"/>
      <c r="BI31" s="1122"/>
      <c r="BJ31" s="252"/>
      <c r="BK31" s="252"/>
      <c r="BL31" s="252"/>
      <c r="BM31" s="252"/>
      <c r="BN31" s="252"/>
      <c r="BO31" s="265"/>
      <c r="BP31" s="265"/>
      <c r="BQ31" s="262">
        <v>25</v>
      </c>
      <c r="BR31" s="263"/>
      <c r="BS31" s="1103"/>
      <c r="BT31" s="1104"/>
      <c r="BU31" s="1104"/>
      <c r="BV31" s="1104"/>
      <c r="BW31" s="1104"/>
      <c r="BX31" s="1104"/>
      <c r="BY31" s="1104"/>
      <c r="BZ31" s="1104"/>
      <c r="CA31" s="1104"/>
      <c r="CB31" s="1104"/>
      <c r="CC31" s="1104"/>
      <c r="CD31" s="1104"/>
      <c r="CE31" s="1104"/>
      <c r="CF31" s="1104"/>
      <c r="CG31" s="1105"/>
      <c r="CH31" s="1078"/>
      <c r="CI31" s="1079"/>
      <c r="CJ31" s="1079"/>
      <c r="CK31" s="1079"/>
      <c r="CL31" s="1080"/>
      <c r="CM31" s="1078"/>
      <c r="CN31" s="1079"/>
      <c r="CO31" s="1079"/>
      <c r="CP31" s="1079"/>
      <c r="CQ31" s="1080"/>
      <c r="CR31" s="1078"/>
      <c r="CS31" s="1079"/>
      <c r="CT31" s="1079"/>
      <c r="CU31" s="1079"/>
      <c r="CV31" s="1080"/>
      <c r="CW31" s="1078"/>
      <c r="CX31" s="1079"/>
      <c r="CY31" s="1079"/>
      <c r="CZ31" s="1079"/>
      <c r="DA31" s="1080"/>
      <c r="DB31" s="1078"/>
      <c r="DC31" s="1079"/>
      <c r="DD31" s="1079"/>
      <c r="DE31" s="1079"/>
      <c r="DF31" s="1080"/>
      <c r="DG31" s="1078"/>
      <c r="DH31" s="1079"/>
      <c r="DI31" s="1079"/>
      <c r="DJ31" s="1079"/>
      <c r="DK31" s="1080"/>
      <c r="DL31" s="1078"/>
      <c r="DM31" s="1079"/>
      <c r="DN31" s="1079"/>
      <c r="DO31" s="1079"/>
      <c r="DP31" s="1080"/>
      <c r="DQ31" s="1078"/>
      <c r="DR31" s="1079"/>
      <c r="DS31" s="1079"/>
      <c r="DT31" s="1079"/>
      <c r="DU31" s="1080"/>
      <c r="DV31" s="1081"/>
      <c r="DW31" s="1082"/>
      <c r="DX31" s="1082"/>
      <c r="DY31" s="1082"/>
      <c r="DZ31" s="1083"/>
      <c r="EA31" s="246"/>
    </row>
    <row r="32" spans="1:131" s="247" customFormat="1" ht="26.25" customHeight="1">
      <c r="A32" s="266">
        <v>5</v>
      </c>
      <c r="B32" s="1126" t="s">
        <v>399</v>
      </c>
      <c r="C32" s="1127"/>
      <c r="D32" s="1127"/>
      <c r="E32" s="1127"/>
      <c r="F32" s="1127"/>
      <c r="G32" s="1127"/>
      <c r="H32" s="1127"/>
      <c r="I32" s="1127"/>
      <c r="J32" s="1127"/>
      <c r="K32" s="1127"/>
      <c r="L32" s="1127"/>
      <c r="M32" s="1127"/>
      <c r="N32" s="1127"/>
      <c r="O32" s="1127"/>
      <c r="P32" s="1128"/>
      <c r="Q32" s="1132">
        <v>4195</v>
      </c>
      <c r="R32" s="1133"/>
      <c r="S32" s="1133"/>
      <c r="T32" s="1133"/>
      <c r="U32" s="1133"/>
      <c r="V32" s="1133">
        <v>3789</v>
      </c>
      <c r="W32" s="1133"/>
      <c r="X32" s="1133"/>
      <c r="Y32" s="1133"/>
      <c r="Z32" s="1133"/>
      <c r="AA32" s="1133">
        <v>405</v>
      </c>
      <c r="AB32" s="1133"/>
      <c r="AC32" s="1133"/>
      <c r="AD32" s="1133"/>
      <c r="AE32" s="1134"/>
      <c r="AF32" s="1108">
        <v>536</v>
      </c>
      <c r="AG32" s="1109"/>
      <c r="AH32" s="1109"/>
      <c r="AI32" s="1109"/>
      <c r="AJ32" s="1110"/>
      <c r="AK32" s="1069">
        <v>1930</v>
      </c>
      <c r="AL32" s="1060"/>
      <c r="AM32" s="1060"/>
      <c r="AN32" s="1060"/>
      <c r="AO32" s="1060"/>
      <c r="AP32" s="1060">
        <v>39363</v>
      </c>
      <c r="AQ32" s="1060"/>
      <c r="AR32" s="1060"/>
      <c r="AS32" s="1060"/>
      <c r="AT32" s="1060"/>
      <c r="AU32" s="1060">
        <v>25625</v>
      </c>
      <c r="AV32" s="1060"/>
      <c r="AW32" s="1060"/>
      <c r="AX32" s="1060"/>
      <c r="AY32" s="1060"/>
      <c r="AZ32" s="1131" t="s">
        <v>588</v>
      </c>
      <c r="BA32" s="1131"/>
      <c r="BB32" s="1131"/>
      <c r="BC32" s="1131"/>
      <c r="BD32" s="1131"/>
      <c r="BE32" s="1121" t="s">
        <v>400</v>
      </c>
      <c r="BF32" s="1121"/>
      <c r="BG32" s="1121"/>
      <c r="BH32" s="1121"/>
      <c r="BI32" s="1122"/>
      <c r="BJ32" s="252"/>
      <c r="BK32" s="252"/>
      <c r="BL32" s="252"/>
      <c r="BM32" s="252"/>
      <c r="BN32" s="252"/>
      <c r="BO32" s="265"/>
      <c r="BP32" s="265"/>
      <c r="BQ32" s="262">
        <v>26</v>
      </c>
      <c r="BR32" s="263"/>
      <c r="BS32" s="1103"/>
      <c r="BT32" s="1104"/>
      <c r="BU32" s="1104"/>
      <c r="BV32" s="1104"/>
      <c r="BW32" s="1104"/>
      <c r="BX32" s="1104"/>
      <c r="BY32" s="1104"/>
      <c r="BZ32" s="1104"/>
      <c r="CA32" s="1104"/>
      <c r="CB32" s="1104"/>
      <c r="CC32" s="1104"/>
      <c r="CD32" s="1104"/>
      <c r="CE32" s="1104"/>
      <c r="CF32" s="1104"/>
      <c r="CG32" s="1105"/>
      <c r="CH32" s="1078"/>
      <c r="CI32" s="1079"/>
      <c r="CJ32" s="1079"/>
      <c r="CK32" s="1079"/>
      <c r="CL32" s="1080"/>
      <c r="CM32" s="1078"/>
      <c r="CN32" s="1079"/>
      <c r="CO32" s="1079"/>
      <c r="CP32" s="1079"/>
      <c r="CQ32" s="1080"/>
      <c r="CR32" s="1078"/>
      <c r="CS32" s="1079"/>
      <c r="CT32" s="1079"/>
      <c r="CU32" s="1079"/>
      <c r="CV32" s="1080"/>
      <c r="CW32" s="1078"/>
      <c r="CX32" s="1079"/>
      <c r="CY32" s="1079"/>
      <c r="CZ32" s="1079"/>
      <c r="DA32" s="1080"/>
      <c r="DB32" s="1078"/>
      <c r="DC32" s="1079"/>
      <c r="DD32" s="1079"/>
      <c r="DE32" s="1079"/>
      <c r="DF32" s="1080"/>
      <c r="DG32" s="1078"/>
      <c r="DH32" s="1079"/>
      <c r="DI32" s="1079"/>
      <c r="DJ32" s="1079"/>
      <c r="DK32" s="1080"/>
      <c r="DL32" s="1078"/>
      <c r="DM32" s="1079"/>
      <c r="DN32" s="1079"/>
      <c r="DO32" s="1079"/>
      <c r="DP32" s="1080"/>
      <c r="DQ32" s="1078"/>
      <c r="DR32" s="1079"/>
      <c r="DS32" s="1079"/>
      <c r="DT32" s="1079"/>
      <c r="DU32" s="1080"/>
      <c r="DV32" s="1081"/>
      <c r="DW32" s="1082"/>
      <c r="DX32" s="1082"/>
      <c r="DY32" s="1082"/>
      <c r="DZ32" s="1083"/>
      <c r="EA32" s="246"/>
    </row>
    <row r="33" spans="1:131" s="247" customFormat="1" ht="26.25" customHeight="1">
      <c r="A33" s="266">
        <v>6</v>
      </c>
      <c r="B33" s="1126" t="s">
        <v>401</v>
      </c>
      <c r="C33" s="1127"/>
      <c r="D33" s="1127"/>
      <c r="E33" s="1127"/>
      <c r="F33" s="1127"/>
      <c r="G33" s="1127"/>
      <c r="H33" s="1127"/>
      <c r="I33" s="1127"/>
      <c r="J33" s="1127"/>
      <c r="K33" s="1127"/>
      <c r="L33" s="1127"/>
      <c r="M33" s="1127"/>
      <c r="N33" s="1127"/>
      <c r="O33" s="1127"/>
      <c r="P33" s="1128"/>
      <c r="Q33" s="1132">
        <v>15702</v>
      </c>
      <c r="R33" s="1133"/>
      <c r="S33" s="1133"/>
      <c r="T33" s="1133"/>
      <c r="U33" s="1133"/>
      <c r="V33" s="1133">
        <v>16646</v>
      </c>
      <c r="W33" s="1133"/>
      <c r="X33" s="1133"/>
      <c r="Y33" s="1133"/>
      <c r="Z33" s="1133"/>
      <c r="AA33" s="1133">
        <v>-944</v>
      </c>
      <c r="AB33" s="1133"/>
      <c r="AC33" s="1133"/>
      <c r="AD33" s="1133"/>
      <c r="AE33" s="1134"/>
      <c r="AF33" s="1108">
        <v>5693</v>
      </c>
      <c r="AG33" s="1109"/>
      <c r="AH33" s="1109"/>
      <c r="AI33" s="1109"/>
      <c r="AJ33" s="1110"/>
      <c r="AK33" s="1069">
        <v>1614</v>
      </c>
      <c r="AL33" s="1060"/>
      <c r="AM33" s="1060"/>
      <c r="AN33" s="1060"/>
      <c r="AO33" s="1060"/>
      <c r="AP33" s="1060">
        <v>11698</v>
      </c>
      <c r="AQ33" s="1060"/>
      <c r="AR33" s="1060"/>
      <c r="AS33" s="1060"/>
      <c r="AT33" s="1060"/>
      <c r="AU33" s="1060">
        <v>6876</v>
      </c>
      <c r="AV33" s="1060"/>
      <c r="AW33" s="1060"/>
      <c r="AX33" s="1060"/>
      <c r="AY33" s="1060"/>
      <c r="AZ33" s="1131" t="s">
        <v>588</v>
      </c>
      <c r="BA33" s="1131"/>
      <c r="BB33" s="1131"/>
      <c r="BC33" s="1131"/>
      <c r="BD33" s="1131"/>
      <c r="BE33" s="1121" t="s">
        <v>402</v>
      </c>
      <c r="BF33" s="1121"/>
      <c r="BG33" s="1121"/>
      <c r="BH33" s="1121"/>
      <c r="BI33" s="1122"/>
      <c r="BJ33" s="252"/>
      <c r="BK33" s="252"/>
      <c r="BL33" s="252"/>
      <c r="BM33" s="252"/>
      <c r="BN33" s="252"/>
      <c r="BO33" s="265"/>
      <c r="BP33" s="265"/>
      <c r="BQ33" s="262">
        <v>27</v>
      </c>
      <c r="BR33" s="263"/>
      <c r="BS33" s="1103"/>
      <c r="BT33" s="1104"/>
      <c r="BU33" s="1104"/>
      <c r="BV33" s="1104"/>
      <c r="BW33" s="1104"/>
      <c r="BX33" s="1104"/>
      <c r="BY33" s="1104"/>
      <c r="BZ33" s="1104"/>
      <c r="CA33" s="1104"/>
      <c r="CB33" s="1104"/>
      <c r="CC33" s="1104"/>
      <c r="CD33" s="1104"/>
      <c r="CE33" s="1104"/>
      <c r="CF33" s="1104"/>
      <c r="CG33" s="1105"/>
      <c r="CH33" s="1078"/>
      <c r="CI33" s="1079"/>
      <c r="CJ33" s="1079"/>
      <c r="CK33" s="1079"/>
      <c r="CL33" s="1080"/>
      <c r="CM33" s="1078"/>
      <c r="CN33" s="1079"/>
      <c r="CO33" s="1079"/>
      <c r="CP33" s="1079"/>
      <c r="CQ33" s="1080"/>
      <c r="CR33" s="1078"/>
      <c r="CS33" s="1079"/>
      <c r="CT33" s="1079"/>
      <c r="CU33" s="1079"/>
      <c r="CV33" s="1080"/>
      <c r="CW33" s="1078"/>
      <c r="CX33" s="1079"/>
      <c r="CY33" s="1079"/>
      <c r="CZ33" s="1079"/>
      <c r="DA33" s="1080"/>
      <c r="DB33" s="1078"/>
      <c r="DC33" s="1079"/>
      <c r="DD33" s="1079"/>
      <c r="DE33" s="1079"/>
      <c r="DF33" s="1080"/>
      <c r="DG33" s="1078"/>
      <c r="DH33" s="1079"/>
      <c r="DI33" s="1079"/>
      <c r="DJ33" s="1079"/>
      <c r="DK33" s="1080"/>
      <c r="DL33" s="1078"/>
      <c r="DM33" s="1079"/>
      <c r="DN33" s="1079"/>
      <c r="DO33" s="1079"/>
      <c r="DP33" s="1080"/>
      <c r="DQ33" s="1078"/>
      <c r="DR33" s="1079"/>
      <c r="DS33" s="1079"/>
      <c r="DT33" s="1079"/>
      <c r="DU33" s="1080"/>
      <c r="DV33" s="1081"/>
      <c r="DW33" s="1082"/>
      <c r="DX33" s="1082"/>
      <c r="DY33" s="1082"/>
      <c r="DZ33" s="1083"/>
      <c r="EA33" s="246"/>
    </row>
    <row r="34" spans="1:131" s="247" customFormat="1" ht="26.25" customHeight="1">
      <c r="A34" s="266">
        <v>7</v>
      </c>
      <c r="B34" s="1126" t="s">
        <v>403</v>
      </c>
      <c r="C34" s="1127"/>
      <c r="D34" s="1127"/>
      <c r="E34" s="1127"/>
      <c r="F34" s="1127"/>
      <c r="G34" s="1127"/>
      <c r="H34" s="1127"/>
      <c r="I34" s="1127"/>
      <c r="J34" s="1127"/>
      <c r="K34" s="1127"/>
      <c r="L34" s="1127"/>
      <c r="M34" s="1127"/>
      <c r="N34" s="1127"/>
      <c r="O34" s="1127"/>
      <c r="P34" s="1128"/>
      <c r="Q34" s="1132">
        <v>467</v>
      </c>
      <c r="R34" s="1133"/>
      <c r="S34" s="1133"/>
      <c r="T34" s="1133"/>
      <c r="U34" s="1133"/>
      <c r="V34" s="1133">
        <v>487</v>
      </c>
      <c r="W34" s="1133"/>
      <c r="X34" s="1133"/>
      <c r="Y34" s="1133"/>
      <c r="Z34" s="1133"/>
      <c r="AA34" s="1133">
        <v>-21</v>
      </c>
      <c r="AB34" s="1133"/>
      <c r="AC34" s="1133"/>
      <c r="AD34" s="1133"/>
      <c r="AE34" s="1134"/>
      <c r="AF34" s="1108">
        <v>166</v>
      </c>
      <c r="AG34" s="1109"/>
      <c r="AH34" s="1109"/>
      <c r="AI34" s="1109"/>
      <c r="AJ34" s="1110"/>
      <c r="AK34" s="1069">
        <v>1</v>
      </c>
      <c r="AL34" s="1060"/>
      <c r="AM34" s="1060"/>
      <c r="AN34" s="1060"/>
      <c r="AO34" s="1060"/>
      <c r="AP34" s="1060">
        <v>3</v>
      </c>
      <c r="AQ34" s="1060"/>
      <c r="AR34" s="1060"/>
      <c r="AS34" s="1060"/>
      <c r="AT34" s="1060"/>
      <c r="AU34" s="1060" t="s">
        <v>588</v>
      </c>
      <c r="AV34" s="1060"/>
      <c r="AW34" s="1060"/>
      <c r="AX34" s="1060"/>
      <c r="AY34" s="1060"/>
      <c r="AZ34" s="1131" t="s">
        <v>588</v>
      </c>
      <c r="BA34" s="1131"/>
      <c r="BB34" s="1131"/>
      <c r="BC34" s="1131"/>
      <c r="BD34" s="1131"/>
      <c r="BE34" s="1121" t="s">
        <v>400</v>
      </c>
      <c r="BF34" s="1121"/>
      <c r="BG34" s="1121"/>
      <c r="BH34" s="1121"/>
      <c r="BI34" s="1122"/>
      <c r="BJ34" s="252"/>
      <c r="BK34" s="252"/>
      <c r="BL34" s="252"/>
      <c r="BM34" s="252"/>
      <c r="BN34" s="252"/>
      <c r="BO34" s="265"/>
      <c r="BP34" s="265"/>
      <c r="BQ34" s="262">
        <v>28</v>
      </c>
      <c r="BR34" s="263"/>
      <c r="BS34" s="1103"/>
      <c r="BT34" s="1104"/>
      <c r="BU34" s="1104"/>
      <c r="BV34" s="1104"/>
      <c r="BW34" s="1104"/>
      <c r="BX34" s="1104"/>
      <c r="BY34" s="1104"/>
      <c r="BZ34" s="1104"/>
      <c r="CA34" s="1104"/>
      <c r="CB34" s="1104"/>
      <c r="CC34" s="1104"/>
      <c r="CD34" s="1104"/>
      <c r="CE34" s="1104"/>
      <c r="CF34" s="1104"/>
      <c r="CG34" s="1105"/>
      <c r="CH34" s="1078"/>
      <c r="CI34" s="1079"/>
      <c r="CJ34" s="1079"/>
      <c r="CK34" s="1079"/>
      <c r="CL34" s="1080"/>
      <c r="CM34" s="1078"/>
      <c r="CN34" s="1079"/>
      <c r="CO34" s="1079"/>
      <c r="CP34" s="1079"/>
      <c r="CQ34" s="1080"/>
      <c r="CR34" s="1078"/>
      <c r="CS34" s="1079"/>
      <c r="CT34" s="1079"/>
      <c r="CU34" s="1079"/>
      <c r="CV34" s="1080"/>
      <c r="CW34" s="1078"/>
      <c r="CX34" s="1079"/>
      <c r="CY34" s="1079"/>
      <c r="CZ34" s="1079"/>
      <c r="DA34" s="1080"/>
      <c r="DB34" s="1078"/>
      <c r="DC34" s="1079"/>
      <c r="DD34" s="1079"/>
      <c r="DE34" s="1079"/>
      <c r="DF34" s="1080"/>
      <c r="DG34" s="1078"/>
      <c r="DH34" s="1079"/>
      <c r="DI34" s="1079"/>
      <c r="DJ34" s="1079"/>
      <c r="DK34" s="1080"/>
      <c r="DL34" s="1078"/>
      <c r="DM34" s="1079"/>
      <c r="DN34" s="1079"/>
      <c r="DO34" s="1079"/>
      <c r="DP34" s="1080"/>
      <c r="DQ34" s="1078"/>
      <c r="DR34" s="1079"/>
      <c r="DS34" s="1079"/>
      <c r="DT34" s="1079"/>
      <c r="DU34" s="1080"/>
      <c r="DV34" s="1081"/>
      <c r="DW34" s="1082"/>
      <c r="DX34" s="1082"/>
      <c r="DY34" s="1082"/>
      <c r="DZ34" s="1083"/>
      <c r="EA34" s="246"/>
    </row>
    <row r="35" spans="1:131" s="247" customFormat="1" ht="26.25" customHeight="1">
      <c r="A35" s="266">
        <v>8</v>
      </c>
      <c r="B35" s="1126" t="s">
        <v>404</v>
      </c>
      <c r="C35" s="1127"/>
      <c r="D35" s="1127"/>
      <c r="E35" s="1127"/>
      <c r="F35" s="1127"/>
      <c r="G35" s="1127"/>
      <c r="H35" s="1127"/>
      <c r="I35" s="1127"/>
      <c r="J35" s="1127"/>
      <c r="K35" s="1127"/>
      <c r="L35" s="1127"/>
      <c r="M35" s="1127"/>
      <c r="N35" s="1127"/>
      <c r="O35" s="1127"/>
      <c r="P35" s="1128"/>
      <c r="Q35" s="1132">
        <v>1386</v>
      </c>
      <c r="R35" s="1133"/>
      <c r="S35" s="1133"/>
      <c r="T35" s="1133"/>
      <c r="U35" s="1133"/>
      <c r="V35" s="1133">
        <v>1384</v>
      </c>
      <c r="W35" s="1133"/>
      <c r="X35" s="1133"/>
      <c r="Y35" s="1133"/>
      <c r="Z35" s="1133"/>
      <c r="AA35" s="1133">
        <v>3</v>
      </c>
      <c r="AB35" s="1133"/>
      <c r="AC35" s="1133"/>
      <c r="AD35" s="1133"/>
      <c r="AE35" s="1134"/>
      <c r="AF35" s="1108">
        <v>3</v>
      </c>
      <c r="AG35" s="1109"/>
      <c r="AH35" s="1109"/>
      <c r="AI35" s="1109"/>
      <c r="AJ35" s="1110"/>
      <c r="AK35" s="1069">
        <v>794</v>
      </c>
      <c r="AL35" s="1060"/>
      <c r="AM35" s="1060"/>
      <c r="AN35" s="1060"/>
      <c r="AO35" s="1060"/>
      <c r="AP35" s="1060">
        <v>5355</v>
      </c>
      <c r="AQ35" s="1060"/>
      <c r="AR35" s="1060"/>
      <c r="AS35" s="1060"/>
      <c r="AT35" s="1060"/>
      <c r="AU35" s="1060">
        <v>5023</v>
      </c>
      <c r="AV35" s="1060"/>
      <c r="AW35" s="1060"/>
      <c r="AX35" s="1060"/>
      <c r="AY35" s="1060"/>
      <c r="AZ35" s="1131" t="s">
        <v>588</v>
      </c>
      <c r="BA35" s="1131"/>
      <c r="BB35" s="1131"/>
      <c r="BC35" s="1131"/>
      <c r="BD35" s="1131"/>
      <c r="BE35" s="1121" t="s">
        <v>405</v>
      </c>
      <c r="BF35" s="1121"/>
      <c r="BG35" s="1121"/>
      <c r="BH35" s="1121"/>
      <c r="BI35" s="1122"/>
      <c r="BJ35" s="252"/>
      <c r="BK35" s="252"/>
      <c r="BL35" s="252"/>
      <c r="BM35" s="252"/>
      <c r="BN35" s="252"/>
      <c r="BO35" s="265"/>
      <c r="BP35" s="265"/>
      <c r="BQ35" s="262">
        <v>29</v>
      </c>
      <c r="BR35" s="263"/>
      <c r="BS35" s="1103"/>
      <c r="BT35" s="1104"/>
      <c r="BU35" s="1104"/>
      <c r="BV35" s="1104"/>
      <c r="BW35" s="1104"/>
      <c r="BX35" s="1104"/>
      <c r="BY35" s="1104"/>
      <c r="BZ35" s="1104"/>
      <c r="CA35" s="1104"/>
      <c r="CB35" s="1104"/>
      <c r="CC35" s="1104"/>
      <c r="CD35" s="1104"/>
      <c r="CE35" s="1104"/>
      <c r="CF35" s="1104"/>
      <c r="CG35" s="1105"/>
      <c r="CH35" s="1078"/>
      <c r="CI35" s="1079"/>
      <c r="CJ35" s="1079"/>
      <c r="CK35" s="1079"/>
      <c r="CL35" s="1080"/>
      <c r="CM35" s="1078"/>
      <c r="CN35" s="1079"/>
      <c r="CO35" s="1079"/>
      <c r="CP35" s="1079"/>
      <c r="CQ35" s="1080"/>
      <c r="CR35" s="1078"/>
      <c r="CS35" s="1079"/>
      <c r="CT35" s="1079"/>
      <c r="CU35" s="1079"/>
      <c r="CV35" s="1080"/>
      <c r="CW35" s="1078"/>
      <c r="CX35" s="1079"/>
      <c r="CY35" s="1079"/>
      <c r="CZ35" s="1079"/>
      <c r="DA35" s="1080"/>
      <c r="DB35" s="1078"/>
      <c r="DC35" s="1079"/>
      <c r="DD35" s="1079"/>
      <c r="DE35" s="1079"/>
      <c r="DF35" s="1080"/>
      <c r="DG35" s="1078"/>
      <c r="DH35" s="1079"/>
      <c r="DI35" s="1079"/>
      <c r="DJ35" s="1079"/>
      <c r="DK35" s="1080"/>
      <c r="DL35" s="1078"/>
      <c r="DM35" s="1079"/>
      <c r="DN35" s="1079"/>
      <c r="DO35" s="1079"/>
      <c r="DP35" s="1080"/>
      <c r="DQ35" s="1078"/>
      <c r="DR35" s="1079"/>
      <c r="DS35" s="1079"/>
      <c r="DT35" s="1079"/>
      <c r="DU35" s="1080"/>
      <c r="DV35" s="1081"/>
      <c r="DW35" s="1082"/>
      <c r="DX35" s="1082"/>
      <c r="DY35" s="1082"/>
      <c r="DZ35" s="1083"/>
      <c r="EA35" s="246"/>
    </row>
    <row r="36" spans="1:131" s="247" customFormat="1" ht="26.25" customHeight="1">
      <c r="A36" s="266">
        <v>9</v>
      </c>
      <c r="B36" s="1126"/>
      <c r="C36" s="1127"/>
      <c r="D36" s="1127"/>
      <c r="E36" s="1127"/>
      <c r="F36" s="1127"/>
      <c r="G36" s="1127"/>
      <c r="H36" s="1127"/>
      <c r="I36" s="1127"/>
      <c r="J36" s="1127"/>
      <c r="K36" s="1127"/>
      <c r="L36" s="1127"/>
      <c r="M36" s="1127"/>
      <c r="N36" s="1127"/>
      <c r="O36" s="1127"/>
      <c r="P36" s="1128"/>
      <c r="Q36" s="1132"/>
      <c r="R36" s="1133"/>
      <c r="S36" s="1133"/>
      <c r="T36" s="1133"/>
      <c r="U36" s="1133"/>
      <c r="V36" s="1133"/>
      <c r="W36" s="1133"/>
      <c r="X36" s="1133"/>
      <c r="Y36" s="1133"/>
      <c r="Z36" s="1133"/>
      <c r="AA36" s="1133"/>
      <c r="AB36" s="1133"/>
      <c r="AC36" s="1133"/>
      <c r="AD36" s="1133"/>
      <c r="AE36" s="1134"/>
      <c r="AF36" s="1108"/>
      <c r="AG36" s="1109"/>
      <c r="AH36" s="1109"/>
      <c r="AI36" s="1109"/>
      <c r="AJ36" s="1110"/>
      <c r="AK36" s="1069"/>
      <c r="AL36" s="1060"/>
      <c r="AM36" s="1060"/>
      <c r="AN36" s="1060"/>
      <c r="AO36" s="1060"/>
      <c r="AP36" s="1060"/>
      <c r="AQ36" s="1060"/>
      <c r="AR36" s="1060"/>
      <c r="AS36" s="1060"/>
      <c r="AT36" s="1060"/>
      <c r="AU36" s="1060"/>
      <c r="AV36" s="1060"/>
      <c r="AW36" s="1060"/>
      <c r="AX36" s="1060"/>
      <c r="AY36" s="1060"/>
      <c r="AZ36" s="1131"/>
      <c r="BA36" s="1131"/>
      <c r="BB36" s="1131"/>
      <c r="BC36" s="1131"/>
      <c r="BD36" s="1131"/>
      <c r="BE36" s="1121"/>
      <c r="BF36" s="1121"/>
      <c r="BG36" s="1121"/>
      <c r="BH36" s="1121"/>
      <c r="BI36" s="1122"/>
      <c r="BJ36" s="252"/>
      <c r="BK36" s="252"/>
      <c r="BL36" s="252"/>
      <c r="BM36" s="252"/>
      <c r="BN36" s="252"/>
      <c r="BO36" s="265"/>
      <c r="BP36" s="265"/>
      <c r="BQ36" s="262">
        <v>30</v>
      </c>
      <c r="BR36" s="263"/>
      <c r="BS36" s="1103"/>
      <c r="BT36" s="1104"/>
      <c r="BU36" s="1104"/>
      <c r="BV36" s="1104"/>
      <c r="BW36" s="1104"/>
      <c r="BX36" s="1104"/>
      <c r="BY36" s="1104"/>
      <c r="BZ36" s="1104"/>
      <c r="CA36" s="1104"/>
      <c r="CB36" s="1104"/>
      <c r="CC36" s="1104"/>
      <c r="CD36" s="1104"/>
      <c r="CE36" s="1104"/>
      <c r="CF36" s="1104"/>
      <c r="CG36" s="1105"/>
      <c r="CH36" s="1078"/>
      <c r="CI36" s="1079"/>
      <c r="CJ36" s="1079"/>
      <c r="CK36" s="1079"/>
      <c r="CL36" s="1080"/>
      <c r="CM36" s="1078"/>
      <c r="CN36" s="1079"/>
      <c r="CO36" s="1079"/>
      <c r="CP36" s="1079"/>
      <c r="CQ36" s="1080"/>
      <c r="CR36" s="1078"/>
      <c r="CS36" s="1079"/>
      <c r="CT36" s="1079"/>
      <c r="CU36" s="1079"/>
      <c r="CV36" s="1080"/>
      <c r="CW36" s="1078"/>
      <c r="CX36" s="1079"/>
      <c r="CY36" s="1079"/>
      <c r="CZ36" s="1079"/>
      <c r="DA36" s="1080"/>
      <c r="DB36" s="1078"/>
      <c r="DC36" s="1079"/>
      <c r="DD36" s="1079"/>
      <c r="DE36" s="1079"/>
      <c r="DF36" s="1080"/>
      <c r="DG36" s="1078"/>
      <c r="DH36" s="1079"/>
      <c r="DI36" s="1079"/>
      <c r="DJ36" s="1079"/>
      <c r="DK36" s="1080"/>
      <c r="DL36" s="1078"/>
      <c r="DM36" s="1079"/>
      <c r="DN36" s="1079"/>
      <c r="DO36" s="1079"/>
      <c r="DP36" s="1080"/>
      <c r="DQ36" s="1078"/>
      <c r="DR36" s="1079"/>
      <c r="DS36" s="1079"/>
      <c r="DT36" s="1079"/>
      <c r="DU36" s="1080"/>
      <c r="DV36" s="1081"/>
      <c r="DW36" s="1082"/>
      <c r="DX36" s="1082"/>
      <c r="DY36" s="1082"/>
      <c r="DZ36" s="1083"/>
      <c r="EA36" s="246"/>
    </row>
    <row r="37" spans="1:131" s="247" customFormat="1" ht="26.25" customHeight="1">
      <c r="A37" s="266">
        <v>10</v>
      </c>
      <c r="B37" s="1126"/>
      <c r="C37" s="1127"/>
      <c r="D37" s="1127"/>
      <c r="E37" s="1127"/>
      <c r="F37" s="1127"/>
      <c r="G37" s="1127"/>
      <c r="H37" s="1127"/>
      <c r="I37" s="1127"/>
      <c r="J37" s="1127"/>
      <c r="K37" s="1127"/>
      <c r="L37" s="1127"/>
      <c r="M37" s="1127"/>
      <c r="N37" s="1127"/>
      <c r="O37" s="1127"/>
      <c r="P37" s="1128"/>
      <c r="Q37" s="1132"/>
      <c r="R37" s="1133"/>
      <c r="S37" s="1133"/>
      <c r="T37" s="1133"/>
      <c r="U37" s="1133"/>
      <c r="V37" s="1133"/>
      <c r="W37" s="1133"/>
      <c r="X37" s="1133"/>
      <c r="Y37" s="1133"/>
      <c r="Z37" s="1133"/>
      <c r="AA37" s="1133"/>
      <c r="AB37" s="1133"/>
      <c r="AC37" s="1133"/>
      <c r="AD37" s="1133"/>
      <c r="AE37" s="1134"/>
      <c r="AF37" s="1108"/>
      <c r="AG37" s="1109"/>
      <c r="AH37" s="1109"/>
      <c r="AI37" s="1109"/>
      <c r="AJ37" s="1110"/>
      <c r="AK37" s="1069"/>
      <c r="AL37" s="1060"/>
      <c r="AM37" s="1060"/>
      <c r="AN37" s="1060"/>
      <c r="AO37" s="1060"/>
      <c r="AP37" s="1060"/>
      <c r="AQ37" s="1060"/>
      <c r="AR37" s="1060"/>
      <c r="AS37" s="1060"/>
      <c r="AT37" s="1060"/>
      <c r="AU37" s="1060"/>
      <c r="AV37" s="1060"/>
      <c r="AW37" s="1060"/>
      <c r="AX37" s="1060"/>
      <c r="AY37" s="1060"/>
      <c r="AZ37" s="1131"/>
      <c r="BA37" s="1131"/>
      <c r="BB37" s="1131"/>
      <c r="BC37" s="1131"/>
      <c r="BD37" s="1131"/>
      <c r="BE37" s="1121"/>
      <c r="BF37" s="1121"/>
      <c r="BG37" s="1121"/>
      <c r="BH37" s="1121"/>
      <c r="BI37" s="1122"/>
      <c r="BJ37" s="252"/>
      <c r="BK37" s="252"/>
      <c r="BL37" s="252"/>
      <c r="BM37" s="252"/>
      <c r="BN37" s="252"/>
      <c r="BO37" s="265"/>
      <c r="BP37" s="265"/>
      <c r="BQ37" s="262">
        <v>31</v>
      </c>
      <c r="BR37" s="263"/>
      <c r="BS37" s="1103"/>
      <c r="BT37" s="1104"/>
      <c r="BU37" s="1104"/>
      <c r="BV37" s="1104"/>
      <c r="BW37" s="1104"/>
      <c r="BX37" s="1104"/>
      <c r="BY37" s="1104"/>
      <c r="BZ37" s="1104"/>
      <c r="CA37" s="1104"/>
      <c r="CB37" s="1104"/>
      <c r="CC37" s="1104"/>
      <c r="CD37" s="1104"/>
      <c r="CE37" s="1104"/>
      <c r="CF37" s="1104"/>
      <c r="CG37" s="1105"/>
      <c r="CH37" s="1078"/>
      <c r="CI37" s="1079"/>
      <c r="CJ37" s="1079"/>
      <c r="CK37" s="1079"/>
      <c r="CL37" s="1080"/>
      <c r="CM37" s="1078"/>
      <c r="CN37" s="1079"/>
      <c r="CO37" s="1079"/>
      <c r="CP37" s="1079"/>
      <c r="CQ37" s="1080"/>
      <c r="CR37" s="1078"/>
      <c r="CS37" s="1079"/>
      <c r="CT37" s="1079"/>
      <c r="CU37" s="1079"/>
      <c r="CV37" s="1080"/>
      <c r="CW37" s="1078"/>
      <c r="CX37" s="1079"/>
      <c r="CY37" s="1079"/>
      <c r="CZ37" s="1079"/>
      <c r="DA37" s="1080"/>
      <c r="DB37" s="1078"/>
      <c r="DC37" s="1079"/>
      <c r="DD37" s="1079"/>
      <c r="DE37" s="1079"/>
      <c r="DF37" s="1080"/>
      <c r="DG37" s="1078"/>
      <c r="DH37" s="1079"/>
      <c r="DI37" s="1079"/>
      <c r="DJ37" s="1079"/>
      <c r="DK37" s="1080"/>
      <c r="DL37" s="1078"/>
      <c r="DM37" s="1079"/>
      <c r="DN37" s="1079"/>
      <c r="DO37" s="1079"/>
      <c r="DP37" s="1080"/>
      <c r="DQ37" s="1078"/>
      <c r="DR37" s="1079"/>
      <c r="DS37" s="1079"/>
      <c r="DT37" s="1079"/>
      <c r="DU37" s="1080"/>
      <c r="DV37" s="1081"/>
      <c r="DW37" s="1082"/>
      <c r="DX37" s="1082"/>
      <c r="DY37" s="1082"/>
      <c r="DZ37" s="1083"/>
      <c r="EA37" s="246"/>
    </row>
    <row r="38" spans="1:131" s="247" customFormat="1" ht="26.25" customHeight="1">
      <c r="A38" s="266">
        <v>11</v>
      </c>
      <c r="B38" s="1126"/>
      <c r="C38" s="1127"/>
      <c r="D38" s="1127"/>
      <c r="E38" s="1127"/>
      <c r="F38" s="1127"/>
      <c r="G38" s="1127"/>
      <c r="H38" s="1127"/>
      <c r="I38" s="1127"/>
      <c r="J38" s="1127"/>
      <c r="K38" s="1127"/>
      <c r="L38" s="1127"/>
      <c r="M38" s="1127"/>
      <c r="N38" s="1127"/>
      <c r="O38" s="1127"/>
      <c r="P38" s="1128"/>
      <c r="Q38" s="1132"/>
      <c r="R38" s="1133"/>
      <c r="S38" s="1133"/>
      <c r="T38" s="1133"/>
      <c r="U38" s="1133"/>
      <c r="V38" s="1133"/>
      <c r="W38" s="1133"/>
      <c r="X38" s="1133"/>
      <c r="Y38" s="1133"/>
      <c r="Z38" s="1133"/>
      <c r="AA38" s="1133"/>
      <c r="AB38" s="1133"/>
      <c r="AC38" s="1133"/>
      <c r="AD38" s="1133"/>
      <c r="AE38" s="1134"/>
      <c r="AF38" s="1108"/>
      <c r="AG38" s="1109"/>
      <c r="AH38" s="1109"/>
      <c r="AI38" s="1109"/>
      <c r="AJ38" s="1110"/>
      <c r="AK38" s="1069"/>
      <c r="AL38" s="1060"/>
      <c r="AM38" s="1060"/>
      <c r="AN38" s="1060"/>
      <c r="AO38" s="1060"/>
      <c r="AP38" s="1060"/>
      <c r="AQ38" s="1060"/>
      <c r="AR38" s="1060"/>
      <c r="AS38" s="1060"/>
      <c r="AT38" s="1060"/>
      <c r="AU38" s="1060"/>
      <c r="AV38" s="1060"/>
      <c r="AW38" s="1060"/>
      <c r="AX38" s="1060"/>
      <c r="AY38" s="1060"/>
      <c r="AZ38" s="1131"/>
      <c r="BA38" s="1131"/>
      <c r="BB38" s="1131"/>
      <c r="BC38" s="1131"/>
      <c r="BD38" s="1131"/>
      <c r="BE38" s="1121"/>
      <c r="BF38" s="1121"/>
      <c r="BG38" s="1121"/>
      <c r="BH38" s="1121"/>
      <c r="BI38" s="1122"/>
      <c r="BJ38" s="252"/>
      <c r="BK38" s="252"/>
      <c r="BL38" s="252"/>
      <c r="BM38" s="252"/>
      <c r="BN38" s="252"/>
      <c r="BO38" s="265"/>
      <c r="BP38" s="265"/>
      <c r="BQ38" s="262">
        <v>32</v>
      </c>
      <c r="BR38" s="263"/>
      <c r="BS38" s="1103"/>
      <c r="BT38" s="1104"/>
      <c r="BU38" s="1104"/>
      <c r="BV38" s="1104"/>
      <c r="BW38" s="1104"/>
      <c r="BX38" s="1104"/>
      <c r="BY38" s="1104"/>
      <c r="BZ38" s="1104"/>
      <c r="CA38" s="1104"/>
      <c r="CB38" s="1104"/>
      <c r="CC38" s="1104"/>
      <c r="CD38" s="1104"/>
      <c r="CE38" s="1104"/>
      <c r="CF38" s="1104"/>
      <c r="CG38" s="1105"/>
      <c r="CH38" s="1078"/>
      <c r="CI38" s="1079"/>
      <c r="CJ38" s="1079"/>
      <c r="CK38" s="1079"/>
      <c r="CL38" s="1080"/>
      <c r="CM38" s="1078"/>
      <c r="CN38" s="1079"/>
      <c r="CO38" s="1079"/>
      <c r="CP38" s="1079"/>
      <c r="CQ38" s="1080"/>
      <c r="CR38" s="1078"/>
      <c r="CS38" s="1079"/>
      <c r="CT38" s="1079"/>
      <c r="CU38" s="1079"/>
      <c r="CV38" s="1080"/>
      <c r="CW38" s="1078"/>
      <c r="CX38" s="1079"/>
      <c r="CY38" s="1079"/>
      <c r="CZ38" s="1079"/>
      <c r="DA38" s="1080"/>
      <c r="DB38" s="1078"/>
      <c r="DC38" s="1079"/>
      <c r="DD38" s="1079"/>
      <c r="DE38" s="1079"/>
      <c r="DF38" s="1080"/>
      <c r="DG38" s="1078"/>
      <c r="DH38" s="1079"/>
      <c r="DI38" s="1079"/>
      <c r="DJ38" s="1079"/>
      <c r="DK38" s="1080"/>
      <c r="DL38" s="1078"/>
      <c r="DM38" s="1079"/>
      <c r="DN38" s="1079"/>
      <c r="DO38" s="1079"/>
      <c r="DP38" s="1080"/>
      <c r="DQ38" s="1078"/>
      <c r="DR38" s="1079"/>
      <c r="DS38" s="1079"/>
      <c r="DT38" s="1079"/>
      <c r="DU38" s="1080"/>
      <c r="DV38" s="1081"/>
      <c r="DW38" s="1082"/>
      <c r="DX38" s="1082"/>
      <c r="DY38" s="1082"/>
      <c r="DZ38" s="1083"/>
      <c r="EA38" s="246"/>
    </row>
    <row r="39" spans="1:131" s="247" customFormat="1" ht="26.25" customHeight="1">
      <c r="A39" s="266">
        <v>12</v>
      </c>
      <c r="B39" s="1126"/>
      <c r="C39" s="1127"/>
      <c r="D39" s="1127"/>
      <c r="E39" s="1127"/>
      <c r="F39" s="1127"/>
      <c r="G39" s="1127"/>
      <c r="H39" s="1127"/>
      <c r="I39" s="1127"/>
      <c r="J39" s="1127"/>
      <c r="K39" s="1127"/>
      <c r="L39" s="1127"/>
      <c r="M39" s="1127"/>
      <c r="N39" s="1127"/>
      <c r="O39" s="1127"/>
      <c r="P39" s="1128"/>
      <c r="Q39" s="1132"/>
      <c r="R39" s="1133"/>
      <c r="S39" s="1133"/>
      <c r="T39" s="1133"/>
      <c r="U39" s="1133"/>
      <c r="V39" s="1133"/>
      <c r="W39" s="1133"/>
      <c r="X39" s="1133"/>
      <c r="Y39" s="1133"/>
      <c r="Z39" s="1133"/>
      <c r="AA39" s="1133"/>
      <c r="AB39" s="1133"/>
      <c r="AC39" s="1133"/>
      <c r="AD39" s="1133"/>
      <c r="AE39" s="1134"/>
      <c r="AF39" s="1108"/>
      <c r="AG39" s="1109"/>
      <c r="AH39" s="1109"/>
      <c r="AI39" s="1109"/>
      <c r="AJ39" s="1110"/>
      <c r="AK39" s="1069"/>
      <c r="AL39" s="1060"/>
      <c r="AM39" s="1060"/>
      <c r="AN39" s="1060"/>
      <c r="AO39" s="1060"/>
      <c r="AP39" s="1060"/>
      <c r="AQ39" s="1060"/>
      <c r="AR39" s="1060"/>
      <c r="AS39" s="1060"/>
      <c r="AT39" s="1060"/>
      <c r="AU39" s="1060"/>
      <c r="AV39" s="1060"/>
      <c r="AW39" s="1060"/>
      <c r="AX39" s="1060"/>
      <c r="AY39" s="1060"/>
      <c r="AZ39" s="1131"/>
      <c r="BA39" s="1131"/>
      <c r="BB39" s="1131"/>
      <c r="BC39" s="1131"/>
      <c r="BD39" s="1131"/>
      <c r="BE39" s="1121"/>
      <c r="BF39" s="1121"/>
      <c r="BG39" s="1121"/>
      <c r="BH39" s="1121"/>
      <c r="BI39" s="1122"/>
      <c r="BJ39" s="252"/>
      <c r="BK39" s="252"/>
      <c r="BL39" s="252"/>
      <c r="BM39" s="252"/>
      <c r="BN39" s="252"/>
      <c r="BO39" s="265"/>
      <c r="BP39" s="265"/>
      <c r="BQ39" s="262">
        <v>33</v>
      </c>
      <c r="BR39" s="263"/>
      <c r="BS39" s="1103"/>
      <c r="BT39" s="1104"/>
      <c r="BU39" s="1104"/>
      <c r="BV39" s="1104"/>
      <c r="BW39" s="1104"/>
      <c r="BX39" s="1104"/>
      <c r="BY39" s="1104"/>
      <c r="BZ39" s="1104"/>
      <c r="CA39" s="1104"/>
      <c r="CB39" s="1104"/>
      <c r="CC39" s="1104"/>
      <c r="CD39" s="1104"/>
      <c r="CE39" s="1104"/>
      <c r="CF39" s="1104"/>
      <c r="CG39" s="1105"/>
      <c r="CH39" s="1078"/>
      <c r="CI39" s="1079"/>
      <c r="CJ39" s="1079"/>
      <c r="CK39" s="1079"/>
      <c r="CL39" s="1080"/>
      <c r="CM39" s="1078"/>
      <c r="CN39" s="1079"/>
      <c r="CO39" s="1079"/>
      <c r="CP39" s="1079"/>
      <c r="CQ39" s="1080"/>
      <c r="CR39" s="1078"/>
      <c r="CS39" s="1079"/>
      <c r="CT39" s="1079"/>
      <c r="CU39" s="1079"/>
      <c r="CV39" s="1080"/>
      <c r="CW39" s="1078"/>
      <c r="CX39" s="1079"/>
      <c r="CY39" s="1079"/>
      <c r="CZ39" s="1079"/>
      <c r="DA39" s="1080"/>
      <c r="DB39" s="1078"/>
      <c r="DC39" s="1079"/>
      <c r="DD39" s="1079"/>
      <c r="DE39" s="1079"/>
      <c r="DF39" s="1080"/>
      <c r="DG39" s="1078"/>
      <c r="DH39" s="1079"/>
      <c r="DI39" s="1079"/>
      <c r="DJ39" s="1079"/>
      <c r="DK39" s="1080"/>
      <c r="DL39" s="1078"/>
      <c r="DM39" s="1079"/>
      <c r="DN39" s="1079"/>
      <c r="DO39" s="1079"/>
      <c r="DP39" s="1080"/>
      <c r="DQ39" s="1078"/>
      <c r="DR39" s="1079"/>
      <c r="DS39" s="1079"/>
      <c r="DT39" s="1079"/>
      <c r="DU39" s="1080"/>
      <c r="DV39" s="1081"/>
      <c r="DW39" s="1082"/>
      <c r="DX39" s="1082"/>
      <c r="DY39" s="1082"/>
      <c r="DZ39" s="1083"/>
      <c r="EA39" s="246"/>
    </row>
    <row r="40" spans="1:131" s="247" customFormat="1" ht="26.25" customHeight="1">
      <c r="A40" s="261">
        <v>13</v>
      </c>
      <c r="B40" s="1126"/>
      <c r="C40" s="1127"/>
      <c r="D40" s="1127"/>
      <c r="E40" s="1127"/>
      <c r="F40" s="1127"/>
      <c r="G40" s="1127"/>
      <c r="H40" s="1127"/>
      <c r="I40" s="1127"/>
      <c r="J40" s="1127"/>
      <c r="K40" s="1127"/>
      <c r="L40" s="1127"/>
      <c r="M40" s="1127"/>
      <c r="N40" s="1127"/>
      <c r="O40" s="1127"/>
      <c r="P40" s="1128"/>
      <c r="Q40" s="1132"/>
      <c r="R40" s="1133"/>
      <c r="S40" s="1133"/>
      <c r="T40" s="1133"/>
      <c r="U40" s="1133"/>
      <c r="V40" s="1133"/>
      <c r="W40" s="1133"/>
      <c r="X40" s="1133"/>
      <c r="Y40" s="1133"/>
      <c r="Z40" s="1133"/>
      <c r="AA40" s="1133"/>
      <c r="AB40" s="1133"/>
      <c r="AC40" s="1133"/>
      <c r="AD40" s="1133"/>
      <c r="AE40" s="1134"/>
      <c r="AF40" s="1108"/>
      <c r="AG40" s="1109"/>
      <c r="AH40" s="1109"/>
      <c r="AI40" s="1109"/>
      <c r="AJ40" s="1110"/>
      <c r="AK40" s="1069"/>
      <c r="AL40" s="1060"/>
      <c r="AM40" s="1060"/>
      <c r="AN40" s="1060"/>
      <c r="AO40" s="1060"/>
      <c r="AP40" s="1060"/>
      <c r="AQ40" s="1060"/>
      <c r="AR40" s="1060"/>
      <c r="AS40" s="1060"/>
      <c r="AT40" s="1060"/>
      <c r="AU40" s="1060"/>
      <c r="AV40" s="1060"/>
      <c r="AW40" s="1060"/>
      <c r="AX40" s="1060"/>
      <c r="AY40" s="1060"/>
      <c r="AZ40" s="1131"/>
      <c r="BA40" s="1131"/>
      <c r="BB40" s="1131"/>
      <c r="BC40" s="1131"/>
      <c r="BD40" s="1131"/>
      <c r="BE40" s="1121"/>
      <c r="BF40" s="1121"/>
      <c r="BG40" s="1121"/>
      <c r="BH40" s="1121"/>
      <c r="BI40" s="1122"/>
      <c r="BJ40" s="252"/>
      <c r="BK40" s="252"/>
      <c r="BL40" s="252"/>
      <c r="BM40" s="252"/>
      <c r="BN40" s="252"/>
      <c r="BO40" s="265"/>
      <c r="BP40" s="265"/>
      <c r="BQ40" s="262">
        <v>34</v>
      </c>
      <c r="BR40" s="263"/>
      <c r="BS40" s="1103"/>
      <c r="BT40" s="1104"/>
      <c r="BU40" s="1104"/>
      <c r="BV40" s="1104"/>
      <c r="BW40" s="1104"/>
      <c r="BX40" s="1104"/>
      <c r="BY40" s="1104"/>
      <c r="BZ40" s="1104"/>
      <c r="CA40" s="1104"/>
      <c r="CB40" s="1104"/>
      <c r="CC40" s="1104"/>
      <c r="CD40" s="1104"/>
      <c r="CE40" s="1104"/>
      <c r="CF40" s="1104"/>
      <c r="CG40" s="1105"/>
      <c r="CH40" s="1078"/>
      <c r="CI40" s="1079"/>
      <c r="CJ40" s="1079"/>
      <c r="CK40" s="1079"/>
      <c r="CL40" s="1080"/>
      <c r="CM40" s="1078"/>
      <c r="CN40" s="1079"/>
      <c r="CO40" s="1079"/>
      <c r="CP40" s="1079"/>
      <c r="CQ40" s="1080"/>
      <c r="CR40" s="1078"/>
      <c r="CS40" s="1079"/>
      <c r="CT40" s="1079"/>
      <c r="CU40" s="1079"/>
      <c r="CV40" s="1080"/>
      <c r="CW40" s="1078"/>
      <c r="CX40" s="1079"/>
      <c r="CY40" s="1079"/>
      <c r="CZ40" s="1079"/>
      <c r="DA40" s="1080"/>
      <c r="DB40" s="1078"/>
      <c r="DC40" s="1079"/>
      <c r="DD40" s="1079"/>
      <c r="DE40" s="1079"/>
      <c r="DF40" s="1080"/>
      <c r="DG40" s="1078"/>
      <c r="DH40" s="1079"/>
      <c r="DI40" s="1079"/>
      <c r="DJ40" s="1079"/>
      <c r="DK40" s="1080"/>
      <c r="DL40" s="1078"/>
      <c r="DM40" s="1079"/>
      <c r="DN40" s="1079"/>
      <c r="DO40" s="1079"/>
      <c r="DP40" s="1080"/>
      <c r="DQ40" s="1078"/>
      <c r="DR40" s="1079"/>
      <c r="DS40" s="1079"/>
      <c r="DT40" s="1079"/>
      <c r="DU40" s="1080"/>
      <c r="DV40" s="1081"/>
      <c r="DW40" s="1082"/>
      <c r="DX40" s="1082"/>
      <c r="DY40" s="1082"/>
      <c r="DZ40" s="1083"/>
      <c r="EA40" s="246"/>
    </row>
    <row r="41" spans="1:131" s="247" customFormat="1" ht="26.25" customHeight="1">
      <c r="A41" s="261">
        <v>14</v>
      </c>
      <c r="B41" s="1126"/>
      <c r="C41" s="1127"/>
      <c r="D41" s="1127"/>
      <c r="E41" s="1127"/>
      <c r="F41" s="1127"/>
      <c r="G41" s="1127"/>
      <c r="H41" s="1127"/>
      <c r="I41" s="1127"/>
      <c r="J41" s="1127"/>
      <c r="K41" s="1127"/>
      <c r="L41" s="1127"/>
      <c r="M41" s="1127"/>
      <c r="N41" s="1127"/>
      <c r="O41" s="1127"/>
      <c r="P41" s="1128"/>
      <c r="Q41" s="1132"/>
      <c r="R41" s="1133"/>
      <c r="S41" s="1133"/>
      <c r="T41" s="1133"/>
      <c r="U41" s="1133"/>
      <c r="V41" s="1133"/>
      <c r="W41" s="1133"/>
      <c r="X41" s="1133"/>
      <c r="Y41" s="1133"/>
      <c r="Z41" s="1133"/>
      <c r="AA41" s="1133"/>
      <c r="AB41" s="1133"/>
      <c r="AC41" s="1133"/>
      <c r="AD41" s="1133"/>
      <c r="AE41" s="1134"/>
      <c r="AF41" s="1108"/>
      <c r="AG41" s="1109"/>
      <c r="AH41" s="1109"/>
      <c r="AI41" s="1109"/>
      <c r="AJ41" s="1110"/>
      <c r="AK41" s="1069"/>
      <c r="AL41" s="1060"/>
      <c r="AM41" s="1060"/>
      <c r="AN41" s="1060"/>
      <c r="AO41" s="1060"/>
      <c r="AP41" s="1060"/>
      <c r="AQ41" s="1060"/>
      <c r="AR41" s="1060"/>
      <c r="AS41" s="1060"/>
      <c r="AT41" s="1060"/>
      <c r="AU41" s="1060"/>
      <c r="AV41" s="1060"/>
      <c r="AW41" s="1060"/>
      <c r="AX41" s="1060"/>
      <c r="AY41" s="1060"/>
      <c r="AZ41" s="1131"/>
      <c r="BA41" s="1131"/>
      <c r="BB41" s="1131"/>
      <c r="BC41" s="1131"/>
      <c r="BD41" s="1131"/>
      <c r="BE41" s="1121"/>
      <c r="BF41" s="1121"/>
      <c r="BG41" s="1121"/>
      <c r="BH41" s="1121"/>
      <c r="BI41" s="1122"/>
      <c r="BJ41" s="252"/>
      <c r="BK41" s="252"/>
      <c r="BL41" s="252"/>
      <c r="BM41" s="252"/>
      <c r="BN41" s="252"/>
      <c r="BO41" s="265"/>
      <c r="BP41" s="265"/>
      <c r="BQ41" s="262">
        <v>35</v>
      </c>
      <c r="BR41" s="263"/>
      <c r="BS41" s="1103"/>
      <c r="BT41" s="1104"/>
      <c r="BU41" s="1104"/>
      <c r="BV41" s="1104"/>
      <c r="BW41" s="1104"/>
      <c r="BX41" s="1104"/>
      <c r="BY41" s="1104"/>
      <c r="BZ41" s="1104"/>
      <c r="CA41" s="1104"/>
      <c r="CB41" s="1104"/>
      <c r="CC41" s="1104"/>
      <c r="CD41" s="1104"/>
      <c r="CE41" s="1104"/>
      <c r="CF41" s="1104"/>
      <c r="CG41" s="1105"/>
      <c r="CH41" s="1078"/>
      <c r="CI41" s="1079"/>
      <c r="CJ41" s="1079"/>
      <c r="CK41" s="1079"/>
      <c r="CL41" s="1080"/>
      <c r="CM41" s="1078"/>
      <c r="CN41" s="1079"/>
      <c r="CO41" s="1079"/>
      <c r="CP41" s="1079"/>
      <c r="CQ41" s="1080"/>
      <c r="CR41" s="1078"/>
      <c r="CS41" s="1079"/>
      <c r="CT41" s="1079"/>
      <c r="CU41" s="1079"/>
      <c r="CV41" s="1080"/>
      <c r="CW41" s="1078"/>
      <c r="CX41" s="1079"/>
      <c r="CY41" s="1079"/>
      <c r="CZ41" s="1079"/>
      <c r="DA41" s="1080"/>
      <c r="DB41" s="1078"/>
      <c r="DC41" s="1079"/>
      <c r="DD41" s="1079"/>
      <c r="DE41" s="1079"/>
      <c r="DF41" s="1080"/>
      <c r="DG41" s="1078"/>
      <c r="DH41" s="1079"/>
      <c r="DI41" s="1079"/>
      <c r="DJ41" s="1079"/>
      <c r="DK41" s="1080"/>
      <c r="DL41" s="1078"/>
      <c r="DM41" s="1079"/>
      <c r="DN41" s="1079"/>
      <c r="DO41" s="1079"/>
      <c r="DP41" s="1080"/>
      <c r="DQ41" s="1078"/>
      <c r="DR41" s="1079"/>
      <c r="DS41" s="1079"/>
      <c r="DT41" s="1079"/>
      <c r="DU41" s="1080"/>
      <c r="DV41" s="1081"/>
      <c r="DW41" s="1082"/>
      <c r="DX41" s="1082"/>
      <c r="DY41" s="1082"/>
      <c r="DZ41" s="1083"/>
      <c r="EA41" s="246"/>
    </row>
    <row r="42" spans="1:131" s="247" customFormat="1" ht="26.25" customHeight="1">
      <c r="A42" s="261">
        <v>15</v>
      </c>
      <c r="B42" s="1126"/>
      <c r="C42" s="1127"/>
      <c r="D42" s="1127"/>
      <c r="E42" s="1127"/>
      <c r="F42" s="1127"/>
      <c r="G42" s="1127"/>
      <c r="H42" s="1127"/>
      <c r="I42" s="1127"/>
      <c r="J42" s="1127"/>
      <c r="K42" s="1127"/>
      <c r="L42" s="1127"/>
      <c r="M42" s="1127"/>
      <c r="N42" s="1127"/>
      <c r="O42" s="1127"/>
      <c r="P42" s="1128"/>
      <c r="Q42" s="1132"/>
      <c r="R42" s="1133"/>
      <c r="S42" s="1133"/>
      <c r="T42" s="1133"/>
      <c r="U42" s="1133"/>
      <c r="V42" s="1133"/>
      <c r="W42" s="1133"/>
      <c r="X42" s="1133"/>
      <c r="Y42" s="1133"/>
      <c r="Z42" s="1133"/>
      <c r="AA42" s="1133"/>
      <c r="AB42" s="1133"/>
      <c r="AC42" s="1133"/>
      <c r="AD42" s="1133"/>
      <c r="AE42" s="1134"/>
      <c r="AF42" s="1108"/>
      <c r="AG42" s="1109"/>
      <c r="AH42" s="1109"/>
      <c r="AI42" s="1109"/>
      <c r="AJ42" s="1110"/>
      <c r="AK42" s="1069"/>
      <c r="AL42" s="1060"/>
      <c r="AM42" s="1060"/>
      <c r="AN42" s="1060"/>
      <c r="AO42" s="1060"/>
      <c r="AP42" s="1060"/>
      <c r="AQ42" s="1060"/>
      <c r="AR42" s="1060"/>
      <c r="AS42" s="1060"/>
      <c r="AT42" s="1060"/>
      <c r="AU42" s="1060"/>
      <c r="AV42" s="1060"/>
      <c r="AW42" s="1060"/>
      <c r="AX42" s="1060"/>
      <c r="AY42" s="1060"/>
      <c r="AZ42" s="1131"/>
      <c r="BA42" s="1131"/>
      <c r="BB42" s="1131"/>
      <c r="BC42" s="1131"/>
      <c r="BD42" s="1131"/>
      <c r="BE42" s="1121"/>
      <c r="BF42" s="1121"/>
      <c r="BG42" s="1121"/>
      <c r="BH42" s="1121"/>
      <c r="BI42" s="1122"/>
      <c r="BJ42" s="252"/>
      <c r="BK42" s="252"/>
      <c r="BL42" s="252"/>
      <c r="BM42" s="252"/>
      <c r="BN42" s="252"/>
      <c r="BO42" s="265"/>
      <c r="BP42" s="265"/>
      <c r="BQ42" s="262">
        <v>36</v>
      </c>
      <c r="BR42" s="263"/>
      <c r="BS42" s="1103"/>
      <c r="BT42" s="1104"/>
      <c r="BU42" s="1104"/>
      <c r="BV42" s="1104"/>
      <c r="BW42" s="1104"/>
      <c r="BX42" s="1104"/>
      <c r="BY42" s="1104"/>
      <c r="BZ42" s="1104"/>
      <c r="CA42" s="1104"/>
      <c r="CB42" s="1104"/>
      <c r="CC42" s="1104"/>
      <c r="CD42" s="1104"/>
      <c r="CE42" s="1104"/>
      <c r="CF42" s="1104"/>
      <c r="CG42" s="1105"/>
      <c r="CH42" s="1078"/>
      <c r="CI42" s="1079"/>
      <c r="CJ42" s="1079"/>
      <c r="CK42" s="1079"/>
      <c r="CL42" s="1080"/>
      <c r="CM42" s="1078"/>
      <c r="CN42" s="1079"/>
      <c r="CO42" s="1079"/>
      <c r="CP42" s="1079"/>
      <c r="CQ42" s="1080"/>
      <c r="CR42" s="1078"/>
      <c r="CS42" s="1079"/>
      <c r="CT42" s="1079"/>
      <c r="CU42" s="1079"/>
      <c r="CV42" s="1080"/>
      <c r="CW42" s="1078"/>
      <c r="CX42" s="1079"/>
      <c r="CY42" s="1079"/>
      <c r="CZ42" s="1079"/>
      <c r="DA42" s="1080"/>
      <c r="DB42" s="1078"/>
      <c r="DC42" s="1079"/>
      <c r="DD42" s="1079"/>
      <c r="DE42" s="1079"/>
      <c r="DF42" s="1080"/>
      <c r="DG42" s="1078"/>
      <c r="DH42" s="1079"/>
      <c r="DI42" s="1079"/>
      <c r="DJ42" s="1079"/>
      <c r="DK42" s="1080"/>
      <c r="DL42" s="1078"/>
      <c r="DM42" s="1079"/>
      <c r="DN42" s="1079"/>
      <c r="DO42" s="1079"/>
      <c r="DP42" s="1080"/>
      <c r="DQ42" s="1078"/>
      <c r="DR42" s="1079"/>
      <c r="DS42" s="1079"/>
      <c r="DT42" s="1079"/>
      <c r="DU42" s="1080"/>
      <c r="DV42" s="1081"/>
      <c r="DW42" s="1082"/>
      <c r="DX42" s="1082"/>
      <c r="DY42" s="1082"/>
      <c r="DZ42" s="1083"/>
      <c r="EA42" s="246"/>
    </row>
    <row r="43" spans="1:131" s="247" customFormat="1" ht="26.25" customHeight="1">
      <c r="A43" s="261">
        <v>16</v>
      </c>
      <c r="B43" s="1126"/>
      <c r="C43" s="1127"/>
      <c r="D43" s="1127"/>
      <c r="E43" s="1127"/>
      <c r="F43" s="1127"/>
      <c r="G43" s="1127"/>
      <c r="H43" s="1127"/>
      <c r="I43" s="1127"/>
      <c r="J43" s="1127"/>
      <c r="K43" s="1127"/>
      <c r="L43" s="1127"/>
      <c r="M43" s="1127"/>
      <c r="N43" s="1127"/>
      <c r="O43" s="1127"/>
      <c r="P43" s="1128"/>
      <c r="Q43" s="1132"/>
      <c r="R43" s="1133"/>
      <c r="S43" s="1133"/>
      <c r="T43" s="1133"/>
      <c r="U43" s="1133"/>
      <c r="V43" s="1133"/>
      <c r="W43" s="1133"/>
      <c r="X43" s="1133"/>
      <c r="Y43" s="1133"/>
      <c r="Z43" s="1133"/>
      <c r="AA43" s="1133"/>
      <c r="AB43" s="1133"/>
      <c r="AC43" s="1133"/>
      <c r="AD43" s="1133"/>
      <c r="AE43" s="1134"/>
      <c r="AF43" s="1108"/>
      <c r="AG43" s="1109"/>
      <c r="AH43" s="1109"/>
      <c r="AI43" s="1109"/>
      <c r="AJ43" s="1110"/>
      <c r="AK43" s="1069"/>
      <c r="AL43" s="1060"/>
      <c r="AM43" s="1060"/>
      <c r="AN43" s="1060"/>
      <c r="AO43" s="1060"/>
      <c r="AP43" s="1060"/>
      <c r="AQ43" s="1060"/>
      <c r="AR43" s="1060"/>
      <c r="AS43" s="1060"/>
      <c r="AT43" s="1060"/>
      <c r="AU43" s="1060"/>
      <c r="AV43" s="1060"/>
      <c r="AW43" s="1060"/>
      <c r="AX43" s="1060"/>
      <c r="AY43" s="1060"/>
      <c r="AZ43" s="1131"/>
      <c r="BA43" s="1131"/>
      <c r="BB43" s="1131"/>
      <c r="BC43" s="1131"/>
      <c r="BD43" s="1131"/>
      <c r="BE43" s="1121"/>
      <c r="BF43" s="1121"/>
      <c r="BG43" s="1121"/>
      <c r="BH43" s="1121"/>
      <c r="BI43" s="1122"/>
      <c r="BJ43" s="252"/>
      <c r="BK43" s="252"/>
      <c r="BL43" s="252"/>
      <c r="BM43" s="252"/>
      <c r="BN43" s="252"/>
      <c r="BO43" s="265"/>
      <c r="BP43" s="265"/>
      <c r="BQ43" s="262">
        <v>37</v>
      </c>
      <c r="BR43" s="263"/>
      <c r="BS43" s="1103"/>
      <c r="BT43" s="1104"/>
      <c r="BU43" s="1104"/>
      <c r="BV43" s="1104"/>
      <c r="BW43" s="1104"/>
      <c r="BX43" s="1104"/>
      <c r="BY43" s="1104"/>
      <c r="BZ43" s="1104"/>
      <c r="CA43" s="1104"/>
      <c r="CB43" s="1104"/>
      <c r="CC43" s="1104"/>
      <c r="CD43" s="1104"/>
      <c r="CE43" s="1104"/>
      <c r="CF43" s="1104"/>
      <c r="CG43" s="1105"/>
      <c r="CH43" s="1078"/>
      <c r="CI43" s="1079"/>
      <c r="CJ43" s="1079"/>
      <c r="CK43" s="1079"/>
      <c r="CL43" s="1080"/>
      <c r="CM43" s="1078"/>
      <c r="CN43" s="1079"/>
      <c r="CO43" s="1079"/>
      <c r="CP43" s="1079"/>
      <c r="CQ43" s="1080"/>
      <c r="CR43" s="1078"/>
      <c r="CS43" s="1079"/>
      <c r="CT43" s="1079"/>
      <c r="CU43" s="1079"/>
      <c r="CV43" s="1080"/>
      <c r="CW43" s="1078"/>
      <c r="CX43" s="1079"/>
      <c r="CY43" s="1079"/>
      <c r="CZ43" s="1079"/>
      <c r="DA43" s="1080"/>
      <c r="DB43" s="1078"/>
      <c r="DC43" s="1079"/>
      <c r="DD43" s="1079"/>
      <c r="DE43" s="1079"/>
      <c r="DF43" s="1080"/>
      <c r="DG43" s="1078"/>
      <c r="DH43" s="1079"/>
      <c r="DI43" s="1079"/>
      <c r="DJ43" s="1079"/>
      <c r="DK43" s="1080"/>
      <c r="DL43" s="1078"/>
      <c r="DM43" s="1079"/>
      <c r="DN43" s="1079"/>
      <c r="DO43" s="1079"/>
      <c r="DP43" s="1080"/>
      <c r="DQ43" s="1078"/>
      <c r="DR43" s="1079"/>
      <c r="DS43" s="1079"/>
      <c r="DT43" s="1079"/>
      <c r="DU43" s="1080"/>
      <c r="DV43" s="1081"/>
      <c r="DW43" s="1082"/>
      <c r="DX43" s="1082"/>
      <c r="DY43" s="1082"/>
      <c r="DZ43" s="1083"/>
      <c r="EA43" s="246"/>
    </row>
    <row r="44" spans="1:131" s="247" customFormat="1" ht="26.25" customHeight="1">
      <c r="A44" s="261">
        <v>17</v>
      </c>
      <c r="B44" s="1126"/>
      <c r="C44" s="1127"/>
      <c r="D44" s="1127"/>
      <c r="E44" s="1127"/>
      <c r="F44" s="1127"/>
      <c r="G44" s="1127"/>
      <c r="H44" s="1127"/>
      <c r="I44" s="1127"/>
      <c r="J44" s="1127"/>
      <c r="K44" s="1127"/>
      <c r="L44" s="1127"/>
      <c r="M44" s="1127"/>
      <c r="N44" s="1127"/>
      <c r="O44" s="1127"/>
      <c r="P44" s="1128"/>
      <c r="Q44" s="1132"/>
      <c r="R44" s="1133"/>
      <c r="S44" s="1133"/>
      <c r="T44" s="1133"/>
      <c r="U44" s="1133"/>
      <c r="V44" s="1133"/>
      <c r="W44" s="1133"/>
      <c r="X44" s="1133"/>
      <c r="Y44" s="1133"/>
      <c r="Z44" s="1133"/>
      <c r="AA44" s="1133"/>
      <c r="AB44" s="1133"/>
      <c r="AC44" s="1133"/>
      <c r="AD44" s="1133"/>
      <c r="AE44" s="1134"/>
      <c r="AF44" s="1108"/>
      <c r="AG44" s="1109"/>
      <c r="AH44" s="1109"/>
      <c r="AI44" s="1109"/>
      <c r="AJ44" s="1110"/>
      <c r="AK44" s="1069"/>
      <c r="AL44" s="1060"/>
      <c r="AM44" s="1060"/>
      <c r="AN44" s="1060"/>
      <c r="AO44" s="1060"/>
      <c r="AP44" s="1060"/>
      <c r="AQ44" s="1060"/>
      <c r="AR44" s="1060"/>
      <c r="AS44" s="1060"/>
      <c r="AT44" s="1060"/>
      <c r="AU44" s="1060"/>
      <c r="AV44" s="1060"/>
      <c r="AW44" s="1060"/>
      <c r="AX44" s="1060"/>
      <c r="AY44" s="1060"/>
      <c r="AZ44" s="1131"/>
      <c r="BA44" s="1131"/>
      <c r="BB44" s="1131"/>
      <c r="BC44" s="1131"/>
      <c r="BD44" s="1131"/>
      <c r="BE44" s="1121"/>
      <c r="BF44" s="1121"/>
      <c r="BG44" s="1121"/>
      <c r="BH44" s="1121"/>
      <c r="BI44" s="1122"/>
      <c r="BJ44" s="252"/>
      <c r="BK44" s="252"/>
      <c r="BL44" s="252"/>
      <c r="BM44" s="252"/>
      <c r="BN44" s="252"/>
      <c r="BO44" s="265"/>
      <c r="BP44" s="265"/>
      <c r="BQ44" s="262">
        <v>38</v>
      </c>
      <c r="BR44" s="263"/>
      <c r="BS44" s="1103"/>
      <c r="BT44" s="1104"/>
      <c r="BU44" s="1104"/>
      <c r="BV44" s="1104"/>
      <c r="BW44" s="1104"/>
      <c r="BX44" s="1104"/>
      <c r="BY44" s="1104"/>
      <c r="BZ44" s="1104"/>
      <c r="CA44" s="1104"/>
      <c r="CB44" s="1104"/>
      <c r="CC44" s="1104"/>
      <c r="CD44" s="1104"/>
      <c r="CE44" s="1104"/>
      <c r="CF44" s="1104"/>
      <c r="CG44" s="1105"/>
      <c r="CH44" s="1078"/>
      <c r="CI44" s="1079"/>
      <c r="CJ44" s="1079"/>
      <c r="CK44" s="1079"/>
      <c r="CL44" s="1080"/>
      <c r="CM44" s="1078"/>
      <c r="CN44" s="1079"/>
      <c r="CO44" s="1079"/>
      <c r="CP44" s="1079"/>
      <c r="CQ44" s="1080"/>
      <c r="CR44" s="1078"/>
      <c r="CS44" s="1079"/>
      <c r="CT44" s="1079"/>
      <c r="CU44" s="1079"/>
      <c r="CV44" s="1080"/>
      <c r="CW44" s="1078"/>
      <c r="CX44" s="1079"/>
      <c r="CY44" s="1079"/>
      <c r="CZ44" s="1079"/>
      <c r="DA44" s="1080"/>
      <c r="DB44" s="1078"/>
      <c r="DC44" s="1079"/>
      <c r="DD44" s="1079"/>
      <c r="DE44" s="1079"/>
      <c r="DF44" s="1080"/>
      <c r="DG44" s="1078"/>
      <c r="DH44" s="1079"/>
      <c r="DI44" s="1079"/>
      <c r="DJ44" s="1079"/>
      <c r="DK44" s="1080"/>
      <c r="DL44" s="1078"/>
      <c r="DM44" s="1079"/>
      <c r="DN44" s="1079"/>
      <c r="DO44" s="1079"/>
      <c r="DP44" s="1080"/>
      <c r="DQ44" s="1078"/>
      <c r="DR44" s="1079"/>
      <c r="DS44" s="1079"/>
      <c r="DT44" s="1079"/>
      <c r="DU44" s="1080"/>
      <c r="DV44" s="1081"/>
      <c r="DW44" s="1082"/>
      <c r="DX44" s="1082"/>
      <c r="DY44" s="1082"/>
      <c r="DZ44" s="1083"/>
      <c r="EA44" s="246"/>
    </row>
    <row r="45" spans="1:131" s="247" customFormat="1" ht="26.25" customHeight="1">
      <c r="A45" s="261">
        <v>18</v>
      </c>
      <c r="B45" s="1126"/>
      <c r="C45" s="1127"/>
      <c r="D45" s="1127"/>
      <c r="E45" s="1127"/>
      <c r="F45" s="1127"/>
      <c r="G45" s="1127"/>
      <c r="H45" s="1127"/>
      <c r="I45" s="1127"/>
      <c r="J45" s="1127"/>
      <c r="K45" s="1127"/>
      <c r="L45" s="1127"/>
      <c r="M45" s="1127"/>
      <c r="N45" s="1127"/>
      <c r="O45" s="1127"/>
      <c r="P45" s="1128"/>
      <c r="Q45" s="1132"/>
      <c r="R45" s="1133"/>
      <c r="S45" s="1133"/>
      <c r="T45" s="1133"/>
      <c r="U45" s="1133"/>
      <c r="V45" s="1133"/>
      <c r="W45" s="1133"/>
      <c r="X45" s="1133"/>
      <c r="Y45" s="1133"/>
      <c r="Z45" s="1133"/>
      <c r="AA45" s="1133"/>
      <c r="AB45" s="1133"/>
      <c r="AC45" s="1133"/>
      <c r="AD45" s="1133"/>
      <c r="AE45" s="1134"/>
      <c r="AF45" s="1108"/>
      <c r="AG45" s="1109"/>
      <c r="AH45" s="1109"/>
      <c r="AI45" s="1109"/>
      <c r="AJ45" s="1110"/>
      <c r="AK45" s="1069"/>
      <c r="AL45" s="1060"/>
      <c r="AM45" s="1060"/>
      <c r="AN45" s="1060"/>
      <c r="AO45" s="1060"/>
      <c r="AP45" s="1060"/>
      <c r="AQ45" s="1060"/>
      <c r="AR45" s="1060"/>
      <c r="AS45" s="1060"/>
      <c r="AT45" s="1060"/>
      <c r="AU45" s="1060"/>
      <c r="AV45" s="1060"/>
      <c r="AW45" s="1060"/>
      <c r="AX45" s="1060"/>
      <c r="AY45" s="1060"/>
      <c r="AZ45" s="1131"/>
      <c r="BA45" s="1131"/>
      <c r="BB45" s="1131"/>
      <c r="BC45" s="1131"/>
      <c r="BD45" s="1131"/>
      <c r="BE45" s="1121"/>
      <c r="BF45" s="1121"/>
      <c r="BG45" s="1121"/>
      <c r="BH45" s="1121"/>
      <c r="BI45" s="1122"/>
      <c r="BJ45" s="252"/>
      <c r="BK45" s="252"/>
      <c r="BL45" s="252"/>
      <c r="BM45" s="252"/>
      <c r="BN45" s="252"/>
      <c r="BO45" s="265"/>
      <c r="BP45" s="265"/>
      <c r="BQ45" s="262">
        <v>39</v>
      </c>
      <c r="BR45" s="263"/>
      <c r="BS45" s="1103"/>
      <c r="BT45" s="1104"/>
      <c r="BU45" s="1104"/>
      <c r="BV45" s="1104"/>
      <c r="BW45" s="1104"/>
      <c r="BX45" s="1104"/>
      <c r="BY45" s="1104"/>
      <c r="BZ45" s="1104"/>
      <c r="CA45" s="1104"/>
      <c r="CB45" s="1104"/>
      <c r="CC45" s="1104"/>
      <c r="CD45" s="1104"/>
      <c r="CE45" s="1104"/>
      <c r="CF45" s="1104"/>
      <c r="CG45" s="1105"/>
      <c r="CH45" s="1078"/>
      <c r="CI45" s="1079"/>
      <c r="CJ45" s="1079"/>
      <c r="CK45" s="1079"/>
      <c r="CL45" s="1080"/>
      <c r="CM45" s="1078"/>
      <c r="CN45" s="1079"/>
      <c r="CO45" s="1079"/>
      <c r="CP45" s="1079"/>
      <c r="CQ45" s="1080"/>
      <c r="CR45" s="1078"/>
      <c r="CS45" s="1079"/>
      <c r="CT45" s="1079"/>
      <c r="CU45" s="1079"/>
      <c r="CV45" s="1080"/>
      <c r="CW45" s="1078"/>
      <c r="CX45" s="1079"/>
      <c r="CY45" s="1079"/>
      <c r="CZ45" s="1079"/>
      <c r="DA45" s="1080"/>
      <c r="DB45" s="1078"/>
      <c r="DC45" s="1079"/>
      <c r="DD45" s="1079"/>
      <c r="DE45" s="1079"/>
      <c r="DF45" s="1080"/>
      <c r="DG45" s="1078"/>
      <c r="DH45" s="1079"/>
      <c r="DI45" s="1079"/>
      <c r="DJ45" s="1079"/>
      <c r="DK45" s="1080"/>
      <c r="DL45" s="1078"/>
      <c r="DM45" s="1079"/>
      <c r="DN45" s="1079"/>
      <c r="DO45" s="1079"/>
      <c r="DP45" s="1080"/>
      <c r="DQ45" s="1078"/>
      <c r="DR45" s="1079"/>
      <c r="DS45" s="1079"/>
      <c r="DT45" s="1079"/>
      <c r="DU45" s="1080"/>
      <c r="DV45" s="1081"/>
      <c r="DW45" s="1082"/>
      <c r="DX45" s="1082"/>
      <c r="DY45" s="1082"/>
      <c r="DZ45" s="1083"/>
      <c r="EA45" s="246"/>
    </row>
    <row r="46" spans="1:131" s="247" customFormat="1" ht="26.25" customHeight="1">
      <c r="A46" s="261">
        <v>19</v>
      </c>
      <c r="B46" s="1126"/>
      <c r="C46" s="1127"/>
      <c r="D46" s="1127"/>
      <c r="E46" s="1127"/>
      <c r="F46" s="1127"/>
      <c r="G46" s="1127"/>
      <c r="H46" s="1127"/>
      <c r="I46" s="1127"/>
      <c r="J46" s="1127"/>
      <c r="K46" s="1127"/>
      <c r="L46" s="1127"/>
      <c r="M46" s="1127"/>
      <c r="N46" s="1127"/>
      <c r="O46" s="1127"/>
      <c r="P46" s="1128"/>
      <c r="Q46" s="1132"/>
      <c r="R46" s="1133"/>
      <c r="S46" s="1133"/>
      <c r="T46" s="1133"/>
      <c r="U46" s="1133"/>
      <c r="V46" s="1133"/>
      <c r="W46" s="1133"/>
      <c r="X46" s="1133"/>
      <c r="Y46" s="1133"/>
      <c r="Z46" s="1133"/>
      <c r="AA46" s="1133"/>
      <c r="AB46" s="1133"/>
      <c r="AC46" s="1133"/>
      <c r="AD46" s="1133"/>
      <c r="AE46" s="1134"/>
      <c r="AF46" s="1108"/>
      <c r="AG46" s="1109"/>
      <c r="AH46" s="1109"/>
      <c r="AI46" s="1109"/>
      <c r="AJ46" s="1110"/>
      <c r="AK46" s="1069"/>
      <c r="AL46" s="1060"/>
      <c r="AM46" s="1060"/>
      <c r="AN46" s="1060"/>
      <c r="AO46" s="1060"/>
      <c r="AP46" s="1060"/>
      <c r="AQ46" s="1060"/>
      <c r="AR46" s="1060"/>
      <c r="AS46" s="1060"/>
      <c r="AT46" s="1060"/>
      <c r="AU46" s="1060"/>
      <c r="AV46" s="1060"/>
      <c r="AW46" s="1060"/>
      <c r="AX46" s="1060"/>
      <c r="AY46" s="1060"/>
      <c r="AZ46" s="1131"/>
      <c r="BA46" s="1131"/>
      <c r="BB46" s="1131"/>
      <c r="BC46" s="1131"/>
      <c r="BD46" s="1131"/>
      <c r="BE46" s="1121"/>
      <c r="BF46" s="1121"/>
      <c r="BG46" s="1121"/>
      <c r="BH46" s="1121"/>
      <c r="BI46" s="1122"/>
      <c r="BJ46" s="252"/>
      <c r="BK46" s="252"/>
      <c r="BL46" s="252"/>
      <c r="BM46" s="252"/>
      <c r="BN46" s="252"/>
      <c r="BO46" s="265"/>
      <c r="BP46" s="265"/>
      <c r="BQ46" s="262">
        <v>40</v>
      </c>
      <c r="BR46" s="263"/>
      <c r="BS46" s="1103"/>
      <c r="BT46" s="1104"/>
      <c r="BU46" s="1104"/>
      <c r="BV46" s="1104"/>
      <c r="BW46" s="1104"/>
      <c r="BX46" s="1104"/>
      <c r="BY46" s="1104"/>
      <c r="BZ46" s="1104"/>
      <c r="CA46" s="1104"/>
      <c r="CB46" s="1104"/>
      <c r="CC46" s="1104"/>
      <c r="CD46" s="1104"/>
      <c r="CE46" s="1104"/>
      <c r="CF46" s="1104"/>
      <c r="CG46" s="1105"/>
      <c r="CH46" s="1078"/>
      <c r="CI46" s="1079"/>
      <c r="CJ46" s="1079"/>
      <c r="CK46" s="1079"/>
      <c r="CL46" s="1080"/>
      <c r="CM46" s="1078"/>
      <c r="CN46" s="1079"/>
      <c r="CO46" s="1079"/>
      <c r="CP46" s="1079"/>
      <c r="CQ46" s="1080"/>
      <c r="CR46" s="1078"/>
      <c r="CS46" s="1079"/>
      <c r="CT46" s="1079"/>
      <c r="CU46" s="1079"/>
      <c r="CV46" s="1080"/>
      <c r="CW46" s="1078"/>
      <c r="CX46" s="1079"/>
      <c r="CY46" s="1079"/>
      <c r="CZ46" s="1079"/>
      <c r="DA46" s="1080"/>
      <c r="DB46" s="1078"/>
      <c r="DC46" s="1079"/>
      <c r="DD46" s="1079"/>
      <c r="DE46" s="1079"/>
      <c r="DF46" s="1080"/>
      <c r="DG46" s="1078"/>
      <c r="DH46" s="1079"/>
      <c r="DI46" s="1079"/>
      <c r="DJ46" s="1079"/>
      <c r="DK46" s="1080"/>
      <c r="DL46" s="1078"/>
      <c r="DM46" s="1079"/>
      <c r="DN46" s="1079"/>
      <c r="DO46" s="1079"/>
      <c r="DP46" s="1080"/>
      <c r="DQ46" s="1078"/>
      <c r="DR46" s="1079"/>
      <c r="DS46" s="1079"/>
      <c r="DT46" s="1079"/>
      <c r="DU46" s="1080"/>
      <c r="DV46" s="1081"/>
      <c r="DW46" s="1082"/>
      <c r="DX46" s="1082"/>
      <c r="DY46" s="1082"/>
      <c r="DZ46" s="1083"/>
      <c r="EA46" s="246"/>
    </row>
    <row r="47" spans="1:131" s="247" customFormat="1" ht="26.25" customHeight="1">
      <c r="A47" s="261">
        <v>20</v>
      </c>
      <c r="B47" s="1126"/>
      <c r="C47" s="1127"/>
      <c r="D47" s="1127"/>
      <c r="E47" s="1127"/>
      <c r="F47" s="1127"/>
      <c r="G47" s="1127"/>
      <c r="H47" s="1127"/>
      <c r="I47" s="1127"/>
      <c r="J47" s="1127"/>
      <c r="K47" s="1127"/>
      <c r="L47" s="1127"/>
      <c r="M47" s="1127"/>
      <c r="N47" s="1127"/>
      <c r="O47" s="1127"/>
      <c r="P47" s="1128"/>
      <c r="Q47" s="1132"/>
      <c r="R47" s="1133"/>
      <c r="S47" s="1133"/>
      <c r="T47" s="1133"/>
      <c r="U47" s="1133"/>
      <c r="V47" s="1133"/>
      <c r="W47" s="1133"/>
      <c r="X47" s="1133"/>
      <c r="Y47" s="1133"/>
      <c r="Z47" s="1133"/>
      <c r="AA47" s="1133"/>
      <c r="AB47" s="1133"/>
      <c r="AC47" s="1133"/>
      <c r="AD47" s="1133"/>
      <c r="AE47" s="1134"/>
      <c r="AF47" s="1108"/>
      <c r="AG47" s="1109"/>
      <c r="AH47" s="1109"/>
      <c r="AI47" s="1109"/>
      <c r="AJ47" s="1110"/>
      <c r="AK47" s="1069"/>
      <c r="AL47" s="1060"/>
      <c r="AM47" s="1060"/>
      <c r="AN47" s="1060"/>
      <c r="AO47" s="1060"/>
      <c r="AP47" s="1060"/>
      <c r="AQ47" s="1060"/>
      <c r="AR47" s="1060"/>
      <c r="AS47" s="1060"/>
      <c r="AT47" s="1060"/>
      <c r="AU47" s="1060"/>
      <c r="AV47" s="1060"/>
      <c r="AW47" s="1060"/>
      <c r="AX47" s="1060"/>
      <c r="AY47" s="1060"/>
      <c r="AZ47" s="1131"/>
      <c r="BA47" s="1131"/>
      <c r="BB47" s="1131"/>
      <c r="BC47" s="1131"/>
      <c r="BD47" s="1131"/>
      <c r="BE47" s="1121"/>
      <c r="BF47" s="1121"/>
      <c r="BG47" s="1121"/>
      <c r="BH47" s="1121"/>
      <c r="BI47" s="1122"/>
      <c r="BJ47" s="252"/>
      <c r="BK47" s="252"/>
      <c r="BL47" s="252"/>
      <c r="BM47" s="252"/>
      <c r="BN47" s="252"/>
      <c r="BO47" s="265"/>
      <c r="BP47" s="265"/>
      <c r="BQ47" s="262">
        <v>41</v>
      </c>
      <c r="BR47" s="263"/>
      <c r="BS47" s="1103"/>
      <c r="BT47" s="1104"/>
      <c r="BU47" s="1104"/>
      <c r="BV47" s="1104"/>
      <c r="BW47" s="1104"/>
      <c r="BX47" s="1104"/>
      <c r="BY47" s="1104"/>
      <c r="BZ47" s="1104"/>
      <c r="CA47" s="1104"/>
      <c r="CB47" s="1104"/>
      <c r="CC47" s="1104"/>
      <c r="CD47" s="1104"/>
      <c r="CE47" s="1104"/>
      <c r="CF47" s="1104"/>
      <c r="CG47" s="1105"/>
      <c r="CH47" s="1078"/>
      <c r="CI47" s="1079"/>
      <c r="CJ47" s="1079"/>
      <c r="CK47" s="1079"/>
      <c r="CL47" s="1080"/>
      <c r="CM47" s="1078"/>
      <c r="CN47" s="1079"/>
      <c r="CO47" s="1079"/>
      <c r="CP47" s="1079"/>
      <c r="CQ47" s="1080"/>
      <c r="CR47" s="1078"/>
      <c r="CS47" s="1079"/>
      <c r="CT47" s="1079"/>
      <c r="CU47" s="1079"/>
      <c r="CV47" s="1080"/>
      <c r="CW47" s="1078"/>
      <c r="CX47" s="1079"/>
      <c r="CY47" s="1079"/>
      <c r="CZ47" s="1079"/>
      <c r="DA47" s="1080"/>
      <c r="DB47" s="1078"/>
      <c r="DC47" s="1079"/>
      <c r="DD47" s="1079"/>
      <c r="DE47" s="1079"/>
      <c r="DF47" s="1080"/>
      <c r="DG47" s="1078"/>
      <c r="DH47" s="1079"/>
      <c r="DI47" s="1079"/>
      <c r="DJ47" s="1079"/>
      <c r="DK47" s="1080"/>
      <c r="DL47" s="1078"/>
      <c r="DM47" s="1079"/>
      <c r="DN47" s="1079"/>
      <c r="DO47" s="1079"/>
      <c r="DP47" s="1080"/>
      <c r="DQ47" s="1078"/>
      <c r="DR47" s="1079"/>
      <c r="DS47" s="1079"/>
      <c r="DT47" s="1079"/>
      <c r="DU47" s="1080"/>
      <c r="DV47" s="1081"/>
      <c r="DW47" s="1082"/>
      <c r="DX47" s="1082"/>
      <c r="DY47" s="1082"/>
      <c r="DZ47" s="1083"/>
      <c r="EA47" s="246"/>
    </row>
    <row r="48" spans="1:131" s="247" customFormat="1" ht="26.25" customHeight="1">
      <c r="A48" s="261">
        <v>21</v>
      </c>
      <c r="B48" s="1126"/>
      <c r="C48" s="1127"/>
      <c r="D48" s="1127"/>
      <c r="E48" s="1127"/>
      <c r="F48" s="1127"/>
      <c r="G48" s="1127"/>
      <c r="H48" s="1127"/>
      <c r="I48" s="1127"/>
      <c r="J48" s="1127"/>
      <c r="K48" s="1127"/>
      <c r="L48" s="1127"/>
      <c r="M48" s="1127"/>
      <c r="N48" s="1127"/>
      <c r="O48" s="1127"/>
      <c r="P48" s="1128"/>
      <c r="Q48" s="1132"/>
      <c r="R48" s="1133"/>
      <c r="S48" s="1133"/>
      <c r="T48" s="1133"/>
      <c r="U48" s="1133"/>
      <c r="V48" s="1133"/>
      <c r="W48" s="1133"/>
      <c r="X48" s="1133"/>
      <c r="Y48" s="1133"/>
      <c r="Z48" s="1133"/>
      <c r="AA48" s="1133"/>
      <c r="AB48" s="1133"/>
      <c r="AC48" s="1133"/>
      <c r="AD48" s="1133"/>
      <c r="AE48" s="1134"/>
      <c r="AF48" s="1108"/>
      <c r="AG48" s="1109"/>
      <c r="AH48" s="1109"/>
      <c r="AI48" s="1109"/>
      <c r="AJ48" s="1110"/>
      <c r="AK48" s="1069"/>
      <c r="AL48" s="1060"/>
      <c r="AM48" s="1060"/>
      <c r="AN48" s="1060"/>
      <c r="AO48" s="1060"/>
      <c r="AP48" s="1060"/>
      <c r="AQ48" s="1060"/>
      <c r="AR48" s="1060"/>
      <c r="AS48" s="1060"/>
      <c r="AT48" s="1060"/>
      <c r="AU48" s="1060"/>
      <c r="AV48" s="1060"/>
      <c r="AW48" s="1060"/>
      <c r="AX48" s="1060"/>
      <c r="AY48" s="1060"/>
      <c r="AZ48" s="1131"/>
      <c r="BA48" s="1131"/>
      <c r="BB48" s="1131"/>
      <c r="BC48" s="1131"/>
      <c r="BD48" s="1131"/>
      <c r="BE48" s="1121"/>
      <c r="BF48" s="1121"/>
      <c r="BG48" s="1121"/>
      <c r="BH48" s="1121"/>
      <c r="BI48" s="1122"/>
      <c r="BJ48" s="252"/>
      <c r="BK48" s="252"/>
      <c r="BL48" s="252"/>
      <c r="BM48" s="252"/>
      <c r="BN48" s="252"/>
      <c r="BO48" s="265"/>
      <c r="BP48" s="265"/>
      <c r="BQ48" s="262">
        <v>42</v>
      </c>
      <c r="BR48" s="263"/>
      <c r="BS48" s="1103"/>
      <c r="BT48" s="1104"/>
      <c r="BU48" s="1104"/>
      <c r="BV48" s="1104"/>
      <c r="BW48" s="1104"/>
      <c r="BX48" s="1104"/>
      <c r="BY48" s="1104"/>
      <c r="BZ48" s="1104"/>
      <c r="CA48" s="1104"/>
      <c r="CB48" s="1104"/>
      <c r="CC48" s="1104"/>
      <c r="CD48" s="1104"/>
      <c r="CE48" s="1104"/>
      <c r="CF48" s="1104"/>
      <c r="CG48" s="1105"/>
      <c r="CH48" s="1078"/>
      <c r="CI48" s="1079"/>
      <c r="CJ48" s="1079"/>
      <c r="CK48" s="1079"/>
      <c r="CL48" s="1080"/>
      <c r="CM48" s="1078"/>
      <c r="CN48" s="1079"/>
      <c r="CO48" s="1079"/>
      <c r="CP48" s="1079"/>
      <c r="CQ48" s="1080"/>
      <c r="CR48" s="1078"/>
      <c r="CS48" s="1079"/>
      <c r="CT48" s="1079"/>
      <c r="CU48" s="1079"/>
      <c r="CV48" s="1080"/>
      <c r="CW48" s="1078"/>
      <c r="CX48" s="1079"/>
      <c r="CY48" s="1079"/>
      <c r="CZ48" s="1079"/>
      <c r="DA48" s="1080"/>
      <c r="DB48" s="1078"/>
      <c r="DC48" s="1079"/>
      <c r="DD48" s="1079"/>
      <c r="DE48" s="1079"/>
      <c r="DF48" s="1080"/>
      <c r="DG48" s="1078"/>
      <c r="DH48" s="1079"/>
      <c r="DI48" s="1079"/>
      <c r="DJ48" s="1079"/>
      <c r="DK48" s="1080"/>
      <c r="DL48" s="1078"/>
      <c r="DM48" s="1079"/>
      <c r="DN48" s="1079"/>
      <c r="DO48" s="1079"/>
      <c r="DP48" s="1080"/>
      <c r="DQ48" s="1078"/>
      <c r="DR48" s="1079"/>
      <c r="DS48" s="1079"/>
      <c r="DT48" s="1079"/>
      <c r="DU48" s="1080"/>
      <c r="DV48" s="1081"/>
      <c r="DW48" s="1082"/>
      <c r="DX48" s="1082"/>
      <c r="DY48" s="1082"/>
      <c r="DZ48" s="1083"/>
      <c r="EA48" s="246"/>
    </row>
    <row r="49" spans="1:131" s="247" customFormat="1" ht="26.25" customHeight="1">
      <c r="A49" s="261">
        <v>22</v>
      </c>
      <c r="B49" s="1126"/>
      <c r="C49" s="1127"/>
      <c r="D49" s="1127"/>
      <c r="E49" s="1127"/>
      <c r="F49" s="1127"/>
      <c r="G49" s="1127"/>
      <c r="H49" s="1127"/>
      <c r="I49" s="1127"/>
      <c r="J49" s="1127"/>
      <c r="K49" s="1127"/>
      <c r="L49" s="1127"/>
      <c r="M49" s="1127"/>
      <c r="N49" s="1127"/>
      <c r="O49" s="1127"/>
      <c r="P49" s="1128"/>
      <c r="Q49" s="1132"/>
      <c r="R49" s="1133"/>
      <c r="S49" s="1133"/>
      <c r="T49" s="1133"/>
      <c r="U49" s="1133"/>
      <c r="V49" s="1133"/>
      <c r="W49" s="1133"/>
      <c r="X49" s="1133"/>
      <c r="Y49" s="1133"/>
      <c r="Z49" s="1133"/>
      <c r="AA49" s="1133"/>
      <c r="AB49" s="1133"/>
      <c r="AC49" s="1133"/>
      <c r="AD49" s="1133"/>
      <c r="AE49" s="1134"/>
      <c r="AF49" s="1108"/>
      <c r="AG49" s="1109"/>
      <c r="AH49" s="1109"/>
      <c r="AI49" s="1109"/>
      <c r="AJ49" s="1110"/>
      <c r="AK49" s="1069"/>
      <c r="AL49" s="1060"/>
      <c r="AM49" s="1060"/>
      <c r="AN49" s="1060"/>
      <c r="AO49" s="1060"/>
      <c r="AP49" s="1060"/>
      <c r="AQ49" s="1060"/>
      <c r="AR49" s="1060"/>
      <c r="AS49" s="1060"/>
      <c r="AT49" s="1060"/>
      <c r="AU49" s="1060"/>
      <c r="AV49" s="1060"/>
      <c r="AW49" s="1060"/>
      <c r="AX49" s="1060"/>
      <c r="AY49" s="1060"/>
      <c r="AZ49" s="1131"/>
      <c r="BA49" s="1131"/>
      <c r="BB49" s="1131"/>
      <c r="BC49" s="1131"/>
      <c r="BD49" s="1131"/>
      <c r="BE49" s="1121"/>
      <c r="BF49" s="1121"/>
      <c r="BG49" s="1121"/>
      <c r="BH49" s="1121"/>
      <c r="BI49" s="1122"/>
      <c r="BJ49" s="252"/>
      <c r="BK49" s="252"/>
      <c r="BL49" s="252"/>
      <c r="BM49" s="252"/>
      <c r="BN49" s="252"/>
      <c r="BO49" s="265"/>
      <c r="BP49" s="265"/>
      <c r="BQ49" s="262">
        <v>43</v>
      </c>
      <c r="BR49" s="263"/>
      <c r="BS49" s="1103"/>
      <c r="BT49" s="1104"/>
      <c r="BU49" s="1104"/>
      <c r="BV49" s="1104"/>
      <c r="BW49" s="1104"/>
      <c r="BX49" s="1104"/>
      <c r="BY49" s="1104"/>
      <c r="BZ49" s="1104"/>
      <c r="CA49" s="1104"/>
      <c r="CB49" s="1104"/>
      <c r="CC49" s="1104"/>
      <c r="CD49" s="1104"/>
      <c r="CE49" s="1104"/>
      <c r="CF49" s="1104"/>
      <c r="CG49" s="1105"/>
      <c r="CH49" s="1078"/>
      <c r="CI49" s="1079"/>
      <c r="CJ49" s="1079"/>
      <c r="CK49" s="1079"/>
      <c r="CL49" s="1080"/>
      <c r="CM49" s="1078"/>
      <c r="CN49" s="1079"/>
      <c r="CO49" s="1079"/>
      <c r="CP49" s="1079"/>
      <c r="CQ49" s="1080"/>
      <c r="CR49" s="1078"/>
      <c r="CS49" s="1079"/>
      <c r="CT49" s="1079"/>
      <c r="CU49" s="1079"/>
      <c r="CV49" s="1080"/>
      <c r="CW49" s="1078"/>
      <c r="CX49" s="1079"/>
      <c r="CY49" s="1079"/>
      <c r="CZ49" s="1079"/>
      <c r="DA49" s="1080"/>
      <c r="DB49" s="1078"/>
      <c r="DC49" s="1079"/>
      <c r="DD49" s="1079"/>
      <c r="DE49" s="1079"/>
      <c r="DF49" s="1080"/>
      <c r="DG49" s="1078"/>
      <c r="DH49" s="1079"/>
      <c r="DI49" s="1079"/>
      <c r="DJ49" s="1079"/>
      <c r="DK49" s="1080"/>
      <c r="DL49" s="1078"/>
      <c r="DM49" s="1079"/>
      <c r="DN49" s="1079"/>
      <c r="DO49" s="1079"/>
      <c r="DP49" s="1080"/>
      <c r="DQ49" s="1078"/>
      <c r="DR49" s="1079"/>
      <c r="DS49" s="1079"/>
      <c r="DT49" s="1079"/>
      <c r="DU49" s="1080"/>
      <c r="DV49" s="1081"/>
      <c r="DW49" s="1082"/>
      <c r="DX49" s="1082"/>
      <c r="DY49" s="1082"/>
      <c r="DZ49" s="1083"/>
      <c r="EA49" s="246"/>
    </row>
    <row r="50" spans="1:131" s="247" customFormat="1" ht="26.25" customHeight="1">
      <c r="A50" s="261">
        <v>23</v>
      </c>
      <c r="B50" s="1126"/>
      <c r="C50" s="1127"/>
      <c r="D50" s="1127"/>
      <c r="E50" s="1127"/>
      <c r="F50" s="1127"/>
      <c r="G50" s="1127"/>
      <c r="H50" s="1127"/>
      <c r="I50" s="1127"/>
      <c r="J50" s="1127"/>
      <c r="K50" s="1127"/>
      <c r="L50" s="1127"/>
      <c r="M50" s="1127"/>
      <c r="N50" s="1127"/>
      <c r="O50" s="1127"/>
      <c r="P50" s="1128"/>
      <c r="Q50" s="1129"/>
      <c r="R50" s="1112"/>
      <c r="S50" s="1112"/>
      <c r="T50" s="1112"/>
      <c r="U50" s="1112"/>
      <c r="V50" s="1112"/>
      <c r="W50" s="1112"/>
      <c r="X50" s="1112"/>
      <c r="Y50" s="1112"/>
      <c r="Z50" s="1112"/>
      <c r="AA50" s="1112"/>
      <c r="AB50" s="1112"/>
      <c r="AC50" s="1112"/>
      <c r="AD50" s="1112"/>
      <c r="AE50" s="1130"/>
      <c r="AF50" s="1108"/>
      <c r="AG50" s="1109"/>
      <c r="AH50" s="1109"/>
      <c r="AI50" s="1109"/>
      <c r="AJ50" s="1110"/>
      <c r="AK50" s="1111"/>
      <c r="AL50" s="1112"/>
      <c r="AM50" s="1112"/>
      <c r="AN50" s="1112"/>
      <c r="AO50" s="1112"/>
      <c r="AP50" s="1112"/>
      <c r="AQ50" s="1112"/>
      <c r="AR50" s="1112"/>
      <c r="AS50" s="1112"/>
      <c r="AT50" s="1112"/>
      <c r="AU50" s="1112"/>
      <c r="AV50" s="1112"/>
      <c r="AW50" s="1112"/>
      <c r="AX50" s="1112"/>
      <c r="AY50" s="1112"/>
      <c r="AZ50" s="1113"/>
      <c r="BA50" s="1113"/>
      <c r="BB50" s="1113"/>
      <c r="BC50" s="1113"/>
      <c r="BD50" s="1113"/>
      <c r="BE50" s="1121"/>
      <c r="BF50" s="1121"/>
      <c r="BG50" s="1121"/>
      <c r="BH50" s="1121"/>
      <c r="BI50" s="1122"/>
      <c r="BJ50" s="252"/>
      <c r="BK50" s="252"/>
      <c r="BL50" s="252"/>
      <c r="BM50" s="252"/>
      <c r="BN50" s="252"/>
      <c r="BO50" s="265"/>
      <c r="BP50" s="265"/>
      <c r="BQ50" s="262">
        <v>44</v>
      </c>
      <c r="BR50" s="263"/>
      <c r="BS50" s="1103"/>
      <c r="BT50" s="1104"/>
      <c r="BU50" s="1104"/>
      <c r="BV50" s="1104"/>
      <c r="BW50" s="1104"/>
      <c r="BX50" s="1104"/>
      <c r="BY50" s="1104"/>
      <c r="BZ50" s="1104"/>
      <c r="CA50" s="1104"/>
      <c r="CB50" s="1104"/>
      <c r="CC50" s="1104"/>
      <c r="CD50" s="1104"/>
      <c r="CE50" s="1104"/>
      <c r="CF50" s="1104"/>
      <c r="CG50" s="1105"/>
      <c r="CH50" s="1078"/>
      <c r="CI50" s="1079"/>
      <c r="CJ50" s="1079"/>
      <c r="CK50" s="1079"/>
      <c r="CL50" s="1080"/>
      <c r="CM50" s="1078"/>
      <c r="CN50" s="1079"/>
      <c r="CO50" s="1079"/>
      <c r="CP50" s="1079"/>
      <c r="CQ50" s="1080"/>
      <c r="CR50" s="1078"/>
      <c r="CS50" s="1079"/>
      <c r="CT50" s="1079"/>
      <c r="CU50" s="1079"/>
      <c r="CV50" s="1080"/>
      <c r="CW50" s="1078"/>
      <c r="CX50" s="1079"/>
      <c r="CY50" s="1079"/>
      <c r="CZ50" s="1079"/>
      <c r="DA50" s="1080"/>
      <c r="DB50" s="1078"/>
      <c r="DC50" s="1079"/>
      <c r="DD50" s="1079"/>
      <c r="DE50" s="1079"/>
      <c r="DF50" s="1080"/>
      <c r="DG50" s="1078"/>
      <c r="DH50" s="1079"/>
      <c r="DI50" s="1079"/>
      <c r="DJ50" s="1079"/>
      <c r="DK50" s="1080"/>
      <c r="DL50" s="1078"/>
      <c r="DM50" s="1079"/>
      <c r="DN50" s="1079"/>
      <c r="DO50" s="1079"/>
      <c r="DP50" s="1080"/>
      <c r="DQ50" s="1078"/>
      <c r="DR50" s="1079"/>
      <c r="DS50" s="1079"/>
      <c r="DT50" s="1079"/>
      <c r="DU50" s="1080"/>
      <c r="DV50" s="1081"/>
      <c r="DW50" s="1082"/>
      <c r="DX50" s="1082"/>
      <c r="DY50" s="1082"/>
      <c r="DZ50" s="1083"/>
      <c r="EA50" s="246"/>
    </row>
    <row r="51" spans="1:131" s="247" customFormat="1" ht="26.25" customHeight="1">
      <c r="A51" s="261">
        <v>24</v>
      </c>
      <c r="B51" s="1126"/>
      <c r="C51" s="1127"/>
      <c r="D51" s="1127"/>
      <c r="E51" s="1127"/>
      <c r="F51" s="1127"/>
      <c r="G51" s="1127"/>
      <c r="H51" s="1127"/>
      <c r="I51" s="1127"/>
      <c r="J51" s="1127"/>
      <c r="K51" s="1127"/>
      <c r="L51" s="1127"/>
      <c r="M51" s="1127"/>
      <c r="N51" s="1127"/>
      <c r="O51" s="1127"/>
      <c r="P51" s="1128"/>
      <c r="Q51" s="1129"/>
      <c r="R51" s="1112"/>
      <c r="S51" s="1112"/>
      <c r="T51" s="1112"/>
      <c r="U51" s="1112"/>
      <c r="V51" s="1112"/>
      <c r="W51" s="1112"/>
      <c r="X51" s="1112"/>
      <c r="Y51" s="1112"/>
      <c r="Z51" s="1112"/>
      <c r="AA51" s="1112"/>
      <c r="AB51" s="1112"/>
      <c r="AC51" s="1112"/>
      <c r="AD51" s="1112"/>
      <c r="AE51" s="1130"/>
      <c r="AF51" s="1108"/>
      <c r="AG51" s="1109"/>
      <c r="AH51" s="1109"/>
      <c r="AI51" s="1109"/>
      <c r="AJ51" s="1110"/>
      <c r="AK51" s="1111"/>
      <c r="AL51" s="1112"/>
      <c r="AM51" s="1112"/>
      <c r="AN51" s="1112"/>
      <c r="AO51" s="1112"/>
      <c r="AP51" s="1112"/>
      <c r="AQ51" s="1112"/>
      <c r="AR51" s="1112"/>
      <c r="AS51" s="1112"/>
      <c r="AT51" s="1112"/>
      <c r="AU51" s="1112"/>
      <c r="AV51" s="1112"/>
      <c r="AW51" s="1112"/>
      <c r="AX51" s="1112"/>
      <c r="AY51" s="1112"/>
      <c r="AZ51" s="1113"/>
      <c r="BA51" s="1113"/>
      <c r="BB51" s="1113"/>
      <c r="BC51" s="1113"/>
      <c r="BD51" s="1113"/>
      <c r="BE51" s="1121"/>
      <c r="BF51" s="1121"/>
      <c r="BG51" s="1121"/>
      <c r="BH51" s="1121"/>
      <c r="BI51" s="1122"/>
      <c r="BJ51" s="252"/>
      <c r="BK51" s="252"/>
      <c r="BL51" s="252"/>
      <c r="BM51" s="252"/>
      <c r="BN51" s="252"/>
      <c r="BO51" s="265"/>
      <c r="BP51" s="265"/>
      <c r="BQ51" s="262">
        <v>45</v>
      </c>
      <c r="BR51" s="263"/>
      <c r="BS51" s="1103"/>
      <c r="BT51" s="1104"/>
      <c r="BU51" s="1104"/>
      <c r="BV51" s="1104"/>
      <c r="BW51" s="1104"/>
      <c r="BX51" s="1104"/>
      <c r="BY51" s="1104"/>
      <c r="BZ51" s="1104"/>
      <c r="CA51" s="1104"/>
      <c r="CB51" s="1104"/>
      <c r="CC51" s="1104"/>
      <c r="CD51" s="1104"/>
      <c r="CE51" s="1104"/>
      <c r="CF51" s="1104"/>
      <c r="CG51" s="1105"/>
      <c r="CH51" s="1078"/>
      <c r="CI51" s="1079"/>
      <c r="CJ51" s="1079"/>
      <c r="CK51" s="1079"/>
      <c r="CL51" s="1080"/>
      <c r="CM51" s="1078"/>
      <c r="CN51" s="1079"/>
      <c r="CO51" s="1079"/>
      <c r="CP51" s="1079"/>
      <c r="CQ51" s="1080"/>
      <c r="CR51" s="1078"/>
      <c r="CS51" s="1079"/>
      <c r="CT51" s="1079"/>
      <c r="CU51" s="1079"/>
      <c r="CV51" s="1080"/>
      <c r="CW51" s="1078"/>
      <c r="CX51" s="1079"/>
      <c r="CY51" s="1079"/>
      <c r="CZ51" s="1079"/>
      <c r="DA51" s="1080"/>
      <c r="DB51" s="1078"/>
      <c r="DC51" s="1079"/>
      <c r="DD51" s="1079"/>
      <c r="DE51" s="1079"/>
      <c r="DF51" s="1080"/>
      <c r="DG51" s="1078"/>
      <c r="DH51" s="1079"/>
      <c r="DI51" s="1079"/>
      <c r="DJ51" s="1079"/>
      <c r="DK51" s="1080"/>
      <c r="DL51" s="1078"/>
      <c r="DM51" s="1079"/>
      <c r="DN51" s="1079"/>
      <c r="DO51" s="1079"/>
      <c r="DP51" s="1080"/>
      <c r="DQ51" s="1078"/>
      <c r="DR51" s="1079"/>
      <c r="DS51" s="1079"/>
      <c r="DT51" s="1079"/>
      <c r="DU51" s="1080"/>
      <c r="DV51" s="1081"/>
      <c r="DW51" s="1082"/>
      <c r="DX51" s="1082"/>
      <c r="DY51" s="1082"/>
      <c r="DZ51" s="1083"/>
      <c r="EA51" s="246"/>
    </row>
    <row r="52" spans="1:131" s="247" customFormat="1" ht="26.25" customHeight="1">
      <c r="A52" s="261">
        <v>25</v>
      </c>
      <c r="B52" s="1126"/>
      <c r="C52" s="1127"/>
      <c r="D52" s="1127"/>
      <c r="E52" s="1127"/>
      <c r="F52" s="1127"/>
      <c r="G52" s="1127"/>
      <c r="H52" s="1127"/>
      <c r="I52" s="1127"/>
      <c r="J52" s="1127"/>
      <c r="K52" s="1127"/>
      <c r="L52" s="1127"/>
      <c r="M52" s="1127"/>
      <c r="N52" s="1127"/>
      <c r="O52" s="1127"/>
      <c r="P52" s="1128"/>
      <c r="Q52" s="1129"/>
      <c r="R52" s="1112"/>
      <c r="S52" s="1112"/>
      <c r="T52" s="1112"/>
      <c r="U52" s="1112"/>
      <c r="V52" s="1112"/>
      <c r="W52" s="1112"/>
      <c r="X52" s="1112"/>
      <c r="Y52" s="1112"/>
      <c r="Z52" s="1112"/>
      <c r="AA52" s="1112"/>
      <c r="AB52" s="1112"/>
      <c r="AC52" s="1112"/>
      <c r="AD52" s="1112"/>
      <c r="AE52" s="1130"/>
      <c r="AF52" s="1108"/>
      <c r="AG52" s="1109"/>
      <c r="AH52" s="1109"/>
      <c r="AI52" s="1109"/>
      <c r="AJ52" s="1110"/>
      <c r="AK52" s="1111"/>
      <c r="AL52" s="1112"/>
      <c r="AM52" s="1112"/>
      <c r="AN52" s="1112"/>
      <c r="AO52" s="1112"/>
      <c r="AP52" s="1112"/>
      <c r="AQ52" s="1112"/>
      <c r="AR52" s="1112"/>
      <c r="AS52" s="1112"/>
      <c r="AT52" s="1112"/>
      <c r="AU52" s="1112"/>
      <c r="AV52" s="1112"/>
      <c r="AW52" s="1112"/>
      <c r="AX52" s="1112"/>
      <c r="AY52" s="1112"/>
      <c r="AZ52" s="1113"/>
      <c r="BA52" s="1113"/>
      <c r="BB52" s="1113"/>
      <c r="BC52" s="1113"/>
      <c r="BD52" s="1113"/>
      <c r="BE52" s="1121"/>
      <c r="BF52" s="1121"/>
      <c r="BG52" s="1121"/>
      <c r="BH52" s="1121"/>
      <c r="BI52" s="1122"/>
      <c r="BJ52" s="252"/>
      <c r="BK52" s="252"/>
      <c r="BL52" s="252"/>
      <c r="BM52" s="252"/>
      <c r="BN52" s="252"/>
      <c r="BO52" s="265"/>
      <c r="BP52" s="265"/>
      <c r="BQ52" s="262">
        <v>46</v>
      </c>
      <c r="BR52" s="263"/>
      <c r="BS52" s="1103"/>
      <c r="BT52" s="1104"/>
      <c r="BU52" s="1104"/>
      <c r="BV52" s="1104"/>
      <c r="BW52" s="1104"/>
      <c r="BX52" s="1104"/>
      <c r="BY52" s="1104"/>
      <c r="BZ52" s="1104"/>
      <c r="CA52" s="1104"/>
      <c r="CB52" s="1104"/>
      <c r="CC52" s="1104"/>
      <c r="CD52" s="1104"/>
      <c r="CE52" s="1104"/>
      <c r="CF52" s="1104"/>
      <c r="CG52" s="1105"/>
      <c r="CH52" s="1078"/>
      <c r="CI52" s="1079"/>
      <c r="CJ52" s="1079"/>
      <c r="CK52" s="1079"/>
      <c r="CL52" s="1080"/>
      <c r="CM52" s="1078"/>
      <c r="CN52" s="1079"/>
      <c r="CO52" s="1079"/>
      <c r="CP52" s="1079"/>
      <c r="CQ52" s="1080"/>
      <c r="CR52" s="1078"/>
      <c r="CS52" s="1079"/>
      <c r="CT52" s="1079"/>
      <c r="CU52" s="1079"/>
      <c r="CV52" s="1080"/>
      <c r="CW52" s="1078"/>
      <c r="CX52" s="1079"/>
      <c r="CY52" s="1079"/>
      <c r="CZ52" s="1079"/>
      <c r="DA52" s="1080"/>
      <c r="DB52" s="1078"/>
      <c r="DC52" s="1079"/>
      <c r="DD52" s="1079"/>
      <c r="DE52" s="1079"/>
      <c r="DF52" s="1080"/>
      <c r="DG52" s="1078"/>
      <c r="DH52" s="1079"/>
      <c r="DI52" s="1079"/>
      <c r="DJ52" s="1079"/>
      <c r="DK52" s="1080"/>
      <c r="DL52" s="1078"/>
      <c r="DM52" s="1079"/>
      <c r="DN52" s="1079"/>
      <c r="DO52" s="1079"/>
      <c r="DP52" s="1080"/>
      <c r="DQ52" s="1078"/>
      <c r="DR52" s="1079"/>
      <c r="DS52" s="1079"/>
      <c r="DT52" s="1079"/>
      <c r="DU52" s="1080"/>
      <c r="DV52" s="1081"/>
      <c r="DW52" s="1082"/>
      <c r="DX52" s="1082"/>
      <c r="DY52" s="1082"/>
      <c r="DZ52" s="1083"/>
      <c r="EA52" s="246"/>
    </row>
    <row r="53" spans="1:131" s="247" customFormat="1" ht="26.25" customHeight="1">
      <c r="A53" s="261">
        <v>26</v>
      </c>
      <c r="B53" s="1126"/>
      <c r="C53" s="1127"/>
      <c r="D53" s="1127"/>
      <c r="E53" s="1127"/>
      <c r="F53" s="1127"/>
      <c r="G53" s="1127"/>
      <c r="H53" s="1127"/>
      <c r="I53" s="1127"/>
      <c r="J53" s="1127"/>
      <c r="K53" s="1127"/>
      <c r="L53" s="1127"/>
      <c r="M53" s="1127"/>
      <c r="N53" s="1127"/>
      <c r="O53" s="1127"/>
      <c r="P53" s="1128"/>
      <c r="Q53" s="1129"/>
      <c r="R53" s="1112"/>
      <c r="S53" s="1112"/>
      <c r="T53" s="1112"/>
      <c r="U53" s="1112"/>
      <c r="V53" s="1112"/>
      <c r="W53" s="1112"/>
      <c r="X53" s="1112"/>
      <c r="Y53" s="1112"/>
      <c r="Z53" s="1112"/>
      <c r="AA53" s="1112"/>
      <c r="AB53" s="1112"/>
      <c r="AC53" s="1112"/>
      <c r="AD53" s="1112"/>
      <c r="AE53" s="1130"/>
      <c r="AF53" s="1108"/>
      <c r="AG53" s="1109"/>
      <c r="AH53" s="1109"/>
      <c r="AI53" s="1109"/>
      <c r="AJ53" s="1110"/>
      <c r="AK53" s="1111"/>
      <c r="AL53" s="1112"/>
      <c r="AM53" s="1112"/>
      <c r="AN53" s="1112"/>
      <c r="AO53" s="1112"/>
      <c r="AP53" s="1112"/>
      <c r="AQ53" s="1112"/>
      <c r="AR53" s="1112"/>
      <c r="AS53" s="1112"/>
      <c r="AT53" s="1112"/>
      <c r="AU53" s="1112"/>
      <c r="AV53" s="1112"/>
      <c r="AW53" s="1112"/>
      <c r="AX53" s="1112"/>
      <c r="AY53" s="1112"/>
      <c r="AZ53" s="1113"/>
      <c r="BA53" s="1113"/>
      <c r="BB53" s="1113"/>
      <c r="BC53" s="1113"/>
      <c r="BD53" s="1113"/>
      <c r="BE53" s="1121"/>
      <c r="BF53" s="1121"/>
      <c r="BG53" s="1121"/>
      <c r="BH53" s="1121"/>
      <c r="BI53" s="1122"/>
      <c r="BJ53" s="252"/>
      <c r="BK53" s="252"/>
      <c r="BL53" s="252"/>
      <c r="BM53" s="252"/>
      <c r="BN53" s="252"/>
      <c r="BO53" s="265"/>
      <c r="BP53" s="265"/>
      <c r="BQ53" s="262">
        <v>47</v>
      </c>
      <c r="BR53" s="263"/>
      <c r="BS53" s="1103"/>
      <c r="BT53" s="1104"/>
      <c r="BU53" s="1104"/>
      <c r="BV53" s="1104"/>
      <c r="BW53" s="1104"/>
      <c r="BX53" s="1104"/>
      <c r="BY53" s="1104"/>
      <c r="BZ53" s="1104"/>
      <c r="CA53" s="1104"/>
      <c r="CB53" s="1104"/>
      <c r="CC53" s="1104"/>
      <c r="CD53" s="1104"/>
      <c r="CE53" s="1104"/>
      <c r="CF53" s="1104"/>
      <c r="CG53" s="1105"/>
      <c r="CH53" s="1078"/>
      <c r="CI53" s="1079"/>
      <c r="CJ53" s="1079"/>
      <c r="CK53" s="1079"/>
      <c r="CL53" s="1080"/>
      <c r="CM53" s="1078"/>
      <c r="CN53" s="1079"/>
      <c r="CO53" s="1079"/>
      <c r="CP53" s="1079"/>
      <c r="CQ53" s="1080"/>
      <c r="CR53" s="1078"/>
      <c r="CS53" s="1079"/>
      <c r="CT53" s="1079"/>
      <c r="CU53" s="1079"/>
      <c r="CV53" s="1080"/>
      <c r="CW53" s="1078"/>
      <c r="CX53" s="1079"/>
      <c r="CY53" s="1079"/>
      <c r="CZ53" s="1079"/>
      <c r="DA53" s="1080"/>
      <c r="DB53" s="1078"/>
      <c r="DC53" s="1079"/>
      <c r="DD53" s="1079"/>
      <c r="DE53" s="1079"/>
      <c r="DF53" s="1080"/>
      <c r="DG53" s="1078"/>
      <c r="DH53" s="1079"/>
      <c r="DI53" s="1079"/>
      <c r="DJ53" s="1079"/>
      <c r="DK53" s="1080"/>
      <c r="DL53" s="1078"/>
      <c r="DM53" s="1079"/>
      <c r="DN53" s="1079"/>
      <c r="DO53" s="1079"/>
      <c r="DP53" s="1080"/>
      <c r="DQ53" s="1078"/>
      <c r="DR53" s="1079"/>
      <c r="DS53" s="1079"/>
      <c r="DT53" s="1079"/>
      <c r="DU53" s="1080"/>
      <c r="DV53" s="1081"/>
      <c r="DW53" s="1082"/>
      <c r="DX53" s="1082"/>
      <c r="DY53" s="1082"/>
      <c r="DZ53" s="1083"/>
      <c r="EA53" s="246"/>
    </row>
    <row r="54" spans="1:131" s="247" customFormat="1" ht="26.25" customHeight="1">
      <c r="A54" s="261">
        <v>27</v>
      </c>
      <c r="B54" s="1126"/>
      <c r="C54" s="1127"/>
      <c r="D54" s="1127"/>
      <c r="E54" s="1127"/>
      <c r="F54" s="1127"/>
      <c r="G54" s="1127"/>
      <c r="H54" s="1127"/>
      <c r="I54" s="1127"/>
      <c r="J54" s="1127"/>
      <c r="K54" s="1127"/>
      <c r="L54" s="1127"/>
      <c r="M54" s="1127"/>
      <c r="N54" s="1127"/>
      <c r="O54" s="1127"/>
      <c r="P54" s="1128"/>
      <c r="Q54" s="1129"/>
      <c r="R54" s="1112"/>
      <c r="S54" s="1112"/>
      <c r="T54" s="1112"/>
      <c r="U54" s="1112"/>
      <c r="V54" s="1112"/>
      <c r="W54" s="1112"/>
      <c r="X54" s="1112"/>
      <c r="Y54" s="1112"/>
      <c r="Z54" s="1112"/>
      <c r="AA54" s="1112"/>
      <c r="AB54" s="1112"/>
      <c r="AC54" s="1112"/>
      <c r="AD54" s="1112"/>
      <c r="AE54" s="1130"/>
      <c r="AF54" s="1108"/>
      <c r="AG54" s="1109"/>
      <c r="AH54" s="1109"/>
      <c r="AI54" s="1109"/>
      <c r="AJ54" s="1110"/>
      <c r="AK54" s="1111"/>
      <c r="AL54" s="1112"/>
      <c r="AM54" s="1112"/>
      <c r="AN54" s="1112"/>
      <c r="AO54" s="1112"/>
      <c r="AP54" s="1112"/>
      <c r="AQ54" s="1112"/>
      <c r="AR54" s="1112"/>
      <c r="AS54" s="1112"/>
      <c r="AT54" s="1112"/>
      <c r="AU54" s="1112"/>
      <c r="AV54" s="1112"/>
      <c r="AW54" s="1112"/>
      <c r="AX54" s="1112"/>
      <c r="AY54" s="1112"/>
      <c r="AZ54" s="1113"/>
      <c r="BA54" s="1113"/>
      <c r="BB54" s="1113"/>
      <c r="BC54" s="1113"/>
      <c r="BD54" s="1113"/>
      <c r="BE54" s="1121"/>
      <c r="BF54" s="1121"/>
      <c r="BG54" s="1121"/>
      <c r="BH54" s="1121"/>
      <c r="BI54" s="1122"/>
      <c r="BJ54" s="252"/>
      <c r="BK54" s="252"/>
      <c r="BL54" s="252"/>
      <c r="BM54" s="252"/>
      <c r="BN54" s="252"/>
      <c r="BO54" s="265"/>
      <c r="BP54" s="265"/>
      <c r="BQ54" s="262">
        <v>48</v>
      </c>
      <c r="BR54" s="263"/>
      <c r="BS54" s="1103"/>
      <c r="BT54" s="1104"/>
      <c r="BU54" s="1104"/>
      <c r="BV54" s="1104"/>
      <c r="BW54" s="1104"/>
      <c r="BX54" s="1104"/>
      <c r="BY54" s="1104"/>
      <c r="BZ54" s="1104"/>
      <c r="CA54" s="1104"/>
      <c r="CB54" s="1104"/>
      <c r="CC54" s="1104"/>
      <c r="CD54" s="1104"/>
      <c r="CE54" s="1104"/>
      <c r="CF54" s="1104"/>
      <c r="CG54" s="1105"/>
      <c r="CH54" s="1078"/>
      <c r="CI54" s="1079"/>
      <c r="CJ54" s="1079"/>
      <c r="CK54" s="1079"/>
      <c r="CL54" s="1080"/>
      <c r="CM54" s="1078"/>
      <c r="CN54" s="1079"/>
      <c r="CO54" s="1079"/>
      <c r="CP54" s="1079"/>
      <c r="CQ54" s="1080"/>
      <c r="CR54" s="1078"/>
      <c r="CS54" s="1079"/>
      <c r="CT54" s="1079"/>
      <c r="CU54" s="1079"/>
      <c r="CV54" s="1080"/>
      <c r="CW54" s="1078"/>
      <c r="CX54" s="1079"/>
      <c r="CY54" s="1079"/>
      <c r="CZ54" s="1079"/>
      <c r="DA54" s="1080"/>
      <c r="DB54" s="1078"/>
      <c r="DC54" s="1079"/>
      <c r="DD54" s="1079"/>
      <c r="DE54" s="1079"/>
      <c r="DF54" s="1080"/>
      <c r="DG54" s="1078"/>
      <c r="DH54" s="1079"/>
      <c r="DI54" s="1079"/>
      <c r="DJ54" s="1079"/>
      <c r="DK54" s="1080"/>
      <c r="DL54" s="1078"/>
      <c r="DM54" s="1079"/>
      <c r="DN54" s="1079"/>
      <c r="DO54" s="1079"/>
      <c r="DP54" s="1080"/>
      <c r="DQ54" s="1078"/>
      <c r="DR54" s="1079"/>
      <c r="DS54" s="1079"/>
      <c r="DT54" s="1079"/>
      <c r="DU54" s="1080"/>
      <c r="DV54" s="1081"/>
      <c r="DW54" s="1082"/>
      <c r="DX54" s="1082"/>
      <c r="DY54" s="1082"/>
      <c r="DZ54" s="1083"/>
      <c r="EA54" s="246"/>
    </row>
    <row r="55" spans="1:131" s="247" customFormat="1" ht="26.25" customHeight="1">
      <c r="A55" s="261">
        <v>28</v>
      </c>
      <c r="B55" s="1126"/>
      <c r="C55" s="1127"/>
      <c r="D55" s="1127"/>
      <c r="E55" s="1127"/>
      <c r="F55" s="1127"/>
      <c r="G55" s="1127"/>
      <c r="H55" s="1127"/>
      <c r="I55" s="1127"/>
      <c r="J55" s="1127"/>
      <c r="K55" s="1127"/>
      <c r="L55" s="1127"/>
      <c r="M55" s="1127"/>
      <c r="N55" s="1127"/>
      <c r="O55" s="1127"/>
      <c r="P55" s="1128"/>
      <c r="Q55" s="1129"/>
      <c r="R55" s="1112"/>
      <c r="S55" s="1112"/>
      <c r="T55" s="1112"/>
      <c r="U55" s="1112"/>
      <c r="V55" s="1112"/>
      <c r="W55" s="1112"/>
      <c r="X55" s="1112"/>
      <c r="Y55" s="1112"/>
      <c r="Z55" s="1112"/>
      <c r="AA55" s="1112"/>
      <c r="AB55" s="1112"/>
      <c r="AC55" s="1112"/>
      <c r="AD55" s="1112"/>
      <c r="AE55" s="1130"/>
      <c r="AF55" s="1108"/>
      <c r="AG55" s="1109"/>
      <c r="AH55" s="1109"/>
      <c r="AI55" s="1109"/>
      <c r="AJ55" s="1110"/>
      <c r="AK55" s="1111"/>
      <c r="AL55" s="1112"/>
      <c r="AM55" s="1112"/>
      <c r="AN55" s="1112"/>
      <c r="AO55" s="1112"/>
      <c r="AP55" s="1112"/>
      <c r="AQ55" s="1112"/>
      <c r="AR55" s="1112"/>
      <c r="AS55" s="1112"/>
      <c r="AT55" s="1112"/>
      <c r="AU55" s="1112"/>
      <c r="AV55" s="1112"/>
      <c r="AW55" s="1112"/>
      <c r="AX55" s="1112"/>
      <c r="AY55" s="1112"/>
      <c r="AZ55" s="1113"/>
      <c r="BA55" s="1113"/>
      <c r="BB55" s="1113"/>
      <c r="BC55" s="1113"/>
      <c r="BD55" s="1113"/>
      <c r="BE55" s="1121"/>
      <c r="BF55" s="1121"/>
      <c r="BG55" s="1121"/>
      <c r="BH55" s="1121"/>
      <c r="BI55" s="1122"/>
      <c r="BJ55" s="252"/>
      <c r="BK55" s="252"/>
      <c r="BL55" s="252"/>
      <c r="BM55" s="252"/>
      <c r="BN55" s="252"/>
      <c r="BO55" s="265"/>
      <c r="BP55" s="265"/>
      <c r="BQ55" s="262">
        <v>49</v>
      </c>
      <c r="BR55" s="263"/>
      <c r="BS55" s="1103"/>
      <c r="BT55" s="1104"/>
      <c r="BU55" s="1104"/>
      <c r="BV55" s="1104"/>
      <c r="BW55" s="1104"/>
      <c r="BX55" s="1104"/>
      <c r="BY55" s="1104"/>
      <c r="BZ55" s="1104"/>
      <c r="CA55" s="1104"/>
      <c r="CB55" s="1104"/>
      <c r="CC55" s="1104"/>
      <c r="CD55" s="1104"/>
      <c r="CE55" s="1104"/>
      <c r="CF55" s="1104"/>
      <c r="CG55" s="1105"/>
      <c r="CH55" s="1078"/>
      <c r="CI55" s="1079"/>
      <c r="CJ55" s="1079"/>
      <c r="CK55" s="1079"/>
      <c r="CL55" s="1080"/>
      <c r="CM55" s="1078"/>
      <c r="CN55" s="1079"/>
      <c r="CO55" s="1079"/>
      <c r="CP55" s="1079"/>
      <c r="CQ55" s="1080"/>
      <c r="CR55" s="1078"/>
      <c r="CS55" s="1079"/>
      <c r="CT55" s="1079"/>
      <c r="CU55" s="1079"/>
      <c r="CV55" s="1080"/>
      <c r="CW55" s="1078"/>
      <c r="CX55" s="1079"/>
      <c r="CY55" s="1079"/>
      <c r="CZ55" s="1079"/>
      <c r="DA55" s="1080"/>
      <c r="DB55" s="1078"/>
      <c r="DC55" s="1079"/>
      <c r="DD55" s="1079"/>
      <c r="DE55" s="1079"/>
      <c r="DF55" s="1080"/>
      <c r="DG55" s="1078"/>
      <c r="DH55" s="1079"/>
      <c r="DI55" s="1079"/>
      <c r="DJ55" s="1079"/>
      <c r="DK55" s="1080"/>
      <c r="DL55" s="1078"/>
      <c r="DM55" s="1079"/>
      <c r="DN55" s="1079"/>
      <c r="DO55" s="1079"/>
      <c r="DP55" s="1080"/>
      <c r="DQ55" s="1078"/>
      <c r="DR55" s="1079"/>
      <c r="DS55" s="1079"/>
      <c r="DT55" s="1079"/>
      <c r="DU55" s="1080"/>
      <c r="DV55" s="1081"/>
      <c r="DW55" s="1082"/>
      <c r="DX55" s="1082"/>
      <c r="DY55" s="1082"/>
      <c r="DZ55" s="1083"/>
      <c r="EA55" s="246"/>
    </row>
    <row r="56" spans="1:131" s="247" customFormat="1" ht="26.25" customHeight="1">
      <c r="A56" s="261">
        <v>29</v>
      </c>
      <c r="B56" s="1126"/>
      <c r="C56" s="1127"/>
      <c r="D56" s="1127"/>
      <c r="E56" s="1127"/>
      <c r="F56" s="1127"/>
      <c r="G56" s="1127"/>
      <c r="H56" s="1127"/>
      <c r="I56" s="1127"/>
      <c r="J56" s="1127"/>
      <c r="K56" s="1127"/>
      <c r="L56" s="1127"/>
      <c r="M56" s="1127"/>
      <c r="N56" s="1127"/>
      <c r="O56" s="1127"/>
      <c r="P56" s="1128"/>
      <c r="Q56" s="1129"/>
      <c r="R56" s="1112"/>
      <c r="S56" s="1112"/>
      <c r="T56" s="1112"/>
      <c r="U56" s="1112"/>
      <c r="V56" s="1112"/>
      <c r="W56" s="1112"/>
      <c r="X56" s="1112"/>
      <c r="Y56" s="1112"/>
      <c r="Z56" s="1112"/>
      <c r="AA56" s="1112"/>
      <c r="AB56" s="1112"/>
      <c r="AC56" s="1112"/>
      <c r="AD56" s="1112"/>
      <c r="AE56" s="1130"/>
      <c r="AF56" s="1108"/>
      <c r="AG56" s="1109"/>
      <c r="AH56" s="1109"/>
      <c r="AI56" s="1109"/>
      <c r="AJ56" s="1110"/>
      <c r="AK56" s="1111"/>
      <c r="AL56" s="1112"/>
      <c r="AM56" s="1112"/>
      <c r="AN56" s="1112"/>
      <c r="AO56" s="1112"/>
      <c r="AP56" s="1112"/>
      <c r="AQ56" s="1112"/>
      <c r="AR56" s="1112"/>
      <c r="AS56" s="1112"/>
      <c r="AT56" s="1112"/>
      <c r="AU56" s="1112"/>
      <c r="AV56" s="1112"/>
      <c r="AW56" s="1112"/>
      <c r="AX56" s="1112"/>
      <c r="AY56" s="1112"/>
      <c r="AZ56" s="1113"/>
      <c r="BA56" s="1113"/>
      <c r="BB56" s="1113"/>
      <c r="BC56" s="1113"/>
      <c r="BD56" s="1113"/>
      <c r="BE56" s="1121"/>
      <c r="BF56" s="1121"/>
      <c r="BG56" s="1121"/>
      <c r="BH56" s="1121"/>
      <c r="BI56" s="1122"/>
      <c r="BJ56" s="252"/>
      <c r="BK56" s="252"/>
      <c r="BL56" s="252"/>
      <c r="BM56" s="252"/>
      <c r="BN56" s="252"/>
      <c r="BO56" s="265"/>
      <c r="BP56" s="265"/>
      <c r="BQ56" s="262">
        <v>50</v>
      </c>
      <c r="BR56" s="263"/>
      <c r="BS56" s="1103"/>
      <c r="BT56" s="1104"/>
      <c r="BU56" s="1104"/>
      <c r="BV56" s="1104"/>
      <c r="BW56" s="1104"/>
      <c r="BX56" s="1104"/>
      <c r="BY56" s="1104"/>
      <c r="BZ56" s="1104"/>
      <c r="CA56" s="1104"/>
      <c r="CB56" s="1104"/>
      <c r="CC56" s="1104"/>
      <c r="CD56" s="1104"/>
      <c r="CE56" s="1104"/>
      <c r="CF56" s="1104"/>
      <c r="CG56" s="1105"/>
      <c r="CH56" s="1078"/>
      <c r="CI56" s="1079"/>
      <c r="CJ56" s="1079"/>
      <c r="CK56" s="1079"/>
      <c r="CL56" s="1080"/>
      <c r="CM56" s="1078"/>
      <c r="CN56" s="1079"/>
      <c r="CO56" s="1079"/>
      <c r="CP56" s="1079"/>
      <c r="CQ56" s="1080"/>
      <c r="CR56" s="1078"/>
      <c r="CS56" s="1079"/>
      <c r="CT56" s="1079"/>
      <c r="CU56" s="1079"/>
      <c r="CV56" s="1080"/>
      <c r="CW56" s="1078"/>
      <c r="CX56" s="1079"/>
      <c r="CY56" s="1079"/>
      <c r="CZ56" s="1079"/>
      <c r="DA56" s="1080"/>
      <c r="DB56" s="1078"/>
      <c r="DC56" s="1079"/>
      <c r="DD56" s="1079"/>
      <c r="DE56" s="1079"/>
      <c r="DF56" s="1080"/>
      <c r="DG56" s="1078"/>
      <c r="DH56" s="1079"/>
      <c r="DI56" s="1079"/>
      <c r="DJ56" s="1079"/>
      <c r="DK56" s="1080"/>
      <c r="DL56" s="1078"/>
      <c r="DM56" s="1079"/>
      <c r="DN56" s="1079"/>
      <c r="DO56" s="1079"/>
      <c r="DP56" s="1080"/>
      <c r="DQ56" s="1078"/>
      <c r="DR56" s="1079"/>
      <c r="DS56" s="1079"/>
      <c r="DT56" s="1079"/>
      <c r="DU56" s="1080"/>
      <c r="DV56" s="1081"/>
      <c r="DW56" s="1082"/>
      <c r="DX56" s="1082"/>
      <c r="DY56" s="1082"/>
      <c r="DZ56" s="1083"/>
      <c r="EA56" s="246"/>
    </row>
    <row r="57" spans="1:131" s="247" customFormat="1" ht="26.25" customHeight="1">
      <c r="A57" s="261">
        <v>30</v>
      </c>
      <c r="B57" s="1126"/>
      <c r="C57" s="1127"/>
      <c r="D57" s="1127"/>
      <c r="E57" s="1127"/>
      <c r="F57" s="1127"/>
      <c r="G57" s="1127"/>
      <c r="H57" s="1127"/>
      <c r="I57" s="1127"/>
      <c r="J57" s="1127"/>
      <c r="K57" s="1127"/>
      <c r="L57" s="1127"/>
      <c r="M57" s="1127"/>
      <c r="N57" s="1127"/>
      <c r="O57" s="1127"/>
      <c r="P57" s="1128"/>
      <c r="Q57" s="1129"/>
      <c r="R57" s="1112"/>
      <c r="S57" s="1112"/>
      <c r="T57" s="1112"/>
      <c r="U57" s="1112"/>
      <c r="V57" s="1112"/>
      <c r="W57" s="1112"/>
      <c r="X57" s="1112"/>
      <c r="Y57" s="1112"/>
      <c r="Z57" s="1112"/>
      <c r="AA57" s="1112"/>
      <c r="AB57" s="1112"/>
      <c r="AC57" s="1112"/>
      <c r="AD57" s="1112"/>
      <c r="AE57" s="1130"/>
      <c r="AF57" s="1108"/>
      <c r="AG57" s="1109"/>
      <c r="AH57" s="1109"/>
      <c r="AI57" s="1109"/>
      <c r="AJ57" s="1110"/>
      <c r="AK57" s="1111"/>
      <c r="AL57" s="1112"/>
      <c r="AM57" s="1112"/>
      <c r="AN57" s="1112"/>
      <c r="AO57" s="1112"/>
      <c r="AP57" s="1112"/>
      <c r="AQ57" s="1112"/>
      <c r="AR57" s="1112"/>
      <c r="AS57" s="1112"/>
      <c r="AT57" s="1112"/>
      <c r="AU57" s="1112"/>
      <c r="AV57" s="1112"/>
      <c r="AW57" s="1112"/>
      <c r="AX57" s="1112"/>
      <c r="AY57" s="1112"/>
      <c r="AZ57" s="1113"/>
      <c r="BA57" s="1113"/>
      <c r="BB57" s="1113"/>
      <c r="BC57" s="1113"/>
      <c r="BD57" s="1113"/>
      <c r="BE57" s="1121"/>
      <c r="BF57" s="1121"/>
      <c r="BG57" s="1121"/>
      <c r="BH57" s="1121"/>
      <c r="BI57" s="1122"/>
      <c r="BJ57" s="252"/>
      <c r="BK57" s="252"/>
      <c r="BL57" s="252"/>
      <c r="BM57" s="252"/>
      <c r="BN57" s="252"/>
      <c r="BO57" s="265"/>
      <c r="BP57" s="265"/>
      <c r="BQ57" s="262">
        <v>51</v>
      </c>
      <c r="BR57" s="263"/>
      <c r="BS57" s="1103"/>
      <c r="BT57" s="1104"/>
      <c r="BU57" s="1104"/>
      <c r="BV57" s="1104"/>
      <c r="BW57" s="1104"/>
      <c r="BX57" s="1104"/>
      <c r="BY57" s="1104"/>
      <c r="BZ57" s="1104"/>
      <c r="CA57" s="1104"/>
      <c r="CB57" s="1104"/>
      <c r="CC57" s="1104"/>
      <c r="CD57" s="1104"/>
      <c r="CE57" s="1104"/>
      <c r="CF57" s="1104"/>
      <c r="CG57" s="1105"/>
      <c r="CH57" s="1078"/>
      <c r="CI57" s="1079"/>
      <c r="CJ57" s="1079"/>
      <c r="CK57" s="1079"/>
      <c r="CL57" s="1080"/>
      <c r="CM57" s="1078"/>
      <c r="CN57" s="1079"/>
      <c r="CO57" s="1079"/>
      <c r="CP57" s="1079"/>
      <c r="CQ57" s="1080"/>
      <c r="CR57" s="1078"/>
      <c r="CS57" s="1079"/>
      <c r="CT57" s="1079"/>
      <c r="CU57" s="1079"/>
      <c r="CV57" s="1080"/>
      <c r="CW57" s="1078"/>
      <c r="CX57" s="1079"/>
      <c r="CY57" s="1079"/>
      <c r="CZ57" s="1079"/>
      <c r="DA57" s="1080"/>
      <c r="DB57" s="1078"/>
      <c r="DC57" s="1079"/>
      <c r="DD57" s="1079"/>
      <c r="DE57" s="1079"/>
      <c r="DF57" s="1080"/>
      <c r="DG57" s="1078"/>
      <c r="DH57" s="1079"/>
      <c r="DI57" s="1079"/>
      <c r="DJ57" s="1079"/>
      <c r="DK57" s="1080"/>
      <c r="DL57" s="1078"/>
      <c r="DM57" s="1079"/>
      <c r="DN57" s="1079"/>
      <c r="DO57" s="1079"/>
      <c r="DP57" s="1080"/>
      <c r="DQ57" s="1078"/>
      <c r="DR57" s="1079"/>
      <c r="DS57" s="1079"/>
      <c r="DT57" s="1079"/>
      <c r="DU57" s="1080"/>
      <c r="DV57" s="1081"/>
      <c r="DW57" s="1082"/>
      <c r="DX57" s="1082"/>
      <c r="DY57" s="1082"/>
      <c r="DZ57" s="1083"/>
      <c r="EA57" s="246"/>
    </row>
    <row r="58" spans="1:131" s="247" customFormat="1" ht="26.25" customHeight="1">
      <c r="A58" s="261">
        <v>31</v>
      </c>
      <c r="B58" s="1126"/>
      <c r="C58" s="1127"/>
      <c r="D58" s="1127"/>
      <c r="E58" s="1127"/>
      <c r="F58" s="1127"/>
      <c r="G58" s="1127"/>
      <c r="H58" s="1127"/>
      <c r="I58" s="1127"/>
      <c r="J58" s="1127"/>
      <c r="K58" s="1127"/>
      <c r="L58" s="1127"/>
      <c r="M58" s="1127"/>
      <c r="N58" s="1127"/>
      <c r="O58" s="1127"/>
      <c r="P58" s="1128"/>
      <c r="Q58" s="1129"/>
      <c r="R58" s="1112"/>
      <c r="S58" s="1112"/>
      <c r="T58" s="1112"/>
      <c r="U58" s="1112"/>
      <c r="V58" s="1112"/>
      <c r="W58" s="1112"/>
      <c r="X58" s="1112"/>
      <c r="Y58" s="1112"/>
      <c r="Z58" s="1112"/>
      <c r="AA58" s="1112"/>
      <c r="AB58" s="1112"/>
      <c r="AC58" s="1112"/>
      <c r="AD58" s="1112"/>
      <c r="AE58" s="1130"/>
      <c r="AF58" s="1108"/>
      <c r="AG58" s="1109"/>
      <c r="AH58" s="1109"/>
      <c r="AI58" s="1109"/>
      <c r="AJ58" s="1110"/>
      <c r="AK58" s="1111"/>
      <c r="AL58" s="1112"/>
      <c r="AM58" s="1112"/>
      <c r="AN58" s="1112"/>
      <c r="AO58" s="1112"/>
      <c r="AP58" s="1112"/>
      <c r="AQ58" s="1112"/>
      <c r="AR58" s="1112"/>
      <c r="AS58" s="1112"/>
      <c r="AT58" s="1112"/>
      <c r="AU58" s="1112"/>
      <c r="AV58" s="1112"/>
      <c r="AW58" s="1112"/>
      <c r="AX58" s="1112"/>
      <c r="AY58" s="1112"/>
      <c r="AZ58" s="1113"/>
      <c r="BA58" s="1113"/>
      <c r="BB58" s="1113"/>
      <c r="BC58" s="1113"/>
      <c r="BD58" s="1113"/>
      <c r="BE58" s="1121"/>
      <c r="BF58" s="1121"/>
      <c r="BG58" s="1121"/>
      <c r="BH58" s="1121"/>
      <c r="BI58" s="1122"/>
      <c r="BJ58" s="252"/>
      <c r="BK58" s="252"/>
      <c r="BL58" s="252"/>
      <c r="BM58" s="252"/>
      <c r="BN58" s="252"/>
      <c r="BO58" s="265"/>
      <c r="BP58" s="265"/>
      <c r="BQ58" s="262">
        <v>52</v>
      </c>
      <c r="BR58" s="263"/>
      <c r="BS58" s="1103"/>
      <c r="BT58" s="1104"/>
      <c r="BU58" s="1104"/>
      <c r="BV58" s="1104"/>
      <c r="BW58" s="1104"/>
      <c r="BX58" s="1104"/>
      <c r="BY58" s="1104"/>
      <c r="BZ58" s="1104"/>
      <c r="CA58" s="1104"/>
      <c r="CB58" s="1104"/>
      <c r="CC58" s="1104"/>
      <c r="CD58" s="1104"/>
      <c r="CE58" s="1104"/>
      <c r="CF58" s="1104"/>
      <c r="CG58" s="1105"/>
      <c r="CH58" s="1078"/>
      <c r="CI58" s="1079"/>
      <c r="CJ58" s="1079"/>
      <c r="CK58" s="1079"/>
      <c r="CL58" s="1080"/>
      <c r="CM58" s="1078"/>
      <c r="CN58" s="1079"/>
      <c r="CO58" s="1079"/>
      <c r="CP58" s="1079"/>
      <c r="CQ58" s="1080"/>
      <c r="CR58" s="1078"/>
      <c r="CS58" s="1079"/>
      <c r="CT58" s="1079"/>
      <c r="CU58" s="1079"/>
      <c r="CV58" s="1080"/>
      <c r="CW58" s="1078"/>
      <c r="CX58" s="1079"/>
      <c r="CY58" s="1079"/>
      <c r="CZ58" s="1079"/>
      <c r="DA58" s="1080"/>
      <c r="DB58" s="1078"/>
      <c r="DC58" s="1079"/>
      <c r="DD58" s="1079"/>
      <c r="DE58" s="1079"/>
      <c r="DF58" s="1080"/>
      <c r="DG58" s="1078"/>
      <c r="DH58" s="1079"/>
      <c r="DI58" s="1079"/>
      <c r="DJ58" s="1079"/>
      <c r="DK58" s="1080"/>
      <c r="DL58" s="1078"/>
      <c r="DM58" s="1079"/>
      <c r="DN58" s="1079"/>
      <c r="DO58" s="1079"/>
      <c r="DP58" s="1080"/>
      <c r="DQ58" s="1078"/>
      <c r="DR58" s="1079"/>
      <c r="DS58" s="1079"/>
      <c r="DT58" s="1079"/>
      <c r="DU58" s="1080"/>
      <c r="DV58" s="1081"/>
      <c r="DW58" s="1082"/>
      <c r="DX58" s="1082"/>
      <c r="DY58" s="1082"/>
      <c r="DZ58" s="1083"/>
      <c r="EA58" s="246"/>
    </row>
    <row r="59" spans="1:131" s="247" customFormat="1" ht="26.25" customHeight="1">
      <c r="A59" s="261">
        <v>32</v>
      </c>
      <c r="B59" s="1126"/>
      <c r="C59" s="1127"/>
      <c r="D59" s="1127"/>
      <c r="E59" s="1127"/>
      <c r="F59" s="1127"/>
      <c r="G59" s="1127"/>
      <c r="H59" s="1127"/>
      <c r="I59" s="1127"/>
      <c r="J59" s="1127"/>
      <c r="K59" s="1127"/>
      <c r="L59" s="1127"/>
      <c r="M59" s="1127"/>
      <c r="N59" s="1127"/>
      <c r="O59" s="1127"/>
      <c r="P59" s="1128"/>
      <c r="Q59" s="1129"/>
      <c r="R59" s="1112"/>
      <c r="S59" s="1112"/>
      <c r="T59" s="1112"/>
      <c r="U59" s="1112"/>
      <c r="V59" s="1112"/>
      <c r="W59" s="1112"/>
      <c r="X59" s="1112"/>
      <c r="Y59" s="1112"/>
      <c r="Z59" s="1112"/>
      <c r="AA59" s="1112"/>
      <c r="AB59" s="1112"/>
      <c r="AC59" s="1112"/>
      <c r="AD59" s="1112"/>
      <c r="AE59" s="1130"/>
      <c r="AF59" s="1108"/>
      <c r="AG59" s="1109"/>
      <c r="AH59" s="1109"/>
      <c r="AI59" s="1109"/>
      <c r="AJ59" s="1110"/>
      <c r="AK59" s="1111"/>
      <c r="AL59" s="1112"/>
      <c r="AM59" s="1112"/>
      <c r="AN59" s="1112"/>
      <c r="AO59" s="1112"/>
      <c r="AP59" s="1112"/>
      <c r="AQ59" s="1112"/>
      <c r="AR59" s="1112"/>
      <c r="AS59" s="1112"/>
      <c r="AT59" s="1112"/>
      <c r="AU59" s="1112"/>
      <c r="AV59" s="1112"/>
      <c r="AW59" s="1112"/>
      <c r="AX59" s="1112"/>
      <c r="AY59" s="1112"/>
      <c r="AZ59" s="1113"/>
      <c r="BA59" s="1113"/>
      <c r="BB59" s="1113"/>
      <c r="BC59" s="1113"/>
      <c r="BD59" s="1113"/>
      <c r="BE59" s="1121"/>
      <c r="BF59" s="1121"/>
      <c r="BG59" s="1121"/>
      <c r="BH59" s="1121"/>
      <c r="BI59" s="1122"/>
      <c r="BJ59" s="252"/>
      <c r="BK59" s="252"/>
      <c r="BL59" s="252"/>
      <c r="BM59" s="252"/>
      <c r="BN59" s="252"/>
      <c r="BO59" s="265"/>
      <c r="BP59" s="265"/>
      <c r="BQ59" s="262">
        <v>53</v>
      </c>
      <c r="BR59" s="263"/>
      <c r="BS59" s="1103"/>
      <c r="BT59" s="1104"/>
      <c r="BU59" s="1104"/>
      <c r="BV59" s="1104"/>
      <c r="BW59" s="1104"/>
      <c r="BX59" s="1104"/>
      <c r="BY59" s="1104"/>
      <c r="BZ59" s="1104"/>
      <c r="CA59" s="1104"/>
      <c r="CB59" s="1104"/>
      <c r="CC59" s="1104"/>
      <c r="CD59" s="1104"/>
      <c r="CE59" s="1104"/>
      <c r="CF59" s="1104"/>
      <c r="CG59" s="1105"/>
      <c r="CH59" s="1078"/>
      <c r="CI59" s="1079"/>
      <c r="CJ59" s="1079"/>
      <c r="CK59" s="1079"/>
      <c r="CL59" s="1080"/>
      <c r="CM59" s="1078"/>
      <c r="CN59" s="1079"/>
      <c r="CO59" s="1079"/>
      <c r="CP59" s="1079"/>
      <c r="CQ59" s="1080"/>
      <c r="CR59" s="1078"/>
      <c r="CS59" s="1079"/>
      <c r="CT59" s="1079"/>
      <c r="CU59" s="1079"/>
      <c r="CV59" s="1080"/>
      <c r="CW59" s="1078"/>
      <c r="CX59" s="1079"/>
      <c r="CY59" s="1079"/>
      <c r="CZ59" s="1079"/>
      <c r="DA59" s="1080"/>
      <c r="DB59" s="1078"/>
      <c r="DC59" s="1079"/>
      <c r="DD59" s="1079"/>
      <c r="DE59" s="1079"/>
      <c r="DF59" s="1080"/>
      <c r="DG59" s="1078"/>
      <c r="DH59" s="1079"/>
      <c r="DI59" s="1079"/>
      <c r="DJ59" s="1079"/>
      <c r="DK59" s="1080"/>
      <c r="DL59" s="1078"/>
      <c r="DM59" s="1079"/>
      <c r="DN59" s="1079"/>
      <c r="DO59" s="1079"/>
      <c r="DP59" s="1080"/>
      <c r="DQ59" s="1078"/>
      <c r="DR59" s="1079"/>
      <c r="DS59" s="1079"/>
      <c r="DT59" s="1079"/>
      <c r="DU59" s="1080"/>
      <c r="DV59" s="1081"/>
      <c r="DW59" s="1082"/>
      <c r="DX59" s="1082"/>
      <c r="DY59" s="1082"/>
      <c r="DZ59" s="1083"/>
      <c r="EA59" s="246"/>
    </row>
    <row r="60" spans="1:131" s="247" customFormat="1" ht="26.25" customHeight="1">
      <c r="A60" s="261">
        <v>33</v>
      </c>
      <c r="B60" s="1126"/>
      <c r="C60" s="1127"/>
      <c r="D60" s="1127"/>
      <c r="E60" s="1127"/>
      <c r="F60" s="1127"/>
      <c r="G60" s="1127"/>
      <c r="H60" s="1127"/>
      <c r="I60" s="1127"/>
      <c r="J60" s="1127"/>
      <c r="K60" s="1127"/>
      <c r="L60" s="1127"/>
      <c r="M60" s="1127"/>
      <c r="N60" s="1127"/>
      <c r="O60" s="1127"/>
      <c r="P60" s="1128"/>
      <c r="Q60" s="1129"/>
      <c r="R60" s="1112"/>
      <c r="S60" s="1112"/>
      <c r="T60" s="1112"/>
      <c r="U60" s="1112"/>
      <c r="V60" s="1112"/>
      <c r="W60" s="1112"/>
      <c r="X60" s="1112"/>
      <c r="Y60" s="1112"/>
      <c r="Z60" s="1112"/>
      <c r="AA60" s="1112"/>
      <c r="AB60" s="1112"/>
      <c r="AC60" s="1112"/>
      <c r="AD60" s="1112"/>
      <c r="AE60" s="1130"/>
      <c r="AF60" s="1108"/>
      <c r="AG60" s="1109"/>
      <c r="AH60" s="1109"/>
      <c r="AI60" s="1109"/>
      <c r="AJ60" s="1110"/>
      <c r="AK60" s="1111"/>
      <c r="AL60" s="1112"/>
      <c r="AM60" s="1112"/>
      <c r="AN60" s="1112"/>
      <c r="AO60" s="1112"/>
      <c r="AP60" s="1112"/>
      <c r="AQ60" s="1112"/>
      <c r="AR60" s="1112"/>
      <c r="AS60" s="1112"/>
      <c r="AT60" s="1112"/>
      <c r="AU60" s="1112"/>
      <c r="AV60" s="1112"/>
      <c r="AW60" s="1112"/>
      <c r="AX60" s="1112"/>
      <c r="AY60" s="1112"/>
      <c r="AZ60" s="1113"/>
      <c r="BA60" s="1113"/>
      <c r="BB60" s="1113"/>
      <c r="BC60" s="1113"/>
      <c r="BD60" s="1113"/>
      <c r="BE60" s="1121"/>
      <c r="BF60" s="1121"/>
      <c r="BG60" s="1121"/>
      <c r="BH60" s="1121"/>
      <c r="BI60" s="1122"/>
      <c r="BJ60" s="252"/>
      <c r="BK60" s="252"/>
      <c r="BL60" s="252"/>
      <c r="BM60" s="252"/>
      <c r="BN60" s="252"/>
      <c r="BO60" s="265"/>
      <c r="BP60" s="265"/>
      <c r="BQ60" s="262">
        <v>54</v>
      </c>
      <c r="BR60" s="263"/>
      <c r="BS60" s="1103"/>
      <c r="BT60" s="1104"/>
      <c r="BU60" s="1104"/>
      <c r="BV60" s="1104"/>
      <c r="BW60" s="1104"/>
      <c r="BX60" s="1104"/>
      <c r="BY60" s="1104"/>
      <c r="BZ60" s="1104"/>
      <c r="CA60" s="1104"/>
      <c r="CB60" s="1104"/>
      <c r="CC60" s="1104"/>
      <c r="CD60" s="1104"/>
      <c r="CE60" s="1104"/>
      <c r="CF60" s="1104"/>
      <c r="CG60" s="1105"/>
      <c r="CH60" s="1078"/>
      <c r="CI60" s="1079"/>
      <c r="CJ60" s="1079"/>
      <c r="CK60" s="1079"/>
      <c r="CL60" s="1080"/>
      <c r="CM60" s="1078"/>
      <c r="CN60" s="1079"/>
      <c r="CO60" s="1079"/>
      <c r="CP60" s="1079"/>
      <c r="CQ60" s="1080"/>
      <c r="CR60" s="1078"/>
      <c r="CS60" s="1079"/>
      <c r="CT60" s="1079"/>
      <c r="CU60" s="1079"/>
      <c r="CV60" s="1080"/>
      <c r="CW60" s="1078"/>
      <c r="CX60" s="1079"/>
      <c r="CY60" s="1079"/>
      <c r="CZ60" s="1079"/>
      <c r="DA60" s="1080"/>
      <c r="DB60" s="1078"/>
      <c r="DC60" s="1079"/>
      <c r="DD60" s="1079"/>
      <c r="DE60" s="1079"/>
      <c r="DF60" s="1080"/>
      <c r="DG60" s="1078"/>
      <c r="DH60" s="1079"/>
      <c r="DI60" s="1079"/>
      <c r="DJ60" s="1079"/>
      <c r="DK60" s="1080"/>
      <c r="DL60" s="1078"/>
      <c r="DM60" s="1079"/>
      <c r="DN60" s="1079"/>
      <c r="DO60" s="1079"/>
      <c r="DP60" s="1080"/>
      <c r="DQ60" s="1078"/>
      <c r="DR60" s="1079"/>
      <c r="DS60" s="1079"/>
      <c r="DT60" s="1079"/>
      <c r="DU60" s="1080"/>
      <c r="DV60" s="1081"/>
      <c r="DW60" s="1082"/>
      <c r="DX60" s="1082"/>
      <c r="DY60" s="1082"/>
      <c r="DZ60" s="1083"/>
      <c r="EA60" s="246"/>
    </row>
    <row r="61" spans="1:131" s="247" customFormat="1" ht="26.25" customHeight="1" thickBot="1">
      <c r="A61" s="261">
        <v>34</v>
      </c>
      <c r="B61" s="1126"/>
      <c r="C61" s="1127"/>
      <c r="D61" s="1127"/>
      <c r="E61" s="1127"/>
      <c r="F61" s="1127"/>
      <c r="G61" s="1127"/>
      <c r="H61" s="1127"/>
      <c r="I61" s="1127"/>
      <c r="J61" s="1127"/>
      <c r="K61" s="1127"/>
      <c r="L61" s="1127"/>
      <c r="M61" s="1127"/>
      <c r="N61" s="1127"/>
      <c r="O61" s="1127"/>
      <c r="P61" s="1128"/>
      <c r="Q61" s="1129"/>
      <c r="R61" s="1112"/>
      <c r="S61" s="1112"/>
      <c r="T61" s="1112"/>
      <c r="U61" s="1112"/>
      <c r="V61" s="1112"/>
      <c r="W61" s="1112"/>
      <c r="X61" s="1112"/>
      <c r="Y61" s="1112"/>
      <c r="Z61" s="1112"/>
      <c r="AA61" s="1112"/>
      <c r="AB61" s="1112"/>
      <c r="AC61" s="1112"/>
      <c r="AD61" s="1112"/>
      <c r="AE61" s="1130"/>
      <c r="AF61" s="1108"/>
      <c r="AG61" s="1109"/>
      <c r="AH61" s="1109"/>
      <c r="AI61" s="1109"/>
      <c r="AJ61" s="1110"/>
      <c r="AK61" s="1111"/>
      <c r="AL61" s="1112"/>
      <c r="AM61" s="1112"/>
      <c r="AN61" s="1112"/>
      <c r="AO61" s="1112"/>
      <c r="AP61" s="1112"/>
      <c r="AQ61" s="1112"/>
      <c r="AR61" s="1112"/>
      <c r="AS61" s="1112"/>
      <c r="AT61" s="1112"/>
      <c r="AU61" s="1112"/>
      <c r="AV61" s="1112"/>
      <c r="AW61" s="1112"/>
      <c r="AX61" s="1112"/>
      <c r="AY61" s="1112"/>
      <c r="AZ61" s="1113"/>
      <c r="BA61" s="1113"/>
      <c r="BB61" s="1113"/>
      <c r="BC61" s="1113"/>
      <c r="BD61" s="1113"/>
      <c r="BE61" s="1121"/>
      <c r="BF61" s="1121"/>
      <c r="BG61" s="1121"/>
      <c r="BH61" s="1121"/>
      <c r="BI61" s="1122"/>
      <c r="BJ61" s="252"/>
      <c r="BK61" s="252"/>
      <c r="BL61" s="252"/>
      <c r="BM61" s="252"/>
      <c r="BN61" s="252"/>
      <c r="BO61" s="265"/>
      <c r="BP61" s="265"/>
      <c r="BQ61" s="262">
        <v>55</v>
      </c>
      <c r="BR61" s="263"/>
      <c r="BS61" s="1103"/>
      <c r="BT61" s="1104"/>
      <c r="BU61" s="1104"/>
      <c r="BV61" s="1104"/>
      <c r="BW61" s="1104"/>
      <c r="BX61" s="1104"/>
      <c r="BY61" s="1104"/>
      <c r="BZ61" s="1104"/>
      <c r="CA61" s="1104"/>
      <c r="CB61" s="1104"/>
      <c r="CC61" s="1104"/>
      <c r="CD61" s="1104"/>
      <c r="CE61" s="1104"/>
      <c r="CF61" s="1104"/>
      <c r="CG61" s="1105"/>
      <c r="CH61" s="1078"/>
      <c r="CI61" s="1079"/>
      <c r="CJ61" s="1079"/>
      <c r="CK61" s="1079"/>
      <c r="CL61" s="1080"/>
      <c r="CM61" s="1078"/>
      <c r="CN61" s="1079"/>
      <c r="CO61" s="1079"/>
      <c r="CP61" s="1079"/>
      <c r="CQ61" s="1080"/>
      <c r="CR61" s="1078"/>
      <c r="CS61" s="1079"/>
      <c r="CT61" s="1079"/>
      <c r="CU61" s="1079"/>
      <c r="CV61" s="1080"/>
      <c r="CW61" s="1078"/>
      <c r="CX61" s="1079"/>
      <c r="CY61" s="1079"/>
      <c r="CZ61" s="1079"/>
      <c r="DA61" s="1080"/>
      <c r="DB61" s="1078"/>
      <c r="DC61" s="1079"/>
      <c r="DD61" s="1079"/>
      <c r="DE61" s="1079"/>
      <c r="DF61" s="1080"/>
      <c r="DG61" s="1078"/>
      <c r="DH61" s="1079"/>
      <c r="DI61" s="1079"/>
      <c r="DJ61" s="1079"/>
      <c r="DK61" s="1080"/>
      <c r="DL61" s="1078"/>
      <c r="DM61" s="1079"/>
      <c r="DN61" s="1079"/>
      <c r="DO61" s="1079"/>
      <c r="DP61" s="1080"/>
      <c r="DQ61" s="1078"/>
      <c r="DR61" s="1079"/>
      <c r="DS61" s="1079"/>
      <c r="DT61" s="1079"/>
      <c r="DU61" s="1080"/>
      <c r="DV61" s="1081"/>
      <c r="DW61" s="1082"/>
      <c r="DX61" s="1082"/>
      <c r="DY61" s="1082"/>
      <c r="DZ61" s="1083"/>
      <c r="EA61" s="246"/>
    </row>
    <row r="62" spans="1:131" s="247" customFormat="1" ht="26.25" customHeight="1">
      <c r="A62" s="261">
        <v>35</v>
      </c>
      <c r="B62" s="1126"/>
      <c r="C62" s="1127"/>
      <c r="D62" s="1127"/>
      <c r="E62" s="1127"/>
      <c r="F62" s="1127"/>
      <c r="G62" s="1127"/>
      <c r="H62" s="1127"/>
      <c r="I62" s="1127"/>
      <c r="J62" s="1127"/>
      <c r="K62" s="1127"/>
      <c r="L62" s="1127"/>
      <c r="M62" s="1127"/>
      <c r="N62" s="1127"/>
      <c r="O62" s="1127"/>
      <c r="P62" s="1128"/>
      <c r="Q62" s="1129"/>
      <c r="R62" s="1112"/>
      <c r="S62" s="1112"/>
      <c r="T62" s="1112"/>
      <c r="U62" s="1112"/>
      <c r="V62" s="1112"/>
      <c r="W62" s="1112"/>
      <c r="X62" s="1112"/>
      <c r="Y62" s="1112"/>
      <c r="Z62" s="1112"/>
      <c r="AA62" s="1112"/>
      <c r="AB62" s="1112"/>
      <c r="AC62" s="1112"/>
      <c r="AD62" s="1112"/>
      <c r="AE62" s="1130"/>
      <c r="AF62" s="1108"/>
      <c r="AG62" s="1109"/>
      <c r="AH62" s="1109"/>
      <c r="AI62" s="1109"/>
      <c r="AJ62" s="1110"/>
      <c r="AK62" s="1111"/>
      <c r="AL62" s="1112"/>
      <c r="AM62" s="1112"/>
      <c r="AN62" s="1112"/>
      <c r="AO62" s="1112"/>
      <c r="AP62" s="1112"/>
      <c r="AQ62" s="1112"/>
      <c r="AR62" s="1112"/>
      <c r="AS62" s="1112"/>
      <c r="AT62" s="1112"/>
      <c r="AU62" s="1112"/>
      <c r="AV62" s="1112"/>
      <c r="AW62" s="1112"/>
      <c r="AX62" s="1112"/>
      <c r="AY62" s="1112"/>
      <c r="AZ62" s="1113"/>
      <c r="BA62" s="1113"/>
      <c r="BB62" s="1113"/>
      <c r="BC62" s="1113"/>
      <c r="BD62" s="1113"/>
      <c r="BE62" s="1121"/>
      <c r="BF62" s="1121"/>
      <c r="BG62" s="1121"/>
      <c r="BH62" s="1121"/>
      <c r="BI62" s="1122"/>
      <c r="BJ62" s="1123" t="s">
        <v>406</v>
      </c>
      <c r="BK62" s="1124"/>
      <c r="BL62" s="1124"/>
      <c r="BM62" s="1124"/>
      <c r="BN62" s="1125"/>
      <c r="BO62" s="265"/>
      <c r="BP62" s="265"/>
      <c r="BQ62" s="262">
        <v>56</v>
      </c>
      <c r="BR62" s="263"/>
      <c r="BS62" s="1103"/>
      <c r="BT62" s="1104"/>
      <c r="BU62" s="1104"/>
      <c r="BV62" s="1104"/>
      <c r="BW62" s="1104"/>
      <c r="BX62" s="1104"/>
      <c r="BY62" s="1104"/>
      <c r="BZ62" s="1104"/>
      <c r="CA62" s="1104"/>
      <c r="CB62" s="1104"/>
      <c r="CC62" s="1104"/>
      <c r="CD62" s="1104"/>
      <c r="CE62" s="1104"/>
      <c r="CF62" s="1104"/>
      <c r="CG62" s="1105"/>
      <c r="CH62" s="1078"/>
      <c r="CI62" s="1079"/>
      <c r="CJ62" s="1079"/>
      <c r="CK62" s="1079"/>
      <c r="CL62" s="1080"/>
      <c r="CM62" s="1078"/>
      <c r="CN62" s="1079"/>
      <c r="CO62" s="1079"/>
      <c r="CP62" s="1079"/>
      <c r="CQ62" s="1080"/>
      <c r="CR62" s="1078"/>
      <c r="CS62" s="1079"/>
      <c r="CT62" s="1079"/>
      <c r="CU62" s="1079"/>
      <c r="CV62" s="1080"/>
      <c r="CW62" s="1078"/>
      <c r="CX62" s="1079"/>
      <c r="CY62" s="1079"/>
      <c r="CZ62" s="1079"/>
      <c r="DA62" s="1080"/>
      <c r="DB62" s="1078"/>
      <c r="DC62" s="1079"/>
      <c r="DD62" s="1079"/>
      <c r="DE62" s="1079"/>
      <c r="DF62" s="1080"/>
      <c r="DG62" s="1078"/>
      <c r="DH62" s="1079"/>
      <c r="DI62" s="1079"/>
      <c r="DJ62" s="1079"/>
      <c r="DK62" s="1080"/>
      <c r="DL62" s="1078"/>
      <c r="DM62" s="1079"/>
      <c r="DN62" s="1079"/>
      <c r="DO62" s="1079"/>
      <c r="DP62" s="1080"/>
      <c r="DQ62" s="1078"/>
      <c r="DR62" s="1079"/>
      <c r="DS62" s="1079"/>
      <c r="DT62" s="1079"/>
      <c r="DU62" s="1080"/>
      <c r="DV62" s="1081"/>
      <c r="DW62" s="1082"/>
      <c r="DX62" s="1082"/>
      <c r="DY62" s="1082"/>
      <c r="DZ62" s="1083"/>
      <c r="EA62" s="246"/>
    </row>
    <row r="63" spans="1:131" s="247" customFormat="1" ht="26.25" customHeight="1" thickBot="1">
      <c r="A63" s="264" t="s">
        <v>382</v>
      </c>
      <c r="B63" s="1033" t="s">
        <v>407</v>
      </c>
      <c r="C63" s="1034"/>
      <c r="D63" s="1034"/>
      <c r="E63" s="1034"/>
      <c r="F63" s="1034"/>
      <c r="G63" s="1034"/>
      <c r="H63" s="1034"/>
      <c r="I63" s="1034"/>
      <c r="J63" s="1034"/>
      <c r="K63" s="1034"/>
      <c r="L63" s="1034"/>
      <c r="M63" s="1034"/>
      <c r="N63" s="1034"/>
      <c r="O63" s="1034"/>
      <c r="P63" s="1035"/>
      <c r="Q63" s="1051"/>
      <c r="R63" s="1052"/>
      <c r="S63" s="1052"/>
      <c r="T63" s="1052"/>
      <c r="U63" s="1052"/>
      <c r="V63" s="1052"/>
      <c r="W63" s="1052"/>
      <c r="X63" s="1052"/>
      <c r="Y63" s="1052"/>
      <c r="Z63" s="1052"/>
      <c r="AA63" s="1052"/>
      <c r="AB63" s="1052"/>
      <c r="AC63" s="1052"/>
      <c r="AD63" s="1052"/>
      <c r="AE63" s="1117"/>
      <c r="AF63" s="1118">
        <v>6908</v>
      </c>
      <c r="AG63" s="1048"/>
      <c r="AH63" s="1048"/>
      <c r="AI63" s="1048"/>
      <c r="AJ63" s="1119"/>
      <c r="AK63" s="1120"/>
      <c r="AL63" s="1052"/>
      <c r="AM63" s="1052"/>
      <c r="AN63" s="1052"/>
      <c r="AO63" s="1052"/>
      <c r="AP63" s="1048">
        <v>56516</v>
      </c>
      <c r="AQ63" s="1048"/>
      <c r="AR63" s="1048"/>
      <c r="AS63" s="1048"/>
      <c r="AT63" s="1048"/>
      <c r="AU63" s="1048">
        <v>37524</v>
      </c>
      <c r="AV63" s="1048"/>
      <c r="AW63" s="1048"/>
      <c r="AX63" s="1048"/>
      <c r="AY63" s="1048"/>
      <c r="AZ63" s="1114"/>
      <c r="BA63" s="1114"/>
      <c r="BB63" s="1114"/>
      <c r="BC63" s="1114"/>
      <c r="BD63" s="1114"/>
      <c r="BE63" s="1049"/>
      <c r="BF63" s="1049"/>
      <c r="BG63" s="1049"/>
      <c r="BH63" s="1049"/>
      <c r="BI63" s="1050"/>
      <c r="BJ63" s="1115" t="s">
        <v>408</v>
      </c>
      <c r="BK63" s="1040"/>
      <c r="BL63" s="1040"/>
      <c r="BM63" s="1040"/>
      <c r="BN63" s="1116"/>
      <c r="BO63" s="265"/>
      <c r="BP63" s="265"/>
      <c r="BQ63" s="262">
        <v>57</v>
      </c>
      <c r="BR63" s="263"/>
      <c r="BS63" s="1103"/>
      <c r="BT63" s="1104"/>
      <c r="BU63" s="1104"/>
      <c r="BV63" s="1104"/>
      <c r="BW63" s="1104"/>
      <c r="BX63" s="1104"/>
      <c r="BY63" s="1104"/>
      <c r="BZ63" s="1104"/>
      <c r="CA63" s="1104"/>
      <c r="CB63" s="1104"/>
      <c r="CC63" s="1104"/>
      <c r="CD63" s="1104"/>
      <c r="CE63" s="1104"/>
      <c r="CF63" s="1104"/>
      <c r="CG63" s="1105"/>
      <c r="CH63" s="1078"/>
      <c r="CI63" s="1079"/>
      <c r="CJ63" s="1079"/>
      <c r="CK63" s="1079"/>
      <c r="CL63" s="1080"/>
      <c r="CM63" s="1078"/>
      <c r="CN63" s="1079"/>
      <c r="CO63" s="1079"/>
      <c r="CP63" s="1079"/>
      <c r="CQ63" s="1080"/>
      <c r="CR63" s="1078"/>
      <c r="CS63" s="1079"/>
      <c r="CT63" s="1079"/>
      <c r="CU63" s="1079"/>
      <c r="CV63" s="1080"/>
      <c r="CW63" s="1078"/>
      <c r="CX63" s="1079"/>
      <c r="CY63" s="1079"/>
      <c r="CZ63" s="1079"/>
      <c r="DA63" s="1080"/>
      <c r="DB63" s="1078"/>
      <c r="DC63" s="1079"/>
      <c r="DD63" s="1079"/>
      <c r="DE63" s="1079"/>
      <c r="DF63" s="1080"/>
      <c r="DG63" s="1078"/>
      <c r="DH63" s="1079"/>
      <c r="DI63" s="1079"/>
      <c r="DJ63" s="1079"/>
      <c r="DK63" s="1080"/>
      <c r="DL63" s="1078"/>
      <c r="DM63" s="1079"/>
      <c r="DN63" s="1079"/>
      <c r="DO63" s="1079"/>
      <c r="DP63" s="1080"/>
      <c r="DQ63" s="1078"/>
      <c r="DR63" s="1079"/>
      <c r="DS63" s="1079"/>
      <c r="DT63" s="1079"/>
      <c r="DU63" s="1080"/>
      <c r="DV63" s="1081"/>
      <c r="DW63" s="1082"/>
      <c r="DX63" s="1082"/>
      <c r="DY63" s="1082"/>
      <c r="DZ63" s="1083"/>
      <c r="EA63" s="246"/>
    </row>
    <row r="64" spans="1:131" s="247" customFormat="1" ht="26.25" customHeight="1">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1103"/>
      <c r="BT64" s="1104"/>
      <c r="BU64" s="1104"/>
      <c r="BV64" s="1104"/>
      <c r="BW64" s="1104"/>
      <c r="BX64" s="1104"/>
      <c r="BY64" s="1104"/>
      <c r="BZ64" s="1104"/>
      <c r="CA64" s="1104"/>
      <c r="CB64" s="1104"/>
      <c r="CC64" s="1104"/>
      <c r="CD64" s="1104"/>
      <c r="CE64" s="1104"/>
      <c r="CF64" s="1104"/>
      <c r="CG64" s="1105"/>
      <c r="CH64" s="1078"/>
      <c r="CI64" s="1079"/>
      <c r="CJ64" s="1079"/>
      <c r="CK64" s="1079"/>
      <c r="CL64" s="1080"/>
      <c r="CM64" s="1078"/>
      <c r="CN64" s="1079"/>
      <c r="CO64" s="1079"/>
      <c r="CP64" s="1079"/>
      <c r="CQ64" s="1080"/>
      <c r="CR64" s="1078"/>
      <c r="CS64" s="1079"/>
      <c r="CT64" s="1079"/>
      <c r="CU64" s="1079"/>
      <c r="CV64" s="1080"/>
      <c r="CW64" s="1078"/>
      <c r="CX64" s="1079"/>
      <c r="CY64" s="1079"/>
      <c r="CZ64" s="1079"/>
      <c r="DA64" s="1080"/>
      <c r="DB64" s="1078"/>
      <c r="DC64" s="1079"/>
      <c r="DD64" s="1079"/>
      <c r="DE64" s="1079"/>
      <c r="DF64" s="1080"/>
      <c r="DG64" s="1078"/>
      <c r="DH64" s="1079"/>
      <c r="DI64" s="1079"/>
      <c r="DJ64" s="1079"/>
      <c r="DK64" s="1080"/>
      <c r="DL64" s="1078"/>
      <c r="DM64" s="1079"/>
      <c r="DN64" s="1079"/>
      <c r="DO64" s="1079"/>
      <c r="DP64" s="1080"/>
      <c r="DQ64" s="1078"/>
      <c r="DR64" s="1079"/>
      <c r="DS64" s="1079"/>
      <c r="DT64" s="1079"/>
      <c r="DU64" s="1080"/>
      <c r="DV64" s="1081"/>
      <c r="DW64" s="1082"/>
      <c r="DX64" s="1082"/>
      <c r="DY64" s="1082"/>
      <c r="DZ64" s="1083"/>
      <c r="EA64" s="246"/>
    </row>
    <row r="65" spans="1:131" s="247" customFormat="1" ht="26.25" customHeight="1" thickBot="1">
      <c r="A65" s="252" t="s">
        <v>409</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1103"/>
      <c r="BT65" s="1104"/>
      <c r="BU65" s="1104"/>
      <c r="BV65" s="1104"/>
      <c r="BW65" s="1104"/>
      <c r="BX65" s="1104"/>
      <c r="BY65" s="1104"/>
      <c r="BZ65" s="1104"/>
      <c r="CA65" s="1104"/>
      <c r="CB65" s="1104"/>
      <c r="CC65" s="1104"/>
      <c r="CD65" s="1104"/>
      <c r="CE65" s="1104"/>
      <c r="CF65" s="1104"/>
      <c r="CG65" s="1105"/>
      <c r="CH65" s="1078"/>
      <c r="CI65" s="1079"/>
      <c r="CJ65" s="1079"/>
      <c r="CK65" s="1079"/>
      <c r="CL65" s="1080"/>
      <c r="CM65" s="1078"/>
      <c r="CN65" s="1079"/>
      <c r="CO65" s="1079"/>
      <c r="CP65" s="1079"/>
      <c r="CQ65" s="1080"/>
      <c r="CR65" s="1078"/>
      <c r="CS65" s="1079"/>
      <c r="CT65" s="1079"/>
      <c r="CU65" s="1079"/>
      <c r="CV65" s="1080"/>
      <c r="CW65" s="1078"/>
      <c r="CX65" s="1079"/>
      <c r="CY65" s="1079"/>
      <c r="CZ65" s="1079"/>
      <c r="DA65" s="1080"/>
      <c r="DB65" s="1078"/>
      <c r="DC65" s="1079"/>
      <c r="DD65" s="1079"/>
      <c r="DE65" s="1079"/>
      <c r="DF65" s="1080"/>
      <c r="DG65" s="1078"/>
      <c r="DH65" s="1079"/>
      <c r="DI65" s="1079"/>
      <c r="DJ65" s="1079"/>
      <c r="DK65" s="1080"/>
      <c r="DL65" s="1078"/>
      <c r="DM65" s="1079"/>
      <c r="DN65" s="1079"/>
      <c r="DO65" s="1079"/>
      <c r="DP65" s="1080"/>
      <c r="DQ65" s="1078"/>
      <c r="DR65" s="1079"/>
      <c r="DS65" s="1079"/>
      <c r="DT65" s="1079"/>
      <c r="DU65" s="1080"/>
      <c r="DV65" s="1081"/>
      <c r="DW65" s="1082"/>
      <c r="DX65" s="1082"/>
      <c r="DY65" s="1082"/>
      <c r="DZ65" s="1083"/>
      <c r="EA65" s="246"/>
    </row>
    <row r="66" spans="1:131" s="247" customFormat="1" ht="26.25" customHeight="1">
      <c r="A66" s="1084" t="s">
        <v>410</v>
      </c>
      <c r="B66" s="1085"/>
      <c r="C66" s="1085"/>
      <c r="D66" s="1085"/>
      <c r="E66" s="1085"/>
      <c r="F66" s="1085"/>
      <c r="G66" s="1085"/>
      <c r="H66" s="1085"/>
      <c r="I66" s="1085"/>
      <c r="J66" s="1085"/>
      <c r="K66" s="1085"/>
      <c r="L66" s="1085"/>
      <c r="M66" s="1085"/>
      <c r="N66" s="1085"/>
      <c r="O66" s="1085"/>
      <c r="P66" s="1086"/>
      <c r="Q66" s="1090" t="s">
        <v>411</v>
      </c>
      <c r="R66" s="1091"/>
      <c r="S66" s="1091"/>
      <c r="T66" s="1091"/>
      <c r="U66" s="1092"/>
      <c r="V66" s="1090" t="s">
        <v>412</v>
      </c>
      <c r="W66" s="1091"/>
      <c r="X66" s="1091"/>
      <c r="Y66" s="1091"/>
      <c r="Z66" s="1092"/>
      <c r="AA66" s="1090" t="s">
        <v>413</v>
      </c>
      <c r="AB66" s="1091"/>
      <c r="AC66" s="1091"/>
      <c r="AD66" s="1091"/>
      <c r="AE66" s="1092"/>
      <c r="AF66" s="1096" t="s">
        <v>414</v>
      </c>
      <c r="AG66" s="1097"/>
      <c r="AH66" s="1097"/>
      <c r="AI66" s="1097"/>
      <c r="AJ66" s="1098"/>
      <c r="AK66" s="1090" t="s">
        <v>415</v>
      </c>
      <c r="AL66" s="1085"/>
      <c r="AM66" s="1085"/>
      <c r="AN66" s="1085"/>
      <c r="AO66" s="1086"/>
      <c r="AP66" s="1090" t="s">
        <v>416</v>
      </c>
      <c r="AQ66" s="1091"/>
      <c r="AR66" s="1091"/>
      <c r="AS66" s="1091"/>
      <c r="AT66" s="1092"/>
      <c r="AU66" s="1090" t="s">
        <v>417</v>
      </c>
      <c r="AV66" s="1091"/>
      <c r="AW66" s="1091"/>
      <c r="AX66" s="1091"/>
      <c r="AY66" s="1092"/>
      <c r="AZ66" s="1090" t="s">
        <v>369</v>
      </c>
      <c r="BA66" s="1091"/>
      <c r="BB66" s="1091"/>
      <c r="BC66" s="1091"/>
      <c r="BD66" s="1106"/>
      <c r="BE66" s="265"/>
      <c r="BF66" s="265"/>
      <c r="BG66" s="265"/>
      <c r="BH66" s="265"/>
      <c r="BI66" s="265"/>
      <c r="BJ66" s="265"/>
      <c r="BK66" s="265"/>
      <c r="BL66" s="265"/>
      <c r="BM66" s="265"/>
      <c r="BN66" s="265"/>
      <c r="BO66" s="265"/>
      <c r="BP66" s="265"/>
      <c r="BQ66" s="262">
        <v>60</v>
      </c>
      <c r="BR66" s="267"/>
      <c r="BS66" s="1042"/>
      <c r="BT66" s="1043"/>
      <c r="BU66" s="1043"/>
      <c r="BV66" s="1043"/>
      <c r="BW66" s="1043"/>
      <c r="BX66" s="1043"/>
      <c r="BY66" s="1043"/>
      <c r="BZ66" s="1043"/>
      <c r="CA66" s="1043"/>
      <c r="CB66" s="1043"/>
      <c r="CC66" s="1043"/>
      <c r="CD66" s="1043"/>
      <c r="CE66" s="1043"/>
      <c r="CF66" s="1043"/>
      <c r="CG66" s="1044"/>
      <c r="CH66" s="1045"/>
      <c r="CI66" s="1046"/>
      <c r="CJ66" s="1046"/>
      <c r="CK66" s="1046"/>
      <c r="CL66" s="1047"/>
      <c r="CM66" s="1045"/>
      <c r="CN66" s="1046"/>
      <c r="CO66" s="1046"/>
      <c r="CP66" s="1046"/>
      <c r="CQ66" s="1047"/>
      <c r="CR66" s="1045"/>
      <c r="CS66" s="1046"/>
      <c r="CT66" s="1046"/>
      <c r="CU66" s="1046"/>
      <c r="CV66" s="1047"/>
      <c r="CW66" s="1045"/>
      <c r="CX66" s="1046"/>
      <c r="CY66" s="1046"/>
      <c r="CZ66" s="1046"/>
      <c r="DA66" s="1047"/>
      <c r="DB66" s="1045"/>
      <c r="DC66" s="1046"/>
      <c r="DD66" s="1046"/>
      <c r="DE66" s="1046"/>
      <c r="DF66" s="1047"/>
      <c r="DG66" s="1045"/>
      <c r="DH66" s="1046"/>
      <c r="DI66" s="1046"/>
      <c r="DJ66" s="1046"/>
      <c r="DK66" s="1047"/>
      <c r="DL66" s="1045"/>
      <c r="DM66" s="1046"/>
      <c r="DN66" s="1046"/>
      <c r="DO66" s="1046"/>
      <c r="DP66" s="1047"/>
      <c r="DQ66" s="1045"/>
      <c r="DR66" s="1046"/>
      <c r="DS66" s="1046"/>
      <c r="DT66" s="1046"/>
      <c r="DU66" s="1047"/>
      <c r="DV66" s="1030"/>
      <c r="DW66" s="1031"/>
      <c r="DX66" s="1031"/>
      <c r="DY66" s="1031"/>
      <c r="DZ66" s="1032"/>
      <c r="EA66" s="246"/>
    </row>
    <row r="67" spans="1:131" s="247" customFormat="1" ht="26.25" customHeight="1" thickBot="1">
      <c r="A67" s="1087"/>
      <c r="B67" s="1088"/>
      <c r="C67" s="1088"/>
      <c r="D67" s="1088"/>
      <c r="E67" s="1088"/>
      <c r="F67" s="1088"/>
      <c r="G67" s="1088"/>
      <c r="H67" s="1088"/>
      <c r="I67" s="1088"/>
      <c r="J67" s="1088"/>
      <c r="K67" s="1088"/>
      <c r="L67" s="1088"/>
      <c r="M67" s="1088"/>
      <c r="N67" s="1088"/>
      <c r="O67" s="1088"/>
      <c r="P67" s="1089"/>
      <c r="Q67" s="1093"/>
      <c r="R67" s="1094"/>
      <c r="S67" s="1094"/>
      <c r="T67" s="1094"/>
      <c r="U67" s="1095"/>
      <c r="V67" s="1093"/>
      <c r="W67" s="1094"/>
      <c r="X67" s="1094"/>
      <c r="Y67" s="1094"/>
      <c r="Z67" s="1095"/>
      <c r="AA67" s="1093"/>
      <c r="AB67" s="1094"/>
      <c r="AC67" s="1094"/>
      <c r="AD67" s="1094"/>
      <c r="AE67" s="1095"/>
      <c r="AF67" s="1099"/>
      <c r="AG67" s="1100"/>
      <c r="AH67" s="1100"/>
      <c r="AI67" s="1100"/>
      <c r="AJ67" s="1101"/>
      <c r="AK67" s="1102"/>
      <c r="AL67" s="1088"/>
      <c r="AM67" s="1088"/>
      <c r="AN67" s="1088"/>
      <c r="AO67" s="1089"/>
      <c r="AP67" s="1093"/>
      <c r="AQ67" s="1094"/>
      <c r="AR67" s="1094"/>
      <c r="AS67" s="1094"/>
      <c r="AT67" s="1095"/>
      <c r="AU67" s="1093"/>
      <c r="AV67" s="1094"/>
      <c r="AW67" s="1094"/>
      <c r="AX67" s="1094"/>
      <c r="AY67" s="1095"/>
      <c r="AZ67" s="1093"/>
      <c r="BA67" s="1094"/>
      <c r="BB67" s="1094"/>
      <c r="BC67" s="1094"/>
      <c r="BD67" s="1107"/>
      <c r="BE67" s="265"/>
      <c r="BF67" s="265"/>
      <c r="BG67" s="265"/>
      <c r="BH67" s="265"/>
      <c r="BI67" s="265"/>
      <c r="BJ67" s="265"/>
      <c r="BK67" s="265"/>
      <c r="BL67" s="265"/>
      <c r="BM67" s="265"/>
      <c r="BN67" s="265"/>
      <c r="BO67" s="265"/>
      <c r="BP67" s="265"/>
      <c r="BQ67" s="262">
        <v>61</v>
      </c>
      <c r="BR67" s="267"/>
      <c r="BS67" s="1042"/>
      <c r="BT67" s="1043"/>
      <c r="BU67" s="1043"/>
      <c r="BV67" s="1043"/>
      <c r="BW67" s="1043"/>
      <c r="BX67" s="1043"/>
      <c r="BY67" s="1043"/>
      <c r="BZ67" s="1043"/>
      <c r="CA67" s="1043"/>
      <c r="CB67" s="1043"/>
      <c r="CC67" s="1043"/>
      <c r="CD67" s="1043"/>
      <c r="CE67" s="1043"/>
      <c r="CF67" s="1043"/>
      <c r="CG67" s="1044"/>
      <c r="CH67" s="1045"/>
      <c r="CI67" s="1046"/>
      <c r="CJ67" s="1046"/>
      <c r="CK67" s="1046"/>
      <c r="CL67" s="1047"/>
      <c r="CM67" s="1045"/>
      <c r="CN67" s="1046"/>
      <c r="CO67" s="1046"/>
      <c r="CP67" s="1046"/>
      <c r="CQ67" s="1047"/>
      <c r="CR67" s="1045"/>
      <c r="CS67" s="1046"/>
      <c r="CT67" s="1046"/>
      <c r="CU67" s="1046"/>
      <c r="CV67" s="1047"/>
      <c r="CW67" s="1045"/>
      <c r="CX67" s="1046"/>
      <c r="CY67" s="1046"/>
      <c r="CZ67" s="1046"/>
      <c r="DA67" s="1047"/>
      <c r="DB67" s="1045"/>
      <c r="DC67" s="1046"/>
      <c r="DD67" s="1046"/>
      <c r="DE67" s="1046"/>
      <c r="DF67" s="1047"/>
      <c r="DG67" s="1045"/>
      <c r="DH67" s="1046"/>
      <c r="DI67" s="1046"/>
      <c r="DJ67" s="1046"/>
      <c r="DK67" s="1047"/>
      <c r="DL67" s="1045"/>
      <c r="DM67" s="1046"/>
      <c r="DN67" s="1046"/>
      <c r="DO67" s="1046"/>
      <c r="DP67" s="1047"/>
      <c r="DQ67" s="1045"/>
      <c r="DR67" s="1046"/>
      <c r="DS67" s="1046"/>
      <c r="DT67" s="1046"/>
      <c r="DU67" s="1047"/>
      <c r="DV67" s="1030"/>
      <c r="DW67" s="1031"/>
      <c r="DX67" s="1031"/>
      <c r="DY67" s="1031"/>
      <c r="DZ67" s="1032"/>
      <c r="EA67" s="246"/>
    </row>
    <row r="68" spans="1:131" s="247" customFormat="1" ht="26.25" customHeight="1" thickTop="1">
      <c r="A68" s="258">
        <v>1</v>
      </c>
      <c r="B68" s="1074" t="s">
        <v>589</v>
      </c>
      <c r="C68" s="1075"/>
      <c r="D68" s="1075"/>
      <c r="E68" s="1075"/>
      <c r="F68" s="1075"/>
      <c r="G68" s="1075"/>
      <c r="H68" s="1075"/>
      <c r="I68" s="1075"/>
      <c r="J68" s="1075"/>
      <c r="K68" s="1075"/>
      <c r="L68" s="1075"/>
      <c r="M68" s="1075"/>
      <c r="N68" s="1075"/>
      <c r="O68" s="1075"/>
      <c r="P68" s="1076"/>
      <c r="Q68" s="1077">
        <v>2685</v>
      </c>
      <c r="R68" s="1071"/>
      <c r="S68" s="1071"/>
      <c r="T68" s="1071"/>
      <c r="U68" s="1071"/>
      <c r="V68" s="1071">
        <v>2265</v>
      </c>
      <c r="W68" s="1071"/>
      <c r="X68" s="1071"/>
      <c r="Y68" s="1071"/>
      <c r="Z68" s="1071"/>
      <c r="AA68" s="1071">
        <v>420</v>
      </c>
      <c r="AB68" s="1071"/>
      <c r="AC68" s="1071"/>
      <c r="AD68" s="1071"/>
      <c r="AE68" s="1071"/>
      <c r="AF68" s="1071">
        <v>420</v>
      </c>
      <c r="AG68" s="1071"/>
      <c r="AH68" s="1071"/>
      <c r="AI68" s="1071"/>
      <c r="AJ68" s="1071"/>
      <c r="AK68" s="1071" t="s">
        <v>602</v>
      </c>
      <c r="AL68" s="1071"/>
      <c r="AM68" s="1071"/>
      <c r="AN68" s="1071"/>
      <c r="AO68" s="1071"/>
      <c r="AP68" s="1071">
        <v>12511</v>
      </c>
      <c r="AQ68" s="1071"/>
      <c r="AR68" s="1071"/>
      <c r="AS68" s="1071"/>
      <c r="AT68" s="1071"/>
      <c r="AU68" s="1071">
        <v>1989</v>
      </c>
      <c r="AV68" s="1071"/>
      <c r="AW68" s="1071"/>
      <c r="AX68" s="1071"/>
      <c r="AY68" s="1071"/>
      <c r="AZ68" s="1072" t="s">
        <v>595</v>
      </c>
      <c r="BA68" s="1072"/>
      <c r="BB68" s="1072"/>
      <c r="BC68" s="1072"/>
      <c r="BD68" s="1073"/>
      <c r="BE68" s="265"/>
      <c r="BF68" s="265"/>
      <c r="BG68" s="265"/>
      <c r="BH68" s="265"/>
      <c r="BI68" s="265"/>
      <c r="BJ68" s="265"/>
      <c r="BK68" s="265"/>
      <c r="BL68" s="265"/>
      <c r="BM68" s="265"/>
      <c r="BN68" s="265"/>
      <c r="BO68" s="265"/>
      <c r="BP68" s="265"/>
      <c r="BQ68" s="262">
        <v>62</v>
      </c>
      <c r="BR68" s="267"/>
      <c r="BS68" s="1042"/>
      <c r="BT68" s="1043"/>
      <c r="BU68" s="1043"/>
      <c r="BV68" s="1043"/>
      <c r="BW68" s="1043"/>
      <c r="BX68" s="1043"/>
      <c r="BY68" s="1043"/>
      <c r="BZ68" s="1043"/>
      <c r="CA68" s="1043"/>
      <c r="CB68" s="1043"/>
      <c r="CC68" s="1043"/>
      <c r="CD68" s="1043"/>
      <c r="CE68" s="1043"/>
      <c r="CF68" s="1043"/>
      <c r="CG68" s="1044"/>
      <c r="CH68" s="1045"/>
      <c r="CI68" s="1046"/>
      <c r="CJ68" s="1046"/>
      <c r="CK68" s="1046"/>
      <c r="CL68" s="1047"/>
      <c r="CM68" s="1045"/>
      <c r="CN68" s="1046"/>
      <c r="CO68" s="1046"/>
      <c r="CP68" s="1046"/>
      <c r="CQ68" s="1047"/>
      <c r="CR68" s="1045"/>
      <c r="CS68" s="1046"/>
      <c r="CT68" s="1046"/>
      <c r="CU68" s="1046"/>
      <c r="CV68" s="1047"/>
      <c r="CW68" s="1045"/>
      <c r="CX68" s="1046"/>
      <c r="CY68" s="1046"/>
      <c r="CZ68" s="1046"/>
      <c r="DA68" s="1047"/>
      <c r="DB68" s="1045"/>
      <c r="DC68" s="1046"/>
      <c r="DD68" s="1046"/>
      <c r="DE68" s="1046"/>
      <c r="DF68" s="1047"/>
      <c r="DG68" s="1045"/>
      <c r="DH68" s="1046"/>
      <c r="DI68" s="1046"/>
      <c r="DJ68" s="1046"/>
      <c r="DK68" s="1047"/>
      <c r="DL68" s="1045"/>
      <c r="DM68" s="1046"/>
      <c r="DN68" s="1046"/>
      <c r="DO68" s="1046"/>
      <c r="DP68" s="1047"/>
      <c r="DQ68" s="1045"/>
      <c r="DR68" s="1046"/>
      <c r="DS68" s="1046"/>
      <c r="DT68" s="1046"/>
      <c r="DU68" s="1047"/>
      <c r="DV68" s="1030"/>
      <c r="DW68" s="1031"/>
      <c r="DX68" s="1031"/>
      <c r="DY68" s="1031"/>
      <c r="DZ68" s="1032"/>
      <c r="EA68" s="246"/>
    </row>
    <row r="69" spans="1:131" s="247" customFormat="1" ht="26.25" customHeight="1">
      <c r="A69" s="261">
        <v>2</v>
      </c>
      <c r="B69" s="1063" t="s">
        <v>590</v>
      </c>
      <c r="C69" s="1064"/>
      <c r="D69" s="1064"/>
      <c r="E69" s="1064"/>
      <c r="F69" s="1064"/>
      <c r="G69" s="1064"/>
      <c r="H69" s="1064"/>
      <c r="I69" s="1064"/>
      <c r="J69" s="1064"/>
      <c r="K69" s="1064"/>
      <c r="L69" s="1064"/>
      <c r="M69" s="1064"/>
      <c r="N69" s="1064"/>
      <c r="O69" s="1064"/>
      <c r="P69" s="1065"/>
      <c r="Q69" s="1066">
        <v>2839</v>
      </c>
      <c r="R69" s="1060"/>
      <c r="S69" s="1060"/>
      <c r="T69" s="1060"/>
      <c r="U69" s="1060"/>
      <c r="V69" s="1060">
        <v>2423</v>
      </c>
      <c r="W69" s="1060"/>
      <c r="X69" s="1060"/>
      <c r="Y69" s="1060"/>
      <c r="Z69" s="1060"/>
      <c r="AA69" s="1060">
        <v>416</v>
      </c>
      <c r="AB69" s="1060"/>
      <c r="AC69" s="1060"/>
      <c r="AD69" s="1060"/>
      <c r="AE69" s="1060"/>
      <c r="AF69" s="1060">
        <v>281</v>
      </c>
      <c r="AG69" s="1060"/>
      <c r="AH69" s="1060"/>
      <c r="AI69" s="1060"/>
      <c r="AJ69" s="1060"/>
      <c r="AK69" s="1060">
        <v>172</v>
      </c>
      <c r="AL69" s="1060"/>
      <c r="AM69" s="1060"/>
      <c r="AN69" s="1060"/>
      <c r="AO69" s="1060"/>
      <c r="AP69" s="1060">
        <v>200</v>
      </c>
      <c r="AQ69" s="1060"/>
      <c r="AR69" s="1060"/>
      <c r="AS69" s="1060"/>
      <c r="AT69" s="1060"/>
      <c r="AU69" s="1060">
        <v>189</v>
      </c>
      <c r="AV69" s="1060"/>
      <c r="AW69" s="1060"/>
      <c r="AX69" s="1060"/>
      <c r="AY69" s="1060"/>
      <c r="AZ69" s="1061"/>
      <c r="BA69" s="1061"/>
      <c r="BB69" s="1061"/>
      <c r="BC69" s="1061"/>
      <c r="BD69" s="1062"/>
      <c r="BE69" s="265"/>
      <c r="BF69" s="265"/>
      <c r="BG69" s="265"/>
      <c r="BH69" s="265"/>
      <c r="BI69" s="265"/>
      <c r="BJ69" s="265"/>
      <c r="BK69" s="265"/>
      <c r="BL69" s="265"/>
      <c r="BM69" s="265"/>
      <c r="BN69" s="265"/>
      <c r="BO69" s="265"/>
      <c r="BP69" s="265"/>
      <c r="BQ69" s="262">
        <v>63</v>
      </c>
      <c r="BR69" s="267"/>
      <c r="BS69" s="1042"/>
      <c r="BT69" s="1043"/>
      <c r="BU69" s="1043"/>
      <c r="BV69" s="1043"/>
      <c r="BW69" s="1043"/>
      <c r="BX69" s="1043"/>
      <c r="BY69" s="1043"/>
      <c r="BZ69" s="1043"/>
      <c r="CA69" s="1043"/>
      <c r="CB69" s="1043"/>
      <c r="CC69" s="1043"/>
      <c r="CD69" s="1043"/>
      <c r="CE69" s="1043"/>
      <c r="CF69" s="1043"/>
      <c r="CG69" s="1044"/>
      <c r="CH69" s="1045"/>
      <c r="CI69" s="1046"/>
      <c r="CJ69" s="1046"/>
      <c r="CK69" s="1046"/>
      <c r="CL69" s="1047"/>
      <c r="CM69" s="1045"/>
      <c r="CN69" s="1046"/>
      <c r="CO69" s="1046"/>
      <c r="CP69" s="1046"/>
      <c r="CQ69" s="1047"/>
      <c r="CR69" s="1045"/>
      <c r="CS69" s="1046"/>
      <c r="CT69" s="1046"/>
      <c r="CU69" s="1046"/>
      <c r="CV69" s="1047"/>
      <c r="CW69" s="1045"/>
      <c r="CX69" s="1046"/>
      <c r="CY69" s="1046"/>
      <c r="CZ69" s="1046"/>
      <c r="DA69" s="1047"/>
      <c r="DB69" s="1045"/>
      <c r="DC69" s="1046"/>
      <c r="DD69" s="1046"/>
      <c r="DE69" s="1046"/>
      <c r="DF69" s="1047"/>
      <c r="DG69" s="1045"/>
      <c r="DH69" s="1046"/>
      <c r="DI69" s="1046"/>
      <c r="DJ69" s="1046"/>
      <c r="DK69" s="1047"/>
      <c r="DL69" s="1045"/>
      <c r="DM69" s="1046"/>
      <c r="DN69" s="1046"/>
      <c r="DO69" s="1046"/>
      <c r="DP69" s="1047"/>
      <c r="DQ69" s="1045"/>
      <c r="DR69" s="1046"/>
      <c r="DS69" s="1046"/>
      <c r="DT69" s="1046"/>
      <c r="DU69" s="1047"/>
      <c r="DV69" s="1030"/>
      <c r="DW69" s="1031"/>
      <c r="DX69" s="1031"/>
      <c r="DY69" s="1031"/>
      <c r="DZ69" s="1032"/>
      <c r="EA69" s="246"/>
    </row>
    <row r="70" spans="1:131" s="247" customFormat="1" ht="26.25" customHeight="1">
      <c r="A70" s="261">
        <v>3</v>
      </c>
      <c r="B70" s="1063" t="s">
        <v>591</v>
      </c>
      <c r="C70" s="1064"/>
      <c r="D70" s="1064"/>
      <c r="E70" s="1064"/>
      <c r="F70" s="1064"/>
      <c r="G70" s="1064"/>
      <c r="H70" s="1064"/>
      <c r="I70" s="1064"/>
      <c r="J70" s="1064"/>
      <c r="K70" s="1064"/>
      <c r="L70" s="1064"/>
      <c r="M70" s="1064"/>
      <c r="N70" s="1064"/>
      <c r="O70" s="1064"/>
      <c r="P70" s="1065"/>
      <c r="Q70" s="1066" t="s">
        <v>602</v>
      </c>
      <c r="R70" s="1060"/>
      <c r="S70" s="1060"/>
      <c r="T70" s="1060"/>
      <c r="U70" s="1060"/>
      <c r="V70" s="1060" t="s">
        <v>602</v>
      </c>
      <c r="W70" s="1060"/>
      <c r="X70" s="1060"/>
      <c r="Y70" s="1060"/>
      <c r="Z70" s="1060"/>
      <c r="AA70" s="1060" t="s">
        <v>602</v>
      </c>
      <c r="AB70" s="1060"/>
      <c r="AC70" s="1060"/>
      <c r="AD70" s="1060"/>
      <c r="AE70" s="1060"/>
      <c r="AF70" s="1060" t="s">
        <v>602</v>
      </c>
      <c r="AG70" s="1060"/>
      <c r="AH70" s="1060"/>
      <c r="AI70" s="1060"/>
      <c r="AJ70" s="1060"/>
      <c r="AK70" s="1060" t="s">
        <v>602</v>
      </c>
      <c r="AL70" s="1060"/>
      <c r="AM70" s="1060"/>
      <c r="AN70" s="1060"/>
      <c r="AO70" s="1060"/>
      <c r="AP70" s="1060" t="s">
        <v>588</v>
      </c>
      <c r="AQ70" s="1060"/>
      <c r="AR70" s="1060"/>
      <c r="AS70" s="1060"/>
      <c r="AT70" s="1060"/>
      <c r="AU70" s="1060" t="s">
        <v>588</v>
      </c>
      <c r="AV70" s="1060"/>
      <c r="AW70" s="1060"/>
      <c r="AX70" s="1060"/>
      <c r="AY70" s="1060"/>
      <c r="AZ70" s="1061"/>
      <c r="BA70" s="1061"/>
      <c r="BB70" s="1061"/>
      <c r="BC70" s="1061"/>
      <c r="BD70" s="1062"/>
      <c r="BE70" s="265"/>
      <c r="BF70" s="265"/>
      <c r="BG70" s="265"/>
      <c r="BH70" s="265"/>
      <c r="BI70" s="265"/>
      <c r="BJ70" s="265"/>
      <c r="BK70" s="265"/>
      <c r="BL70" s="265"/>
      <c r="BM70" s="265"/>
      <c r="BN70" s="265"/>
      <c r="BO70" s="265"/>
      <c r="BP70" s="265"/>
      <c r="BQ70" s="262">
        <v>64</v>
      </c>
      <c r="BR70" s="267"/>
      <c r="BS70" s="1042"/>
      <c r="BT70" s="1043"/>
      <c r="BU70" s="1043"/>
      <c r="BV70" s="1043"/>
      <c r="BW70" s="1043"/>
      <c r="BX70" s="1043"/>
      <c r="BY70" s="1043"/>
      <c r="BZ70" s="1043"/>
      <c r="CA70" s="1043"/>
      <c r="CB70" s="1043"/>
      <c r="CC70" s="1043"/>
      <c r="CD70" s="1043"/>
      <c r="CE70" s="1043"/>
      <c r="CF70" s="1043"/>
      <c r="CG70" s="1044"/>
      <c r="CH70" s="1045"/>
      <c r="CI70" s="1046"/>
      <c r="CJ70" s="1046"/>
      <c r="CK70" s="1046"/>
      <c r="CL70" s="1047"/>
      <c r="CM70" s="1045"/>
      <c r="CN70" s="1046"/>
      <c r="CO70" s="1046"/>
      <c r="CP70" s="1046"/>
      <c r="CQ70" s="1047"/>
      <c r="CR70" s="1045"/>
      <c r="CS70" s="1046"/>
      <c r="CT70" s="1046"/>
      <c r="CU70" s="1046"/>
      <c r="CV70" s="1047"/>
      <c r="CW70" s="1045"/>
      <c r="CX70" s="1046"/>
      <c r="CY70" s="1046"/>
      <c r="CZ70" s="1046"/>
      <c r="DA70" s="1047"/>
      <c r="DB70" s="1045"/>
      <c r="DC70" s="1046"/>
      <c r="DD70" s="1046"/>
      <c r="DE70" s="1046"/>
      <c r="DF70" s="1047"/>
      <c r="DG70" s="1045"/>
      <c r="DH70" s="1046"/>
      <c r="DI70" s="1046"/>
      <c r="DJ70" s="1046"/>
      <c r="DK70" s="1047"/>
      <c r="DL70" s="1045"/>
      <c r="DM70" s="1046"/>
      <c r="DN70" s="1046"/>
      <c r="DO70" s="1046"/>
      <c r="DP70" s="1047"/>
      <c r="DQ70" s="1045"/>
      <c r="DR70" s="1046"/>
      <c r="DS70" s="1046"/>
      <c r="DT70" s="1046"/>
      <c r="DU70" s="1047"/>
      <c r="DV70" s="1030"/>
      <c r="DW70" s="1031"/>
      <c r="DX70" s="1031"/>
      <c r="DY70" s="1031"/>
      <c r="DZ70" s="1032"/>
      <c r="EA70" s="246"/>
    </row>
    <row r="71" spans="1:131" s="247" customFormat="1" ht="26.25" customHeight="1">
      <c r="A71" s="261">
        <v>4</v>
      </c>
      <c r="B71" s="1063" t="s">
        <v>592</v>
      </c>
      <c r="C71" s="1064"/>
      <c r="D71" s="1064"/>
      <c r="E71" s="1064"/>
      <c r="F71" s="1064"/>
      <c r="G71" s="1064"/>
      <c r="H71" s="1064"/>
      <c r="I71" s="1064"/>
      <c r="J71" s="1064"/>
      <c r="K71" s="1064"/>
      <c r="L71" s="1064"/>
      <c r="M71" s="1064"/>
      <c r="N71" s="1064"/>
      <c r="O71" s="1064"/>
      <c r="P71" s="1065"/>
      <c r="Q71" s="1066">
        <v>82</v>
      </c>
      <c r="R71" s="1060"/>
      <c r="S71" s="1060"/>
      <c r="T71" s="1060"/>
      <c r="U71" s="1060"/>
      <c r="V71" s="1060">
        <v>76</v>
      </c>
      <c r="W71" s="1060"/>
      <c r="X71" s="1060"/>
      <c r="Y71" s="1060"/>
      <c r="Z71" s="1060"/>
      <c r="AA71" s="1060">
        <v>6</v>
      </c>
      <c r="AB71" s="1060"/>
      <c r="AC71" s="1060"/>
      <c r="AD71" s="1060"/>
      <c r="AE71" s="1060"/>
      <c r="AF71" s="1060">
        <v>6</v>
      </c>
      <c r="AG71" s="1060"/>
      <c r="AH71" s="1060"/>
      <c r="AI71" s="1060"/>
      <c r="AJ71" s="1060"/>
      <c r="AK71" s="1060" t="s">
        <v>602</v>
      </c>
      <c r="AL71" s="1060"/>
      <c r="AM71" s="1060"/>
      <c r="AN71" s="1060"/>
      <c r="AO71" s="1060"/>
      <c r="AP71" s="1060" t="s">
        <v>588</v>
      </c>
      <c r="AQ71" s="1060"/>
      <c r="AR71" s="1060"/>
      <c r="AS71" s="1060"/>
      <c r="AT71" s="1060"/>
      <c r="AU71" s="1060" t="s">
        <v>588</v>
      </c>
      <c r="AV71" s="1060"/>
      <c r="AW71" s="1060"/>
      <c r="AX71" s="1060"/>
      <c r="AY71" s="1060"/>
      <c r="AZ71" s="1061"/>
      <c r="BA71" s="1061"/>
      <c r="BB71" s="1061"/>
      <c r="BC71" s="1061"/>
      <c r="BD71" s="1062"/>
      <c r="BE71" s="265"/>
      <c r="BF71" s="265"/>
      <c r="BG71" s="265"/>
      <c r="BH71" s="265"/>
      <c r="BI71" s="265"/>
      <c r="BJ71" s="265"/>
      <c r="BK71" s="265"/>
      <c r="BL71" s="265"/>
      <c r="BM71" s="265"/>
      <c r="BN71" s="265"/>
      <c r="BO71" s="265"/>
      <c r="BP71" s="265"/>
      <c r="BQ71" s="262">
        <v>65</v>
      </c>
      <c r="BR71" s="267"/>
      <c r="BS71" s="1042"/>
      <c r="BT71" s="1043"/>
      <c r="BU71" s="1043"/>
      <c r="BV71" s="1043"/>
      <c r="BW71" s="1043"/>
      <c r="BX71" s="1043"/>
      <c r="BY71" s="1043"/>
      <c r="BZ71" s="1043"/>
      <c r="CA71" s="1043"/>
      <c r="CB71" s="1043"/>
      <c r="CC71" s="1043"/>
      <c r="CD71" s="1043"/>
      <c r="CE71" s="1043"/>
      <c r="CF71" s="1043"/>
      <c r="CG71" s="1044"/>
      <c r="CH71" s="1045"/>
      <c r="CI71" s="1046"/>
      <c r="CJ71" s="1046"/>
      <c r="CK71" s="1046"/>
      <c r="CL71" s="1047"/>
      <c r="CM71" s="1045"/>
      <c r="CN71" s="1046"/>
      <c r="CO71" s="1046"/>
      <c r="CP71" s="1046"/>
      <c r="CQ71" s="1047"/>
      <c r="CR71" s="1045"/>
      <c r="CS71" s="1046"/>
      <c r="CT71" s="1046"/>
      <c r="CU71" s="1046"/>
      <c r="CV71" s="1047"/>
      <c r="CW71" s="1045"/>
      <c r="CX71" s="1046"/>
      <c r="CY71" s="1046"/>
      <c r="CZ71" s="1046"/>
      <c r="DA71" s="1047"/>
      <c r="DB71" s="1045"/>
      <c r="DC71" s="1046"/>
      <c r="DD71" s="1046"/>
      <c r="DE71" s="1046"/>
      <c r="DF71" s="1047"/>
      <c r="DG71" s="1045"/>
      <c r="DH71" s="1046"/>
      <c r="DI71" s="1046"/>
      <c r="DJ71" s="1046"/>
      <c r="DK71" s="1047"/>
      <c r="DL71" s="1045"/>
      <c r="DM71" s="1046"/>
      <c r="DN71" s="1046"/>
      <c r="DO71" s="1046"/>
      <c r="DP71" s="1047"/>
      <c r="DQ71" s="1045"/>
      <c r="DR71" s="1046"/>
      <c r="DS71" s="1046"/>
      <c r="DT71" s="1046"/>
      <c r="DU71" s="1047"/>
      <c r="DV71" s="1030"/>
      <c r="DW71" s="1031"/>
      <c r="DX71" s="1031"/>
      <c r="DY71" s="1031"/>
      <c r="DZ71" s="1032"/>
      <c r="EA71" s="246"/>
    </row>
    <row r="72" spans="1:131" s="247" customFormat="1" ht="26.25" customHeight="1">
      <c r="A72" s="261">
        <v>5</v>
      </c>
      <c r="B72" s="1063" t="s">
        <v>601</v>
      </c>
      <c r="C72" s="1064"/>
      <c r="D72" s="1064"/>
      <c r="E72" s="1064"/>
      <c r="F72" s="1064"/>
      <c r="G72" s="1064"/>
      <c r="H72" s="1064"/>
      <c r="I72" s="1064"/>
      <c r="J72" s="1064"/>
      <c r="K72" s="1064"/>
      <c r="L72" s="1064"/>
      <c r="M72" s="1064"/>
      <c r="N72" s="1064"/>
      <c r="O72" s="1064"/>
      <c r="P72" s="1065"/>
      <c r="Q72" s="1066">
        <v>4297</v>
      </c>
      <c r="R72" s="1060"/>
      <c r="S72" s="1060"/>
      <c r="T72" s="1060"/>
      <c r="U72" s="1060"/>
      <c r="V72" s="1060">
        <v>4247</v>
      </c>
      <c r="W72" s="1060"/>
      <c r="X72" s="1060"/>
      <c r="Y72" s="1060"/>
      <c r="Z72" s="1060"/>
      <c r="AA72" s="1060">
        <v>51</v>
      </c>
      <c r="AB72" s="1060"/>
      <c r="AC72" s="1060"/>
      <c r="AD72" s="1060"/>
      <c r="AE72" s="1060"/>
      <c r="AF72" s="1060">
        <v>51</v>
      </c>
      <c r="AG72" s="1060"/>
      <c r="AH72" s="1060"/>
      <c r="AI72" s="1060"/>
      <c r="AJ72" s="1060"/>
      <c r="AK72" s="1060">
        <v>6</v>
      </c>
      <c r="AL72" s="1060"/>
      <c r="AM72" s="1060"/>
      <c r="AN72" s="1060"/>
      <c r="AO72" s="1060"/>
      <c r="AP72" s="1060">
        <v>680</v>
      </c>
      <c r="AQ72" s="1060"/>
      <c r="AR72" s="1060"/>
      <c r="AS72" s="1060"/>
      <c r="AT72" s="1060"/>
      <c r="AU72" s="1060">
        <v>492</v>
      </c>
      <c r="AV72" s="1060"/>
      <c r="AW72" s="1060"/>
      <c r="AX72" s="1060"/>
      <c r="AY72" s="1060"/>
      <c r="AZ72" s="1061"/>
      <c r="BA72" s="1061"/>
      <c r="BB72" s="1061"/>
      <c r="BC72" s="1061"/>
      <c r="BD72" s="1062"/>
      <c r="BE72" s="265"/>
      <c r="BF72" s="265"/>
      <c r="BG72" s="265"/>
      <c r="BH72" s="265"/>
      <c r="BI72" s="265"/>
      <c r="BJ72" s="265"/>
      <c r="BK72" s="265"/>
      <c r="BL72" s="265"/>
      <c r="BM72" s="265"/>
      <c r="BN72" s="265"/>
      <c r="BO72" s="265"/>
      <c r="BP72" s="265"/>
      <c r="BQ72" s="262">
        <v>66</v>
      </c>
      <c r="BR72" s="267"/>
      <c r="BS72" s="1042"/>
      <c r="BT72" s="1043"/>
      <c r="BU72" s="1043"/>
      <c r="BV72" s="1043"/>
      <c r="BW72" s="1043"/>
      <c r="BX72" s="1043"/>
      <c r="BY72" s="1043"/>
      <c r="BZ72" s="1043"/>
      <c r="CA72" s="1043"/>
      <c r="CB72" s="1043"/>
      <c r="CC72" s="1043"/>
      <c r="CD72" s="1043"/>
      <c r="CE72" s="1043"/>
      <c r="CF72" s="1043"/>
      <c r="CG72" s="1044"/>
      <c r="CH72" s="1045"/>
      <c r="CI72" s="1046"/>
      <c r="CJ72" s="1046"/>
      <c r="CK72" s="1046"/>
      <c r="CL72" s="1047"/>
      <c r="CM72" s="1045"/>
      <c r="CN72" s="1046"/>
      <c r="CO72" s="1046"/>
      <c r="CP72" s="1046"/>
      <c r="CQ72" s="1047"/>
      <c r="CR72" s="1045"/>
      <c r="CS72" s="1046"/>
      <c r="CT72" s="1046"/>
      <c r="CU72" s="1046"/>
      <c r="CV72" s="1047"/>
      <c r="CW72" s="1045"/>
      <c r="CX72" s="1046"/>
      <c r="CY72" s="1046"/>
      <c r="CZ72" s="1046"/>
      <c r="DA72" s="1047"/>
      <c r="DB72" s="1045"/>
      <c r="DC72" s="1046"/>
      <c r="DD72" s="1046"/>
      <c r="DE72" s="1046"/>
      <c r="DF72" s="1047"/>
      <c r="DG72" s="1045"/>
      <c r="DH72" s="1046"/>
      <c r="DI72" s="1046"/>
      <c r="DJ72" s="1046"/>
      <c r="DK72" s="1047"/>
      <c r="DL72" s="1045"/>
      <c r="DM72" s="1046"/>
      <c r="DN72" s="1046"/>
      <c r="DO72" s="1046"/>
      <c r="DP72" s="1047"/>
      <c r="DQ72" s="1045"/>
      <c r="DR72" s="1046"/>
      <c r="DS72" s="1046"/>
      <c r="DT72" s="1046"/>
      <c r="DU72" s="1047"/>
      <c r="DV72" s="1030"/>
      <c r="DW72" s="1031"/>
      <c r="DX72" s="1031"/>
      <c r="DY72" s="1031"/>
      <c r="DZ72" s="1032"/>
      <c r="EA72" s="246"/>
    </row>
    <row r="73" spans="1:131" s="247" customFormat="1" ht="26.25" customHeight="1">
      <c r="A73" s="261">
        <v>6</v>
      </c>
      <c r="B73" s="1063" t="s">
        <v>593</v>
      </c>
      <c r="C73" s="1064"/>
      <c r="D73" s="1064"/>
      <c r="E73" s="1064"/>
      <c r="F73" s="1064"/>
      <c r="G73" s="1064"/>
      <c r="H73" s="1064"/>
      <c r="I73" s="1064"/>
      <c r="J73" s="1064"/>
      <c r="K73" s="1064"/>
      <c r="L73" s="1064"/>
      <c r="M73" s="1064"/>
      <c r="N73" s="1064"/>
      <c r="O73" s="1064"/>
      <c r="P73" s="1065"/>
      <c r="Q73" s="1066">
        <v>255</v>
      </c>
      <c r="R73" s="1060"/>
      <c r="S73" s="1060"/>
      <c r="T73" s="1060"/>
      <c r="U73" s="1060"/>
      <c r="V73" s="1060">
        <v>188</v>
      </c>
      <c r="W73" s="1060"/>
      <c r="X73" s="1060"/>
      <c r="Y73" s="1060"/>
      <c r="Z73" s="1060"/>
      <c r="AA73" s="1060">
        <v>67</v>
      </c>
      <c r="AB73" s="1060"/>
      <c r="AC73" s="1060"/>
      <c r="AD73" s="1060"/>
      <c r="AE73" s="1060"/>
      <c r="AF73" s="1060">
        <v>67</v>
      </c>
      <c r="AG73" s="1060"/>
      <c r="AH73" s="1060"/>
      <c r="AI73" s="1060"/>
      <c r="AJ73" s="1060"/>
      <c r="AK73" s="1060" t="s">
        <v>602</v>
      </c>
      <c r="AL73" s="1060"/>
      <c r="AM73" s="1060"/>
      <c r="AN73" s="1060"/>
      <c r="AO73" s="1060"/>
      <c r="AP73" s="1060" t="s">
        <v>588</v>
      </c>
      <c r="AQ73" s="1060"/>
      <c r="AR73" s="1060"/>
      <c r="AS73" s="1060"/>
      <c r="AT73" s="1060"/>
      <c r="AU73" s="1060" t="s">
        <v>588</v>
      </c>
      <c r="AV73" s="1060"/>
      <c r="AW73" s="1060"/>
      <c r="AX73" s="1060"/>
      <c r="AY73" s="1060"/>
      <c r="AZ73" s="1061"/>
      <c r="BA73" s="1061"/>
      <c r="BB73" s="1061"/>
      <c r="BC73" s="1061"/>
      <c r="BD73" s="1062"/>
      <c r="BE73" s="265"/>
      <c r="BF73" s="265"/>
      <c r="BG73" s="265"/>
      <c r="BH73" s="265"/>
      <c r="BI73" s="265"/>
      <c r="BJ73" s="265"/>
      <c r="BK73" s="265"/>
      <c r="BL73" s="265"/>
      <c r="BM73" s="265"/>
      <c r="BN73" s="265"/>
      <c r="BO73" s="265"/>
      <c r="BP73" s="265"/>
      <c r="BQ73" s="262">
        <v>67</v>
      </c>
      <c r="BR73" s="267"/>
      <c r="BS73" s="1042"/>
      <c r="BT73" s="1043"/>
      <c r="BU73" s="1043"/>
      <c r="BV73" s="1043"/>
      <c r="BW73" s="1043"/>
      <c r="BX73" s="1043"/>
      <c r="BY73" s="1043"/>
      <c r="BZ73" s="1043"/>
      <c r="CA73" s="1043"/>
      <c r="CB73" s="1043"/>
      <c r="CC73" s="1043"/>
      <c r="CD73" s="1043"/>
      <c r="CE73" s="1043"/>
      <c r="CF73" s="1043"/>
      <c r="CG73" s="1044"/>
      <c r="CH73" s="1045"/>
      <c r="CI73" s="1046"/>
      <c r="CJ73" s="1046"/>
      <c r="CK73" s="1046"/>
      <c r="CL73" s="1047"/>
      <c r="CM73" s="1045"/>
      <c r="CN73" s="1046"/>
      <c r="CO73" s="1046"/>
      <c r="CP73" s="1046"/>
      <c r="CQ73" s="1047"/>
      <c r="CR73" s="1045"/>
      <c r="CS73" s="1046"/>
      <c r="CT73" s="1046"/>
      <c r="CU73" s="1046"/>
      <c r="CV73" s="1047"/>
      <c r="CW73" s="1045"/>
      <c r="CX73" s="1046"/>
      <c r="CY73" s="1046"/>
      <c r="CZ73" s="1046"/>
      <c r="DA73" s="1047"/>
      <c r="DB73" s="1045"/>
      <c r="DC73" s="1046"/>
      <c r="DD73" s="1046"/>
      <c r="DE73" s="1046"/>
      <c r="DF73" s="1047"/>
      <c r="DG73" s="1045"/>
      <c r="DH73" s="1046"/>
      <c r="DI73" s="1046"/>
      <c r="DJ73" s="1046"/>
      <c r="DK73" s="1047"/>
      <c r="DL73" s="1045"/>
      <c r="DM73" s="1046"/>
      <c r="DN73" s="1046"/>
      <c r="DO73" s="1046"/>
      <c r="DP73" s="1047"/>
      <c r="DQ73" s="1045"/>
      <c r="DR73" s="1046"/>
      <c r="DS73" s="1046"/>
      <c r="DT73" s="1046"/>
      <c r="DU73" s="1047"/>
      <c r="DV73" s="1030"/>
      <c r="DW73" s="1031"/>
      <c r="DX73" s="1031"/>
      <c r="DY73" s="1031"/>
      <c r="DZ73" s="1032"/>
      <c r="EA73" s="246"/>
    </row>
    <row r="74" spans="1:131" s="247" customFormat="1" ht="26.25" customHeight="1">
      <c r="A74" s="261">
        <v>7</v>
      </c>
      <c r="B74" s="1063" t="s">
        <v>594</v>
      </c>
      <c r="C74" s="1064"/>
      <c r="D74" s="1064"/>
      <c r="E74" s="1064"/>
      <c r="F74" s="1064"/>
      <c r="G74" s="1064"/>
      <c r="H74" s="1064"/>
      <c r="I74" s="1064"/>
      <c r="J74" s="1064"/>
      <c r="K74" s="1064"/>
      <c r="L74" s="1064"/>
      <c r="M74" s="1064"/>
      <c r="N74" s="1064"/>
      <c r="O74" s="1064"/>
      <c r="P74" s="1065"/>
      <c r="Q74" s="1066">
        <v>163138</v>
      </c>
      <c r="R74" s="1060"/>
      <c r="S74" s="1060"/>
      <c r="T74" s="1060"/>
      <c r="U74" s="1060"/>
      <c r="V74" s="1060">
        <v>157298</v>
      </c>
      <c r="W74" s="1060"/>
      <c r="X74" s="1060"/>
      <c r="Y74" s="1060"/>
      <c r="Z74" s="1060"/>
      <c r="AA74" s="1060">
        <v>5840</v>
      </c>
      <c r="AB74" s="1060"/>
      <c r="AC74" s="1060"/>
      <c r="AD74" s="1060"/>
      <c r="AE74" s="1060"/>
      <c r="AF74" s="1060">
        <v>5840</v>
      </c>
      <c r="AG74" s="1060"/>
      <c r="AH74" s="1060"/>
      <c r="AI74" s="1060"/>
      <c r="AJ74" s="1060"/>
      <c r="AK74" s="1060">
        <v>734</v>
      </c>
      <c r="AL74" s="1060"/>
      <c r="AM74" s="1060"/>
      <c r="AN74" s="1060"/>
      <c r="AO74" s="1060"/>
      <c r="AP74" s="1060" t="s">
        <v>588</v>
      </c>
      <c r="AQ74" s="1060"/>
      <c r="AR74" s="1060"/>
      <c r="AS74" s="1060"/>
      <c r="AT74" s="1060"/>
      <c r="AU74" s="1060" t="s">
        <v>588</v>
      </c>
      <c r="AV74" s="1060"/>
      <c r="AW74" s="1060"/>
      <c r="AX74" s="1060"/>
      <c r="AY74" s="1060"/>
      <c r="AZ74" s="1061"/>
      <c r="BA74" s="1061"/>
      <c r="BB74" s="1061"/>
      <c r="BC74" s="1061"/>
      <c r="BD74" s="1062"/>
      <c r="BE74" s="265"/>
      <c r="BF74" s="265"/>
      <c r="BG74" s="265"/>
      <c r="BH74" s="265"/>
      <c r="BI74" s="265"/>
      <c r="BJ74" s="265"/>
      <c r="BK74" s="265"/>
      <c r="BL74" s="265"/>
      <c r="BM74" s="265"/>
      <c r="BN74" s="265"/>
      <c r="BO74" s="265"/>
      <c r="BP74" s="265"/>
      <c r="BQ74" s="262">
        <v>68</v>
      </c>
      <c r="BR74" s="267"/>
      <c r="BS74" s="1042"/>
      <c r="BT74" s="1043"/>
      <c r="BU74" s="1043"/>
      <c r="BV74" s="1043"/>
      <c r="BW74" s="1043"/>
      <c r="BX74" s="1043"/>
      <c r="BY74" s="1043"/>
      <c r="BZ74" s="1043"/>
      <c r="CA74" s="1043"/>
      <c r="CB74" s="1043"/>
      <c r="CC74" s="1043"/>
      <c r="CD74" s="1043"/>
      <c r="CE74" s="1043"/>
      <c r="CF74" s="1043"/>
      <c r="CG74" s="1044"/>
      <c r="CH74" s="1045"/>
      <c r="CI74" s="1046"/>
      <c r="CJ74" s="1046"/>
      <c r="CK74" s="1046"/>
      <c r="CL74" s="1047"/>
      <c r="CM74" s="1045"/>
      <c r="CN74" s="1046"/>
      <c r="CO74" s="1046"/>
      <c r="CP74" s="1046"/>
      <c r="CQ74" s="1047"/>
      <c r="CR74" s="1045"/>
      <c r="CS74" s="1046"/>
      <c r="CT74" s="1046"/>
      <c r="CU74" s="1046"/>
      <c r="CV74" s="1047"/>
      <c r="CW74" s="1045"/>
      <c r="CX74" s="1046"/>
      <c r="CY74" s="1046"/>
      <c r="CZ74" s="1046"/>
      <c r="DA74" s="1047"/>
      <c r="DB74" s="1045"/>
      <c r="DC74" s="1046"/>
      <c r="DD74" s="1046"/>
      <c r="DE74" s="1046"/>
      <c r="DF74" s="1047"/>
      <c r="DG74" s="1045"/>
      <c r="DH74" s="1046"/>
      <c r="DI74" s="1046"/>
      <c r="DJ74" s="1046"/>
      <c r="DK74" s="1047"/>
      <c r="DL74" s="1045"/>
      <c r="DM74" s="1046"/>
      <c r="DN74" s="1046"/>
      <c r="DO74" s="1046"/>
      <c r="DP74" s="1047"/>
      <c r="DQ74" s="1045"/>
      <c r="DR74" s="1046"/>
      <c r="DS74" s="1046"/>
      <c r="DT74" s="1046"/>
      <c r="DU74" s="1047"/>
      <c r="DV74" s="1030"/>
      <c r="DW74" s="1031"/>
      <c r="DX74" s="1031"/>
      <c r="DY74" s="1031"/>
      <c r="DZ74" s="1032"/>
      <c r="EA74" s="246"/>
    </row>
    <row r="75" spans="1:131" s="247" customFormat="1" ht="26.25" customHeight="1">
      <c r="A75" s="261">
        <v>8</v>
      </c>
      <c r="B75" s="1063"/>
      <c r="C75" s="1064"/>
      <c r="D75" s="1064"/>
      <c r="E75" s="1064"/>
      <c r="F75" s="1064"/>
      <c r="G75" s="1064"/>
      <c r="H75" s="1064"/>
      <c r="I75" s="1064"/>
      <c r="J75" s="1064"/>
      <c r="K75" s="1064"/>
      <c r="L75" s="1064"/>
      <c r="M75" s="1064"/>
      <c r="N75" s="1064"/>
      <c r="O75" s="1064"/>
      <c r="P75" s="1065"/>
      <c r="Q75" s="1067"/>
      <c r="R75" s="1068"/>
      <c r="S75" s="1068"/>
      <c r="T75" s="1068"/>
      <c r="U75" s="1069"/>
      <c r="V75" s="1070"/>
      <c r="W75" s="1068"/>
      <c r="X75" s="1068"/>
      <c r="Y75" s="1068"/>
      <c r="Z75" s="1069"/>
      <c r="AA75" s="1070"/>
      <c r="AB75" s="1068"/>
      <c r="AC75" s="1068"/>
      <c r="AD75" s="1068"/>
      <c r="AE75" s="1069"/>
      <c r="AF75" s="1070"/>
      <c r="AG75" s="1068"/>
      <c r="AH75" s="1068"/>
      <c r="AI75" s="1068"/>
      <c r="AJ75" s="1069"/>
      <c r="AK75" s="1070"/>
      <c r="AL75" s="1068"/>
      <c r="AM75" s="1068"/>
      <c r="AN75" s="1068"/>
      <c r="AO75" s="1069"/>
      <c r="AP75" s="1070"/>
      <c r="AQ75" s="1068"/>
      <c r="AR75" s="1068"/>
      <c r="AS75" s="1068"/>
      <c r="AT75" s="1069"/>
      <c r="AU75" s="1070"/>
      <c r="AV75" s="1068"/>
      <c r="AW75" s="1068"/>
      <c r="AX75" s="1068"/>
      <c r="AY75" s="1069"/>
      <c r="AZ75" s="1061"/>
      <c r="BA75" s="1061"/>
      <c r="BB75" s="1061"/>
      <c r="BC75" s="1061"/>
      <c r="BD75" s="1062"/>
      <c r="BE75" s="265"/>
      <c r="BF75" s="265"/>
      <c r="BG75" s="265"/>
      <c r="BH75" s="265"/>
      <c r="BI75" s="265"/>
      <c r="BJ75" s="265"/>
      <c r="BK75" s="265"/>
      <c r="BL75" s="265"/>
      <c r="BM75" s="265"/>
      <c r="BN75" s="265"/>
      <c r="BO75" s="265"/>
      <c r="BP75" s="265"/>
      <c r="BQ75" s="262">
        <v>69</v>
      </c>
      <c r="BR75" s="267"/>
      <c r="BS75" s="1042"/>
      <c r="BT75" s="1043"/>
      <c r="BU75" s="1043"/>
      <c r="BV75" s="1043"/>
      <c r="BW75" s="1043"/>
      <c r="BX75" s="1043"/>
      <c r="BY75" s="1043"/>
      <c r="BZ75" s="1043"/>
      <c r="CA75" s="1043"/>
      <c r="CB75" s="1043"/>
      <c r="CC75" s="1043"/>
      <c r="CD75" s="1043"/>
      <c r="CE75" s="1043"/>
      <c r="CF75" s="1043"/>
      <c r="CG75" s="1044"/>
      <c r="CH75" s="1045"/>
      <c r="CI75" s="1046"/>
      <c r="CJ75" s="1046"/>
      <c r="CK75" s="1046"/>
      <c r="CL75" s="1047"/>
      <c r="CM75" s="1045"/>
      <c r="CN75" s="1046"/>
      <c r="CO75" s="1046"/>
      <c r="CP75" s="1046"/>
      <c r="CQ75" s="1047"/>
      <c r="CR75" s="1045"/>
      <c r="CS75" s="1046"/>
      <c r="CT75" s="1046"/>
      <c r="CU75" s="1046"/>
      <c r="CV75" s="1047"/>
      <c r="CW75" s="1045"/>
      <c r="CX75" s="1046"/>
      <c r="CY75" s="1046"/>
      <c r="CZ75" s="1046"/>
      <c r="DA75" s="1047"/>
      <c r="DB75" s="1045"/>
      <c r="DC75" s="1046"/>
      <c r="DD75" s="1046"/>
      <c r="DE75" s="1046"/>
      <c r="DF75" s="1047"/>
      <c r="DG75" s="1045"/>
      <c r="DH75" s="1046"/>
      <c r="DI75" s="1046"/>
      <c r="DJ75" s="1046"/>
      <c r="DK75" s="1047"/>
      <c r="DL75" s="1045"/>
      <c r="DM75" s="1046"/>
      <c r="DN75" s="1046"/>
      <c r="DO75" s="1046"/>
      <c r="DP75" s="1047"/>
      <c r="DQ75" s="1045"/>
      <c r="DR75" s="1046"/>
      <c r="DS75" s="1046"/>
      <c r="DT75" s="1046"/>
      <c r="DU75" s="1047"/>
      <c r="DV75" s="1030"/>
      <c r="DW75" s="1031"/>
      <c r="DX75" s="1031"/>
      <c r="DY75" s="1031"/>
      <c r="DZ75" s="1032"/>
      <c r="EA75" s="246"/>
    </row>
    <row r="76" spans="1:131" s="247" customFormat="1" ht="26.25" customHeight="1">
      <c r="A76" s="261">
        <v>9</v>
      </c>
      <c r="B76" s="1063"/>
      <c r="C76" s="1064"/>
      <c r="D76" s="1064"/>
      <c r="E76" s="1064"/>
      <c r="F76" s="1064"/>
      <c r="G76" s="1064"/>
      <c r="H76" s="1064"/>
      <c r="I76" s="1064"/>
      <c r="J76" s="1064"/>
      <c r="K76" s="1064"/>
      <c r="L76" s="1064"/>
      <c r="M76" s="1064"/>
      <c r="N76" s="1064"/>
      <c r="O76" s="1064"/>
      <c r="P76" s="1065"/>
      <c r="Q76" s="1067"/>
      <c r="R76" s="1068"/>
      <c r="S76" s="1068"/>
      <c r="T76" s="1068"/>
      <c r="U76" s="1069"/>
      <c r="V76" s="1070"/>
      <c r="W76" s="1068"/>
      <c r="X76" s="1068"/>
      <c r="Y76" s="1068"/>
      <c r="Z76" s="1069"/>
      <c r="AA76" s="1070"/>
      <c r="AB76" s="1068"/>
      <c r="AC76" s="1068"/>
      <c r="AD76" s="1068"/>
      <c r="AE76" s="1069"/>
      <c r="AF76" s="1070"/>
      <c r="AG76" s="1068"/>
      <c r="AH76" s="1068"/>
      <c r="AI76" s="1068"/>
      <c r="AJ76" s="1069"/>
      <c r="AK76" s="1070"/>
      <c r="AL76" s="1068"/>
      <c r="AM76" s="1068"/>
      <c r="AN76" s="1068"/>
      <c r="AO76" s="1069"/>
      <c r="AP76" s="1070"/>
      <c r="AQ76" s="1068"/>
      <c r="AR76" s="1068"/>
      <c r="AS76" s="1068"/>
      <c r="AT76" s="1069"/>
      <c r="AU76" s="1070"/>
      <c r="AV76" s="1068"/>
      <c r="AW76" s="1068"/>
      <c r="AX76" s="1068"/>
      <c r="AY76" s="1069"/>
      <c r="AZ76" s="1061"/>
      <c r="BA76" s="1061"/>
      <c r="BB76" s="1061"/>
      <c r="BC76" s="1061"/>
      <c r="BD76" s="1062"/>
      <c r="BE76" s="265"/>
      <c r="BF76" s="265"/>
      <c r="BG76" s="265"/>
      <c r="BH76" s="265"/>
      <c r="BI76" s="265"/>
      <c r="BJ76" s="265"/>
      <c r="BK76" s="265"/>
      <c r="BL76" s="265"/>
      <c r="BM76" s="265"/>
      <c r="BN76" s="265"/>
      <c r="BO76" s="265"/>
      <c r="BP76" s="265"/>
      <c r="BQ76" s="262">
        <v>70</v>
      </c>
      <c r="BR76" s="267"/>
      <c r="BS76" s="1042"/>
      <c r="BT76" s="1043"/>
      <c r="BU76" s="1043"/>
      <c r="BV76" s="1043"/>
      <c r="BW76" s="1043"/>
      <c r="BX76" s="1043"/>
      <c r="BY76" s="1043"/>
      <c r="BZ76" s="1043"/>
      <c r="CA76" s="1043"/>
      <c r="CB76" s="1043"/>
      <c r="CC76" s="1043"/>
      <c r="CD76" s="1043"/>
      <c r="CE76" s="1043"/>
      <c r="CF76" s="1043"/>
      <c r="CG76" s="1044"/>
      <c r="CH76" s="1045"/>
      <c r="CI76" s="1046"/>
      <c r="CJ76" s="1046"/>
      <c r="CK76" s="1046"/>
      <c r="CL76" s="1047"/>
      <c r="CM76" s="1045"/>
      <c r="CN76" s="1046"/>
      <c r="CO76" s="1046"/>
      <c r="CP76" s="1046"/>
      <c r="CQ76" s="1047"/>
      <c r="CR76" s="1045"/>
      <c r="CS76" s="1046"/>
      <c r="CT76" s="1046"/>
      <c r="CU76" s="1046"/>
      <c r="CV76" s="1047"/>
      <c r="CW76" s="1045"/>
      <c r="CX76" s="1046"/>
      <c r="CY76" s="1046"/>
      <c r="CZ76" s="1046"/>
      <c r="DA76" s="1047"/>
      <c r="DB76" s="1045"/>
      <c r="DC76" s="1046"/>
      <c r="DD76" s="1046"/>
      <c r="DE76" s="1046"/>
      <c r="DF76" s="1047"/>
      <c r="DG76" s="1045"/>
      <c r="DH76" s="1046"/>
      <c r="DI76" s="1046"/>
      <c r="DJ76" s="1046"/>
      <c r="DK76" s="1047"/>
      <c r="DL76" s="1045"/>
      <c r="DM76" s="1046"/>
      <c r="DN76" s="1046"/>
      <c r="DO76" s="1046"/>
      <c r="DP76" s="1047"/>
      <c r="DQ76" s="1045"/>
      <c r="DR76" s="1046"/>
      <c r="DS76" s="1046"/>
      <c r="DT76" s="1046"/>
      <c r="DU76" s="1047"/>
      <c r="DV76" s="1030"/>
      <c r="DW76" s="1031"/>
      <c r="DX76" s="1031"/>
      <c r="DY76" s="1031"/>
      <c r="DZ76" s="1032"/>
      <c r="EA76" s="246"/>
    </row>
    <row r="77" spans="1:131" s="247" customFormat="1" ht="26.25" customHeight="1">
      <c r="A77" s="261">
        <v>10</v>
      </c>
      <c r="B77" s="1063"/>
      <c r="C77" s="1064"/>
      <c r="D77" s="1064"/>
      <c r="E77" s="1064"/>
      <c r="F77" s="1064"/>
      <c r="G77" s="1064"/>
      <c r="H77" s="1064"/>
      <c r="I77" s="1064"/>
      <c r="J77" s="1064"/>
      <c r="K77" s="1064"/>
      <c r="L77" s="1064"/>
      <c r="M77" s="1064"/>
      <c r="N77" s="1064"/>
      <c r="O77" s="1064"/>
      <c r="P77" s="1065"/>
      <c r="Q77" s="1067"/>
      <c r="R77" s="1068"/>
      <c r="S77" s="1068"/>
      <c r="T77" s="1068"/>
      <c r="U77" s="1069"/>
      <c r="V77" s="1070"/>
      <c r="W77" s="1068"/>
      <c r="X77" s="1068"/>
      <c r="Y77" s="1068"/>
      <c r="Z77" s="1069"/>
      <c r="AA77" s="1070"/>
      <c r="AB77" s="1068"/>
      <c r="AC77" s="1068"/>
      <c r="AD77" s="1068"/>
      <c r="AE77" s="1069"/>
      <c r="AF77" s="1070"/>
      <c r="AG77" s="1068"/>
      <c r="AH77" s="1068"/>
      <c r="AI77" s="1068"/>
      <c r="AJ77" s="1069"/>
      <c r="AK77" s="1070"/>
      <c r="AL77" s="1068"/>
      <c r="AM77" s="1068"/>
      <c r="AN77" s="1068"/>
      <c r="AO77" s="1069"/>
      <c r="AP77" s="1070"/>
      <c r="AQ77" s="1068"/>
      <c r="AR77" s="1068"/>
      <c r="AS77" s="1068"/>
      <c r="AT77" s="1069"/>
      <c r="AU77" s="1070"/>
      <c r="AV77" s="1068"/>
      <c r="AW77" s="1068"/>
      <c r="AX77" s="1068"/>
      <c r="AY77" s="1069"/>
      <c r="AZ77" s="1061"/>
      <c r="BA77" s="1061"/>
      <c r="BB77" s="1061"/>
      <c r="BC77" s="1061"/>
      <c r="BD77" s="1062"/>
      <c r="BE77" s="265"/>
      <c r="BF77" s="265"/>
      <c r="BG77" s="265"/>
      <c r="BH77" s="265"/>
      <c r="BI77" s="265"/>
      <c r="BJ77" s="265"/>
      <c r="BK77" s="265"/>
      <c r="BL77" s="265"/>
      <c r="BM77" s="265"/>
      <c r="BN77" s="265"/>
      <c r="BO77" s="265"/>
      <c r="BP77" s="265"/>
      <c r="BQ77" s="262">
        <v>71</v>
      </c>
      <c r="BR77" s="267"/>
      <c r="BS77" s="1042"/>
      <c r="BT77" s="1043"/>
      <c r="BU77" s="1043"/>
      <c r="BV77" s="1043"/>
      <c r="BW77" s="1043"/>
      <c r="BX77" s="1043"/>
      <c r="BY77" s="1043"/>
      <c r="BZ77" s="1043"/>
      <c r="CA77" s="1043"/>
      <c r="CB77" s="1043"/>
      <c r="CC77" s="1043"/>
      <c r="CD77" s="1043"/>
      <c r="CE77" s="1043"/>
      <c r="CF77" s="1043"/>
      <c r="CG77" s="1044"/>
      <c r="CH77" s="1045"/>
      <c r="CI77" s="1046"/>
      <c r="CJ77" s="1046"/>
      <c r="CK77" s="1046"/>
      <c r="CL77" s="1047"/>
      <c r="CM77" s="1045"/>
      <c r="CN77" s="1046"/>
      <c r="CO77" s="1046"/>
      <c r="CP77" s="1046"/>
      <c r="CQ77" s="1047"/>
      <c r="CR77" s="1045"/>
      <c r="CS77" s="1046"/>
      <c r="CT77" s="1046"/>
      <c r="CU77" s="1046"/>
      <c r="CV77" s="1047"/>
      <c r="CW77" s="1045"/>
      <c r="CX77" s="1046"/>
      <c r="CY77" s="1046"/>
      <c r="CZ77" s="1046"/>
      <c r="DA77" s="1047"/>
      <c r="DB77" s="1045"/>
      <c r="DC77" s="1046"/>
      <c r="DD77" s="1046"/>
      <c r="DE77" s="1046"/>
      <c r="DF77" s="1047"/>
      <c r="DG77" s="1045"/>
      <c r="DH77" s="1046"/>
      <c r="DI77" s="1046"/>
      <c r="DJ77" s="1046"/>
      <c r="DK77" s="1047"/>
      <c r="DL77" s="1045"/>
      <c r="DM77" s="1046"/>
      <c r="DN77" s="1046"/>
      <c r="DO77" s="1046"/>
      <c r="DP77" s="1047"/>
      <c r="DQ77" s="1045"/>
      <c r="DR77" s="1046"/>
      <c r="DS77" s="1046"/>
      <c r="DT77" s="1046"/>
      <c r="DU77" s="1047"/>
      <c r="DV77" s="1030"/>
      <c r="DW77" s="1031"/>
      <c r="DX77" s="1031"/>
      <c r="DY77" s="1031"/>
      <c r="DZ77" s="1032"/>
      <c r="EA77" s="246"/>
    </row>
    <row r="78" spans="1:131" s="247" customFormat="1" ht="26.25" customHeight="1">
      <c r="A78" s="261">
        <v>11</v>
      </c>
      <c r="B78" s="1063"/>
      <c r="C78" s="1064"/>
      <c r="D78" s="1064"/>
      <c r="E78" s="1064"/>
      <c r="F78" s="1064"/>
      <c r="G78" s="1064"/>
      <c r="H78" s="1064"/>
      <c r="I78" s="1064"/>
      <c r="J78" s="1064"/>
      <c r="K78" s="1064"/>
      <c r="L78" s="1064"/>
      <c r="M78" s="1064"/>
      <c r="N78" s="1064"/>
      <c r="O78" s="1064"/>
      <c r="P78" s="1065"/>
      <c r="Q78" s="1066"/>
      <c r="R78" s="1060"/>
      <c r="S78" s="1060"/>
      <c r="T78" s="1060"/>
      <c r="U78" s="1060"/>
      <c r="V78" s="1060"/>
      <c r="W78" s="1060"/>
      <c r="X78" s="1060"/>
      <c r="Y78" s="1060"/>
      <c r="Z78" s="1060"/>
      <c r="AA78" s="1060"/>
      <c r="AB78" s="1060"/>
      <c r="AC78" s="1060"/>
      <c r="AD78" s="1060"/>
      <c r="AE78" s="1060"/>
      <c r="AF78" s="1060"/>
      <c r="AG78" s="1060"/>
      <c r="AH78" s="1060"/>
      <c r="AI78" s="1060"/>
      <c r="AJ78" s="1060"/>
      <c r="AK78" s="1060"/>
      <c r="AL78" s="1060"/>
      <c r="AM78" s="1060"/>
      <c r="AN78" s="1060"/>
      <c r="AO78" s="1060"/>
      <c r="AP78" s="1060"/>
      <c r="AQ78" s="1060"/>
      <c r="AR78" s="1060"/>
      <c r="AS78" s="1060"/>
      <c r="AT78" s="1060"/>
      <c r="AU78" s="1060"/>
      <c r="AV78" s="1060"/>
      <c r="AW78" s="1060"/>
      <c r="AX78" s="1060"/>
      <c r="AY78" s="1060"/>
      <c r="AZ78" s="1061"/>
      <c r="BA78" s="1061"/>
      <c r="BB78" s="1061"/>
      <c r="BC78" s="1061"/>
      <c r="BD78" s="1062"/>
      <c r="BE78" s="265"/>
      <c r="BF78" s="265"/>
      <c r="BG78" s="265"/>
      <c r="BH78" s="265"/>
      <c r="BI78" s="265"/>
      <c r="BJ78" s="268"/>
      <c r="BK78" s="268"/>
      <c r="BL78" s="268"/>
      <c r="BM78" s="268"/>
      <c r="BN78" s="268"/>
      <c r="BO78" s="265"/>
      <c r="BP78" s="265"/>
      <c r="BQ78" s="262">
        <v>72</v>
      </c>
      <c r="BR78" s="267"/>
      <c r="BS78" s="1042"/>
      <c r="BT78" s="1043"/>
      <c r="BU78" s="1043"/>
      <c r="BV78" s="1043"/>
      <c r="BW78" s="1043"/>
      <c r="BX78" s="1043"/>
      <c r="BY78" s="1043"/>
      <c r="BZ78" s="1043"/>
      <c r="CA78" s="1043"/>
      <c r="CB78" s="1043"/>
      <c r="CC78" s="1043"/>
      <c r="CD78" s="1043"/>
      <c r="CE78" s="1043"/>
      <c r="CF78" s="1043"/>
      <c r="CG78" s="1044"/>
      <c r="CH78" s="1045"/>
      <c r="CI78" s="1046"/>
      <c r="CJ78" s="1046"/>
      <c r="CK78" s="1046"/>
      <c r="CL78" s="1047"/>
      <c r="CM78" s="1045"/>
      <c r="CN78" s="1046"/>
      <c r="CO78" s="1046"/>
      <c r="CP78" s="1046"/>
      <c r="CQ78" s="1047"/>
      <c r="CR78" s="1045"/>
      <c r="CS78" s="1046"/>
      <c r="CT78" s="1046"/>
      <c r="CU78" s="1046"/>
      <c r="CV78" s="1047"/>
      <c r="CW78" s="1045"/>
      <c r="CX78" s="1046"/>
      <c r="CY78" s="1046"/>
      <c r="CZ78" s="1046"/>
      <c r="DA78" s="1047"/>
      <c r="DB78" s="1045"/>
      <c r="DC78" s="1046"/>
      <c r="DD78" s="1046"/>
      <c r="DE78" s="1046"/>
      <c r="DF78" s="1047"/>
      <c r="DG78" s="1045"/>
      <c r="DH78" s="1046"/>
      <c r="DI78" s="1046"/>
      <c r="DJ78" s="1046"/>
      <c r="DK78" s="1047"/>
      <c r="DL78" s="1045"/>
      <c r="DM78" s="1046"/>
      <c r="DN78" s="1046"/>
      <c r="DO78" s="1046"/>
      <c r="DP78" s="1047"/>
      <c r="DQ78" s="1045"/>
      <c r="DR78" s="1046"/>
      <c r="DS78" s="1046"/>
      <c r="DT78" s="1046"/>
      <c r="DU78" s="1047"/>
      <c r="DV78" s="1030"/>
      <c r="DW78" s="1031"/>
      <c r="DX78" s="1031"/>
      <c r="DY78" s="1031"/>
      <c r="DZ78" s="1032"/>
      <c r="EA78" s="246"/>
    </row>
    <row r="79" spans="1:131" s="247" customFormat="1" ht="26.25" customHeight="1">
      <c r="A79" s="261">
        <v>12</v>
      </c>
      <c r="B79" s="1063"/>
      <c r="C79" s="1064"/>
      <c r="D79" s="1064"/>
      <c r="E79" s="1064"/>
      <c r="F79" s="1064"/>
      <c r="G79" s="1064"/>
      <c r="H79" s="1064"/>
      <c r="I79" s="1064"/>
      <c r="J79" s="1064"/>
      <c r="K79" s="1064"/>
      <c r="L79" s="1064"/>
      <c r="M79" s="1064"/>
      <c r="N79" s="1064"/>
      <c r="O79" s="1064"/>
      <c r="P79" s="1065"/>
      <c r="Q79" s="1066"/>
      <c r="R79" s="1060"/>
      <c r="S79" s="1060"/>
      <c r="T79" s="1060"/>
      <c r="U79" s="1060"/>
      <c r="V79" s="1060"/>
      <c r="W79" s="1060"/>
      <c r="X79" s="1060"/>
      <c r="Y79" s="1060"/>
      <c r="Z79" s="1060"/>
      <c r="AA79" s="1060"/>
      <c r="AB79" s="1060"/>
      <c r="AC79" s="1060"/>
      <c r="AD79" s="1060"/>
      <c r="AE79" s="1060"/>
      <c r="AF79" s="1060"/>
      <c r="AG79" s="1060"/>
      <c r="AH79" s="1060"/>
      <c r="AI79" s="1060"/>
      <c r="AJ79" s="1060"/>
      <c r="AK79" s="1060"/>
      <c r="AL79" s="1060"/>
      <c r="AM79" s="1060"/>
      <c r="AN79" s="1060"/>
      <c r="AO79" s="1060"/>
      <c r="AP79" s="1060"/>
      <c r="AQ79" s="1060"/>
      <c r="AR79" s="1060"/>
      <c r="AS79" s="1060"/>
      <c r="AT79" s="1060"/>
      <c r="AU79" s="1060"/>
      <c r="AV79" s="1060"/>
      <c r="AW79" s="1060"/>
      <c r="AX79" s="1060"/>
      <c r="AY79" s="1060"/>
      <c r="AZ79" s="1061"/>
      <c r="BA79" s="1061"/>
      <c r="BB79" s="1061"/>
      <c r="BC79" s="1061"/>
      <c r="BD79" s="1062"/>
      <c r="BE79" s="265"/>
      <c r="BF79" s="265"/>
      <c r="BG79" s="265"/>
      <c r="BH79" s="265"/>
      <c r="BI79" s="265"/>
      <c r="BJ79" s="268"/>
      <c r="BK79" s="268"/>
      <c r="BL79" s="268"/>
      <c r="BM79" s="268"/>
      <c r="BN79" s="268"/>
      <c r="BO79" s="265"/>
      <c r="BP79" s="265"/>
      <c r="BQ79" s="262">
        <v>73</v>
      </c>
      <c r="BR79" s="267"/>
      <c r="BS79" s="1042"/>
      <c r="BT79" s="1043"/>
      <c r="BU79" s="1043"/>
      <c r="BV79" s="1043"/>
      <c r="BW79" s="1043"/>
      <c r="BX79" s="1043"/>
      <c r="BY79" s="1043"/>
      <c r="BZ79" s="1043"/>
      <c r="CA79" s="1043"/>
      <c r="CB79" s="1043"/>
      <c r="CC79" s="1043"/>
      <c r="CD79" s="1043"/>
      <c r="CE79" s="1043"/>
      <c r="CF79" s="1043"/>
      <c r="CG79" s="1044"/>
      <c r="CH79" s="1045"/>
      <c r="CI79" s="1046"/>
      <c r="CJ79" s="1046"/>
      <c r="CK79" s="1046"/>
      <c r="CL79" s="1047"/>
      <c r="CM79" s="1045"/>
      <c r="CN79" s="1046"/>
      <c r="CO79" s="1046"/>
      <c r="CP79" s="1046"/>
      <c r="CQ79" s="1047"/>
      <c r="CR79" s="1045"/>
      <c r="CS79" s="1046"/>
      <c r="CT79" s="1046"/>
      <c r="CU79" s="1046"/>
      <c r="CV79" s="1047"/>
      <c r="CW79" s="1045"/>
      <c r="CX79" s="1046"/>
      <c r="CY79" s="1046"/>
      <c r="CZ79" s="1046"/>
      <c r="DA79" s="1047"/>
      <c r="DB79" s="1045"/>
      <c r="DC79" s="1046"/>
      <c r="DD79" s="1046"/>
      <c r="DE79" s="1046"/>
      <c r="DF79" s="1047"/>
      <c r="DG79" s="1045"/>
      <c r="DH79" s="1046"/>
      <c r="DI79" s="1046"/>
      <c r="DJ79" s="1046"/>
      <c r="DK79" s="1047"/>
      <c r="DL79" s="1045"/>
      <c r="DM79" s="1046"/>
      <c r="DN79" s="1046"/>
      <c r="DO79" s="1046"/>
      <c r="DP79" s="1047"/>
      <c r="DQ79" s="1045"/>
      <c r="DR79" s="1046"/>
      <c r="DS79" s="1046"/>
      <c r="DT79" s="1046"/>
      <c r="DU79" s="1047"/>
      <c r="DV79" s="1030"/>
      <c r="DW79" s="1031"/>
      <c r="DX79" s="1031"/>
      <c r="DY79" s="1031"/>
      <c r="DZ79" s="1032"/>
      <c r="EA79" s="246"/>
    </row>
    <row r="80" spans="1:131" s="247" customFormat="1" ht="26.25" customHeight="1">
      <c r="A80" s="261">
        <v>13</v>
      </c>
      <c r="B80" s="1063"/>
      <c r="C80" s="1064"/>
      <c r="D80" s="1064"/>
      <c r="E80" s="1064"/>
      <c r="F80" s="1064"/>
      <c r="G80" s="1064"/>
      <c r="H80" s="1064"/>
      <c r="I80" s="1064"/>
      <c r="J80" s="1064"/>
      <c r="K80" s="1064"/>
      <c r="L80" s="1064"/>
      <c r="M80" s="1064"/>
      <c r="N80" s="1064"/>
      <c r="O80" s="1064"/>
      <c r="P80" s="1065"/>
      <c r="Q80" s="1066"/>
      <c r="R80" s="1060"/>
      <c r="S80" s="1060"/>
      <c r="T80" s="1060"/>
      <c r="U80" s="1060"/>
      <c r="V80" s="1060"/>
      <c r="W80" s="1060"/>
      <c r="X80" s="1060"/>
      <c r="Y80" s="1060"/>
      <c r="Z80" s="1060"/>
      <c r="AA80" s="1060"/>
      <c r="AB80" s="1060"/>
      <c r="AC80" s="1060"/>
      <c r="AD80" s="1060"/>
      <c r="AE80" s="1060"/>
      <c r="AF80" s="1060"/>
      <c r="AG80" s="1060"/>
      <c r="AH80" s="1060"/>
      <c r="AI80" s="1060"/>
      <c r="AJ80" s="1060"/>
      <c r="AK80" s="1060"/>
      <c r="AL80" s="1060"/>
      <c r="AM80" s="1060"/>
      <c r="AN80" s="1060"/>
      <c r="AO80" s="1060"/>
      <c r="AP80" s="1060"/>
      <c r="AQ80" s="1060"/>
      <c r="AR80" s="1060"/>
      <c r="AS80" s="1060"/>
      <c r="AT80" s="1060"/>
      <c r="AU80" s="1060"/>
      <c r="AV80" s="1060"/>
      <c r="AW80" s="1060"/>
      <c r="AX80" s="1060"/>
      <c r="AY80" s="1060"/>
      <c r="AZ80" s="1061"/>
      <c r="BA80" s="1061"/>
      <c r="BB80" s="1061"/>
      <c r="BC80" s="1061"/>
      <c r="BD80" s="1062"/>
      <c r="BE80" s="265"/>
      <c r="BF80" s="265"/>
      <c r="BG80" s="265"/>
      <c r="BH80" s="265"/>
      <c r="BI80" s="265"/>
      <c r="BJ80" s="265"/>
      <c r="BK80" s="265"/>
      <c r="BL80" s="265"/>
      <c r="BM80" s="265"/>
      <c r="BN80" s="265"/>
      <c r="BO80" s="265"/>
      <c r="BP80" s="265"/>
      <c r="BQ80" s="262">
        <v>74</v>
      </c>
      <c r="BR80" s="267"/>
      <c r="BS80" s="1042"/>
      <c r="BT80" s="1043"/>
      <c r="BU80" s="1043"/>
      <c r="BV80" s="1043"/>
      <c r="BW80" s="1043"/>
      <c r="BX80" s="1043"/>
      <c r="BY80" s="1043"/>
      <c r="BZ80" s="1043"/>
      <c r="CA80" s="1043"/>
      <c r="CB80" s="1043"/>
      <c r="CC80" s="1043"/>
      <c r="CD80" s="1043"/>
      <c r="CE80" s="1043"/>
      <c r="CF80" s="1043"/>
      <c r="CG80" s="1044"/>
      <c r="CH80" s="1045"/>
      <c r="CI80" s="1046"/>
      <c r="CJ80" s="1046"/>
      <c r="CK80" s="1046"/>
      <c r="CL80" s="1047"/>
      <c r="CM80" s="1045"/>
      <c r="CN80" s="1046"/>
      <c r="CO80" s="1046"/>
      <c r="CP80" s="1046"/>
      <c r="CQ80" s="1047"/>
      <c r="CR80" s="1045"/>
      <c r="CS80" s="1046"/>
      <c r="CT80" s="1046"/>
      <c r="CU80" s="1046"/>
      <c r="CV80" s="1047"/>
      <c r="CW80" s="1045"/>
      <c r="CX80" s="1046"/>
      <c r="CY80" s="1046"/>
      <c r="CZ80" s="1046"/>
      <c r="DA80" s="1047"/>
      <c r="DB80" s="1045"/>
      <c r="DC80" s="1046"/>
      <c r="DD80" s="1046"/>
      <c r="DE80" s="1046"/>
      <c r="DF80" s="1047"/>
      <c r="DG80" s="1045"/>
      <c r="DH80" s="1046"/>
      <c r="DI80" s="1046"/>
      <c r="DJ80" s="1046"/>
      <c r="DK80" s="1047"/>
      <c r="DL80" s="1045"/>
      <c r="DM80" s="1046"/>
      <c r="DN80" s="1046"/>
      <c r="DO80" s="1046"/>
      <c r="DP80" s="1047"/>
      <c r="DQ80" s="1045"/>
      <c r="DR80" s="1046"/>
      <c r="DS80" s="1046"/>
      <c r="DT80" s="1046"/>
      <c r="DU80" s="1047"/>
      <c r="DV80" s="1030"/>
      <c r="DW80" s="1031"/>
      <c r="DX80" s="1031"/>
      <c r="DY80" s="1031"/>
      <c r="DZ80" s="1032"/>
      <c r="EA80" s="246"/>
    </row>
    <row r="81" spans="1:131" s="247" customFormat="1" ht="26.25" customHeight="1">
      <c r="A81" s="261">
        <v>14</v>
      </c>
      <c r="B81" s="1063"/>
      <c r="C81" s="1064"/>
      <c r="D81" s="1064"/>
      <c r="E81" s="1064"/>
      <c r="F81" s="1064"/>
      <c r="G81" s="1064"/>
      <c r="H81" s="1064"/>
      <c r="I81" s="1064"/>
      <c r="J81" s="1064"/>
      <c r="K81" s="1064"/>
      <c r="L81" s="1064"/>
      <c r="M81" s="1064"/>
      <c r="N81" s="1064"/>
      <c r="O81" s="1064"/>
      <c r="P81" s="1065"/>
      <c r="Q81" s="1066"/>
      <c r="R81" s="1060"/>
      <c r="S81" s="1060"/>
      <c r="T81" s="1060"/>
      <c r="U81" s="1060"/>
      <c r="V81" s="1060"/>
      <c r="W81" s="1060"/>
      <c r="X81" s="1060"/>
      <c r="Y81" s="1060"/>
      <c r="Z81" s="1060"/>
      <c r="AA81" s="1060"/>
      <c r="AB81" s="1060"/>
      <c r="AC81" s="1060"/>
      <c r="AD81" s="1060"/>
      <c r="AE81" s="1060"/>
      <c r="AF81" s="1060"/>
      <c r="AG81" s="1060"/>
      <c r="AH81" s="1060"/>
      <c r="AI81" s="1060"/>
      <c r="AJ81" s="1060"/>
      <c r="AK81" s="1060"/>
      <c r="AL81" s="1060"/>
      <c r="AM81" s="1060"/>
      <c r="AN81" s="1060"/>
      <c r="AO81" s="1060"/>
      <c r="AP81" s="1060"/>
      <c r="AQ81" s="1060"/>
      <c r="AR81" s="1060"/>
      <c r="AS81" s="1060"/>
      <c r="AT81" s="1060"/>
      <c r="AU81" s="1060"/>
      <c r="AV81" s="1060"/>
      <c r="AW81" s="1060"/>
      <c r="AX81" s="1060"/>
      <c r="AY81" s="1060"/>
      <c r="AZ81" s="1061"/>
      <c r="BA81" s="1061"/>
      <c r="BB81" s="1061"/>
      <c r="BC81" s="1061"/>
      <c r="BD81" s="1062"/>
      <c r="BE81" s="265"/>
      <c r="BF81" s="265"/>
      <c r="BG81" s="265"/>
      <c r="BH81" s="265"/>
      <c r="BI81" s="265"/>
      <c r="BJ81" s="265"/>
      <c r="BK81" s="265"/>
      <c r="BL81" s="265"/>
      <c r="BM81" s="265"/>
      <c r="BN81" s="265"/>
      <c r="BO81" s="265"/>
      <c r="BP81" s="265"/>
      <c r="BQ81" s="262">
        <v>75</v>
      </c>
      <c r="BR81" s="267"/>
      <c r="BS81" s="1042"/>
      <c r="BT81" s="1043"/>
      <c r="BU81" s="1043"/>
      <c r="BV81" s="1043"/>
      <c r="BW81" s="1043"/>
      <c r="BX81" s="1043"/>
      <c r="BY81" s="1043"/>
      <c r="BZ81" s="1043"/>
      <c r="CA81" s="1043"/>
      <c r="CB81" s="1043"/>
      <c r="CC81" s="1043"/>
      <c r="CD81" s="1043"/>
      <c r="CE81" s="1043"/>
      <c r="CF81" s="1043"/>
      <c r="CG81" s="1044"/>
      <c r="CH81" s="1045"/>
      <c r="CI81" s="1046"/>
      <c r="CJ81" s="1046"/>
      <c r="CK81" s="1046"/>
      <c r="CL81" s="1047"/>
      <c r="CM81" s="1045"/>
      <c r="CN81" s="1046"/>
      <c r="CO81" s="1046"/>
      <c r="CP81" s="1046"/>
      <c r="CQ81" s="1047"/>
      <c r="CR81" s="1045"/>
      <c r="CS81" s="1046"/>
      <c r="CT81" s="1046"/>
      <c r="CU81" s="1046"/>
      <c r="CV81" s="1047"/>
      <c r="CW81" s="1045"/>
      <c r="CX81" s="1046"/>
      <c r="CY81" s="1046"/>
      <c r="CZ81" s="1046"/>
      <c r="DA81" s="1047"/>
      <c r="DB81" s="1045"/>
      <c r="DC81" s="1046"/>
      <c r="DD81" s="1046"/>
      <c r="DE81" s="1046"/>
      <c r="DF81" s="1047"/>
      <c r="DG81" s="1045"/>
      <c r="DH81" s="1046"/>
      <c r="DI81" s="1046"/>
      <c r="DJ81" s="1046"/>
      <c r="DK81" s="1047"/>
      <c r="DL81" s="1045"/>
      <c r="DM81" s="1046"/>
      <c r="DN81" s="1046"/>
      <c r="DO81" s="1046"/>
      <c r="DP81" s="1047"/>
      <c r="DQ81" s="1045"/>
      <c r="DR81" s="1046"/>
      <c r="DS81" s="1046"/>
      <c r="DT81" s="1046"/>
      <c r="DU81" s="1047"/>
      <c r="DV81" s="1030"/>
      <c r="DW81" s="1031"/>
      <c r="DX81" s="1031"/>
      <c r="DY81" s="1031"/>
      <c r="DZ81" s="1032"/>
      <c r="EA81" s="246"/>
    </row>
    <row r="82" spans="1:131" s="247" customFormat="1" ht="26.25" customHeight="1">
      <c r="A82" s="261">
        <v>15</v>
      </c>
      <c r="B82" s="1063"/>
      <c r="C82" s="1064"/>
      <c r="D82" s="1064"/>
      <c r="E82" s="1064"/>
      <c r="F82" s="1064"/>
      <c r="G82" s="1064"/>
      <c r="H82" s="1064"/>
      <c r="I82" s="1064"/>
      <c r="J82" s="1064"/>
      <c r="K82" s="1064"/>
      <c r="L82" s="1064"/>
      <c r="M82" s="1064"/>
      <c r="N82" s="1064"/>
      <c r="O82" s="1064"/>
      <c r="P82" s="1065"/>
      <c r="Q82" s="1066"/>
      <c r="R82" s="1060"/>
      <c r="S82" s="1060"/>
      <c r="T82" s="1060"/>
      <c r="U82" s="1060"/>
      <c r="V82" s="1060"/>
      <c r="W82" s="1060"/>
      <c r="X82" s="1060"/>
      <c r="Y82" s="1060"/>
      <c r="Z82" s="1060"/>
      <c r="AA82" s="1060"/>
      <c r="AB82" s="1060"/>
      <c r="AC82" s="1060"/>
      <c r="AD82" s="1060"/>
      <c r="AE82" s="1060"/>
      <c r="AF82" s="1060"/>
      <c r="AG82" s="1060"/>
      <c r="AH82" s="1060"/>
      <c r="AI82" s="1060"/>
      <c r="AJ82" s="1060"/>
      <c r="AK82" s="1060"/>
      <c r="AL82" s="1060"/>
      <c r="AM82" s="1060"/>
      <c r="AN82" s="1060"/>
      <c r="AO82" s="1060"/>
      <c r="AP82" s="1060"/>
      <c r="AQ82" s="1060"/>
      <c r="AR82" s="1060"/>
      <c r="AS82" s="1060"/>
      <c r="AT82" s="1060"/>
      <c r="AU82" s="1060"/>
      <c r="AV82" s="1060"/>
      <c r="AW82" s="1060"/>
      <c r="AX82" s="1060"/>
      <c r="AY82" s="1060"/>
      <c r="AZ82" s="1061"/>
      <c r="BA82" s="1061"/>
      <c r="BB82" s="1061"/>
      <c r="BC82" s="1061"/>
      <c r="BD82" s="1062"/>
      <c r="BE82" s="265"/>
      <c r="BF82" s="265"/>
      <c r="BG82" s="265"/>
      <c r="BH82" s="265"/>
      <c r="BI82" s="265"/>
      <c r="BJ82" s="265"/>
      <c r="BK82" s="265"/>
      <c r="BL82" s="265"/>
      <c r="BM82" s="265"/>
      <c r="BN82" s="265"/>
      <c r="BO82" s="265"/>
      <c r="BP82" s="265"/>
      <c r="BQ82" s="262">
        <v>76</v>
      </c>
      <c r="BR82" s="267"/>
      <c r="BS82" s="1042"/>
      <c r="BT82" s="1043"/>
      <c r="BU82" s="1043"/>
      <c r="BV82" s="1043"/>
      <c r="BW82" s="1043"/>
      <c r="BX82" s="1043"/>
      <c r="BY82" s="1043"/>
      <c r="BZ82" s="1043"/>
      <c r="CA82" s="1043"/>
      <c r="CB82" s="1043"/>
      <c r="CC82" s="1043"/>
      <c r="CD82" s="1043"/>
      <c r="CE82" s="1043"/>
      <c r="CF82" s="1043"/>
      <c r="CG82" s="1044"/>
      <c r="CH82" s="1045"/>
      <c r="CI82" s="1046"/>
      <c r="CJ82" s="1046"/>
      <c r="CK82" s="1046"/>
      <c r="CL82" s="1047"/>
      <c r="CM82" s="1045"/>
      <c r="CN82" s="1046"/>
      <c r="CO82" s="1046"/>
      <c r="CP82" s="1046"/>
      <c r="CQ82" s="1047"/>
      <c r="CR82" s="1045"/>
      <c r="CS82" s="1046"/>
      <c r="CT82" s="1046"/>
      <c r="CU82" s="1046"/>
      <c r="CV82" s="1047"/>
      <c r="CW82" s="1045"/>
      <c r="CX82" s="1046"/>
      <c r="CY82" s="1046"/>
      <c r="CZ82" s="1046"/>
      <c r="DA82" s="1047"/>
      <c r="DB82" s="1045"/>
      <c r="DC82" s="1046"/>
      <c r="DD82" s="1046"/>
      <c r="DE82" s="1046"/>
      <c r="DF82" s="1047"/>
      <c r="DG82" s="1045"/>
      <c r="DH82" s="1046"/>
      <c r="DI82" s="1046"/>
      <c r="DJ82" s="1046"/>
      <c r="DK82" s="1047"/>
      <c r="DL82" s="1045"/>
      <c r="DM82" s="1046"/>
      <c r="DN82" s="1046"/>
      <c r="DO82" s="1046"/>
      <c r="DP82" s="1047"/>
      <c r="DQ82" s="1045"/>
      <c r="DR82" s="1046"/>
      <c r="DS82" s="1046"/>
      <c r="DT82" s="1046"/>
      <c r="DU82" s="1047"/>
      <c r="DV82" s="1030"/>
      <c r="DW82" s="1031"/>
      <c r="DX82" s="1031"/>
      <c r="DY82" s="1031"/>
      <c r="DZ82" s="1032"/>
      <c r="EA82" s="246"/>
    </row>
    <row r="83" spans="1:131" s="247" customFormat="1" ht="26.25" customHeight="1">
      <c r="A83" s="261">
        <v>16</v>
      </c>
      <c r="B83" s="1063"/>
      <c r="C83" s="1064"/>
      <c r="D83" s="1064"/>
      <c r="E83" s="1064"/>
      <c r="F83" s="1064"/>
      <c r="G83" s="1064"/>
      <c r="H83" s="1064"/>
      <c r="I83" s="1064"/>
      <c r="J83" s="1064"/>
      <c r="K83" s="1064"/>
      <c r="L83" s="1064"/>
      <c r="M83" s="1064"/>
      <c r="N83" s="1064"/>
      <c r="O83" s="1064"/>
      <c r="P83" s="1065"/>
      <c r="Q83" s="1066"/>
      <c r="R83" s="1060"/>
      <c r="S83" s="1060"/>
      <c r="T83" s="1060"/>
      <c r="U83" s="1060"/>
      <c r="V83" s="1060"/>
      <c r="W83" s="1060"/>
      <c r="X83" s="1060"/>
      <c r="Y83" s="1060"/>
      <c r="Z83" s="1060"/>
      <c r="AA83" s="1060"/>
      <c r="AB83" s="1060"/>
      <c r="AC83" s="1060"/>
      <c r="AD83" s="1060"/>
      <c r="AE83" s="1060"/>
      <c r="AF83" s="1060"/>
      <c r="AG83" s="1060"/>
      <c r="AH83" s="1060"/>
      <c r="AI83" s="1060"/>
      <c r="AJ83" s="1060"/>
      <c r="AK83" s="1060"/>
      <c r="AL83" s="1060"/>
      <c r="AM83" s="1060"/>
      <c r="AN83" s="1060"/>
      <c r="AO83" s="1060"/>
      <c r="AP83" s="1060"/>
      <c r="AQ83" s="1060"/>
      <c r="AR83" s="1060"/>
      <c r="AS83" s="1060"/>
      <c r="AT83" s="1060"/>
      <c r="AU83" s="1060"/>
      <c r="AV83" s="1060"/>
      <c r="AW83" s="1060"/>
      <c r="AX83" s="1060"/>
      <c r="AY83" s="1060"/>
      <c r="AZ83" s="1061"/>
      <c r="BA83" s="1061"/>
      <c r="BB83" s="1061"/>
      <c r="BC83" s="1061"/>
      <c r="BD83" s="1062"/>
      <c r="BE83" s="265"/>
      <c r="BF83" s="265"/>
      <c r="BG83" s="265"/>
      <c r="BH83" s="265"/>
      <c r="BI83" s="265"/>
      <c r="BJ83" s="265"/>
      <c r="BK83" s="265"/>
      <c r="BL83" s="265"/>
      <c r="BM83" s="265"/>
      <c r="BN83" s="265"/>
      <c r="BO83" s="265"/>
      <c r="BP83" s="265"/>
      <c r="BQ83" s="262">
        <v>77</v>
      </c>
      <c r="BR83" s="267"/>
      <c r="BS83" s="1042"/>
      <c r="BT83" s="1043"/>
      <c r="BU83" s="1043"/>
      <c r="BV83" s="1043"/>
      <c r="BW83" s="1043"/>
      <c r="BX83" s="1043"/>
      <c r="BY83" s="1043"/>
      <c r="BZ83" s="1043"/>
      <c r="CA83" s="1043"/>
      <c r="CB83" s="1043"/>
      <c r="CC83" s="1043"/>
      <c r="CD83" s="1043"/>
      <c r="CE83" s="1043"/>
      <c r="CF83" s="1043"/>
      <c r="CG83" s="1044"/>
      <c r="CH83" s="1045"/>
      <c r="CI83" s="1046"/>
      <c r="CJ83" s="1046"/>
      <c r="CK83" s="1046"/>
      <c r="CL83" s="1047"/>
      <c r="CM83" s="1045"/>
      <c r="CN83" s="1046"/>
      <c r="CO83" s="1046"/>
      <c r="CP83" s="1046"/>
      <c r="CQ83" s="1047"/>
      <c r="CR83" s="1045"/>
      <c r="CS83" s="1046"/>
      <c r="CT83" s="1046"/>
      <c r="CU83" s="1046"/>
      <c r="CV83" s="1047"/>
      <c r="CW83" s="1045"/>
      <c r="CX83" s="1046"/>
      <c r="CY83" s="1046"/>
      <c r="CZ83" s="1046"/>
      <c r="DA83" s="1047"/>
      <c r="DB83" s="1045"/>
      <c r="DC83" s="1046"/>
      <c r="DD83" s="1046"/>
      <c r="DE83" s="1046"/>
      <c r="DF83" s="1047"/>
      <c r="DG83" s="1045"/>
      <c r="DH83" s="1046"/>
      <c r="DI83" s="1046"/>
      <c r="DJ83" s="1046"/>
      <c r="DK83" s="1047"/>
      <c r="DL83" s="1045"/>
      <c r="DM83" s="1046"/>
      <c r="DN83" s="1046"/>
      <c r="DO83" s="1046"/>
      <c r="DP83" s="1047"/>
      <c r="DQ83" s="1045"/>
      <c r="DR83" s="1046"/>
      <c r="DS83" s="1046"/>
      <c r="DT83" s="1046"/>
      <c r="DU83" s="1047"/>
      <c r="DV83" s="1030"/>
      <c r="DW83" s="1031"/>
      <c r="DX83" s="1031"/>
      <c r="DY83" s="1031"/>
      <c r="DZ83" s="1032"/>
      <c r="EA83" s="246"/>
    </row>
    <row r="84" spans="1:131" s="247" customFormat="1" ht="26.25" customHeight="1">
      <c r="A84" s="261">
        <v>17</v>
      </c>
      <c r="B84" s="1063"/>
      <c r="C84" s="1064"/>
      <c r="D84" s="1064"/>
      <c r="E84" s="1064"/>
      <c r="F84" s="1064"/>
      <c r="G84" s="1064"/>
      <c r="H84" s="1064"/>
      <c r="I84" s="1064"/>
      <c r="J84" s="1064"/>
      <c r="K84" s="1064"/>
      <c r="L84" s="1064"/>
      <c r="M84" s="1064"/>
      <c r="N84" s="1064"/>
      <c r="O84" s="1064"/>
      <c r="P84" s="1065"/>
      <c r="Q84" s="1066"/>
      <c r="R84" s="1060"/>
      <c r="S84" s="1060"/>
      <c r="T84" s="1060"/>
      <c r="U84" s="1060"/>
      <c r="V84" s="1060"/>
      <c r="W84" s="1060"/>
      <c r="X84" s="1060"/>
      <c r="Y84" s="1060"/>
      <c r="Z84" s="1060"/>
      <c r="AA84" s="1060"/>
      <c r="AB84" s="1060"/>
      <c r="AC84" s="1060"/>
      <c r="AD84" s="1060"/>
      <c r="AE84" s="1060"/>
      <c r="AF84" s="1060"/>
      <c r="AG84" s="1060"/>
      <c r="AH84" s="1060"/>
      <c r="AI84" s="1060"/>
      <c r="AJ84" s="1060"/>
      <c r="AK84" s="1060"/>
      <c r="AL84" s="1060"/>
      <c r="AM84" s="1060"/>
      <c r="AN84" s="1060"/>
      <c r="AO84" s="1060"/>
      <c r="AP84" s="1060"/>
      <c r="AQ84" s="1060"/>
      <c r="AR84" s="1060"/>
      <c r="AS84" s="1060"/>
      <c r="AT84" s="1060"/>
      <c r="AU84" s="1060"/>
      <c r="AV84" s="1060"/>
      <c r="AW84" s="1060"/>
      <c r="AX84" s="1060"/>
      <c r="AY84" s="1060"/>
      <c r="AZ84" s="1061"/>
      <c r="BA84" s="1061"/>
      <c r="BB84" s="1061"/>
      <c r="BC84" s="1061"/>
      <c r="BD84" s="1062"/>
      <c r="BE84" s="265"/>
      <c r="BF84" s="265"/>
      <c r="BG84" s="265"/>
      <c r="BH84" s="265"/>
      <c r="BI84" s="265"/>
      <c r="BJ84" s="265"/>
      <c r="BK84" s="265"/>
      <c r="BL84" s="265"/>
      <c r="BM84" s="265"/>
      <c r="BN84" s="265"/>
      <c r="BO84" s="265"/>
      <c r="BP84" s="265"/>
      <c r="BQ84" s="262">
        <v>78</v>
      </c>
      <c r="BR84" s="267"/>
      <c r="BS84" s="1042"/>
      <c r="BT84" s="1043"/>
      <c r="BU84" s="1043"/>
      <c r="BV84" s="1043"/>
      <c r="BW84" s="1043"/>
      <c r="BX84" s="1043"/>
      <c r="BY84" s="1043"/>
      <c r="BZ84" s="1043"/>
      <c r="CA84" s="1043"/>
      <c r="CB84" s="1043"/>
      <c r="CC84" s="1043"/>
      <c r="CD84" s="1043"/>
      <c r="CE84" s="1043"/>
      <c r="CF84" s="1043"/>
      <c r="CG84" s="1044"/>
      <c r="CH84" s="1045"/>
      <c r="CI84" s="1046"/>
      <c r="CJ84" s="1046"/>
      <c r="CK84" s="1046"/>
      <c r="CL84" s="1047"/>
      <c r="CM84" s="1045"/>
      <c r="CN84" s="1046"/>
      <c r="CO84" s="1046"/>
      <c r="CP84" s="1046"/>
      <c r="CQ84" s="1047"/>
      <c r="CR84" s="1045"/>
      <c r="CS84" s="1046"/>
      <c r="CT84" s="1046"/>
      <c r="CU84" s="1046"/>
      <c r="CV84" s="1047"/>
      <c r="CW84" s="1045"/>
      <c r="CX84" s="1046"/>
      <c r="CY84" s="1046"/>
      <c r="CZ84" s="1046"/>
      <c r="DA84" s="1047"/>
      <c r="DB84" s="1045"/>
      <c r="DC84" s="1046"/>
      <c r="DD84" s="1046"/>
      <c r="DE84" s="1046"/>
      <c r="DF84" s="1047"/>
      <c r="DG84" s="1045"/>
      <c r="DH84" s="1046"/>
      <c r="DI84" s="1046"/>
      <c r="DJ84" s="1046"/>
      <c r="DK84" s="1047"/>
      <c r="DL84" s="1045"/>
      <c r="DM84" s="1046"/>
      <c r="DN84" s="1046"/>
      <c r="DO84" s="1046"/>
      <c r="DP84" s="1047"/>
      <c r="DQ84" s="1045"/>
      <c r="DR84" s="1046"/>
      <c r="DS84" s="1046"/>
      <c r="DT84" s="1046"/>
      <c r="DU84" s="1047"/>
      <c r="DV84" s="1030"/>
      <c r="DW84" s="1031"/>
      <c r="DX84" s="1031"/>
      <c r="DY84" s="1031"/>
      <c r="DZ84" s="1032"/>
      <c r="EA84" s="246"/>
    </row>
    <row r="85" spans="1:131" s="247" customFormat="1" ht="26.25" customHeight="1">
      <c r="A85" s="261">
        <v>18</v>
      </c>
      <c r="B85" s="1063"/>
      <c r="C85" s="1064"/>
      <c r="D85" s="1064"/>
      <c r="E85" s="1064"/>
      <c r="F85" s="1064"/>
      <c r="G85" s="1064"/>
      <c r="H85" s="1064"/>
      <c r="I85" s="1064"/>
      <c r="J85" s="1064"/>
      <c r="K85" s="1064"/>
      <c r="L85" s="1064"/>
      <c r="M85" s="1064"/>
      <c r="N85" s="1064"/>
      <c r="O85" s="1064"/>
      <c r="P85" s="1065"/>
      <c r="Q85" s="1066"/>
      <c r="R85" s="1060"/>
      <c r="S85" s="1060"/>
      <c r="T85" s="1060"/>
      <c r="U85" s="1060"/>
      <c r="V85" s="1060"/>
      <c r="W85" s="1060"/>
      <c r="X85" s="1060"/>
      <c r="Y85" s="1060"/>
      <c r="Z85" s="1060"/>
      <c r="AA85" s="1060"/>
      <c r="AB85" s="1060"/>
      <c r="AC85" s="1060"/>
      <c r="AD85" s="1060"/>
      <c r="AE85" s="1060"/>
      <c r="AF85" s="1060"/>
      <c r="AG85" s="1060"/>
      <c r="AH85" s="1060"/>
      <c r="AI85" s="1060"/>
      <c r="AJ85" s="1060"/>
      <c r="AK85" s="1060"/>
      <c r="AL85" s="1060"/>
      <c r="AM85" s="1060"/>
      <c r="AN85" s="1060"/>
      <c r="AO85" s="1060"/>
      <c r="AP85" s="1060"/>
      <c r="AQ85" s="1060"/>
      <c r="AR85" s="1060"/>
      <c r="AS85" s="1060"/>
      <c r="AT85" s="1060"/>
      <c r="AU85" s="1060"/>
      <c r="AV85" s="1060"/>
      <c r="AW85" s="1060"/>
      <c r="AX85" s="1060"/>
      <c r="AY85" s="1060"/>
      <c r="AZ85" s="1061"/>
      <c r="BA85" s="1061"/>
      <c r="BB85" s="1061"/>
      <c r="BC85" s="1061"/>
      <c r="BD85" s="1062"/>
      <c r="BE85" s="265"/>
      <c r="BF85" s="265"/>
      <c r="BG85" s="265"/>
      <c r="BH85" s="265"/>
      <c r="BI85" s="265"/>
      <c r="BJ85" s="265"/>
      <c r="BK85" s="265"/>
      <c r="BL85" s="265"/>
      <c r="BM85" s="265"/>
      <c r="BN85" s="265"/>
      <c r="BO85" s="265"/>
      <c r="BP85" s="265"/>
      <c r="BQ85" s="262">
        <v>79</v>
      </c>
      <c r="BR85" s="267"/>
      <c r="BS85" s="1042"/>
      <c r="BT85" s="1043"/>
      <c r="BU85" s="1043"/>
      <c r="BV85" s="1043"/>
      <c r="BW85" s="1043"/>
      <c r="BX85" s="1043"/>
      <c r="BY85" s="1043"/>
      <c r="BZ85" s="1043"/>
      <c r="CA85" s="1043"/>
      <c r="CB85" s="1043"/>
      <c r="CC85" s="1043"/>
      <c r="CD85" s="1043"/>
      <c r="CE85" s="1043"/>
      <c r="CF85" s="1043"/>
      <c r="CG85" s="1044"/>
      <c r="CH85" s="1045"/>
      <c r="CI85" s="1046"/>
      <c r="CJ85" s="1046"/>
      <c r="CK85" s="1046"/>
      <c r="CL85" s="1047"/>
      <c r="CM85" s="1045"/>
      <c r="CN85" s="1046"/>
      <c r="CO85" s="1046"/>
      <c r="CP85" s="1046"/>
      <c r="CQ85" s="1047"/>
      <c r="CR85" s="1045"/>
      <c r="CS85" s="1046"/>
      <c r="CT85" s="1046"/>
      <c r="CU85" s="1046"/>
      <c r="CV85" s="1047"/>
      <c r="CW85" s="1045"/>
      <c r="CX85" s="1046"/>
      <c r="CY85" s="1046"/>
      <c r="CZ85" s="1046"/>
      <c r="DA85" s="1047"/>
      <c r="DB85" s="1045"/>
      <c r="DC85" s="1046"/>
      <c r="DD85" s="1046"/>
      <c r="DE85" s="1046"/>
      <c r="DF85" s="1047"/>
      <c r="DG85" s="1045"/>
      <c r="DH85" s="1046"/>
      <c r="DI85" s="1046"/>
      <c r="DJ85" s="1046"/>
      <c r="DK85" s="1047"/>
      <c r="DL85" s="1045"/>
      <c r="DM85" s="1046"/>
      <c r="DN85" s="1046"/>
      <c r="DO85" s="1046"/>
      <c r="DP85" s="1047"/>
      <c r="DQ85" s="1045"/>
      <c r="DR85" s="1046"/>
      <c r="DS85" s="1046"/>
      <c r="DT85" s="1046"/>
      <c r="DU85" s="1047"/>
      <c r="DV85" s="1030"/>
      <c r="DW85" s="1031"/>
      <c r="DX85" s="1031"/>
      <c r="DY85" s="1031"/>
      <c r="DZ85" s="1032"/>
      <c r="EA85" s="246"/>
    </row>
    <row r="86" spans="1:131" s="247" customFormat="1" ht="26.25" customHeight="1">
      <c r="A86" s="261">
        <v>19</v>
      </c>
      <c r="B86" s="1063"/>
      <c r="C86" s="1064"/>
      <c r="D86" s="1064"/>
      <c r="E86" s="1064"/>
      <c r="F86" s="1064"/>
      <c r="G86" s="1064"/>
      <c r="H86" s="1064"/>
      <c r="I86" s="1064"/>
      <c r="J86" s="1064"/>
      <c r="K86" s="1064"/>
      <c r="L86" s="1064"/>
      <c r="M86" s="1064"/>
      <c r="N86" s="1064"/>
      <c r="O86" s="1064"/>
      <c r="P86" s="1065"/>
      <c r="Q86" s="1066"/>
      <c r="R86" s="1060"/>
      <c r="S86" s="1060"/>
      <c r="T86" s="1060"/>
      <c r="U86" s="1060"/>
      <c r="V86" s="1060"/>
      <c r="W86" s="1060"/>
      <c r="X86" s="1060"/>
      <c r="Y86" s="1060"/>
      <c r="Z86" s="1060"/>
      <c r="AA86" s="1060"/>
      <c r="AB86" s="1060"/>
      <c r="AC86" s="1060"/>
      <c r="AD86" s="1060"/>
      <c r="AE86" s="1060"/>
      <c r="AF86" s="1060"/>
      <c r="AG86" s="1060"/>
      <c r="AH86" s="1060"/>
      <c r="AI86" s="1060"/>
      <c r="AJ86" s="1060"/>
      <c r="AK86" s="1060"/>
      <c r="AL86" s="1060"/>
      <c r="AM86" s="1060"/>
      <c r="AN86" s="1060"/>
      <c r="AO86" s="1060"/>
      <c r="AP86" s="1060"/>
      <c r="AQ86" s="1060"/>
      <c r="AR86" s="1060"/>
      <c r="AS86" s="1060"/>
      <c r="AT86" s="1060"/>
      <c r="AU86" s="1060"/>
      <c r="AV86" s="1060"/>
      <c r="AW86" s="1060"/>
      <c r="AX86" s="1060"/>
      <c r="AY86" s="1060"/>
      <c r="AZ86" s="1061"/>
      <c r="BA86" s="1061"/>
      <c r="BB86" s="1061"/>
      <c r="BC86" s="1061"/>
      <c r="BD86" s="1062"/>
      <c r="BE86" s="265"/>
      <c r="BF86" s="265"/>
      <c r="BG86" s="265"/>
      <c r="BH86" s="265"/>
      <c r="BI86" s="265"/>
      <c r="BJ86" s="265"/>
      <c r="BK86" s="265"/>
      <c r="BL86" s="265"/>
      <c r="BM86" s="265"/>
      <c r="BN86" s="265"/>
      <c r="BO86" s="265"/>
      <c r="BP86" s="265"/>
      <c r="BQ86" s="262">
        <v>80</v>
      </c>
      <c r="BR86" s="267"/>
      <c r="BS86" s="1042"/>
      <c r="BT86" s="1043"/>
      <c r="BU86" s="1043"/>
      <c r="BV86" s="1043"/>
      <c r="BW86" s="1043"/>
      <c r="BX86" s="1043"/>
      <c r="BY86" s="1043"/>
      <c r="BZ86" s="1043"/>
      <c r="CA86" s="1043"/>
      <c r="CB86" s="1043"/>
      <c r="CC86" s="1043"/>
      <c r="CD86" s="1043"/>
      <c r="CE86" s="1043"/>
      <c r="CF86" s="1043"/>
      <c r="CG86" s="1044"/>
      <c r="CH86" s="1045"/>
      <c r="CI86" s="1046"/>
      <c r="CJ86" s="1046"/>
      <c r="CK86" s="1046"/>
      <c r="CL86" s="1047"/>
      <c r="CM86" s="1045"/>
      <c r="CN86" s="1046"/>
      <c r="CO86" s="1046"/>
      <c r="CP86" s="1046"/>
      <c r="CQ86" s="1047"/>
      <c r="CR86" s="1045"/>
      <c r="CS86" s="1046"/>
      <c r="CT86" s="1046"/>
      <c r="CU86" s="1046"/>
      <c r="CV86" s="1047"/>
      <c r="CW86" s="1045"/>
      <c r="CX86" s="1046"/>
      <c r="CY86" s="1046"/>
      <c r="CZ86" s="1046"/>
      <c r="DA86" s="1047"/>
      <c r="DB86" s="1045"/>
      <c r="DC86" s="1046"/>
      <c r="DD86" s="1046"/>
      <c r="DE86" s="1046"/>
      <c r="DF86" s="1047"/>
      <c r="DG86" s="1045"/>
      <c r="DH86" s="1046"/>
      <c r="DI86" s="1046"/>
      <c r="DJ86" s="1046"/>
      <c r="DK86" s="1047"/>
      <c r="DL86" s="1045"/>
      <c r="DM86" s="1046"/>
      <c r="DN86" s="1046"/>
      <c r="DO86" s="1046"/>
      <c r="DP86" s="1047"/>
      <c r="DQ86" s="1045"/>
      <c r="DR86" s="1046"/>
      <c r="DS86" s="1046"/>
      <c r="DT86" s="1046"/>
      <c r="DU86" s="1047"/>
      <c r="DV86" s="1030"/>
      <c r="DW86" s="1031"/>
      <c r="DX86" s="1031"/>
      <c r="DY86" s="1031"/>
      <c r="DZ86" s="1032"/>
      <c r="EA86" s="246"/>
    </row>
    <row r="87" spans="1:131" s="247" customFormat="1" ht="26.25" customHeight="1">
      <c r="A87" s="269">
        <v>20</v>
      </c>
      <c r="B87" s="1053"/>
      <c r="C87" s="1054"/>
      <c r="D87" s="1054"/>
      <c r="E87" s="1054"/>
      <c r="F87" s="1054"/>
      <c r="G87" s="1054"/>
      <c r="H87" s="1054"/>
      <c r="I87" s="1054"/>
      <c r="J87" s="1054"/>
      <c r="K87" s="1054"/>
      <c r="L87" s="1054"/>
      <c r="M87" s="1054"/>
      <c r="N87" s="1054"/>
      <c r="O87" s="1054"/>
      <c r="P87" s="1055"/>
      <c r="Q87" s="1056"/>
      <c r="R87" s="1057"/>
      <c r="S87" s="1057"/>
      <c r="T87" s="1057"/>
      <c r="U87" s="1057"/>
      <c r="V87" s="1057"/>
      <c r="W87" s="1057"/>
      <c r="X87" s="1057"/>
      <c r="Y87" s="1057"/>
      <c r="Z87" s="1057"/>
      <c r="AA87" s="1057"/>
      <c r="AB87" s="1057"/>
      <c r="AC87" s="1057"/>
      <c r="AD87" s="1057"/>
      <c r="AE87" s="1057"/>
      <c r="AF87" s="1057"/>
      <c r="AG87" s="1057"/>
      <c r="AH87" s="1057"/>
      <c r="AI87" s="1057"/>
      <c r="AJ87" s="1057"/>
      <c r="AK87" s="1057"/>
      <c r="AL87" s="1057"/>
      <c r="AM87" s="1057"/>
      <c r="AN87" s="1057"/>
      <c r="AO87" s="1057"/>
      <c r="AP87" s="1057"/>
      <c r="AQ87" s="1057"/>
      <c r="AR87" s="1057"/>
      <c r="AS87" s="1057"/>
      <c r="AT87" s="1057"/>
      <c r="AU87" s="1057"/>
      <c r="AV87" s="1057"/>
      <c r="AW87" s="1057"/>
      <c r="AX87" s="1057"/>
      <c r="AY87" s="1057"/>
      <c r="AZ87" s="1058"/>
      <c r="BA87" s="1058"/>
      <c r="BB87" s="1058"/>
      <c r="BC87" s="1058"/>
      <c r="BD87" s="1059"/>
      <c r="BE87" s="265"/>
      <c r="BF87" s="265"/>
      <c r="BG87" s="265"/>
      <c r="BH87" s="265"/>
      <c r="BI87" s="265"/>
      <c r="BJ87" s="265"/>
      <c r="BK87" s="265"/>
      <c r="BL87" s="265"/>
      <c r="BM87" s="265"/>
      <c r="BN87" s="265"/>
      <c r="BO87" s="265"/>
      <c r="BP87" s="265"/>
      <c r="BQ87" s="262">
        <v>81</v>
      </c>
      <c r="BR87" s="267"/>
      <c r="BS87" s="1042"/>
      <c r="BT87" s="1043"/>
      <c r="BU87" s="1043"/>
      <c r="BV87" s="1043"/>
      <c r="BW87" s="1043"/>
      <c r="BX87" s="1043"/>
      <c r="BY87" s="1043"/>
      <c r="BZ87" s="1043"/>
      <c r="CA87" s="1043"/>
      <c r="CB87" s="1043"/>
      <c r="CC87" s="1043"/>
      <c r="CD87" s="1043"/>
      <c r="CE87" s="1043"/>
      <c r="CF87" s="1043"/>
      <c r="CG87" s="1044"/>
      <c r="CH87" s="1045"/>
      <c r="CI87" s="1046"/>
      <c r="CJ87" s="1046"/>
      <c r="CK87" s="1046"/>
      <c r="CL87" s="1047"/>
      <c r="CM87" s="1045"/>
      <c r="CN87" s="1046"/>
      <c r="CO87" s="1046"/>
      <c r="CP87" s="1046"/>
      <c r="CQ87" s="1047"/>
      <c r="CR87" s="1045"/>
      <c r="CS87" s="1046"/>
      <c r="CT87" s="1046"/>
      <c r="CU87" s="1046"/>
      <c r="CV87" s="1047"/>
      <c r="CW87" s="1045"/>
      <c r="CX87" s="1046"/>
      <c r="CY87" s="1046"/>
      <c r="CZ87" s="1046"/>
      <c r="DA87" s="1047"/>
      <c r="DB87" s="1045"/>
      <c r="DC87" s="1046"/>
      <c r="DD87" s="1046"/>
      <c r="DE87" s="1046"/>
      <c r="DF87" s="1047"/>
      <c r="DG87" s="1045"/>
      <c r="DH87" s="1046"/>
      <c r="DI87" s="1046"/>
      <c r="DJ87" s="1046"/>
      <c r="DK87" s="1047"/>
      <c r="DL87" s="1045"/>
      <c r="DM87" s="1046"/>
      <c r="DN87" s="1046"/>
      <c r="DO87" s="1046"/>
      <c r="DP87" s="1047"/>
      <c r="DQ87" s="1045"/>
      <c r="DR87" s="1046"/>
      <c r="DS87" s="1046"/>
      <c r="DT87" s="1046"/>
      <c r="DU87" s="1047"/>
      <c r="DV87" s="1030"/>
      <c r="DW87" s="1031"/>
      <c r="DX87" s="1031"/>
      <c r="DY87" s="1031"/>
      <c r="DZ87" s="1032"/>
      <c r="EA87" s="246"/>
    </row>
    <row r="88" spans="1:131" s="247" customFormat="1" ht="26.25" customHeight="1" thickBot="1">
      <c r="A88" s="264" t="s">
        <v>382</v>
      </c>
      <c r="B88" s="1033" t="s">
        <v>418</v>
      </c>
      <c r="C88" s="1034"/>
      <c r="D88" s="1034"/>
      <c r="E88" s="1034"/>
      <c r="F88" s="1034"/>
      <c r="G88" s="1034"/>
      <c r="H88" s="1034"/>
      <c r="I88" s="1034"/>
      <c r="J88" s="1034"/>
      <c r="K88" s="1034"/>
      <c r="L88" s="1034"/>
      <c r="M88" s="1034"/>
      <c r="N88" s="1034"/>
      <c r="O88" s="1034"/>
      <c r="P88" s="1035"/>
      <c r="Q88" s="1051"/>
      <c r="R88" s="1052"/>
      <c r="S88" s="1052"/>
      <c r="T88" s="1052"/>
      <c r="U88" s="1052"/>
      <c r="V88" s="1052"/>
      <c r="W88" s="1052"/>
      <c r="X88" s="1052"/>
      <c r="Y88" s="1052"/>
      <c r="Z88" s="1052"/>
      <c r="AA88" s="1052"/>
      <c r="AB88" s="1052"/>
      <c r="AC88" s="1052"/>
      <c r="AD88" s="1052"/>
      <c r="AE88" s="1052"/>
      <c r="AF88" s="1048">
        <v>6665</v>
      </c>
      <c r="AG88" s="1048"/>
      <c r="AH88" s="1048"/>
      <c r="AI88" s="1048"/>
      <c r="AJ88" s="1048"/>
      <c r="AK88" s="1052"/>
      <c r="AL88" s="1052"/>
      <c r="AM88" s="1052"/>
      <c r="AN88" s="1052"/>
      <c r="AO88" s="1052"/>
      <c r="AP88" s="1048">
        <v>13391</v>
      </c>
      <c r="AQ88" s="1048"/>
      <c r="AR88" s="1048"/>
      <c r="AS88" s="1048"/>
      <c r="AT88" s="1048"/>
      <c r="AU88" s="1048">
        <v>2670</v>
      </c>
      <c r="AV88" s="1048"/>
      <c r="AW88" s="1048"/>
      <c r="AX88" s="1048"/>
      <c r="AY88" s="1048"/>
      <c r="AZ88" s="1049"/>
      <c r="BA88" s="1049"/>
      <c r="BB88" s="1049"/>
      <c r="BC88" s="1049"/>
      <c r="BD88" s="1050"/>
      <c r="BE88" s="265"/>
      <c r="BF88" s="265"/>
      <c r="BG88" s="265"/>
      <c r="BH88" s="265"/>
      <c r="BI88" s="265"/>
      <c r="BJ88" s="265"/>
      <c r="BK88" s="265"/>
      <c r="BL88" s="265"/>
      <c r="BM88" s="265"/>
      <c r="BN88" s="265"/>
      <c r="BO88" s="265"/>
      <c r="BP88" s="265"/>
      <c r="BQ88" s="262">
        <v>82</v>
      </c>
      <c r="BR88" s="267"/>
      <c r="BS88" s="1042"/>
      <c r="BT88" s="1043"/>
      <c r="BU88" s="1043"/>
      <c r="BV88" s="1043"/>
      <c r="BW88" s="1043"/>
      <c r="BX88" s="1043"/>
      <c r="BY88" s="1043"/>
      <c r="BZ88" s="1043"/>
      <c r="CA88" s="1043"/>
      <c r="CB88" s="1043"/>
      <c r="CC88" s="1043"/>
      <c r="CD88" s="1043"/>
      <c r="CE88" s="1043"/>
      <c r="CF88" s="1043"/>
      <c r="CG88" s="1044"/>
      <c r="CH88" s="1045"/>
      <c r="CI88" s="1046"/>
      <c r="CJ88" s="1046"/>
      <c r="CK88" s="1046"/>
      <c r="CL88" s="1047"/>
      <c r="CM88" s="1045"/>
      <c r="CN88" s="1046"/>
      <c r="CO88" s="1046"/>
      <c r="CP88" s="1046"/>
      <c r="CQ88" s="1047"/>
      <c r="CR88" s="1045"/>
      <c r="CS88" s="1046"/>
      <c r="CT88" s="1046"/>
      <c r="CU88" s="1046"/>
      <c r="CV88" s="1047"/>
      <c r="CW88" s="1045"/>
      <c r="CX88" s="1046"/>
      <c r="CY88" s="1046"/>
      <c r="CZ88" s="1046"/>
      <c r="DA88" s="1047"/>
      <c r="DB88" s="1045"/>
      <c r="DC88" s="1046"/>
      <c r="DD88" s="1046"/>
      <c r="DE88" s="1046"/>
      <c r="DF88" s="1047"/>
      <c r="DG88" s="1045"/>
      <c r="DH88" s="1046"/>
      <c r="DI88" s="1046"/>
      <c r="DJ88" s="1046"/>
      <c r="DK88" s="1047"/>
      <c r="DL88" s="1045"/>
      <c r="DM88" s="1046"/>
      <c r="DN88" s="1046"/>
      <c r="DO88" s="1046"/>
      <c r="DP88" s="1047"/>
      <c r="DQ88" s="1045"/>
      <c r="DR88" s="1046"/>
      <c r="DS88" s="1046"/>
      <c r="DT88" s="1046"/>
      <c r="DU88" s="1047"/>
      <c r="DV88" s="1030"/>
      <c r="DW88" s="1031"/>
      <c r="DX88" s="1031"/>
      <c r="DY88" s="1031"/>
      <c r="DZ88" s="1032"/>
      <c r="EA88" s="246"/>
    </row>
    <row r="89" spans="1:131" s="247" customFormat="1" ht="26.25" hidden="1" customHeight="1">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1042"/>
      <c r="BT89" s="1043"/>
      <c r="BU89" s="1043"/>
      <c r="BV89" s="1043"/>
      <c r="BW89" s="1043"/>
      <c r="BX89" s="1043"/>
      <c r="BY89" s="1043"/>
      <c r="BZ89" s="1043"/>
      <c r="CA89" s="1043"/>
      <c r="CB89" s="1043"/>
      <c r="CC89" s="1043"/>
      <c r="CD89" s="1043"/>
      <c r="CE89" s="1043"/>
      <c r="CF89" s="1043"/>
      <c r="CG89" s="1044"/>
      <c r="CH89" s="1045"/>
      <c r="CI89" s="1046"/>
      <c r="CJ89" s="1046"/>
      <c r="CK89" s="1046"/>
      <c r="CL89" s="1047"/>
      <c r="CM89" s="1045"/>
      <c r="CN89" s="1046"/>
      <c r="CO89" s="1046"/>
      <c r="CP89" s="1046"/>
      <c r="CQ89" s="1047"/>
      <c r="CR89" s="1045"/>
      <c r="CS89" s="1046"/>
      <c r="CT89" s="1046"/>
      <c r="CU89" s="1046"/>
      <c r="CV89" s="1047"/>
      <c r="CW89" s="1045"/>
      <c r="CX89" s="1046"/>
      <c r="CY89" s="1046"/>
      <c r="CZ89" s="1046"/>
      <c r="DA89" s="1047"/>
      <c r="DB89" s="1045"/>
      <c r="DC89" s="1046"/>
      <c r="DD89" s="1046"/>
      <c r="DE89" s="1046"/>
      <c r="DF89" s="1047"/>
      <c r="DG89" s="1045"/>
      <c r="DH89" s="1046"/>
      <c r="DI89" s="1046"/>
      <c r="DJ89" s="1046"/>
      <c r="DK89" s="1047"/>
      <c r="DL89" s="1045"/>
      <c r="DM89" s="1046"/>
      <c r="DN89" s="1046"/>
      <c r="DO89" s="1046"/>
      <c r="DP89" s="1047"/>
      <c r="DQ89" s="1045"/>
      <c r="DR89" s="1046"/>
      <c r="DS89" s="1046"/>
      <c r="DT89" s="1046"/>
      <c r="DU89" s="1047"/>
      <c r="DV89" s="1030"/>
      <c r="DW89" s="1031"/>
      <c r="DX89" s="1031"/>
      <c r="DY89" s="1031"/>
      <c r="DZ89" s="1032"/>
      <c r="EA89" s="246"/>
    </row>
    <row r="90" spans="1:131" s="247" customFormat="1" ht="26.25" hidden="1" customHeight="1">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1042"/>
      <c r="BT90" s="1043"/>
      <c r="BU90" s="1043"/>
      <c r="BV90" s="1043"/>
      <c r="BW90" s="1043"/>
      <c r="BX90" s="1043"/>
      <c r="BY90" s="1043"/>
      <c r="BZ90" s="1043"/>
      <c r="CA90" s="1043"/>
      <c r="CB90" s="1043"/>
      <c r="CC90" s="1043"/>
      <c r="CD90" s="1043"/>
      <c r="CE90" s="1043"/>
      <c r="CF90" s="1043"/>
      <c r="CG90" s="1044"/>
      <c r="CH90" s="1045"/>
      <c r="CI90" s="1046"/>
      <c r="CJ90" s="1046"/>
      <c r="CK90" s="1046"/>
      <c r="CL90" s="1047"/>
      <c r="CM90" s="1045"/>
      <c r="CN90" s="1046"/>
      <c r="CO90" s="1046"/>
      <c r="CP90" s="1046"/>
      <c r="CQ90" s="1047"/>
      <c r="CR90" s="1045"/>
      <c r="CS90" s="1046"/>
      <c r="CT90" s="1046"/>
      <c r="CU90" s="1046"/>
      <c r="CV90" s="1047"/>
      <c r="CW90" s="1045"/>
      <c r="CX90" s="1046"/>
      <c r="CY90" s="1046"/>
      <c r="CZ90" s="1046"/>
      <c r="DA90" s="1047"/>
      <c r="DB90" s="1045"/>
      <c r="DC90" s="1046"/>
      <c r="DD90" s="1046"/>
      <c r="DE90" s="1046"/>
      <c r="DF90" s="1047"/>
      <c r="DG90" s="1045"/>
      <c r="DH90" s="1046"/>
      <c r="DI90" s="1046"/>
      <c r="DJ90" s="1046"/>
      <c r="DK90" s="1047"/>
      <c r="DL90" s="1045"/>
      <c r="DM90" s="1046"/>
      <c r="DN90" s="1046"/>
      <c r="DO90" s="1046"/>
      <c r="DP90" s="1047"/>
      <c r="DQ90" s="1045"/>
      <c r="DR90" s="1046"/>
      <c r="DS90" s="1046"/>
      <c r="DT90" s="1046"/>
      <c r="DU90" s="1047"/>
      <c r="DV90" s="1030"/>
      <c r="DW90" s="1031"/>
      <c r="DX90" s="1031"/>
      <c r="DY90" s="1031"/>
      <c r="DZ90" s="1032"/>
      <c r="EA90" s="246"/>
    </row>
    <row r="91" spans="1:131" s="247" customFormat="1" ht="26.25" hidden="1" customHeight="1">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1042"/>
      <c r="BT91" s="1043"/>
      <c r="BU91" s="1043"/>
      <c r="BV91" s="1043"/>
      <c r="BW91" s="1043"/>
      <c r="BX91" s="1043"/>
      <c r="BY91" s="1043"/>
      <c r="BZ91" s="1043"/>
      <c r="CA91" s="1043"/>
      <c r="CB91" s="1043"/>
      <c r="CC91" s="1043"/>
      <c r="CD91" s="1043"/>
      <c r="CE91" s="1043"/>
      <c r="CF91" s="1043"/>
      <c r="CG91" s="1044"/>
      <c r="CH91" s="1045"/>
      <c r="CI91" s="1046"/>
      <c r="CJ91" s="1046"/>
      <c r="CK91" s="1046"/>
      <c r="CL91" s="1047"/>
      <c r="CM91" s="1045"/>
      <c r="CN91" s="1046"/>
      <c r="CO91" s="1046"/>
      <c r="CP91" s="1046"/>
      <c r="CQ91" s="1047"/>
      <c r="CR91" s="1045"/>
      <c r="CS91" s="1046"/>
      <c r="CT91" s="1046"/>
      <c r="CU91" s="1046"/>
      <c r="CV91" s="1047"/>
      <c r="CW91" s="1045"/>
      <c r="CX91" s="1046"/>
      <c r="CY91" s="1046"/>
      <c r="CZ91" s="1046"/>
      <c r="DA91" s="1047"/>
      <c r="DB91" s="1045"/>
      <c r="DC91" s="1046"/>
      <c r="DD91" s="1046"/>
      <c r="DE91" s="1046"/>
      <c r="DF91" s="1047"/>
      <c r="DG91" s="1045"/>
      <c r="DH91" s="1046"/>
      <c r="DI91" s="1046"/>
      <c r="DJ91" s="1046"/>
      <c r="DK91" s="1047"/>
      <c r="DL91" s="1045"/>
      <c r="DM91" s="1046"/>
      <c r="DN91" s="1046"/>
      <c r="DO91" s="1046"/>
      <c r="DP91" s="1047"/>
      <c r="DQ91" s="1045"/>
      <c r="DR91" s="1046"/>
      <c r="DS91" s="1046"/>
      <c r="DT91" s="1046"/>
      <c r="DU91" s="1047"/>
      <c r="DV91" s="1030"/>
      <c r="DW91" s="1031"/>
      <c r="DX91" s="1031"/>
      <c r="DY91" s="1031"/>
      <c r="DZ91" s="1032"/>
      <c r="EA91" s="246"/>
    </row>
    <row r="92" spans="1:131" s="247" customFormat="1" ht="26.25" hidden="1" customHeight="1">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1042"/>
      <c r="BT92" s="1043"/>
      <c r="BU92" s="1043"/>
      <c r="BV92" s="1043"/>
      <c r="BW92" s="1043"/>
      <c r="BX92" s="1043"/>
      <c r="BY92" s="1043"/>
      <c r="BZ92" s="1043"/>
      <c r="CA92" s="1043"/>
      <c r="CB92" s="1043"/>
      <c r="CC92" s="1043"/>
      <c r="CD92" s="1043"/>
      <c r="CE92" s="1043"/>
      <c r="CF92" s="1043"/>
      <c r="CG92" s="1044"/>
      <c r="CH92" s="1045"/>
      <c r="CI92" s="1046"/>
      <c r="CJ92" s="1046"/>
      <c r="CK92" s="1046"/>
      <c r="CL92" s="1047"/>
      <c r="CM92" s="1045"/>
      <c r="CN92" s="1046"/>
      <c r="CO92" s="1046"/>
      <c r="CP92" s="1046"/>
      <c r="CQ92" s="1047"/>
      <c r="CR92" s="1045"/>
      <c r="CS92" s="1046"/>
      <c r="CT92" s="1046"/>
      <c r="CU92" s="1046"/>
      <c r="CV92" s="1047"/>
      <c r="CW92" s="1045"/>
      <c r="CX92" s="1046"/>
      <c r="CY92" s="1046"/>
      <c r="CZ92" s="1046"/>
      <c r="DA92" s="1047"/>
      <c r="DB92" s="1045"/>
      <c r="DC92" s="1046"/>
      <c r="DD92" s="1046"/>
      <c r="DE92" s="1046"/>
      <c r="DF92" s="1047"/>
      <c r="DG92" s="1045"/>
      <c r="DH92" s="1046"/>
      <c r="DI92" s="1046"/>
      <c r="DJ92" s="1046"/>
      <c r="DK92" s="1047"/>
      <c r="DL92" s="1045"/>
      <c r="DM92" s="1046"/>
      <c r="DN92" s="1046"/>
      <c r="DO92" s="1046"/>
      <c r="DP92" s="1047"/>
      <c r="DQ92" s="1045"/>
      <c r="DR92" s="1046"/>
      <c r="DS92" s="1046"/>
      <c r="DT92" s="1046"/>
      <c r="DU92" s="1047"/>
      <c r="DV92" s="1030"/>
      <c r="DW92" s="1031"/>
      <c r="DX92" s="1031"/>
      <c r="DY92" s="1031"/>
      <c r="DZ92" s="1032"/>
      <c r="EA92" s="246"/>
    </row>
    <row r="93" spans="1:131" s="247" customFormat="1" ht="26.25" hidden="1" customHeight="1">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1042"/>
      <c r="BT93" s="1043"/>
      <c r="BU93" s="1043"/>
      <c r="BV93" s="1043"/>
      <c r="BW93" s="1043"/>
      <c r="BX93" s="1043"/>
      <c r="BY93" s="1043"/>
      <c r="BZ93" s="1043"/>
      <c r="CA93" s="1043"/>
      <c r="CB93" s="1043"/>
      <c r="CC93" s="1043"/>
      <c r="CD93" s="1043"/>
      <c r="CE93" s="1043"/>
      <c r="CF93" s="1043"/>
      <c r="CG93" s="1044"/>
      <c r="CH93" s="1045"/>
      <c r="CI93" s="1046"/>
      <c r="CJ93" s="1046"/>
      <c r="CK93" s="1046"/>
      <c r="CL93" s="1047"/>
      <c r="CM93" s="1045"/>
      <c r="CN93" s="1046"/>
      <c r="CO93" s="1046"/>
      <c r="CP93" s="1046"/>
      <c r="CQ93" s="1047"/>
      <c r="CR93" s="1045"/>
      <c r="CS93" s="1046"/>
      <c r="CT93" s="1046"/>
      <c r="CU93" s="1046"/>
      <c r="CV93" s="1047"/>
      <c r="CW93" s="1045"/>
      <c r="CX93" s="1046"/>
      <c r="CY93" s="1046"/>
      <c r="CZ93" s="1046"/>
      <c r="DA93" s="1047"/>
      <c r="DB93" s="1045"/>
      <c r="DC93" s="1046"/>
      <c r="DD93" s="1046"/>
      <c r="DE93" s="1046"/>
      <c r="DF93" s="1047"/>
      <c r="DG93" s="1045"/>
      <c r="DH93" s="1046"/>
      <c r="DI93" s="1046"/>
      <c r="DJ93" s="1046"/>
      <c r="DK93" s="1047"/>
      <c r="DL93" s="1045"/>
      <c r="DM93" s="1046"/>
      <c r="DN93" s="1046"/>
      <c r="DO93" s="1046"/>
      <c r="DP93" s="1047"/>
      <c r="DQ93" s="1045"/>
      <c r="DR93" s="1046"/>
      <c r="DS93" s="1046"/>
      <c r="DT93" s="1046"/>
      <c r="DU93" s="1047"/>
      <c r="DV93" s="1030"/>
      <c r="DW93" s="1031"/>
      <c r="DX93" s="1031"/>
      <c r="DY93" s="1031"/>
      <c r="DZ93" s="1032"/>
      <c r="EA93" s="246"/>
    </row>
    <row r="94" spans="1:131" s="247" customFormat="1" ht="26.25" hidden="1" customHeight="1">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1042"/>
      <c r="BT94" s="1043"/>
      <c r="BU94" s="1043"/>
      <c r="BV94" s="1043"/>
      <c r="BW94" s="1043"/>
      <c r="BX94" s="1043"/>
      <c r="BY94" s="1043"/>
      <c r="BZ94" s="1043"/>
      <c r="CA94" s="1043"/>
      <c r="CB94" s="1043"/>
      <c r="CC94" s="1043"/>
      <c r="CD94" s="1043"/>
      <c r="CE94" s="1043"/>
      <c r="CF94" s="1043"/>
      <c r="CG94" s="1044"/>
      <c r="CH94" s="1045"/>
      <c r="CI94" s="1046"/>
      <c r="CJ94" s="1046"/>
      <c r="CK94" s="1046"/>
      <c r="CL94" s="1047"/>
      <c r="CM94" s="1045"/>
      <c r="CN94" s="1046"/>
      <c r="CO94" s="1046"/>
      <c r="CP94" s="1046"/>
      <c r="CQ94" s="1047"/>
      <c r="CR94" s="1045"/>
      <c r="CS94" s="1046"/>
      <c r="CT94" s="1046"/>
      <c r="CU94" s="1046"/>
      <c r="CV94" s="1047"/>
      <c r="CW94" s="1045"/>
      <c r="CX94" s="1046"/>
      <c r="CY94" s="1046"/>
      <c r="CZ94" s="1046"/>
      <c r="DA94" s="1047"/>
      <c r="DB94" s="1045"/>
      <c r="DC94" s="1046"/>
      <c r="DD94" s="1046"/>
      <c r="DE94" s="1046"/>
      <c r="DF94" s="1047"/>
      <c r="DG94" s="1045"/>
      <c r="DH94" s="1046"/>
      <c r="DI94" s="1046"/>
      <c r="DJ94" s="1046"/>
      <c r="DK94" s="1047"/>
      <c r="DL94" s="1045"/>
      <c r="DM94" s="1046"/>
      <c r="DN94" s="1046"/>
      <c r="DO94" s="1046"/>
      <c r="DP94" s="1047"/>
      <c r="DQ94" s="1045"/>
      <c r="DR94" s="1046"/>
      <c r="DS94" s="1046"/>
      <c r="DT94" s="1046"/>
      <c r="DU94" s="1047"/>
      <c r="DV94" s="1030"/>
      <c r="DW94" s="1031"/>
      <c r="DX94" s="1031"/>
      <c r="DY94" s="1031"/>
      <c r="DZ94" s="1032"/>
      <c r="EA94" s="246"/>
    </row>
    <row r="95" spans="1:131" s="247" customFormat="1" ht="26.25" hidden="1" customHeight="1">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1042"/>
      <c r="BT95" s="1043"/>
      <c r="BU95" s="1043"/>
      <c r="BV95" s="1043"/>
      <c r="BW95" s="1043"/>
      <c r="BX95" s="1043"/>
      <c r="BY95" s="1043"/>
      <c r="BZ95" s="1043"/>
      <c r="CA95" s="1043"/>
      <c r="CB95" s="1043"/>
      <c r="CC95" s="1043"/>
      <c r="CD95" s="1043"/>
      <c r="CE95" s="1043"/>
      <c r="CF95" s="1043"/>
      <c r="CG95" s="1044"/>
      <c r="CH95" s="1045"/>
      <c r="CI95" s="1046"/>
      <c r="CJ95" s="1046"/>
      <c r="CK95" s="1046"/>
      <c r="CL95" s="1047"/>
      <c r="CM95" s="1045"/>
      <c r="CN95" s="1046"/>
      <c r="CO95" s="1046"/>
      <c r="CP95" s="1046"/>
      <c r="CQ95" s="1047"/>
      <c r="CR95" s="1045"/>
      <c r="CS95" s="1046"/>
      <c r="CT95" s="1046"/>
      <c r="CU95" s="1046"/>
      <c r="CV95" s="1047"/>
      <c r="CW95" s="1045"/>
      <c r="CX95" s="1046"/>
      <c r="CY95" s="1046"/>
      <c r="CZ95" s="1046"/>
      <c r="DA95" s="1047"/>
      <c r="DB95" s="1045"/>
      <c r="DC95" s="1046"/>
      <c r="DD95" s="1046"/>
      <c r="DE95" s="1046"/>
      <c r="DF95" s="1047"/>
      <c r="DG95" s="1045"/>
      <c r="DH95" s="1046"/>
      <c r="DI95" s="1046"/>
      <c r="DJ95" s="1046"/>
      <c r="DK95" s="1047"/>
      <c r="DL95" s="1045"/>
      <c r="DM95" s="1046"/>
      <c r="DN95" s="1046"/>
      <c r="DO95" s="1046"/>
      <c r="DP95" s="1047"/>
      <c r="DQ95" s="1045"/>
      <c r="DR95" s="1046"/>
      <c r="DS95" s="1046"/>
      <c r="DT95" s="1046"/>
      <c r="DU95" s="1047"/>
      <c r="DV95" s="1030"/>
      <c r="DW95" s="1031"/>
      <c r="DX95" s="1031"/>
      <c r="DY95" s="1031"/>
      <c r="DZ95" s="1032"/>
      <c r="EA95" s="246"/>
    </row>
    <row r="96" spans="1:131" s="247" customFormat="1" ht="26.25" hidden="1" customHeight="1">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1042"/>
      <c r="BT96" s="1043"/>
      <c r="BU96" s="1043"/>
      <c r="BV96" s="1043"/>
      <c r="BW96" s="1043"/>
      <c r="BX96" s="1043"/>
      <c r="BY96" s="1043"/>
      <c r="BZ96" s="1043"/>
      <c r="CA96" s="1043"/>
      <c r="CB96" s="1043"/>
      <c r="CC96" s="1043"/>
      <c r="CD96" s="1043"/>
      <c r="CE96" s="1043"/>
      <c r="CF96" s="1043"/>
      <c r="CG96" s="1044"/>
      <c r="CH96" s="1045"/>
      <c r="CI96" s="1046"/>
      <c r="CJ96" s="1046"/>
      <c r="CK96" s="1046"/>
      <c r="CL96" s="1047"/>
      <c r="CM96" s="1045"/>
      <c r="CN96" s="1046"/>
      <c r="CO96" s="1046"/>
      <c r="CP96" s="1046"/>
      <c r="CQ96" s="1047"/>
      <c r="CR96" s="1045"/>
      <c r="CS96" s="1046"/>
      <c r="CT96" s="1046"/>
      <c r="CU96" s="1046"/>
      <c r="CV96" s="1047"/>
      <c r="CW96" s="1045"/>
      <c r="CX96" s="1046"/>
      <c r="CY96" s="1046"/>
      <c r="CZ96" s="1046"/>
      <c r="DA96" s="1047"/>
      <c r="DB96" s="1045"/>
      <c r="DC96" s="1046"/>
      <c r="DD96" s="1046"/>
      <c r="DE96" s="1046"/>
      <c r="DF96" s="1047"/>
      <c r="DG96" s="1045"/>
      <c r="DH96" s="1046"/>
      <c r="DI96" s="1046"/>
      <c r="DJ96" s="1046"/>
      <c r="DK96" s="1047"/>
      <c r="DL96" s="1045"/>
      <c r="DM96" s="1046"/>
      <c r="DN96" s="1046"/>
      <c r="DO96" s="1046"/>
      <c r="DP96" s="1047"/>
      <c r="DQ96" s="1045"/>
      <c r="DR96" s="1046"/>
      <c r="DS96" s="1046"/>
      <c r="DT96" s="1046"/>
      <c r="DU96" s="1047"/>
      <c r="DV96" s="1030"/>
      <c r="DW96" s="1031"/>
      <c r="DX96" s="1031"/>
      <c r="DY96" s="1031"/>
      <c r="DZ96" s="1032"/>
      <c r="EA96" s="246"/>
    </row>
    <row r="97" spans="1:131" s="247" customFormat="1" ht="26.25" hidden="1" customHeight="1">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1042"/>
      <c r="BT97" s="1043"/>
      <c r="BU97" s="1043"/>
      <c r="BV97" s="1043"/>
      <c r="BW97" s="1043"/>
      <c r="BX97" s="1043"/>
      <c r="BY97" s="1043"/>
      <c r="BZ97" s="1043"/>
      <c r="CA97" s="1043"/>
      <c r="CB97" s="1043"/>
      <c r="CC97" s="1043"/>
      <c r="CD97" s="1043"/>
      <c r="CE97" s="1043"/>
      <c r="CF97" s="1043"/>
      <c r="CG97" s="1044"/>
      <c r="CH97" s="1045"/>
      <c r="CI97" s="1046"/>
      <c r="CJ97" s="1046"/>
      <c r="CK97" s="1046"/>
      <c r="CL97" s="1047"/>
      <c r="CM97" s="1045"/>
      <c r="CN97" s="1046"/>
      <c r="CO97" s="1046"/>
      <c r="CP97" s="1046"/>
      <c r="CQ97" s="1047"/>
      <c r="CR97" s="1045"/>
      <c r="CS97" s="1046"/>
      <c r="CT97" s="1046"/>
      <c r="CU97" s="1046"/>
      <c r="CV97" s="1047"/>
      <c r="CW97" s="1045"/>
      <c r="CX97" s="1046"/>
      <c r="CY97" s="1046"/>
      <c r="CZ97" s="1046"/>
      <c r="DA97" s="1047"/>
      <c r="DB97" s="1045"/>
      <c r="DC97" s="1046"/>
      <c r="DD97" s="1046"/>
      <c r="DE97" s="1046"/>
      <c r="DF97" s="1047"/>
      <c r="DG97" s="1045"/>
      <c r="DH97" s="1046"/>
      <c r="DI97" s="1046"/>
      <c r="DJ97" s="1046"/>
      <c r="DK97" s="1047"/>
      <c r="DL97" s="1045"/>
      <c r="DM97" s="1046"/>
      <c r="DN97" s="1046"/>
      <c r="DO97" s="1046"/>
      <c r="DP97" s="1047"/>
      <c r="DQ97" s="1045"/>
      <c r="DR97" s="1046"/>
      <c r="DS97" s="1046"/>
      <c r="DT97" s="1046"/>
      <c r="DU97" s="1047"/>
      <c r="DV97" s="1030"/>
      <c r="DW97" s="1031"/>
      <c r="DX97" s="1031"/>
      <c r="DY97" s="1031"/>
      <c r="DZ97" s="1032"/>
      <c r="EA97" s="246"/>
    </row>
    <row r="98" spans="1:131" s="247" customFormat="1" ht="26.25" hidden="1" customHeight="1">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1042"/>
      <c r="BT98" s="1043"/>
      <c r="BU98" s="1043"/>
      <c r="BV98" s="1043"/>
      <c r="BW98" s="1043"/>
      <c r="BX98" s="1043"/>
      <c r="BY98" s="1043"/>
      <c r="BZ98" s="1043"/>
      <c r="CA98" s="1043"/>
      <c r="CB98" s="1043"/>
      <c r="CC98" s="1043"/>
      <c r="CD98" s="1043"/>
      <c r="CE98" s="1043"/>
      <c r="CF98" s="1043"/>
      <c r="CG98" s="1044"/>
      <c r="CH98" s="1045"/>
      <c r="CI98" s="1046"/>
      <c r="CJ98" s="1046"/>
      <c r="CK98" s="1046"/>
      <c r="CL98" s="1047"/>
      <c r="CM98" s="1045"/>
      <c r="CN98" s="1046"/>
      <c r="CO98" s="1046"/>
      <c r="CP98" s="1046"/>
      <c r="CQ98" s="1047"/>
      <c r="CR98" s="1045"/>
      <c r="CS98" s="1046"/>
      <c r="CT98" s="1046"/>
      <c r="CU98" s="1046"/>
      <c r="CV98" s="1047"/>
      <c r="CW98" s="1045"/>
      <c r="CX98" s="1046"/>
      <c r="CY98" s="1046"/>
      <c r="CZ98" s="1046"/>
      <c r="DA98" s="1047"/>
      <c r="DB98" s="1045"/>
      <c r="DC98" s="1046"/>
      <c r="DD98" s="1046"/>
      <c r="DE98" s="1046"/>
      <c r="DF98" s="1047"/>
      <c r="DG98" s="1045"/>
      <c r="DH98" s="1046"/>
      <c r="DI98" s="1046"/>
      <c r="DJ98" s="1046"/>
      <c r="DK98" s="1047"/>
      <c r="DL98" s="1045"/>
      <c r="DM98" s="1046"/>
      <c r="DN98" s="1046"/>
      <c r="DO98" s="1046"/>
      <c r="DP98" s="1047"/>
      <c r="DQ98" s="1045"/>
      <c r="DR98" s="1046"/>
      <c r="DS98" s="1046"/>
      <c r="DT98" s="1046"/>
      <c r="DU98" s="1047"/>
      <c r="DV98" s="1030"/>
      <c r="DW98" s="1031"/>
      <c r="DX98" s="1031"/>
      <c r="DY98" s="1031"/>
      <c r="DZ98" s="1032"/>
      <c r="EA98" s="246"/>
    </row>
    <row r="99" spans="1:131" s="247" customFormat="1" ht="26.25" hidden="1" customHeight="1">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1042"/>
      <c r="BT99" s="1043"/>
      <c r="BU99" s="1043"/>
      <c r="BV99" s="1043"/>
      <c r="BW99" s="1043"/>
      <c r="BX99" s="1043"/>
      <c r="BY99" s="1043"/>
      <c r="BZ99" s="1043"/>
      <c r="CA99" s="1043"/>
      <c r="CB99" s="1043"/>
      <c r="CC99" s="1043"/>
      <c r="CD99" s="1043"/>
      <c r="CE99" s="1043"/>
      <c r="CF99" s="1043"/>
      <c r="CG99" s="1044"/>
      <c r="CH99" s="1045"/>
      <c r="CI99" s="1046"/>
      <c r="CJ99" s="1046"/>
      <c r="CK99" s="1046"/>
      <c r="CL99" s="1047"/>
      <c r="CM99" s="1045"/>
      <c r="CN99" s="1046"/>
      <c r="CO99" s="1046"/>
      <c r="CP99" s="1046"/>
      <c r="CQ99" s="1047"/>
      <c r="CR99" s="1045"/>
      <c r="CS99" s="1046"/>
      <c r="CT99" s="1046"/>
      <c r="CU99" s="1046"/>
      <c r="CV99" s="1047"/>
      <c r="CW99" s="1045"/>
      <c r="CX99" s="1046"/>
      <c r="CY99" s="1046"/>
      <c r="CZ99" s="1046"/>
      <c r="DA99" s="1047"/>
      <c r="DB99" s="1045"/>
      <c r="DC99" s="1046"/>
      <c r="DD99" s="1046"/>
      <c r="DE99" s="1046"/>
      <c r="DF99" s="1047"/>
      <c r="DG99" s="1045"/>
      <c r="DH99" s="1046"/>
      <c r="DI99" s="1046"/>
      <c r="DJ99" s="1046"/>
      <c r="DK99" s="1047"/>
      <c r="DL99" s="1045"/>
      <c r="DM99" s="1046"/>
      <c r="DN99" s="1046"/>
      <c r="DO99" s="1046"/>
      <c r="DP99" s="1047"/>
      <c r="DQ99" s="1045"/>
      <c r="DR99" s="1046"/>
      <c r="DS99" s="1046"/>
      <c r="DT99" s="1046"/>
      <c r="DU99" s="1047"/>
      <c r="DV99" s="1030"/>
      <c r="DW99" s="1031"/>
      <c r="DX99" s="1031"/>
      <c r="DY99" s="1031"/>
      <c r="DZ99" s="1032"/>
      <c r="EA99" s="246"/>
    </row>
    <row r="100" spans="1:131" s="247" customFormat="1" ht="26.25" hidden="1" customHeight="1">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1042"/>
      <c r="BT100" s="1043"/>
      <c r="BU100" s="1043"/>
      <c r="BV100" s="1043"/>
      <c r="BW100" s="1043"/>
      <c r="BX100" s="1043"/>
      <c r="BY100" s="1043"/>
      <c r="BZ100" s="1043"/>
      <c r="CA100" s="1043"/>
      <c r="CB100" s="1043"/>
      <c r="CC100" s="1043"/>
      <c r="CD100" s="1043"/>
      <c r="CE100" s="1043"/>
      <c r="CF100" s="1043"/>
      <c r="CG100" s="1044"/>
      <c r="CH100" s="1045"/>
      <c r="CI100" s="1046"/>
      <c r="CJ100" s="1046"/>
      <c r="CK100" s="1046"/>
      <c r="CL100" s="1047"/>
      <c r="CM100" s="1045"/>
      <c r="CN100" s="1046"/>
      <c r="CO100" s="1046"/>
      <c r="CP100" s="1046"/>
      <c r="CQ100" s="1047"/>
      <c r="CR100" s="1045"/>
      <c r="CS100" s="1046"/>
      <c r="CT100" s="1046"/>
      <c r="CU100" s="1046"/>
      <c r="CV100" s="1047"/>
      <c r="CW100" s="1045"/>
      <c r="CX100" s="1046"/>
      <c r="CY100" s="1046"/>
      <c r="CZ100" s="1046"/>
      <c r="DA100" s="1047"/>
      <c r="DB100" s="1045"/>
      <c r="DC100" s="1046"/>
      <c r="DD100" s="1046"/>
      <c r="DE100" s="1046"/>
      <c r="DF100" s="1047"/>
      <c r="DG100" s="1045"/>
      <c r="DH100" s="1046"/>
      <c r="DI100" s="1046"/>
      <c r="DJ100" s="1046"/>
      <c r="DK100" s="1047"/>
      <c r="DL100" s="1045"/>
      <c r="DM100" s="1046"/>
      <c r="DN100" s="1046"/>
      <c r="DO100" s="1046"/>
      <c r="DP100" s="1047"/>
      <c r="DQ100" s="1045"/>
      <c r="DR100" s="1046"/>
      <c r="DS100" s="1046"/>
      <c r="DT100" s="1046"/>
      <c r="DU100" s="1047"/>
      <c r="DV100" s="1030"/>
      <c r="DW100" s="1031"/>
      <c r="DX100" s="1031"/>
      <c r="DY100" s="1031"/>
      <c r="DZ100" s="1032"/>
      <c r="EA100" s="246"/>
    </row>
    <row r="101" spans="1:131" s="247" customFormat="1" ht="26.25" hidden="1" customHeight="1">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1042"/>
      <c r="BT101" s="1043"/>
      <c r="BU101" s="1043"/>
      <c r="BV101" s="1043"/>
      <c r="BW101" s="1043"/>
      <c r="BX101" s="1043"/>
      <c r="BY101" s="1043"/>
      <c r="BZ101" s="1043"/>
      <c r="CA101" s="1043"/>
      <c r="CB101" s="1043"/>
      <c r="CC101" s="1043"/>
      <c r="CD101" s="1043"/>
      <c r="CE101" s="1043"/>
      <c r="CF101" s="1043"/>
      <c r="CG101" s="1044"/>
      <c r="CH101" s="1045"/>
      <c r="CI101" s="1046"/>
      <c r="CJ101" s="1046"/>
      <c r="CK101" s="1046"/>
      <c r="CL101" s="1047"/>
      <c r="CM101" s="1045"/>
      <c r="CN101" s="1046"/>
      <c r="CO101" s="1046"/>
      <c r="CP101" s="1046"/>
      <c r="CQ101" s="1047"/>
      <c r="CR101" s="1045"/>
      <c r="CS101" s="1046"/>
      <c r="CT101" s="1046"/>
      <c r="CU101" s="1046"/>
      <c r="CV101" s="1047"/>
      <c r="CW101" s="1045"/>
      <c r="CX101" s="1046"/>
      <c r="CY101" s="1046"/>
      <c r="CZ101" s="1046"/>
      <c r="DA101" s="1047"/>
      <c r="DB101" s="1045"/>
      <c r="DC101" s="1046"/>
      <c r="DD101" s="1046"/>
      <c r="DE101" s="1046"/>
      <c r="DF101" s="1047"/>
      <c r="DG101" s="1045"/>
      <c r="DH101" s="1046"/>
      <c r="DI101" s="1046"/>
      <c r="DJ101" s="1046"/>
      <c r="DK101" s="1047"/>
      <c r="DL101" s="1045"/>
      <c r="DM101" s="1046"/>
      <c r="DN101" s="1046"/>
      <c r="DO101" s="1046"/>
      <c r="DP101" s="1047"/>
      <c r="DQ101" s="1045"/>
      <c r="DR101" s="1046"/>
      <c r="DS101" s="1046"/>
      <c r="DT101" s="1046"/>
      <c r="DU101" s="1047"/>
      <c r="DV101" s="1030"/>
      <c r="DW101" s="1031"/>
      <c r="DX101" s="1031"/>
      <c r="DY101" s="1031"/>
      <c r="DZ101" s="1032"/>
      <c r="EA101" s="246"/>
    </row>
    <row r="102" spans="1:131" s="247" customFormat="1" ht="26.25" customHeight="1" thickBot="1">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382</v>
      </c>
      <c r="BR102" s="1033" t="s">
        <v>419</v>
      </c>
      <c r="BS102" s="1034"/>
      <c r="BT102" s="1034"/>
      <c r="BU102" s="1034"/>
      <c r="BV102" s="1034"/>
      <c r="BW102" s="1034"/>
      <c r="BX102" s="1034"/>
      <c r="BY102" s="1034"/>
      <c r="BZ102" s="1034"/>
      <c r="CA102" s="1034"/>
      <c r="CB102" s="1034"/>
      <c r="CC102" s="1034"/>
      <c r="CD102" s="1034"/>
      <c r="CE102" s="1034"/>
      <c r="CF102" s="1034"/>
      <c r="CG102" s="1035"/>
      <c r="CH102" s="1036"/>
      <c r="CI102" s="1037"/>
      <c r="CJ102" s="1037"/>
      <c r="CK102" s="1037"/>
      <c r="CL102" s="1038"/>
      <c r="CM102" s="1036"/>
      <c r="CN102" s="1037"/>
      <c r="CO102" s="1037"/>
      <c r="CP102" s="1037"/>
      <c r="CQ102" s="1038"/>
      <c r="CR102" s="1039">
        <v>529</v>
      </c>
      <c r="CS102" s="1040"/>
      <c r="CT102" s="1040"/>
      <c r="CU102" s="1040"/>
      <c r="CV102" s="1041"/>
      <c r="CW102" s="1039">
        <v>55</v>
      </c>
      <c r="CX102" s="1040"/>
      <c r="CY102" s="1040"/>
      <c r="CZ102" s="1040"/>
      <c r="DA102" s="1041"/>
      <c r="DB102" s="1039">
        <v>316</v>
      </c>
      <c r="DC102" s="1040"/>
      <c r="DD102" s="1040"/>
      <c r="DE102" s="1040"/>
      <c r="DF102" s="1041"/>
      <c r="DG102" s="1039"/>
      <c r="DH102" s="1040"/>
      <c r="DI102" s="1040"/>
      <c r="DJ102" s="1040"/>
      <c r="DK102" s="1041"/>
      <c r="DL102" s="1039"/>
      <c r="DM102" s="1040"/>
      <c r="DN102" s="1040"/>
      <c r="DO102" s="1040"/>
      <c r="DP102" s="1041"/>
      <c r="DQ102" s="1039"/>
      <c r="DR102" s="1040"/>
      <c r="DS102" s="1040"/>
      <c r="DT102" s="1040"/>
      <c r="DU102" s="1041"/>
      <c r="DV102" s="1022"/>
      <c r="DW102" s="1023"/>
      <c r="DX102" s="1023"/>
      <c r="DY102" s="1023"/>
      <c r="DZ102" s="1024"/>
      <c r="EA102" s="246"/>
    </row>
    <row r="103" spans="1:131" s="247" customFormat="1" ht="26.25" customHeight="1">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1025" t="s">
        <v>420</v>
      </c>
      <c r="BR103" s="1025"/>
      <c r="BS103" s="1025"/>
      <c r="BT103" s="1025"/>
      <c r="BU103" s="1025"/>
      <c r="BV103" s="1025"/>
      <c r="BW103" s="1025"/>
      <c r="BX103" s="1025"/>
      <c r="BY103" s="1025"/>
      <c r="BZ103" s="1025"/>
      <c r="CA103" s="1025"/>
      <c r="CB103" s="1025"/>
      <c r="CC103" s="1025"/>
      <c r="CD103" s="1025"/>
      <c r="CE103" s="1025"/>
      <c r="CF103" s="1025"/>
      <c r="CG103" s="1025"/>
      <c r="CH103" s="1025"/>
      <c r="CI103" s="1025"/>
      <c r="CJ103" s="1025"/>
      <c r="CK103" s="1025"/>
      <c r="CL103" s="1025"/>
      <c r="CM103" s="1025"/>
      <c r="CN103" s="1025"/>
      <c r="CO103" s="1025"/>
      <c r="CP103" s="1025"/>
      <c r="CQ103" s="1025"/>
      <c r="CR103" s="1025"/>
      <c r="CS103" s="1025"/>
      <c r="CT103" s="1025"/>
      <c r="CU103" s="1025"/>
      <c r="CV103" s="1025"/>
      <c r="CW103" s="1025"/>
      <c r="CX103" s="1025"/>
      <c r="CY103" s="1025"/>
      <c r="CZ103" s="1025"/>
      <c r="DA103" s="1025"/>
      <c r="DB103" s="1025"/>
      <c r="DC103" s="1025"/>
      <c r="DD103" s="1025"/>
      <c r="DE103" s="1025"/>
      <c r="DF103" s="1025"/>
      <c r="DG103" s="1025"/>
      <c r="DH103" s="1025"/>
      <c r="DI103" s="1025"/>
      <c r="DJ103" s="1025"/>
      <c r="DK103" s="1025"/>
      <c r="DL103" s="1025"/>
      <c r="DM103" s="1025"/>
      <c r="DN103" s="1025"/>
      <c r="DO103" s="1025"/>
      <c r="DP103" s="1025"/>
      <c r="DQ103" s="1025"/>
      <c r="DR103" s="1025"/>
      <c r="DS103" s="1025"/>
      <c r="DT103" s="1025"/>
      <c r="DU103" s="1025"/>
      <c r="DV103" s="1025"/>
      <c r="DW103" s="1025"/>
      <c r="DX103" s="1025"/>
      <c r="DY103" s="1025"/>
      <c r="DZ103" s="1025"/>
      <c r="EA103" s="246"/>
    </row>
    <row r="104" spans="1:131" s="247" customFormat="1" ht="26.25" customHeight="1">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1026" t="s">
        <v>421</v>
      </c>
      <c r="BR104" s="1026"/>
      <c r="BS104" s="1026"/>
      <c r="BT104" s="1026"/>
      <c r="BU104" s="1026"/>
      <c r="BV104" s="1026"/>
      <c r="BW104" s="1026"/>
      <c r="BX104" s="1026"/>
      <c r="BY104" s="1026"/>
      <c r="BZ104" s="1026"/>
      <c r="CA104" s="1026"/>
      <c r="CB104" s="1026"/>
      <c r="CC104" s="1026"/>
      <c r="CD104" s="1026"/>
      <c r="CE104" s="1026"/>
      <c r="CF104" s="1026"/>
      <c r="CG104" s="1026"/>
      <c r="CH104" s="1026"/>
      <c r="CI104" s="1026"/>
      <c r="CJ104" s="1026"/>
      <c r="CK104" s="1026"/>
      <c r="CL104" s="1026"/>
      <c r="CM104" s="1026"/>
      <c r="CN104" s="1026"/>
      <c r="CO104" s="1026"/>
      <c r="CP104" s="1026"/>
      <c r="CQ104" s="1026"/>
      <c r="CR104" s="1026"/>
      <c r="CS104" s="1026"/>
      <c r="CT104" s="1026"/>
      <c r="CU104" s="1026"/>
      <c r="CV104" s="1026"/>
      <c r="CW104" s="1026"/>
      <c r="CX104" s="1026"/>
      <c r="CY104" s="1026"/>
      <c r="CZ104" s="1026"/>
      <c r="DA104" s="1026"/>
      <c r="DB104" s="1026"/>
      <c r="DC104" s="1026"/>
      <c r="DD104" s="1026"/>
      <c r="DE104" s="1026"/>
      <c r="DF104" s="1026"/>
      <c r="DG104" s="1026"/>
      <c r="DH104" s="1026"/>
      <c r="DI104" s="1026"/>
      <c r="DJ104" s="1026"/>
      <c r="DK104" s="1026"/>
      <c r="DL104" s="1026"/>
      <c r="DM104" s="1026"/>
      <c r="DN104" s="1026"/>
      <c r="DO104" s="1026"/>
      <c r="DP104" s="1026"/>
      <c r="DQ104" s="1026"/>
      <c r="DR104" s="1026"/>
      <c r="DS104" s="1026"/>
      <c r="DT104" s="1026"/>
      <c r="DU104" s="1026"/>
      <c r="DV104" s="1026"/>
      <c r="DW104" s="1026"/>
      <c r="DX104" s="1026"/>
      <c r="DY104" s="1026"/>
      <c r="DZ104" s="1026"/>
      <c r="EA104" s="246"/>
    </row>
    <row r="105" spans="1:131" s="247" customFormat="1" ht="11.25" customHeight="1">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c r="A107" s="275" t="s">
        <v>422</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423</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c r="A108" s="1027" t="s">
        <v>424</v>
      </c>
      <c r="B108" s="1028"/>
      <c r="C108" s="1028"/>
      <c r="D108" s="1028"/>
      <c r="E108" s="1028"/>
      <c r="F108" s="1028"/>
      <c r="G108" s="1028"/>
      <c r="H108" s="1028"/>
      <c r="I108" s="1028"/>
      <c r="J108" s="1028"/>
      <c r="K108" s="1028"/>
      <c r="L108" s="1028"/>
      <c r="M108" s="1028"/>
      <c r="N108" s="1028"/>
      <c r="O108" s="1028"/>
      <c r="P108" s="1028"/>
      <c r="Q108" s="1028"/>
      <c r="R108" s="1028"/>
      <c r="S108" s="1028"/>
      <c r="T108" s="1028"/>
      <c r="U108" s="1028"/>
      <c r="V108" s="1028"/>
      <c r="W108" s="1028"/>
      <c r="X108" s="1028"/>
      <c r="Y108" s="1028"/>
      <c r="Z108" s="1028"/>
      <c r="AA108" s="1028"/>
      <c r="AB108" s="1028"/>
      <c r="AC108" s="1028"/>
      <c r="AD108" s="1028"/>
      <c r="AE108" s="1028"/>
      <c r="AF108" s="1028"/>
      <c r="AG108" s="1028"/>
      <c r="AH108" s="1028"/>
      <c r="AI108" s="1028"/>
      <c r="AJ108" s="1028"/>
      <c r="AK108" s="1028"/>
      <c r="AL108" s="1028"/>
      <c r="AM108" s="1028"/>
      <c r="AN108" s="1028"/>
      <c r="AO108" s="1028"/>
      <c r="AP108" s="1028"/>
      <c r="AQ108" s="1028"/>
      <c r="AR108" s="1028"/>
      <c r="AS108" s="1028"/>
      <c r="AT108" s="1029"/>
      <c r="AU108" s="1027" t="s">
        <v>425</v>
      </c>
      <c r="AV108" s="1028"/>
      <c r="AW108" s="1028"/>
      <c r="AX108" s="1028"/>
      <c r="AY108" s="1028"/>
      <c r="AZ108" s="1028"/>
      <c r="BA108" s="1028"/>
      <c r="BB108" s="1028"/>
      <c r="BC108" s="1028"/>
      <c r="BD108" s="1028"/>
      <c r="BE108" s="1028"/>
      <c r="BF108" s="1028"/>
      <c r="BG108" s="1028"/>
      <c r="BH108" s="1028"/>
      <c r="BI108" s="1028"/>
      <c r="BJ108" s="1028"/>
      <c r="BK108" s="1028"/>
      <c r="BL108" s="1028"/>
      <c r="BM108" s="1028"/>
      <c r="BN108" s="1028"/>
      <c r="BO108" s="1028"/>
      <c r="BP108" s="1028"/>
      <c r="BQ108" s="1028"/>
      <c r="BR108" s="1028"/>
      <c r="BS108" s="1028"/>
      <c r="BT108" s="1028"/>
      <c r="BU108" s="1028"/>
      <c r="BV108" s="1028"/>
      <c r="BW108" s="1028"/>
      <c r="BX108" s="1028"/>
      <c r="BY108" s="1028"/>
      <c r="BZ108" s="1028"/>
      <c r="CA108" s="1028"/>
      <c r="CB108" s="1028"/>
      <c r="CC108" s="1028"/>
      <c r="CD108" s="1028"/>
      <c r="CE108" s="1028"/>
      <c r="CF108" s="1028"/>
      <c r="CG108" s="1028"/>
      <c r="CH108" s="1028"/>
      <c r="CI108" s="1028"/>
      <c r="CJ108" s="1028"/>
      <c r="CK108" s="1028"/>
      <c r="CL108" s="1028"/>
      <c r="CM108" s="1028"/>
      <c r="CN108" s="1028"/>
      <c r="CO108" s="1028"/>
      <c r="CP108" s="1028"/>
      <c r="CQ108" s="1028"/>
      <c r="CR108" s="1028"/>
      <c r="CS108" s="1028"/>
      <c r="CT108" s="1028"/>
      <c r="CU108" s="1028"/>
      <c r="CV108" s="1028"/>
      <c r="CW108" s="1028"/>
      <c r="CX108" s="1028"/>
      <c r="CY108" s="1028"/>
      <c r="CZ108" s="1028"/>
      <c r="DA108" s="1028"/>
      <c r="DB108" s="1028"/>
      <c r="DC108" s="1028"/>
      <c r="DD108" s="1028"/>
      <c r="DE108" s="1028"/>
      <c r="DF108" s="1028"/>
      <c r="DG108" s="1028"/>
      <c r="DH108" s="1028"/>
      <c r="DI108" s="1028"/>
      <c r="DJ108" s="1028"/>
      <c r="DK108" s="1028"/>
      <c r="DL108" s="1028"/>
      <c r="DM108" s="1028"/>
      <c r="DN108" s="1028"/>
      <c r="DO108" s="1028"/>
      <c r="DP108" s="1028"/>
      <c r="DQ108" s="1028"/>
      <c r="DR108" s="1028"/>
      <c r="DS108" s="1028"/>
      <c r="DT108" s="1028"/>
      <c r="DU108" s="1028"/>
      <c r="DV108" s="1028"/>
      <c r="DW108" s="1028"/>
      <c r="DX108" s="1028"/>
      <c r="DY108" s="1028"/>
      <c r="DZ108" s="1029"/>
    </row>
    <row r="109" spans="1:131" s="246" customFormat="1" ht="26.25" customHeight="1">
      <c r="A109" s="982" t="s">
        <v>426</v>
      </c>
      <c r="B109" s="983"/>
      <c r="C109" s="983"/>
      <c r="D109" s="983"/>
      <c r="E109" s="983"/>
      <c r="F109" s="983"/>
      <c r="G109" s="983"/>
      <c r="H109" s="983"/>
      <c r="I109" s="983"/>
      <c r="J109" s="983"/>
      <c r="K109" s="983"/>
      <c r="L109" s="983"/>
      <c r="M109" s="983"/>
      <c r="N109" s="983"/>
      <c r="O109" s="983"/>
      <c r="P109" s="983"/>
      <c r="Q109" s="983"/>
      <c r="R109" s="983"/>
      <c r="S109" s="983"/>
      <c r="T109" s="983"/>
      <c r="U109" s="983"/>
      <c r="V109" s="983"/>
      <c r="W109" s="983"/>
      <c r="X109" s="983"/>
      <c r="Y109" s="983"/>
      <c r="Z109" s="984"/>
      <c r="AA109" s="985" t="s">
        <v>427</v>
      </c>
      <c r="AB109" s="983"/>
      <c r="AC109" s="983"/>
      <c r="AD109" s="983"/>
      <c r="AE109" s="984"/>
      <c r="AF109" s="985" t="s">
        <v>299</v>
      </c>
      <c r="AG109" s="983"/>
      <c r="AH109" s="983"/>
      <c r="AI109" s="983"/>
      <c r="AJ109" s="984"/>
      <c r="AK109" s="985" t="s">
        <v>298</v>
      </c>
      <c r="AL109" s="983"/>
      <c r="AM109" s="983"/>
      <c r="AN109" s="983"/>
      <c r="AO109" s="984"/>
      <c r="AP109" s="985" t="s">
        <v>428</v>
      </c>
      <c r="AQ109" s="983"/>
      <c r="AR109" s="983"/>
      <c r="AS109" s="983"/>
      <c r="AT109" s="1014"/>
      <c r="AU109" s="982" t="s">
        <v>426</v>
      </c>
      <c r="AV109" s="983"/>
      <c r="AW109" s="983"/>
      <c r="AX109" s="983"/>
      <c r="AY109" s="983"/>
      <c r="AZ109" s="983"/>
      <c r="BA109" s="983"/>
      <c r="BB109" s="983"/>
      <c r="BC109" s="983"/>
      <c r="BD109" s="983"/>
      <c r="BE109" s="983"/>
      <c r="BF109" s="983"/>
      <c r="BG109" s="983"/>
      <c r="BH109" s="983"/>
      <c r="BI109" s="983"/>
      <c r="BJ109" s="983"/>
      <c r="BK109" s="983"/>
      <c r="BL109" s="983"/>
      <c r="BM109" s="983"/>
      <c r="BN109" s="983"/>
      <c r="BO109" s="983"/>
      <c r="BP109" s="984"/>
      <c r="BQ109" s="985" t="s">
        <v>427</v>
      </c>
      <c r="BR109" s="983"/>
      <c r="BS109" s="983"/>
      <c r="BT109" s="983"/>
      <c r="BU109" s="984"/>
      <c r="BV109" s="985" t="s">
        <v>299</v>
      </c>
      <c r="BW109" s="983"/>
      <c r="BX109" s="983"/>
      <c r="BY109" s="983"/>
      <c r="BZ109" s="984"/>
      <c r="CA109" s="985" t="s">
        <v>298</v>
      </c>
      <c r="CB109" s="983"/>
      <c r="CC109" s="983"/>
      <c r="CD109" s="983"/>
      <c r="CE109" s="984"/>
      <c r="CF109" s="1021" t="s">
        <v>428</v>
      </c>
      <c r="CG109" s="1021"/>
      <c r="CH109" s="1021"/>
      <c r="CI109" s="1021"/>
      <c r="CJ109" s="1021"/>
      <c r="CK109" s="985" t="s">
        <v>429</v>
      </c>
      <c r="CL109" s="983"/>
      <c r="CM109" s="983"/>
      <c r="CN109" s="983"/>
      <c r="CO109" s="983"/>
      <c r="CP109" s="983"/>
      <c r="CQ109" s="983"/>
      <c r="CR109" s="983"/>
      <c r="CS109" s="983"/>
      <c r="CT109" s="983"/>
      <c r="CU109" s="983"/>
      <c r="CV109" s="983"/>
      <c r="CW109" s="983"/>
      <c r="CX109" s="983"/>
      <c r="CY109" s="983"/>
      <c r="CZ109" s="983"/>
      <c r="DA109" s="983"/>
      <c r="DB109" s="983"/>
      <c r="DC109" s="983"/>
      <c r="DD109" s="983"/>
      <c r="DE109" s="983"/>
      <c r="DF109" s="984"/>
      <c r="DG109" s="985" t="s">
        <v>427</v>
      </c>
      <c r="DH109" s="983"/>
      <c r="DI109" s="983"/>
      <c r="DJ109" s="983"/>
      <c r="DK109" s="984"/>
      <c r="DL109" s="985" t="s">
        <v>299</v>
      </c>
      <c r="DM109" s="983"/>
      <c r="DN109" s="983"/>
      <c r="DO109" s="983"/>
      <c r="DP109" s="984"/>
      <c r="DQ109" s="985" t="s">
        <v>298</v>
      </c>
      <c r="DR109" s="983"/>
      <c r="DS109" s="983"/>
      <c r="DT109" s="983"/>
      <c r="DU109" s="984"/>
      <c r="DV109" s="985" t="s">
        <v>428</v>
      </c>
      <c r="DW109" s="983"/>
      <c r="DX109" s="983"/>
      <c r="DY109" s="983"/>
      <c r="DZ109" s="1014"/>
    </row>
    <row r="110" spans="1:131" s="246" customFormat="1" ht="26.25" customHeight="1">
      <c r="A110" s="885" t="s">
        <v>430</v>
      </c>
      <c r="B110" s="886"/>
      <c r="C110" s="886"/>
      <c r="D110" s="886"/>
      <c r="E110" s="886"/>
      <c r="F110" s="886"/>
      <c r="G110" s="886"/>
      <c r="H110" s="886"/>
      <c r="I110" s="886"/>
      <c r="J110" s="886"/>
      <c r="K110" s="886"/>
      <c r="L110" s="886"/>
      <c r="M110" s="886"/>
      <c r="N110" s="886"/>
      <c r="O110" s="886"/>
      <c r="P110" s="886"/>
      <c r="Q110" s="886"/>
      <c r="R110" s="886"/>
      <c r="S110" s="886"/>
      <c r="T110" s="886"/>
      <c r="U110" s="886"/>
      <c r="V110" s="886"/>
      <c r="W110" s="886"/>
      <c r="X110" s="886"/>
      <c r="Y110" s="886"/>
      <c r="Z110" s="887"/>
      <c r="AA110" s="975">
        <v>4519597</v>
      </c>
      <c r="AB110" s="976"/>
      <c r="AC110" s="976"/>
      <c r="AD110" s="976"/>
      <c r="AE110" s="977"/>
      <c r="AF110" s="978">
        <v>4354102</v>
      </c>
      <c r="AG110" s="976"/>
      <c r="AH110" s="976"/>
      <c r="AI110" s="976"/>
      <c r="AJ110" s="977"/>
      <c r="AK110" s="978">
        <v>4178179</v>
      </c>
      <c r="AL110" s="976"/>
      <c r="AM110" s="976"/>
      <c r="AN110" s="976"/>
      <c r="AO110" s="977"/>
      <c r="AP110" s="979">
        <v>15.1</v>
      </c>
      <c r="AQ110" s="980"/>
      <c r="AR110" s="980"/>
      <c r="AS110" s="980"/>
      <c r="AT110" s="981"/>
      <c r="AU110" s="1015" t="s">
        <v>72</v>
      </c>
      <c r="AV110" s="1016"/>
      <c r="AW110" s="1016"/>
      <c r="AX110" s="1016"/>
      <c r="AY110" s="1016"/>
      <c r="AZ110" s="941" t="s">
        <v>431</v>
      </c>
      <c r="BA110" s="886"/>
      <c r="BB110" s="886"/>
      <c r="BC110" s="886"/>
      <c r="BD110" s="886"/>
      <c r="BE110" s="886"/>
      <c r="BF110" s="886"/>
      <c r="BG110" s="886"/>
      <c r="BH110" s="886"/>
      <c r="BI110" s="886"/>
      <c r="BJ110" s="886"/>
      <c r="BK110" s="886"/>
      <c r="BL110" s="886"/>
      <c r="BM110" s="886"/>
      <c r="BN110" s="886"/>
      <c r="BO110" s="886"/>
      <c r="BP110" s="887"/>
      <c r="BQ110" s="942">
        <v>46844925</v>
      </c>
      <c r="BR110" s="923"/>
      <c r="BS110" s="923"/>
      <c r="BT110" s="923"/>
      <c r="BU110" s="923"/>
      <c r="BV110" s="923">
        <v>44916817</v>
      </c>
      <c r="BW110" s="923"/>
      <c r="BX110" s="923"/>
      <c r="BY110" s="923"/>
      <c r="BZ110" s="923"/>
      <c r="CA110" s="923">
        <v>45299256</v>
      </c>
      <c r="CB110" s="923"/>
      <c r="CC110" s="923"/>
      <c r="CD110" s="923"/>
      <c r="CE110" s="923"/>
      <c r="CF110" s="947">
        <v>163.5</v>
      </c>
      <c r="CG110" s="948"/>
      <c r="CH110" s="948"/>
      <c r="CI110" s="948"/>
      <c r="CJ110" s="948"/>
      <c r="CK110" s="1011" t="s">
        <v>432</v>
      </c>
      <c r="CL110" s="897"/>
      <c r="CM110" s="972" t="s">
        <v>433</v>
      </c>
      <c r="CN110" s="973"/>
      <c r="CO110" s="973"/>
      <c r="CP110" s="973"/>
      <c r="CQ110" s="973"/>
      <c r="CR110" s="973"/>
      <c r="CS110" s="973"/>
      <c r="CT110" s="973"/>
      <c r="CU110" s="973"/>
      <c r="CV110" s="973"/>
      <c r="CW110" s="973"/>
      <c r="CX110" s="973"/>
      <c r="CY110" s="973"/>
      <c r="CZ110" s="973"/>
      <c r="DA110" s="973"/>
      <c r="DB110" s="973"/>
      <c r="DC110" s="973"/>
      <c r="DD110" s="973"/>
      <c r="DE110" s="973"/>
      <c r="DF110" s="974"/>
      <c r="DG110" s="942" t="s">
        <v>127</v>
      </c>
      <c r="DH110" s="923"/>
      <c r="DI110" s="923"/>
      <c r="DJ110" s="923"/>
      <c r="DK110" s="923"/>
      <c r="DL110" s="923" t="s">
        <v>434</v>
      </c>
      <c r="DM110" s="923"/>
      <c r="DN110" s="923"/>
      <c r="DO110" s="923"/>
      <c r="DP110" s="923"/>
      <c r="DQ110" s="923" t="s">
        <v>435</v>
      </c>
      <c r="DR110" s="923"/>
      <c r="DS110" s="923"/>
      <c r="DT110" s="923"/>
      <c r="DU110" s="923"/>
      <c r="DV110" s="924" t="s">
        <v>127</v>
      </c>
      <c r="DW110" s="924"/>
      <c r="DX110" s="924"/>
      <c r="DY110" s="924"/>
      <c r="DZ110" s="925"/>
    </row>
    <row r="111" spans="1:131" s="246" customFormat="1" ht="26.25" customHeight="1">
      <c r="A111" s="852" t="s">
        <v>436</v>
      </c>
      <c r="B111" s="853"/>
      <c r="C111" s="853"/>
      <c r="D111" s="853"/>
      <c r="E111" s="853"/>
      <c r="F111" s="853"/>
      <c r="G111" s="853"/>
      <c r="H111" s="853"/>
      <c r="I111" s="853"/>
      <c r="J111" s="853"/>
      <c r="K111" s="853"/>
      <c r="L111" s="853"/>
      <c r="M111" s="853"/>
      <c r="N111" s="853"/>
      <c r="O111" s="853"/>
      <c r="P111" s="853"/>
      <c r="Q111" s="853"/>
      <c r="R111" s="853"/>
      <c r="S111" s="853"/>
      <c r="T111" s="853"/>
      <c r="U111" s="853"/>
      <c r="V111" s="853"/>
      <c r="W111" s="853"/>
      <c r="X111" s="853"/>
      <c r="Y111" s="853"/>
      <c r="Z111" s="1010"/>
      <c r="AA111" s="1003" t="s">
        <v>127</v>
      </c>
      <c r="AB111" s="1004"/>
      <c r="AC111" s="1004"/>
      <c r="AD111" s="1004"/>
      <c r="AE111" s="1005"/>
      <c r="AF111" s="1006" t="s">
        <v>434</v>
      </c>
      <c r="AG111" s="1004"/>
      <c r="AH111" s="1004"/>
      <c r="AI111" s="1004"/>
      <c r="AJ111" s="1005"/>
      <c r="AK111" s="1006" t="s">
        <v>435</v>
      </c>
      <c r="AL111" s="1004"/>
      <c r="AM111" s="1004"/>
      <c r="AN111" s="1004"/>
      <c r="AO111" s="1005"/>
      <c r="AP111" s="1007" t="s">
        <v>435</v>
      </c>
      <c r="AQ111" s="1008"/>
      <c r="AR111" s="1008"/>
      <c r="AS111" s="1008"/>
      <c r="AT111" s="1009"/>
      <c r="AU111" s="1017"/>
      <c r="AV111" s="1018"/>
      <c r="AW111" s="1018"/>
      <c r="AX111" s="1018"/>
      <c r="AY111" s="1018"/>
      <c r="AZ111" s="893" t="s">
        <v>437</v>
      </c>
      <c r="BA111" s="828"/>
      <c r="BB111" s="828"/>
      <c r="BC111" s="828"/>
      <c r="BD111" s="828"/>
      <c r="BE111" s="828"/>
      <c r="BF111" s="828"/>
      <c r="BG111" s="828"/>
      <c r="BH111" s="828"/>
      <c r="BI111" s="828"/>
      <c r="BJ111" s="828"/>
      <c r="BK111" s="828"/>
      <c r="BL111" s="828"/>
      <c r="BM111" s="828"/>
      <c r="BN111" s="828"/>
      <c r="BO111" s="828"/>
      <c r="BP111" s="829"/>
      <c r="BQ111" s="894">
        <v>295768</v>
      </c>
      <c r="BR111" s="895"/>
      <c r="BS111" s="895"/>
      <c r="BT111" s="895"/>
      <c r="BU111" s="895"/>
      <c r="BV111" s="895">
        <v>238061</v>
      </c>
      <c r="BW111" s="895"/>
      <c r="BX111" s="895"/>
      <c r="BY111" s="895"/>
      <c r="BZ111" s="895"/>
      <c r="CA111" s="895">
        <v>186429</v>
      </c>
      <c r="CB111" s="895"/>
      <c r="CC111" s="895"/>
      <c r="CD111" s="895"/>
      <c r="CE111" s="895"/>
      <c r="CF111" s="956">
        <v>0.7</v>
      </c>
      <c r="CG111" s="957"/>
      <c r="CH111" s="957"/>
      <c r="CI111" s="957"/>
      <c r="CJ111" s="957"/>
      <c r="CK111" s="1012"/>
      <c r="CL111" s="899"/>
      <c r="CM111" s="902" t="s">
        <v>438</v>
      </c>
      <c r="CN111" s="903"/>
      <c r="CO111" s="903"/>
      <c r="CP111" s="903"/>
      <c r="CQ111" s="903"/>
      <c r="CR111" s="903"/>
      <c r="CS111" s="903"/>
      <c r="CT111" s="903"/>
      <c r="CU111" s="903"/>
      <c r="CV111" s="903"/>
      <c r="CW111" s="903"/>
      <c r="CX111" s="903"/>
      <c r="CY111" s="903"/>
      <c r="CZ111" s="903"/>
      <c r="DA111" s="903"/>
      <c r="DB111" s="903"/>
      <c r="DC111" s="903"/>
      <c r="DD111" s="903"/>
      <c r="DE111" s="903"/>
      <c r="DF111" s="904"/>
      <c r="DG111" s="894" t="s">
        <v>127</v>
      </c>
      <c r="DH111" s="895"/>
      <c r="DI111" s="895"/>
      <c r="DJ111" s="895"/>
      <c r="DK111" s="895"/>
      <c r="DL111" s="895" t="s">
        <v>127</v>
      </c>
      <c r="DM111" s="895"/>
      <c r="DN111" s="895"/>
      <c r="DO111" s="895"/>
      <c r="DP111" s="895"/>
      <c r="DQ111" s="895" t="s">
        <v>408</v>
      </c>
      <c r="DR111" s="895"/>
      <c r="DS111" s="895"/>
      <c r="DT111" s="895"/>
      <c r="DU111" s="895"/>
      <c r="DV111" s="872" t="s">
        <v>127</v>
      </c>
      <c r="DW111" s="872"/>
      <c r="DX111" s="872"/>
      <c r="DY111" s="872"/>
      <c r="DZ111" s="873"/>
    </row>
    <row r="112" spans="1:131" s="246" customFormat="1" ht="26.25" customHeight="1">
      <c r="A112" s="997" t="s">
        <v>439</v>
      </c>
      <c r="B112" s="998"/>
      <c r="C112" s="828" t="s">
        <v>440</v>
      </c>
      <c r="D112" s="828"/>
      <c r="E112" s="828"/>
      <c r="F112" s="828"/>
      <c r="G112" s="828"/>
      <c r="H112" s="828"/>
      <c r="I112" s="828"/>
      <c r="J112" s="828"/>
      <c r="K112" s="828"/>
      <c r="L112" s="828"/>
      <c r="M112" s="828"/>
      <c r="N112" s="828"/>
      <c r="O112" s="828"/>
      <c r="P112" s="828"/>
      <c r="Q112" s="828"/>
      <c r="R112" s="828"/>
      <c r="S112" s="828"/>
      <c r="T112" s="828"/>
      <c r="U112" s="828"/>
      <c r="V112" s="828"/>
      <c r="W112" s="828"/>
      <c r="X112" s="828"/>
      <c r="Y112" s="828"/>
      <c r="Z112" s="829"/>
      <c r="AA112" s="857">
        <v>36317</v>
      </c>
      <c r="AB112" s="858"/>
      <c r="AC112" s="858"/>
      <c r="AD112" s="858"/>
      <c r="AE112" s="859"/>
      <c r="AF112" s="860" t="s">
        <v>127</v>
      </c>
      <c r="AG112" s="858"/>
      <c r="AH112" s="858"/>
      <c r="AI112" s="858"/>
      <c r="AJ112" s="859"/>
      <c r="AK112" s="860" t="s">
        <v>127</v>
      </c>
      <c r="AL112" s="858"/>
      <c r="AM112" s="858"/>
      <c r="AN112" s="858"/>
      <c r="AO112" s="859"/>
      <c r="AP112" s="905" t="s">
        <v>127</v>
      </c>
      <c r="AQ112" s="906"/>
      <c r="AR112" s="906"/>
      <c r="AS112" s="906"/>
      <c r="AT112" s="907"/>
      <c r="AU112" s="1017"/>
      <c r="AV112" s="1018"/>
      <c r="AW112" s="1018"/>
      <c r="AX112" s="1018"/>
      <c r="AY112" s="1018"/>
      <c r="AZ112" s="893" t="s">
        <v>441</v>
      </c>
      <c r="BA112" s="828"/>
      <c r="BB112" s="828"/>
      <c r="BC112" s="828"/>
      <c r="BD112" s="828"/>
      <c r="BE112" s="828"/>
      <c r="BF112" s="828"/>
      <c r="BG112" s="828"/>
      <c r="BH112" s="828"/>
      <c r="BI112" s="828"/>
      <c r="BJ112" s="828"/>
      <c r="BK112" s="828"/>
      <c r="BL112" s="828"/>
      <c r="BM112" s="828"/>
      <c r="BN112" s="828"/>
      <c r="BO112" s="828"/>
      <c r="BP112" s="829"/>
      <c r="BQ112" s="894">
        <v>39046109</v>
      </c>
      <c r="BR112" s="895"/>
      <c r="BS112" s="895"/>
      <c r="BT112" s="895"/>
      <c r="BU112" s="895"/>
      <c r="BV112" s="895">
        <v>40291458</v>
      </c>
      <c r="BW112" s="895"/>
      <c r="BX112" s="895"/>
      <c r="BY112" s="895"/>
      <c r="BZ112" s="895"/>
      <c r="CA112" s="895">
        <v>37524085</v>
      </c>
      <c r="CB112" s="895"/>
      <c r="CC112" s="895"/>
      <c r="CD112" s="895"/>
      <c r="CE112" s="895"/>
      <c r="CF112" s="956">
        <v>135.4</v>
      </c>
      <c r="CG112" s="957"/>
      <c r="CH112" s="957"/>
      <c r="CI112" s="957"/>
      <c r="CJ112" s="957"/>
      <c r="CK112" s="1012"/>
      <c r="CL112" s="899"/>
      <c r="CM112" s="902" t="s">
        <v>442</v>
      </c>
      <c r="CN112" s="903"/>
      <c r="CO112" s="903"/>
      <c r="CP112" s="903"/>
      <c r="CQ112" s="903"/>
      <c r="CR112" s="903"/>
      <c r="CS112" s="903"/>
      <c r="CT112" s="903"/>
      <c r="CU112" s="903"/>
      <c r="CV112" s="903"/>
      <c r="CW112" s="903"/>
      <c r="CX112" s="903"/>
      <c r="CY112" s="903"/>
      <c r="CZ112" s="903"/>
      <c r="DA112" s="903"/>
      <c r="DB112" s="903"/>
      <c r="DC112" s="903"/>
      <c r="DD112" s="903"/>
      <c r="DE112" s="903"/>
      <c r="DF112" s="904"/>
      <c r="DG112" s="894" t="s">
        <v>127</v>
      </c>
      <c r="DH112" s="895"/>
      <c r="DI112" s="895"/>
      <c r="DJ112" s="895"/>
      <c r="DK112" s="895"/>
      <c r="DL112" s="895" t="s">
        <v>443</v>
      </c>
      <c r="DM112" s="895"/>
      <c r="DN112" s="895"/>
      <c r="DO112" s="895"/>
      <c r="DP112" s="895"/>
      <c r="DQ112" s="895" t="s">
        <v>127</v>
      </c>
      <c r="DR112" s="895"/>
      <c r="DS112" s="895"/>
      <c r="DT112" s="895"/>
      <c r="DU112" s="895"/>
      <c r="DV112" s="872" t="s">
        <v>127</v>
      </c>
      <c r="DW112" s="872"/>
      <c r="DX112" s="872"/>
      <c r="DY112" s="872"/>
      <c r="DZ112" s="873"/>
    </row>
    <row r="113" spans="1:130" s="246" customFormat="1" ht="26.25" customHeight="1">
      <c r="A113" s="999"/>
      <c r="B113" s="1000"/>
      <c r="C113" s="828" t="s">
        <v>444</v>
      </c>
      <c r="D113" s="828"/>
      <c r="E113" s="828"/>
      <c r="F113" s="828"/>
      <c r="G113" s="828"/>
      <c r="H113" s="828"/>
      <c r="I113" s="828"/>
      <c r="J113" s="828"/>
      <c r="K113" s="828"/>
      <c r="L113" s="828"/>
      <c r="M113" s="828"/>
      <c r="N113" s="828"/>
      <c r="O113" s="828"/>
      <c r="P113" s="828"/>
      <c r="Q113" s="828"/>
      <c r="R113" s="828"/>
      <c r="S113" s="828"/>
      <c r="T113" s="828"/>
      <c r="U113" s="828"/>
      <c r="V113" s="828"/>
      <c r="W113" s="828"/>
      <c r="X113" s="828"/>
      <c r="Y113" s="828"/>
      <c r="Z113" s="829"/>
      <c r="AA113" s="1003">
        <v>2776324</v>
      </c>
      <c r="AB113" s="1004"/>
      <c r="AC113" s="1004"/>
      <c r="AD113" s="1004"/>
      <c r="AE113" s="1005"/>
      <c r="AF113" s="1006">
        <v>3009977</v>
      </c>
      <c r="AG113" s="1004"/>
      <c r="AH113" s="1004"/>
      <c r="AI113" s="1004"/>
      <c r="AJ113" s="1005"/>
      <c r="AK113" s="1006">
        <v>2739882</v>
      </c>
      <c r="AL113" s="1004"/>
      <c r="AM113" s="1004"/>
      <c r="AN113" s="1004"/>
      <c r="AO113" s="1005"/>
      <c r="AP113" s="1007">
        <v>9.9</v>
      </c>
      <c r="AQ113" s="1008"/>
      <c r="AR113" s="1008"/>
      <c r="AS113" s="1008"/>
      <c r="AT113" s="1009"/>
      <c r="AU113" s="1017"/>
      <c r="AV113" s="1018"/>
      <c r="AW113" s="1018"/>
      <c r="AX113" s="1018"/>
      <c r="AY113" s="1018"/>
      <c r="AZ113" s="893" t="s">
        <v>445</v>
      </c>
      <c r="BA113" s="828"/>
      <c r="BB113" s="828"/>
      <c r="BC113" s="828"/>
      <c r="BD113" s="828"/>
      <c r="BE113" s="828"/>
      <c r="BF113" s="828"/>
      <c r="BG113" s="828"/>
      <c r="BH113" s="828"/>
      <c r="BI113" s="828"/>
      <c r="BJ113" s="828"/>
      <c r="BK113" s="828"/>
      <c r="BL113" s="828"/>
      <c r="BM113" s="828"/>
      <c r="BN113" s="828"/>
      <c r="BO113" s="828"/>
      <c r="BP113" s="829"/>
      <c r="BQ113" s="894">
        <v>1950062</v>
      </c>
      <c r="BR113" s="895"/>
      <c r="BS113" s="895"/>
      <c r="BT113" s="895"/>
      <c r="BU113" s="895"/>
      <c r="BV113" s="895">
        <v>2755202</v>
      </c>
      <c r="BW113" s="895"/>
      <c r="BX113" s="895"/>
      <c r="BY113" s="895"/>
      <c r="BZ113" s="895"/>
      <c r="CA113" s="895">
        <v>2670371</v>
      </c>
      <c r="CB113" s="895"/>
      <c r="CC113" s="895"/>
      <c r="CD113" s="895"/>
      <c r="CE113" s="895"/>
      <c r="CF113" s="956">
        <v>9.6</v>
      </c>
      <c r="CG113" s="957"/>
      <c r="CH113" s="957"/>
      <c r="CI113" s="957"/>
      <c r="CJ113" s="957"/>
      <c r="CK113" s="1012"/>
      <c r="CL113" s="899"/>
      <c r="CM113" s="902" t="s">
        <v>446</v>
      </c>
      <c r="CN113" s="903"/>
      <c r="CO113" s="903"/>
      <c r="CP113" s="903"/>
      <c r="CQ113" s="903"/>
      <c r="CR113" s="903"/>
      <c r="CS113" s="903"/>
      <c r="CT113" s="903"/>
      <c r="CU113" s="903"/>
      <c r="CV113" s="903"/>
      <c r="CW113" s="903"/>
      <c r="CX113" s="903"/>
      <c r="CY113" s="903"/>
      <c r="CZ113" s="903"/>
      <c r="DA113" s="903"/>
      <c r="DB113" s="903"/>
      <c r="DC113" s="903"/>
      <c r="DD113" s="903"/>
      <c r="DE113" s="903"/>
      <c r="DF113" s="904"/>
      <c r="DG113" s="857" t="s">
        <v>127</v>
      </c>
      <c r="DH113" s="858"/>
      <c r="DI113" s="858"/>
      <c r="DJ113" s="858"/>
      <c r="DK113" s="859"/>
      <c r="DL113" s="860" t="s">
        <v>443</v>
      </c>
      <c r="DM113" s="858"/>
      <c r="DN113" s="858"/>
      <c r="DO113" s="858"/>
      <c r="DP113" s="859"/>
      <c r="DQ113" s="860" t="s">
        <v>127</v>
      </c>
      <c r="DR113" s="858"/>
      <c r="DS113" s="858"/>
      <c r="DT113" s="858"/>
      <c r="DU113" s="859"/>
      <c r="DV113" s="905" t="s">
        <v>127</v>
      </c>
      <c r="DW113" s="906"/>
      <c r="DX113" s="906"/>
      <c r="DY113" s="906"/>
      <c r="DZ113" s="907"/>
    </row>
    <row r="114" spans="1:130" s="246" customFormat="1" ht="26.25" customHeight="1">
      <c r="A114" s="999"/>
      <c r="B114" s="1000"/>
      <c r="C114" s="828" t="s">
        <v>447</v>
      </c>
      <c r="D114" s="828"/>
      <c r="E114" s="828"/>
      <c r="F114" s="828"/>
      <c r="G114" s="828"/>
      <c r="H114" s="828"/>
      <c r="I114" s="828"/>
      <c r="J114" s="828"/>
      <c r="K114" s="828"/>
      <c r="L114" s="828"/>
      <c r="M114" s="828"/>
      <c r="N114" s="828"/>
      <c r="O114" s="828"/>
      <c r="P114" s="828"/>
      <c r="Q114" s="828"/>
      <c r="R114" s="828"/>
      <c r="S114" s="828"/>
      <c r="T114" s="828"/>
      <c r="U114" s="828"/>
      <c r="V114" s="828"/>
      <c r="W114" s="828"/>
      <c r="X114" s="828"/>
      <c r="Y114" s="828"/>
      <c r="Z114" s="829"/>
      <c r="AA114" s="857">
        <v>160833</v>
      </c>
      <c r="AB114" s="858"/>
      <c r="AC114" s="858"/>
      <c r="AD114" s="858"/>
      <c r="AE114" s="859"/>
      <c r="AF114" s="860">
        <v>202479</v>
      </c>
      <c r="AG114" s="858"/>
      <c r="AH114" s="858"/>
      <c r="AI114" s="858"/>
      <c r="AJ114" s="859"/>
      <c r="AK114" s="860">
        <v>220018</v>
      </c>
      <c r="AL114" s="858"/>
      <c r="AM114" s="858"/>
      <c r="AN114" s="858"/>
      <c r="AO114" s="859"/>
      <c r="AP114" s="905">
        <v>0.8</v>
      </c>
      <c r="AQ114" s="906"/>
      <c r="AR114" s="906"/>
      <c r="AS114" s="906"/>
      <c r="AT114" s="907"/>
      <c r="AU114" s="1017"/>
      <c r="AV114" s="1018"/>
      <c r="AW114" s="1018"/>
      <c r="AX114" s="1018"/>
      <c r="AY114" s="1018"/>
      <c r="AZ114" s="893" t="s">
        <v>448</v>
      </c>
      <c r="BA114" s="828"/>
      <c r="BB114" s="828"/>
      <c r="BC114" s="828"/>
      <c r="BD114" s="828"/>
      <c r="BE114" s="828"/>
      <c r="BF114" s="828"/>
      <c r="BG114" s="828"/>
      <c r="BH114" s="828"/>
      <c r="BI114" s="828"/>
      <c r="BJ114" s="828"/>
      <c r="BK114" s="828"/>
      <c r="BL114" s="828"/>
      <c r="BM114" s="828"/>
      <c r="BN114" s="828"/>
      <c r="BO114" s="828"/>
      <c r="BP114" s="829"/>
      <c r="BQ114" s="894">
        <v>7079716</v>
      </c>
      <c r="BR114" s="895"/>
      <c r="BS114" s="895"/>
      <c r="BT114" s="895"/>
      <c r="BU114" s="895"/>
      <c r="BV114" s="895">
        <v>7095098</v>
      </c>
      <c r="BW114" s="895"/>
      <c r="BX114" s="895"/>
      <c r="BY114" s="895"/>
      <c r="BZ114" s="895"/>
      <c r="CA114" s="895">
        <v>7124921</v>
      </c>
      <c r="CB114" s="895"/>
      <c r="CC114" s="895"/>
      <c r="CD114" s="895"/>
      <c r="CE114" s="895"/>
      <c r="CF114" s="956">
        <v>25.7</v>
      </c>
      <c r="CG114" s="957"/>
      <c r="CH114" s="957"/>
      <c r="CI114" s="957"/>
      <c r="CJ114" s="957"/>
      <c r="CK114" s="1012"/>
      <c r="CL114" s="899"/>
      <c r="CM114" s="902" t="s">
        <v>449</v>
      </c>
      <c r="CN114" s="903"/>
      <c r="CO114" s="903"/>
      <c r="CP114" s="903"/>
      <c r="CQ114" s="903"/>
      <c r="CR114" s="903"/>
      <c r="CS114" s="903"/>
      <c r="CT114" s="903"/>
      <c r="CU114" s="903"/>
      <c r="CV114" s="903"/>
      <c r="CW114" s="903"/>
      <c r="CX114" s="903"/>
      <c r="CY114" s="903"/>
      <c r="CZ114" s="903"/>
      <c r="DA114" s="903"/>
      <c r="DB114" s="903"/>
      <c r="DC114" s="903"/>
      <c r="DD114" s="903"/>
      <c r="DE114" s="903"/>
      <c r="DF114" s="904"/>
      <c r="DG114" s="857" t="s">
        <v>127</v>
      </c>
      <c r="DH114" s="858"/>
      <c r="DI114" s="858"/>
      <c r="DJ114" s="858"/>
      <c r="DK114" s="859"/>
      <c r="DL114" s="860" t="s">
        <v>408</v>
      </c>
      <c r="DM114" s="858"/>
      <c r="DN114" s="858"/>
      <c r="DO114" s="858"/>
      <c r="DP114" s="859"/>
      <c r="DQ114" s="860" t="s">
        <v>435</v>
      </c>
      <c r="DR114" s="858"/>
      <c r="DS114" s="858"/>
      <c r="DT114" s="858"/>
      <c r="DU114" s="859"/>
      <c r="DV114" s="905" t="s">
        <v>127</v>
      </c>
      <c r="DW114" s="906"/>
      <c r="DX114" s="906"/>
      <c r="DY114" s="906"/>
      <c r="DZ114" s="907"/>
    </row>
    <row r="115" spans="1:130" s="246" customFormat="1" ht="26.25" customHeight="1">
      <c r="A115" s="999"/>
      <c r="B115" s="1000"/>
      <c r="C115" s="828" t="s">
        <v>450</v>
      </c>
      <c r="D115" s="828"/>
      <c r="E115" s="828"/>
      <c r="F115" s="828"/>
      <c r="G115" s="828"/>
      <c r="H115" s="828"/>
      <c r="I115" s="828"/>
      <c r="J115" s="828"/>
      <c r="K115" s="828"/>
      <c r="L115" s="828"/>
      <c r="M115" s="828"/>
      <c r="N115" s="828"/>
      <c r="O115" s="828"/>
      <c r="P115" s="828"/>
      <c r="Q115" s="828"/>
      <c r="R115" s="828"/>
      <c r="S115" s="828"/>
      <c r="T115" s="828"/>
      <c r="U115" s="828"/>
      <c r="V115" s="828"/>
      <c r="W115" s="828"/>
      <c r="X115" s="828"/>
      <c r="Y115" s="828"/>
      <c r="Z115" s="829"/>
      <c r="AA115" s="1003">
        <v>81609</v>
      </c>
      <c r="AB115" s="1004"/>
      <c r="AC115" s="1004"/>
      <c r="AD115" s="1004"/>
      <c r="AE115" s="1005"/>
      <c r="AF115" s="1006">
        <v>67119</v>
      </c>
      <c r="AG115" s="1004"/>
      <c r="AH115" s="1004"/>
      <c r="AI115" s="1004"/>
      <c r="AJ115" s="1005"/>
      <c r="AK115" s="1006">
        <v>47890</v>
      </c>
      <c r="AL115" s="1004"/>
      <c r="AM115" s="1004"/>
      <c r="AN115" s="1004"/>
      <c r="AO115" s="1005"/>
      <c r="AP115" s="1007">
        <v>0.2</v>
      </c>
      <c r="AQ115" s="1008"/>
      <c r="AR115" s="1008"/>
      <c r="AS115" s="1008"/>
      <c r="AT115" s="1009"/>
      <c r="AU115" s="1017"/>
      <c r="AV115" s="1018"/>
      <c r="AW115" s="1018"/>
      <c r="AX115" s="1018"/>
      <c r="AY115" s="1018"/>
      <c r="AZ115" s="893" t="s">
        <v>451</v>
      </c>
      <c r="BA115" s="828"/>
      <c r="BB115" s="828"/>
      <c r="BC115" s="828"/>
      <c r="BD115" s="828"/>
      <c r="BE115" s="828"/>
      <c r="BF115" s="828"/>
      <c r="BG115" s="828"/>
      <c r="BH115" s="828"/>
      <c r="BI115" s="828"/>
      <c r="BJ115" s="828"/>
      <c r="BK115" s="828"/>
      <c r="BL115" s="828"/>
      <c r="BM115" s="828"/>
      <c r="BN115" s="828"/>
      <c r="BO115" s="828"/>
      <c r="BP115" s="829"/>
      <c r="BQ115" s="894">
        <v>5782</v>
      </c>
      <c r="BR115" s="895"/>
      <c r="BS115" s="895"/>
      <c r="BT115" s="895"/>
      <c r="BU115" s="895"/>
      <c r="BV115" s="895">
        <v>4733</v>
      </c>
      <c r="BW115" s="895"/>
      <c r="BX115" s="895"/>
      <c r="BY115" s="895"/>
      <c r="BZ115" s="895"/>
      <c r="CA115" s="895">
        <v>3274</v>
      </c>
      <c r="CB115" s="895"/>
      <c r="CC115" s="895"/>
      <c r="CD115" s="895"/>
      <c r="CE115" s="895"/>
      <c r="CF115" s="956">
        <v>0</v>
      </c>
      <c r="CG115" s="957"/>
      <c r="CH115" s="957"/>
      <c r="CI115" s="957"/>
      <c r="CJ115" s="957"/>
      <c r="CK115" s="1012"/>
      <c r="CL115" s="899"/>
      <c r="CM115" s="893" t="s">
        <v>452</v>
      </c>
      <c r="CN115" s="996"/>
      <c r="CO115" s="996"/>
      <c r="CP115" s="996"/>
      <c r="CQ115" s="996"/>
      <c r="CR115" s="996"/>
      <c r="CS115" s="996"/>
      <c r="CT115" s="996"/>
      <c r="CU115" s="996"/>
      <c r="CV115" s="996"/>
      <c r="CW115" s="996"/>
      <c r="CX115" s="996"/>
      <c r="CY115" s="996"/>
      <c r="CZ115" s="996"/>
      <c r="DA115" s="996"/>
      <c r="DB115" s="996"/>
      <c r="DC115" s="996"/>
      <c r="DD115" s="996"/>
      <c r="DE115" s="996"/>
      <c r="DF115" s="829"/>
      <c r="DG115" s="857" t="s">
        <v>127</v>
      </c>
      <c r="DH115" s="858"/>
      <c r="DI115" s="858"/>
      <c r="DJ115" s="858"/>
      <c r="DK115" s="859"/>
      <c r="DL115" s="860" t="s">
        <v>127</v>
      </c>
      <c r="DM115" s="858"/>
      <c r="DN115" s="858"/>
      <c r="DO115" s="858"/>
      <c r="DP115" s="859"/>
      <c r="DQ115" s="860" t="s">
        <v>127</v>
      </c>
      <c r="DR115" s="858"/>
      <c r="DS115" s="858"/>
      <c r="DT115" s="858"/>
      <c r="DU115" s="859"/>
      <c r="DV115" s="905" t="s">
        <v>127</v>
      </c>
      <c r="DW115" s="906"/>
      <c r="DX115" s="906"/>
      <c r="DY115" s="906"/>
      <c r="DZ115" s="907"/>
    </row>
    <row r="116" spans="1:130" s="246" customFormat="1" ht="26.25" customHeight="1">
      <c r="A116" s="1001"/>
      <c r="B116" s="1002"/>
      <c r="C116" s="961" t="s">
        <v>453</v>
      </c>
      <c r="D116" s="961"/>
      <c r="E116" s="961"/>
      <c r="F116" s="961"/>
      <c r="G116" s="961"/>
      <c r="H116" s="961"/>
      <c r="I116" s="961"/>
      <c r="J116" s="961"/>
      <c r="K116" s="961"/>
      <c r="L116" s="961"/>
      <c r="M116" s="961"/>
      <c r="N116" s="961"/>
      <c r="O116" s="961"/>
      <c r="P116" s="961"/>
      <c r="Q116" s="961"/>
      <c r="R116" s="961"/>
      <c r="S116" s="961"/>
      <c r="T116" s="961"/>
      <c r="U116" s="961"/>
      <c r="V116" s="961"/>
      <c r="W116" s="961"/>
      <c r="X116" s="961"/>
      <c r="Y116" s="961"/>
      <c r="Z116" s="962"/>
      <c r="AA116" s="857" t="s">
        <v>443</v>
      </c>
      <c r="AB116" s="858"/>
      <c r="AC116" s="858"/>
      <c r="AD116" s="858"/>
      <c r="AE116" s="859"/>
      <c r="AF116" s="860">
        <v>77</v>
      </c>
      <c r="AG116" s="858"/>
      <c r="AH116" s="858"/>
      <c r="AI116" s="858"/>
      <c r="AJ116" s="859"/>
      <c r="AK116" s="860" t="s">
        <v>127</v>
      </c>
      <c r="AL116" s="858"/>
      <c r="AM116" s="858"/>
      <c r="AN116" s="858"/>
      <c r="AO116" s="859"/>
      <c r="AP116" s="905" t="s">
        <v>454</v>
      </c>
      <c r="AQ116" s="906"/>
      <c r="AR116" s="906"/>
      <c r="AS116" s="906"/>
      <c r="AT116" s="907"/>
      <c r="AU116" s="1017"/>
      <c r="AV116" s="1018"/>
      <c r="AW116" s="1018"/>
      <c r="AX116" s="1018"/>
      <c r="AY116" s="1018"/>
      <c r="AZ116" s="944" t="s">
        <v>455</v>
      </c>
      <c r="BA116" s="945"/>
      <c r="BB116" s="945"/>
      <c r="BC116" s="945"/>
      <c r="BD116" s="945"/>
      <c r="BE116" s="945"/>
      <c r="BF116" s="945"/>
      <c r="BG116" s="945"/>
      <c r="BH116" s="945"/>
      <c r="BI116" s="945"/>
      <c r="BJ116" s="945"/>
      <c r="BK116" s="945"/>
      <c r="BL116" s="945"/>
      <c r="BM116" s="945"/>
      <c r="BN116" s="945"/>
      <c r="BO116" s="945"/>
      <c r="BP116" s="946"/>
      <c r="BQ116" s="894" t="s">
        <v>127</v>
      </c>
      <c r="BR116" s="895"/>
      <c r="BS116" s="895"/>
      <c r="BT116" s="895"/>
      <c r="BU116" s="895"/>
      <c r="BV116" s="895" t="s">
        <v>127</v>
      </c>
      <c r="BW116" s="895"/>
      <c r="BX116" s="895"/>
      <c r="BY116" s="895"/>
      <c r="BZ116" s="895"/>
      <c r="CA116" s="895" t="s">
        <v>127</v>
      </c>
      <c r="CB116" s="895"/>
      <c r="CC116" s="895"/>
      <c r="CD116" s="895"/>
      <c r="CE116" s="895"/>
      <c r="CF116" s="956" t="s">
        <v>127</v>
      </c>
      <c r="CG116" s="957"/>
      <c r="CH116" s="957"/>
      <c r="CI116" s="957"/>
      <c r="CJ116" s="957"/>
      <c r="CK116" s="1012"/>
      <c r="CL116" s="899"/>
      <c r="CM116" s="902" t="s">
        <v>456</v>
      </c>
      <c r="CN116" s="903"/>
      <c r="CO116" s="903"/>
      <c r="CP116" s="903"/>
      <c r="CQ116" s="903"/>
      <c r="CR116" s="903"/>
      <c r="CS116" s="903"/>
      <c r="CT116" s="903"/>
      <c r="CU116" s="903"/>
      <c r="CV116" s="903"/>
      <c r="CW116" s="903"/>
      <c r="CX116" s="903"/>
      <c r="CY116" s="903"/>
      <c r="CZ116" s="903"/>
      <c r="DA116" s="903"/>
      <c r="DB116" s="903"/>
      <c r="DC116" s="903"/>
      <c r="DD116" s="903"/>
      <c r="DE116" s="903"/>
      <c r="DF116" s="904"/>
      <c r="DG116" s="857">
        <v>200131</v>
      </c>
      <c r="DH116" s="858"/>
      <c r="DI116" s="858"/>
      <c r="DJ116" s="858"/>
      <c r="DK116" s="859"/>
      <c r="DL116" s="860">
        <v>168523</v>
      </c>
      <c r="DM116" s="858"/>
      <c r="DN116" s="858"/>
      <c r="DO116" s="858"/>
      <c r="DP116" s="859"/>
      <c r="DQ116" s="860">
        <v>146379</v>
      </c>
      <c r="DR116" s="858"/>
      <c r="DS116" s="858"/>
      <c r="DT116" s="858"/>
      <c r="DU116" s="859"/>
      <c r="DV116" s="905">
        <v>0.5</v>
      </c>
      <c r="DW116" s="906"/>
      <c r="DX116" s="906"/>
      <c r="DY116" s="906"/>
      <c r="DZ116" s="907"/>
    </row>
    <row r="117" spans="1:130" s="246" customFormat="1" ht="26.25" customHeight="1">
      <c r="A117" s="982" t="s">
        <v>183</v>
      </c>
      <c r="B117" s="983"/>
      <c r="C117" s="983"/>
      <c r="D117" s="983"/>
      <c r="E117" s="983"/>
      <c r="F117" s="983"/>
      <c r="G117" s="983"/>
      <c r="H117" s="983"/>
      <c r="I117" s="983"/>
      <c r="J117" s="983"/>
      <c r="K117" s="983"/>
      <c r="L117" s="983"/>
      <c r="M117" s="983"/>
      <c r="N117" s="983"/>
      <c r="O117" s="983"/>
      <c r="P117" s="983"/>
      <c r="Q117" s="983"/>
      <c r="R117" s="983"/>
      <c r="S117" s="983"/>
      <c r="T117" s="983"/>
      <c r="U117" s="983"/>
      <c r="V117" s="983"/>
      <c r="W117" s="983"/>
      <c r="X117" s="983"/>
      <c r="Y117" s="958" t="s">
        <v>457</v>
      </c>
      <c r="Z117" s="984"/>
      <c r="AA117" s="989">
        <v>7574680</v>
      </c>
      <c r="AB117" s="990"/>
      <c r="AC117" s="990"/>
      <c r="AD117" s="990"/>
      <c r="AE117" s="991"/>
      <c r="AF117" s="992">
        <v>7633754</v>
      </c>
      <c r="AG117" s="990"/>
      <c r="AH117" s="990"/>
      <c r="AI117" s="990"/>
      <c r="AJ117" s="991"/>
      <c r="AK117" s="992">
        <v>7185969</v>
      </c>
      <c r="AL117" s="990"/>
      <c r="AM117" s="990"/>
      <c r="AN117" s="990"/>
      <c r="AO117" s="991"/>
      <c r="AP117" s="993"/>
      <c r="AQ117" s="994"/>
      <c r="AR117" s="994"/>
      <c r="AS117" s="994"/>
      <c r="AT117" s="995"/>
      <c r="AU117" s="1017"/>
      <c r="AV117" s="1018"/>
      <c r="AW117" s="1018"/>
      <c r="AX117" s="1018"/>
      <c r="AY117" s="1018"/>
      <c r="AZ117" s="944" t="s">
        <v>458</v>
      </c>
      <c r="BA117" s="945"/>
      <c r="BB117" s="945"/>
      <c r="BC117" s="945"/>
      <c r="BD117" s="945"/>
      <c r="BE117" s="945"/>
      <c r="BF117" s="945"/>
      <c r="BG117" s="945"/>
      <c r="BH117" s="945"/>
      <c r="BI117" s="945"/>
      <c r="BJ117" s="945"/>
      <c r="BK117" s="945"/>
      <c r="BL117" s="945"/>
      <c r="BM117" s="945"/>
      <c r="BN117" s="945"/>
      <c r="BO117" s="945"/>
      <c r="BP117" s="946"/>
      <c r="BQ117" s="894" t="s">
        <v>127</v>
      </c>
      <c r="BR117" s="895"/>
      <c r="BS117" s="895"/>
      <c r="BT117" s="895"/>
      <c r="BU117" s="895"/>
      <c r="BV117" s="895" t="s">
        <v>443</v>
      </c>
      <c r="BW117" s="895"/>
      <c r="BX117" s="895"/>
      <c r="BY117" s="895"/>
      <c r="BZ117" s="895"/>
      <c r="CA117" s="895" t="s">
        <v>127</v>
      </c>
      <c r="CB117" s="895"/>
      <c r="CC117" s="895"/>
      <c r="CD117" s="895"/>
      <c r="CE117" s="895"/>
      <c r="CF117" s="956" t="s">
        <v>127</v>
      </c>
      <c r="CG117" s="957"/>
      <c r="CH117" s="957"/>
      <c r="CI117" s="957"/>
      <c r="CJ117" s="957"/>
      <c r="CK117" s="1012"/>
      <c r="CL117" s="899"/>
      <c r="CM117" s="902" t="s">
        <v>459</v>
      </c>
      <c r="CN117" s="903"/>
      <c r="CO117" s="903"/>
      <c r="CP117" s="903"/>
      <c r="CQ117" s="903"/>
      <c r="CR117" s="903"/>
      <c r="CS117" s="903"/>
      <c r="CT117" s="903"/>
      <c r="CU117" s="903"/>
      <c r="CV117" s="903"/>
      <c r="CW117" s="903"/>
      <c r="CX117" s="903"/>
      <c r="CY117" s="903"/>
      <c r="CZ117" s="903"/>
      <c r="DA117" s="903"/>
      <c r="DB117" s="903"/>
      <c r="DC117" s="903"/>
      <c r="DD117" s="903"/>
      <c r="DE117" s="903"/>
      <c r="DF117" s="904"/>
      <c r="DG117" s="857" t="s">
        <v>460</v>
      </c>
      <c r="DH117" s="858"/>
      <c r="DI117" s="858"/>
      <c r="DJ117" s="858"/>
      <c r="DK117" s="859"/>
      <c r="DL117" s="860" t="s">
        <v>127</v>
      </c>
      <c r="DM117" s="858"/>
      <c r="DN117" s="858"/>
      <c r="DO117" s="858"/>
      <c r="DP117" s="859"/>
      <c r="DQ117" s="860" t="s">
        <v>434</v>
      </c>
      <c r="DR117" s="858"/>
      <c r="DS117" s="858"/>
      <c r="DT117" s="858"/>
      <c r="DU117" s="859"/>
      <c r="DV117" s="905" t="s">
        <v>127</v>
      </c>
      <c r="DW117" s="906"/>
      <c r="DX117" s="906"/>
      <c r="DY117" s="906"/>
      <c r="DZ117" s="907"/>
    </row>
    <row r="118" spans="1:130" s="246" customFormat="1" ht="26.25" customHeight="1">
      <c r="A118" s="982" t="s">
        <v>429</v>
      </c>
      <c r="B118" s="983"/>
      <c r="C118" s="983"/>
      <c r="D118" s="983"/>
      <c r="E118" s="983"/>
      <c r="F118" s="983"/>
      <c r="G118" s="983"/>
      <c r="H118" s="983"/>
      <c r="I118" s="983"/>
      <c r="J118" s="983"/>
      <c r="K118" s="983"/>
      <c r="L118" s="983"/>
      <c r="M118" s="983"/>
      <c r="N118" s="983"/>
      <c r="O118" s="983"/>
      <c r="P118" s="983"/>
      <c r="Q118" s="983"/>
      <c r="R118" s="983"/>
      <c r="S118" s="983"/>
      <c r="T118" s="983"/>
      <c r="U118" s="983"/>
      <c r="V118" s="983"/>
      <c r="W118" s="983"/>
      <c r="X118" s="983"/>
      <c r="Y118" s="983"/>
      <c r="Z118" s="984"/>
      <c r="AA118" s="985" t="s">
        <v>427</v>
      </c>
      <c r="AB118" s="983"/>
      <c r="AC118" s="983"/>
      <c r="AD118" s="983"/>
      <c r="AE118" s="984"/>
      <c r="AF118" s="985" t="s">
        <v>299</v>
      </c>
      <c r="AG118" s="983"/>
      <c r="AH118" s="983"/>
      <c r="AI118" s="983"/>
      <c r="AJ118" s="984"/>
      <c r="AK118" s="985" t="s">
        <v>298</v>
      </c>
      <c r="AL118" s="983"/>
      <c r="AM118" s="983"/>
      <c r="AN118" s="983"/>
      <c r="AO118" s="984"/>
      <c r="AP118" s="986" t="s">
        <v>428</v>
      </c>
      <c r="AQ118" s="987"/>
      <c r="AR118" s="987"/>
      <c r="AS118" s="987"/>
      <c r="AT118" s="988"/>
      <c r="AU118" s="1017"/>
      <c r="AV118" s="1018"/>
      <c r="AW118" s="1018"/>
      <c r="AX118" s="1018"/>
      <c r="AY118" s="1018"/>
      <c r="AZ118" s="960" t="s">
        <v>461</v>
      </c>
      <c r="BA118" s="961"/>
      <c r="BB118" s="961"/>
      <c r="BC118" s="961"/>
      <c r="BD118" s="961"/>
      <c r="BE118" s="961"/>
      <c r="BF118" s="961"/>
      <c r="BG118" s="961"/>
      <c r="BH118" s="961"/>
      <c r="BI118" s="961"/>
      <c r="BJ118" s="961"/>
      <c r="BK118" s="961"/>
      <c r="BL118" s="961"/>
      <c r="BM118" s="961"/>
      <c r="BN118" s="961"/>
      <c r="BO118" s="961"/>
      <c r="BP118" s="962"/>
      <c r="BQ118" s="963" t="s">
        <v>127</v>
      </c>
      <c r="BR118" s="926"/>
      <c r="BS118" s="926"/>
      <c r="BT118" s="926"/>
      <c r="BU118" s="926"/>
      <c r="BV118" s="926" t="s">
        <v>435</v>
      </c>
      <c r="BW118" s="926"/>
      <c r="BX118" s="926"/>
      <c r="BY118" s="926"/>
      <c r="BZ118" s="926"/>
      <c r="CA118" s="926" t="s">
        <v>127</v>
      </c>
      <c r="CB118" s="926"/>
      <c r="CC118" s="926"/>
      <c r="CD118" s="926"/>
      <c r="CE118" s="926"/>
      <c r="CF118" s="956" t="s">
        <v>435</v>
      </c>
      <c r="CG118" s="957"/>
      <c r="CH118" s="957"/>
      <c r="CI118" s="957"/>
      <c r="CJ118" s="957"/>
      <c r="CK118" s="1012"/>
      <c r="CL118" s="899"/>
      <c r="CM118" s="902" t="s">
        <v>462</v>
      </c>
      <c r="CN118" s="903"/>
      <c r="CO118" s="903"/>
      <c r="CP118" s="903"/>
      <c r="CQ118" s="903"/>
      <c r="CR118" s="903"/>
      <c r="CS118" s="903"/>
      <c r="CT118" s="903"/>
      <c r="CU118" s="903"/>
      <c r="CV118" s="903"/>
      <c r="CW118" s="903"/>
      <c r="CX118" s="903"/>
      <c r="CY118" s="903"/>
      <c r="CZ118" s="903"/>
      <c r="DA118" s="903"/>
      <c r="DB118" s="903"/>
      <c r="DC118" s="903"/>
      <c r="DD118" s="903"/>
      <c r="DE118" s="903"/>
      <c r="DF118" s="904"/>
      <c r="DG118" s="857" t="s">
        <v>127</v>
      </c>
      <c r="DH118" s="858"/>
      <c r="DI118" s="858"/>
      <c r="DJ118" s="858"/>
      <c r="DK118" s="859"/>
      <c r="DL118" s="860" t="s">
        <v>127</v>
      </c>
      <c r="DM118" s="858"/>
      <c r="DN118" s="858"/>
      <c r="DO118" s="858"/>
      <c r="DP118" s="859"/>
      <c r="DQ118" s="860" t="s">
        <v>127</v>
      </c>
      <c r="DR118" s="858"/>
      <c r="DS118" s="858"/>
      <c r="DT118" s="858"/>
      <c r="DU118" s="859"/>
      <c r="DV118" s="905" t="s">
        <v>460</v>
      </c>
      <c r="DW118" s="906"/>
      <c r="DX118" s="906"/>
      <c r="DY118" s="906"/>
      <c r="DZ118" s="907"/>
    </row>
    <row r="119" spans="1:130" s="246" customFormat="1" ht="26.25" customHeight="1">
      <c r="A119" s="896" t="s">
        <v>432</v>
      </c>
      <c r="B119" s="897"/>
      <c r="C119" s="972" t="s">
        <v>433</v>
      </c>
      <c r="D119" s="973"/>
      <c r="E119" s="973"/>
      <c r="F119" s="973"/>
      <c r="G119" s="973"/>
      <c r="H119" s="973"/>
      <c r="I119" s="973"/>
      <c r="J119" s="973"/>
      <c r="K119" s="973"/>
      <c r="L119" s="973"/>
      <c r="M119" s="973"/>
      <c r="N119" s="973"/>
      <c r="O119" s="973"/>
      <c r="P119" s="973"/>
      <c r="Q119" s="973"/>
      <c r="R119" s="973"/>
      <c r="S119" s="973"/>
      <c r="T119" s="973"/>
      <c r="U119" s="973"/>
      <c r="V119" s="973"/>
      <c r="W119" s="973"/>
      <c r="X119" s="973"/>
      <c r="Y119" s="973"/>
      <c r="Z119" s="974"/>
      <c r="AA119" s="975" t="s">
        <v>127</v>
      </c>
      <c r="AB119" s="976"/>
      <c r="AC119" s="976"/>
      <c r="AD119" s="976"/>
      <c r="AE119" s="977"/>
      <c r="AF119" s="978" t="s">
        <v>127</v>
      </c>
      <c r="AG119" s="976"/>
      <c r="AH119" s="976"/>
      <c r="AI119" s="976"/>
      <c r="AJ119" s="977"/>
      <c r="AK119" s="978" t="s">
        <v>408</v>
      </c>
      <c r="AL119" s="976"/>
      <c r="AM119" s="976"/>
      <c r="AN119" s="976"/>
      <c r="AO119" s="977"/>
      <c r="AP119" s="979" t="s">
        <v>435</v>
      </c>
      <c r="AQ119" s="980"/>
      <c r="AR119" s="980"/>
      <c r="AS119" s="980"/>
      <c r="AT119" s="981"/>
      <c r="AU119" s="1019"/>
      <c r="AV119" s="1020"/>
      <c r="AW119" s="1020"/>
      <c r="AX119" s="1020"/>
      <c r="AY119" s="1020"/>
      <c r="AZ119" s="277" t="s">
        <v>183</v>
      </c>
      <c r="BA119" s="277"/>
      <c r="BB119" s="277"/>
      <c r="BC119" s="277"/>
      <c r="BD119" s="277"/>
      <c r="BE119" s="277"/>
      <c r="BF119" s="277"/>
      <c r="BG119" s="277"/>
      <c r="BH119" s="277"/>
      <c r="BI119" s="277"/>
      <c r="BJ119" s="277"/>
      <c r="BK119" s="277"/>
      <c r="BL119" s="277"/>
      <c r="BM119" s="277"/>
      <c r="BN119" s="277"/>
      <c r="BO119" s="958" t="s">
        <v>463</v>
      </c>
      <c r="BP119" s="959"/>
      <c r="BQ119" s="963">
        <v>95222362</v>
      </c>
      <c r="BR119" s="926"/>
      <c r="BS119" s="926"/>
      <c r="BT119" s="926"/>
      <c r="BU119" s="926"/>
      <c r="BV119" s="926">
        <v>95301369</v>
      </c>
      <c r="BW119" s="926"/>
      <c r="BX119" s="926"/>
      <c r="BY119" s="926"/>
      <c r="BZ119" s="926"/>
      <c r="CA119" s="926">
        <v>92808336</v>
      </c>
      <c r="CB119" s="926"/>
      <c r="CC119" s="926"/>
      <c r="CD119" s="926"/>
      <c r="CE119" s="926"/>
      <c r="CF119" s="824"/>
      <c r="CG119" s="825"/>
      <c r="CH119" s="825"/>
      <c r="CI119" s="825"/>
      <c r="CJ119" s="915"/>
      <c r="CK119" s="1013"/>
      <c r="CL119" s="901"/>
      <c r="CM119" s="919" t="s">
        <v>464</v>
      </c>
      <c r="CN119" s="920"/>
      <c r="CO119" s="920"/>
      <c r="CP119" s="920"/>
      <c r="CQ119" s="920"/>
      <c r="CR119" s="920"/>
      <c r="CS119" s="920"/>
      <c r="CT119" s="920"/>
      <c r="CU119" s="920"/>
      <c r="CV119" s="920"/>
      <c r="CW119" s="920"/>
      <c r="CX119" s="920"/>
      <c r="CY119" s="920"/>
      <c r="CZ119" s="920"/>
      <c r="DA119" s="920"/>
      <c r="DB119" s="920"/>
      <c r="DC119" s="920"/>
      <c r="DD119" s="920"/>
      <c r="DE119" s="920"/>
      <c r="DF119" s="921"/>
      <c r="DG119" s="840">
        <v>95637</v>
      </c>
      <c r="DH119" s="841"/>
      <c r="DI119" s="841"/>
      <c r="DJ119" s="841"/>
      <c r="DK119" s="842"/>
      <c r="DL119" s="843">
        <v>69538</v>
      </c>
      <c r="DM119" s="841"/>
      <c r="DN119" s="841"/>
      <c r="DO119" s="841"/>
      <c r="DP119" s="842"/>
      <c r="DQ119" s="843">
        <v>40050</v>
      </c>
      <c r="DR119" s="841"/>
      <c r="DS119" s="841"/>
      <c r="DT119" s="841"/>
      <c r="DU119" s="842"/>
      <c r="DV119" s="929">
        <v>0.1</v>
      </c>
      <c r="DW119" s="930"/>
      <c r="DX119" s="930"/>
      <c r="DY119" s="930"/>
      <c r="DZ119" s="931"/>
    </row>
    <row r="120" spans="1:130" s="246" customFormat="1" ht="26.25" customHeight="1">
      <c r="A120" s="898"/>
      <c r="B120" s="899"/>
      <c r="C120" s="902" t="s">
        <v>438</v>
      </c>
      <c r="D120" s="903"/>
      <c r="E120" s="903"/>
      <c r="F120" s="903"/>
      <c r="G120" s="903"/>
      <c r="H120" s="903"/>
      <c r="I120" s="903"/>
      <c r="J120" s="903"/>
      <c r="K120" s="903"/>
      <c r="L120" s="903"/>
      <c r="M120" s="903"/>
      <c r="N120" s="903"/>
      <c r="O120" s="903"/>
      <c r="P120" s="903"/>
      <c r="Q120" s="903"/>
      <c r="R120" s="903"/>
      <c r="S120" s="903"/>
      <c r="T120" s="903"/>
      <c r="U120" s="903"/>
      <c r="V120" s="903"/>
      <c r="W120" s="903"/>
      <c r="X120" s="903"/>
      <c r="Y120" s="903"/>
      <c r="Z120" s="904"/>
      <c r="AA120" s="857" t="s">
        <v>127</v>
      </c>
      <c r="AB120" s="858"/>
      <c r="AC120" s="858"/>
      <c r="AD120" s="858"/>
      <c r="AE120" s="859"/>
      <c r="AF120" s="860" t="s">
        <v>127</v>
      </c>
      <c r="AG120" s="858"/>
      <c r="AH120" s="858"/>
      <c r="AI120" s="858"/>
      <c r="AJ120" s="859"/>
      <c r="AK120" s="860" t="s">
        <v>127</v>
      </c>
      <c r="AL120" s="858"/>
      <c r="AM120" s="858"/>
      <c r="AN120" s="858"/>
      <c r="AO120" s="859"/>
      <c r="AP120" s="905" t="s">
        <v>454</v>
      </c>
      <c r="AQ120" s="906"/>
      <c r="AR120" s="906"/>
      <c r="AS120" s="906"/>
      <c r="AT120" s="907"/>
      <c r="AU120" s="964" t="s">
        <v>465</v>
      </c>
      <c r="AV120" s="965"/>
      <c r="AW120" s="965"/>
      <c r="AX120" s="965"/>
      <c r="AY120" s="966"/>
      <c r="AZ120" s="941" t="s">
        <v>466</v>
      </c>
      <c r="BA120" s="886"/>
      <c r="BB120" s="886"/>
      <c r="BC120" s="886"/>
      <c r="BD120" s="886"/>
      <c r="BE120" s="886"/>
      <c r="BF120" s="886"/>
      <c r="BG120" s="886"/>
      <c r="BH120" s="886"/>
      <c r="BI120" s="886"/>
      <c r="BJ120" s="886"/>
      <c r="BK120" s="886"/>
      <c r="BL120" s="886"/>
      <c r="BM120" s="886"/>
      <c r="BN120" s="886"/>
      <c r="BO120" s="886"/>
      <c r="BP120" s="887"/>
      <c r="BQ120" s="942">
        <v>34467575</v>
      </c>
      <c r="BR120" s="923"/>
      <c r="BS120" s="923"/>
      <c r="BT120" s="923"/>
      <c r="BU120" s="923"/>
      <c r="BV120" s="923">
        <v>34116271</v>
      </c>
      <c r="BW120" s="923"/>
      <c r="BX120" s="923"/>
      <c r="BY120" s="923"/>
      <c r="BZ120" s="923"/>
      <c r="CA120" s="923">
        <v>34427051</v>
      </c>
      <c r="CB120" s="923"/>
      <c r="CC120" s="923"/>
      <c r="CD120" s="923"/>
      <c r="CE120" s="923"/>
      <c r="CF120" s="947">
        <v>124.2</v>
      </c>
      <c r="CG120" s="948"/>
      <c r="CH120" s="948"/>
      <c r="CI120" s="948"/>
      <c r="CJ120" s="948"/>
      <c r="CK120" s="949" t="s">
        <v>467</v>
      </c>
      <c r="CL120" s="933"/>
      <c r="CM120" s="933"/>
      <c r="CN120" s="933"/>
      <c r="CO120" s="934"/>
      <c r="CP120" s="953" t="s">
        <v>468</v>
      </c>
      <c r="CQ120" s="954"/>
      <c r="CR120" s="954"/>
      <c r="CS120" s="954"/>
      <c r="CT120" s="954"/>
      <c r="CU120" s="954"/>
      <c r="CV120" s="954"/>
      <c r="CW120" s="954"/>
      <c r="CX120" s="954"/>
      <c r="CY120" s="954"/>
      <c r="CZ120" s="954"/>
      <c r="DA120" s="954"/>
      <c r="DB120" s="954"/>
      <c r="DC120" s="954"/>
      <c r="DD120" s="954"/>
      <c r="DE120" s="954"/>
      <c r="DF120" s="955"/>
      <c r="DG120" s="942" t="s">
        <v>127</v>
      </c>
      <c r="DH120" s="923"/>
      <c r="DI120" s="923"/>
      <c r="DJ120" s="923"/>
      <c r="DK120" s="923"/>
      <c r="DL120" s="923" t="s">
        <v>454</v>
      </c>
      <c r="DM120" s="923"/>
      <c r="DN120" s="923"/>
      <c r="DO120" s="923"/>
      <c r="DP120" s="923"/>
      <c r="DQ120" s="923">
        <v>25625139</v>
      </c>
      <c r="DR120" s="923"/>
      <c r="DS120" s="923"/>
      <c r="DT120" s="923"/>
      <c r="DU120" s="923"/>
      <c r="DV120" s="924">
        <v>92.5</v>
      </c>
      <c r="DW120" s="924"/>
      <c r="DX120" s="924"/>
      <c r="DY120" s="924"/>
      <c r="DZ120" s="925"/>
    </row>
    <row r="121" spans="1:130" s="246" customFormat="1" ht="26.25" customHeight="1">
      <c r="A121" s="898"/>
      <c r="B121" s="899"/>
      <c r="C121" s="944" t="s">
        <v>469</v>
      </c>
      <c r="D121" s="945"/>
      <c r="E121" s="945"/>
      <c r="F121" s="945"/>
      <c r="G121" s="945"/>
      <c r="H121" s="945"/>
      <c r="I121" s="945"/>
      <c r="J121" s="945"/>
      <c r="K121" s="945"/>
      <c r="L121" s="945"/>
      <c r="M121" s="945"/>
      <c r="N121" s="945"/>
      <c r="O121" s="945"/>
      <c r="P121" s="945"/>
      <c r="Q121" s="945"/>
      <c r="R121" s="945"/>
      <c r="S121" s="945"/>
      <c r="T121" s="945"/>
      <c r="U121" s="945"/>
      <c r="V121" s="945"/>
      <c r="W121" s="945"/>
      <c r="X121" s="945"/>
      <c r="Y121" s="945"/>
      <c r="Z121" s="946"/>
      <c r="AA121" s="857" t="s">
        <v>127</v>
      </c>
      <c r="AB121" s="858"/>
      <c r="AC121" s="858"/>
      <c r="AD121" s="858"/>
      <c r="AE121" s="859"/>
      <c r="AF121" s="860" t="s">
        <v>127</v>
      </c>
      <c r="AG121" s="858"/>
      <c r="AH121" s="858"/>
      <c r="AI121" s="858"/>
      <c r="AJ121" s="859"/>
      <c r="AK121" s="860" t="s">
        <v>127</v>
      </c>
      <c r="AL121" s="858"/>
      <c r="AM121" s="858"/>
      <c r="AN121" s="858"/>
      <c r="AO121" s="859"/>
      <c r="AP121" s="905" t="s">
        <v>127</v>
      </c>
      <c r="AQ121" s="906"/>
      <c r="AR121" s="906"/>
      <c r="AS121" s="906"/>
      <c r="AT121" s="907"/>
      <c r="AU121" s="967"/>
      <c r="AV121" s="968"/>
      <c r="AW121" s="968"/>
      <c r="AX121" s="968"/>
      <c r="AY121" s="969"/>
      <c r="AZ121" s="893" t="s">
        <v>470</v>
      </c>
      <c r="BA121" s="828"/>
      <c r="BB121" s="828"/>
      <c r="BC121" s="828"/>
      <c r="BD121" s="828"/>
      <c r="BE121" s="828"/>
      <c r="BF121" s="828"/>
      <c r="BG121" s="828"/>
      <c r="BH121" s="828"/>
      <c r="BI121" s="828"/>
      <c r="BJ121" s="828"/>
      <c r="BK121" s="828"/>
      <c r="BL121" s="828"/>
      <c r="BM121" s="828"/>
      <c r="BN121" s="828"/>
      <c r="BO121" s="828"/>
      <c r="BP121" s="829"/>
      <c r="BQ121" s="894">
        <v>8479879</v>
      </c>
      <c r="BR121" s="895"/>
      <c r="BS121" s="895"/>
      <c r="BT121" s="895"/>
      <c r="BU121" s="895"/>
      <c r="BV121" s="895">
        <v>9614860</v>
      </c>
      <c r="BW121" s="895"/>
      <c r="BX121" s="895"/>
      <c r="BY121" s="895"/>
      <c r="BZ121" s="895"/>
      <c r="CA121" s="895">
        <v>6894758</v>
      </c>
      <c r="CB121" s="895"/>
      <c r="CC121" s="895"/>
      <c r="CD121" s="895"/>
      <c r="CE121" s="895"/>
      <c r="CF121" s="956">
        <v>24.9</v>
      </c>
      <c r="CG121" s="957"/>
      <c r="CH121" s="957"/>
      <c r="CI121" s="957"/>
      <c r="CJ121" s="957"/>
      <c r="CK121" s="950"/>
      <c r="CL121" s="936"/>
      <c r="CM121" s="936"/>
      <c r="CN121" s="936"/>
      <c r="CO121" s="937"/>
      <c r="CP121" s="916" t="s">
        <v>471</v>
      </c>
      <c r="CQ121" s="917"/>
      <c r="CR121" s="917"/>
      <c r="CS121" s="917"/>
      <c r="CT121" s="917"/>
      <c r="CU121" s="917"/>
      <c r="CV121" s="917"/>
      <c r="CW121" s="917"/>
      <c r="CX121" s="917"/>
      <c r="CY121" s="917"/>
      <c r="CZ121" s="917"/>
      <c r="DA121" s="917"/>
      <c r="DB121" s="917"/>
      <c r="DC121" s="917"/>
      <c r="DD121" s="917"/>
      <c r="DE121" s="917"/>
      <c r="DF121" s="918"/>
      <c r="DG121" s="894">
        <v>7443026</v>
      </c>
      <c r="DH121" s="895"/>
      <c r="DI121" s="895"/>
      <c r="DJ121" s="895"/>
      <c r="DK121" s="895"/>
      <c r="DL121" s="895">
        <v>6758543</v>
      </c>
      <c r="DM121" s="895"/>
      <c r="DN121" s="895"/>
      <c r="DO121" s="895"/>
      <c r="DP121" s="895"/>
      <c r="DQ121" s="895">
        <v>6875984</v>
      </c>
      <c r="DR121" s="895"/>
      <c r="DS121" s="895"/>
      <c r="DT121" s="895"/>
      <c r="DU121" s="895"/>
      <c r="DV121" s="872">
        <v>24.8</v>
      </c>
      <c r="DW121" s="872"/>
      <c r="DX121" s="872"/>
      <c r="DY121" s="872"/>
      <c r="DZ121" s="873"/>
    </row>
    <row r="122" spans="1:130" s="246" customFormat="1" ht="26.25" customHeight="1">
      <c r="A122" s="898"/>
      <c r="B122" s="899"/>
      <c r="C122" s="902" t="s">
        <v>449</v>
      </c>
      <c r="D122" s="903"/>
      <c r="E122" s="903"/>
      <c r="F122" s="903"/>
      <c r="G122" s="903"/>
      <c r="H122" s="903"/>
      <c r="I122" s="903"/>
      <c r="J122" s="903"/>
      <c r="K122" s="903"/>
      <c r="L122" s="903"/>
      <c r="M122" s="903"/>
      <c r="N122" s="903"/>
      <c r="O122" s="903"/>
      <c r="P122" s="903"/>
      <c r="Q122" s="903"/>
      <c r="R122" s="903"/>
      <c r="S122" s="903"/>
      <c r="T122" s="903"/>
      <c r="U122" s="903"/>
      <c r="V122" s="903"/>
      <c r="W122" s="903"/>
      <c r="X122" s="903"/>
      <c r="Y122" s="903"/>
      <c r="Z122" s="904"/>
      <c r="AA122" s="857" t="s">
        <v>127</v>
      </c>
      <c r="AB122" s="858"/>
      <c r="AC122" s="858"/>
      <c r="AD122" s="858"/>
      <c r="AE122" s="859"/>
      <c r="AF122" s="860" t="s">
        <v>127</v>
      </c>
      <c r="AG122" s="858"/>
      <c r="AH122" s="858"/>
      <c r="AI122" s="858"/>
      <c r="AJ122" s="859"/>
      <c r="AK122" s="860" t="s">
        <v>435</v>
      </c>
      <c r="AL122" s="858"/>
      <c r="AM122" s="858"/>
      <c r="AN122" s="858"/>
      <c r="AO122" s="859"/>
      <c r="AP122" s="905" t="s">
        <v>454</v>
      </c>
      <c r="AQ122" s="906"/>
      <c r="AR122" s="906"/>
      <c r="AS122" s="906"/>
      <c r="AT122" s="907"/>
      <c r="AU122" s="967"/>
      <c r="AV122" s="968"/>
      <c r="AW122" s="968"/>
      <c r="AX122" s="968"/>
      <c r="AY122" s="969"/>
      <c r="AZ122" s="960" t="s">
        <v>472</v>
      </c>
      <c r="BA122" s="961"/>
      <c r="BB122" s="961"/>
      <c r="BC122" s="961"/>
      <c r="BD122" s="961"/>
      <c r="BE122" s="961"/>
      <c r="BF122" s="961"/>
      <c r="BG122" s="961"/>
      <c r="BH122" s="961"/>
      <c r="BI122" s="961"/>
      <c r="BJ122" s="961"/>
      <c r="BK122" s="961"/>
      <c r="BL122" s="961"/>
      <c r="BM122" s="961"/>
      <c r="BN122" s="961"/>
      <c r="BO122" s="961"/>
      <c r="BP122" s="962"/>
      <c r="BQ122" s="963">
        <v>73945866</v>
      </c>
      <c r="BR122" s="926"/>
      <c r="BS122" s="926"/>
      <c r="BT122" s="926"/>
      <c r="BU122" s="926"/>
      <c r="BV122" s="926">
        <v>71567860</v>
      </c>
      <c r="BW122" s="926"/>
      <c r="BX122" s="926"/>
      <c r="BY122" s="926"/>
      <c r="BZ122" s="926"/>
      <c r="CA122" s="926">
        <v>70845247</v>
      </c>
      <c r="CB122" s="926"/>
      <c r="CC122" s="926"/>
      <c r="CD122" s="926"/>
      <c r="CE122" s="926"/>
      <c r="CF122" s="927">
        <v>255.7</v>
      </c>
      <c r="CG122" s="928"/>
      <c r="CH122" s="928"/>
      <c r="CI122" s="928"/>
      <c r="CJ122" s="928"/>
      <c r="CK122" s="950"/>
      <c r="CL122" s="936"/>
      <c r="CM122" s="936"/>
      <c r="CN122" s="936"/>
      <c r="CO122" s="937"/>
      <c r="CP122" s="916" t="s">
        <v>473</v>
      </c>
      <c r="CQ122" s="917"/>
      <c r="CR122" s="917"/>
      <c r="CS122" s="917"/>
      <c r="CT122" s="917"/>
      <c r="CU122" s="917"/>
      <c r="CV122" s="917"/>
      <c r="CW122" s="917"/>
      <c r="CX122" s="917"/>
      <c r="CY122" s="917"/>
      <c r="CZ122" s="917"/>
      <c r="DA122" s="917"/>
      <c r="DB122" s="917"/>
      <c r="DC122" s="917"/>
      <c r="DD122" s="917"/>
      <c r="DE122" s="917"/>
      <c r="DF122" s="918"/>
      <c r="DG122" s="894" t="s">
        <v>435</v>
      </c>
      <c r="DH122" s="895"/>
      <c r="DI122" s="895"/>
      <c r="DJ122" s="895"/>
      <c r="DK122" s="895"/>
      <c r="DL122" s="895" t="s">
        <v>127</v>
      </c>
      <c r="DM122" s="895"/>
      <c r="DN122" s="895"/>
      <c r="DO122" s="895"/>
      <c r="DP122" s="895"/>
      <c r="DQ122" s="895">
        <v>5022962</v>
      </c>
      <c r="DR122" s="895"/>
      <c r="DS122" s="895"/>
      <c r="DT122" s="895"/>
      <c r="DU122" s="895"/>
      <c r="DV122" s="872">
        <v>18.100000000000001</v>
      </c>
      <c r="DW122" s="872"/>
      <c r="DX122" s="872"/>
      <c r="DY122" s="872"/>
      <c r="DZ122" s="873"/>
    </row>
    <row r="123" spans="1:130" s="246" customFormat="1" ht="26.25" customHeight="1">
      <c r="A123" s="898"/>
      <c r="B123" s="899"/>
      <c r="C123" s="902" t="s">
        <v>456</v>
      </c>
      <c r="D123" s="903"/>
      <c r="E123" s="903"/>
      <c r="F123" s="903"/>
      <c r="G123" s="903"/>
      <c r="H123" s="903"/>
      <c r="I123" s="903"/>
      <c r="J123" s="903"/>
      <c r="K123" s="903"/>
      <c r="L123" s="903"/>
      <c r="M123" s="903"/>
      <c r="N123" s="903"/>
      <c r="O123" s="903"/>
      <c r="P123" s="903"/>
      <c r="Q123" s="903"/>
      <c r="R123" s="903"/>
      <c r="S123" s="903"/>
      <c r="T123" s="903"/>
      <c r="U123" s="903"/>
      <c r="V123" s="903"/>
      <c r="W123" s="903"/>
      <c r="X123" s="903"/>
      <c r="Y123" s="903"/>
      <c r="Z123" s="904"/>
      <c r="AA123" s="857">
        <v>47701</v>
      </c>
      <c r="AB123" s="858"/>
      <c r="AC123" s="858"/>
      <c r="AD123" s="858"/>
      <c r="AE123" s="859"/>
      <c r="AF123" s="860">
        <v>37494</v>
      </c>
      <c r="AG123" s="858"/>
      <c r="AH123" s="858"/>
      <c r="AI123" s="858"/>
      <c r="AJ123" s="859"/>
      <c r="AK123" s="860">
        <v>22144</v>
      </c>
      <c r="AL123" s="858"/>
      <c r="AM123" s="858"/>
      <c r="AN123" s="858"/>
      <c r="AO123" s="859"/>
      <c r="AP123" s="905">
        <v>0.1</v>
      </c>
      <c r="AQ123" s="906"/>
      <c r="AR123" s="906"/>
      <c r="AS123" s="906"/>
      <c r="AT123" s="907"/>
      <c r="AU123" s="970"/>
      <c r="AV123" s="971"/>
      <c r="AW123" s="971"/>
      <c r="AX123" s="971"/>
      <c r="AY123" s="971"/>
      <c r="AZ123" s="277" t="s">
        <v>183</v>
      </c>
      <c r="BA123" s="277"/>
      <c r="BB123" s="277"/>
      <c r="BC123" s="277"/>
      <c r="BD123" s="277"/>
      <c r="BE123" s="277"/>
      <c r="BF123" s="277"/>
      <c r="BG123" s="277"/>
      <c r="BH123" s="277"/>
      <c r="BI123" s="277"/>
      <c r="BJ123" s="277"/>
      <c r="BK123" s="277"/>
      <c r="BL123" s="277"/>
      <c r="BM123" s="277"/>
      <c r="BN123" s="277"/>
      <c r="BO123" s="958" t="s">
        <v>474</v>
      </c>
      <c r="BP123" s="959"/>
      <c r="BQ123" s="913">
        <v>116893320</v>
      </c>
      <c r="BR123" s="914"/>
      <c r="BS123" s="914"/>
      <c r="BT123" s="914"/>
      <c r="BU123" s="914"/>
      <c r="BV123" s="914">
        <v>115298991</v>
      </c>
      <c r="BW123" s="914"/>
      <c r="BX123" s="914"/>
      <c r="BY123" s="914"/>
      <c r="BZ123" s="914"/>
      <c r="CA123" s="914">
        <v>112167056</v>
      </c>
      <c r="CB123" s="914"/>
      <c r="CC123" s="914"/>
      <c r="CD123" s="914"/>
      <c r="CE123" s="914"/>
      <c r="CF123" s="824"/>
      <c r="CG123" s="825"/>
      <c r="CH123" s="825"/>
      <c r="CI123" s="825"/>
      <c r="CJ123" s="915"/>
      <c r="CK123" s="950"/>
      <c r="CL123" s="936"/>
      <c r="CM123" s="936"/>
      <c r="CN123" s="936"/>
      <c r="CO123" s="937"/>
      <c r="CP123" s="916" t="s">
        <v>475</v>
      </c>
      <c r="CQ123" s="917"/>
      <c r="CR123" s="917"/>
      <c r="CS123" s="917"/>
      <c r="CT123" s="917"/>
      <c r="CU123" s="917"/>
      <c r="CV123" s="917"/>
      <c r="CW123" s="917"/>
      <c r="CX123" s="917"/>
      <c r="CY123" s="917"/>
      <c r="CZ123" s="917"/>
      <c r="DA123" s="917"/>
      <c r="DB123" s="917"/>
      <c r="DC123" s="917"/>
      <c r="DD123" s="917"/>
      <c r="DE123" s="917"/>
      <c r="DF123" s="918"/>
      <c r="DG123" s="857" t="s">
        <v>408</v>
      </c>
      <c r="DH123" s="858"/>
      <c r="DI123" s="858"/>
      <c r="DJ123" s="858"/>
      <c r="DK123" s="859"/>
      <c r="DL123" s="860" t="s">
        <v>127</v>
      </c>
      <c r="DM123" s="858"/>
      <c r="DN123" s="858"/>
      <c r="DO123" s="858"/>
      <c r="DP123" s="859"/>
      <c r="DQ123" s="860" t="s">
        <v>127</v>
      </c>
      <c r="DR123" s="858"/>
      <c r="DS123" s="858"/>
      <c r="DT123" s="858"/>
      <c r="DU123" s="859"/>
      <c r="DV123" s="905" t="s">
        <v>127</v>
      </c>
      <c r="DW123" s="906"/>
      <c r="DX123" s="906"/>
      <c r="DY123" s="906"/>
      <c r="DZ123" s="907"/>
    </row>
    <row r="124" spans="1:130" s="246" customFormat="1" ht="26.25" customHeight="1" thickBot="1">
      <c r="A124" s="898"/>
      <c r="B124" s="899"/>
      <c r="C124" s="902" t="s">
        <v>459</v>
      </c>
      <c r="D124" s="903"/>
      <c r="E124" s="903"/>
      <c r="F124" s="903"/>
      <c r="G124" s="903"/>
      <c r="H124" s="903"/>
      <c r="I124" s="903"/>
      <c r="J124" s="903"/>
      <c r="K124" s="903"/>
      <c r="L124" s="903"/>
      <c r="M124" s="903"/>
      <c r="N124" s="903"/>
      <c r="O124" s="903"/>
      <c r="P124" s="903"/>
      <c r="Q124" s="903"/>
      <c r="R124" s="903"/>
      <c r="S124" s="903"/>
      <c r="T124" s="903"/>
      <c r="U124" s="903"/>
      <c r="V124" s="903"/>
      <c r="W124" s="903"/>
      <c r="X124" s="903"/>
      <c r="Y124" s="903"/>
      <c r="Z124" s="904"/>
      <c r="AA124" s="857" t="s">
        <v>127</v>
      </c>
      <c r="AB124" s="858"/>
      <c r="AC124" s="858"/>
      <c r="AD124" s="858"/>
      <c r="AE124" s="859"/>
      <c r="AF124" s="860" t="s">
        <v>460</v>
      </c>
      <c r="AG124" s="858"/>
      <c r="AH124" s="858"/>
      <c r="AI124" s="858"/>
      <c r="AJ124" s="859"/>
      <c r="AK124" s="860" t="s">
        <v>127</v>
      </c>
      <c r="AL124" s="858"/>
      <c r="AM124" s="858"/>
      <c r="AN124" s="858"/>
      <c r="AO124" s="859"/>
      <c r="AP124" s="905" t="s">
        <v>127</v>
      </c>
      <c r="AQ124" s="906"/>
      <c r="AR124" s="906"/>
      <c r="AS124" s="906"/>
      <c r="AT124" s="907"/>
      <c r="AU124" s="908" t="s">
        <v>476</v>
      </c>
      <c r="AV124" s="909"/>
      <c r="AW124" s="909"/>
      <c r="AX124" s="909"/>
      <c r="AY124" s="909"/>
      <c r="AZ124" s="909"/>
      <c r="BA124" s="909"/>
      <c r="BB124" s="909"/>
      <c r="BC124" s="909"/>
      <c r="BD124" s="909"/>
      <c r="BE124" s="909"/>
      <c r="BF124" s="909"/>
      <c r="BG124" s="909"/>
      <c r="BH124" s="909"/>
      <c r="BI124" s="909"/>
      <c r="BJ124" s="909"/>
      <c r="BK124" s="909"/>
      <c r="BL124" s="909"/>
      <c r="BM124" s="909"/>
      <c r="BN124" s="909"/>
      <c r="BO124" s="909"/>
      <c r="BP124" s="910"/>
      <c r="BQ124" s="911" t="s">
        <v>127</v>
      </c>
      <c r="BR124" s="912"/>
      <c r="BS124" s="912"/>
      <c r="BT124" s="912"/>
      <c r="BU124" s="912"/>
      <c r="BV124" s="912" t="s">
        <v>127</v>
      </c>
      <c r="BW124" s="912"/>
      <c r="BX124" s="912"/>
      <c r="BY124" s="912"/>
      <c r="BZ124" s="912"/>
      <c r="CA124" s="912" t="s">
        <v>127</v>
      </c>
      <c r="CB124" s="912"/>
      <c r="CC124" s="912"/>
      <c r="CD124" s="912"/>
      <c r="CE124" s="912"/>
      <c r="CF124" s="802"/>
      <c r="CG124" s="803"/>
      <c r="CH124" s="803"/>
      <c r="CI124" s="803"/>
      <c r="CJ124" s="943"/>
      <c r="CK124" s="951"/>
      <c r="CL124" s="951"/>
      <c r="CM124" s="951"/>
      <c r="CN124" s="951"/>
      <c r="CO124" s="952"/>
      <c r="CP124" s="916" t="s">
        <v>477</v>
      </c>
      <c r="CQ124" s="917"/>
      <c r="CR124" s="917"/>
      <c r="CS124" s="917"/>
      <c r="CT124" s="917"/>
      <c r="CU124" s="917"/>
      <c r="CV124" s="917"/>
      <c r="CW124" s="917"/>
      <c r="CX124" s="917"/>
      <c r="CY124" s="917"/>
      <c r="CZ124" s="917"/>
      <c r="DA124" s="917"/>
      <c r="DB124" s="917"/>
      <c r="DC124" s="917"/>
      <c r="DD124" s="917"/>
      <c r="DE124" s="917"/>
      <c r="DF124" s="918"/>
      <c r="DG124" s="840">
        <v>31603083</v>
      </c>
      <c r="DH124" s="841"/>
      <c r="DI124" s="841"/>
      <c r="DJ124" s="841"/>
      <c r="DK124" s="842"/>
      <c r="DL124" s="843">
        <v>33532915</v>
      </c>
      <c r="DM124" s="841"/>
      <c r="DN124" s="841"/>
      <c r="DO124" s="841"/>
      <c r="DP124" s="842"/>
      <c r="DQ124" s="843" t="s">
        <v>454</v>
      </c>
      <c r="DR124" s="841"/>
      <c r="DS124" s="841"/>
      <c r="DT124" s="841"/>
      <c r="DU124" s="842"/>
      <c r="DV124" s="929" t="s">
        <v>127</v>
      </c>
      <c r="DW124" s="930"/>
      <c r="DX124" s="930"/>
      <c r="DY124" s="930"/>
      <c r="DZ124" s="931"/>
    </row>
    <row r="125" spans="1:130" s="246" customFormat="1" ht="26.25" customHeight="1">
      <c r="A125" s="898"/>
      <c r="B125" s="899"/>
      <c r="C125" s="902" t="s">
        <v>462</v>
      </c>
      <c r="D125" s="903"/>
      <c r="E125" s="903"/>
      <c r="F125" s="903"/>
      <c r="G125" s="903"/>
      <c r="H125" s="903"/>
      <c r="I125" s="903"/>
      <c r="J125" s="903"/>
      <c r="K125" s="903"/>
      <c r="L125" s="903"/>
      <c r="M125" s="903"/>
      <c r="N125" s="903"/>
      <c r="O125" s="903"/>
      <c r="P125" s="903"/>
      <c r="Q125" s="903"/>
      <c r="R125" s="903"/>
      <c r="S125" s="903"/>
      <c r="T125" s="903"/>
      <c r="U125" s="903"/>
      <c r="V125" s="903"/>
      <c r="W125" s="903"/>
      <c r="X125" s="903"/>
      <c r="Y125" s="903"/>
      <c r="Z125" s="904"/>
      <c r="AA125" s="857" t="s">
        <v>454</v>
      </c>
      <c r="AB125" s="858"/>
      <c r="AC125" s="858"/>
      <c r="AD125" s="858"/>
      <c r="AE125" s="859"/>
      <c r="AF125" s="860" t="s">
        <v>454</v>
      </c>
      <c r="AG125" s="858"/>
      <c r="AH125" s="858"/>
      <c r="AI125" s="858"/>
      <c r="AJ125" s="859"/>
      <c r="AK125" s="860" t="s">
        <v>127</v>
      </c>
      <c r="AL125" s="858"/>
      <c r="AM125" s="858"/>
      <c r="AN125" s="858"/>
      <c r="AO125" s="859"/>
      <c r="AP125" s="905" t="s">
        <v>127</v>
      </c>
      <c r="AQ125" s="906"/>
      <c r="AR125" s="906"/>
      <c r="AS125" s="906"/>
      <c r="AT125" s="907"/>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932" t="s">
        <v>478</v>
      </c>
      <c r="CL125" s="933"/>
      <c r="CM125" s="933"/>
      <c r="CN125" s="933"/>
      <c r="CO125" s="934"/>
      <c r="CP125" s="941" t="s">
        <v>479</v>
      </c>
      <c r="CQ125" s="886"/>
      <c r="CR125" s="886"/>
      <c r="CS125" s="886"/>
      <c r="CT125" s="886"/>
      <c r="CU125" s="886"/>
      <c r="CV125" s="886"/>
      <c r="CW125" s="886"/>
      <c r="CX125" s="886"/>
      <c r="CY125" s="886"/>
      <c r="CZ125" s="886"/>
      <c r="DA125" s="886"/>
      <c r="DB125" s="886"/>
      <c r="DC125" s="886"/>
      <c r="DD125" s="886"/>
      <c r="DE125" s="886"/>
      <c r="DF125" s="887"/>
      <c r="DG125" s="942" t="s">
        <v>127</v>
      </c>
      <c r="DH125" s="923"/>
      <c r="DI125" s="923"/>
      <c r="DJ125" s="923"/>
      <c r="DK125" s="923"/>
      <c r="DL125" s="923" t="s">
        <v>454</v>
      </c>
      <c r="DM125" s="923"/>
      <c r="DN125" s="923"/>
      <c r="DO125" s="923"/>
      <c r="DP125" s="923"/>
      <c r="DQ125" s="923" t="s">
        <v>454</v>
      </c>
      <c r="DR125" s="923"/>
      <c r="DS125" s="923"/>
      <c r="DT125" s="923"/>
      <c r="DU125" s="923"/>
      <c r="DV125" s="924" t="s">
        <v>127</v>
      </c>
      <c r="DW125" s="924"/>
      <c r="DX125" s="924"/>
      <c r="DY125" s="924"/>
      <c r="DZ125" s="925"/>
    </row>
    <row r="126" spans="1:130" s="246" customFormat="1" ht="26.25" customHeight="1" thickBot="1">
      <c r="A126" s="898"/>
      <c r="B126" s="899"/>
      <c r="C126" s="902" t="s">
        <v>464</v>
      </c>
      <c r="D126" s="903"/>
      <c r="E126" s="903"/>
      <c r="F126" s="903"/>
      <c r="G126" s="903"/>
      <c r="H126" s="903"/>
      <c r="I126" s="903"/>
      <c r="J126" s="903"/>
      <c r="K126" s="903"/>
      <c r="L126" s="903"/>
      <c r="M126" s="903"/>
      <c r="N126" s="903"/>
      <c r="O126" s="903"/>
      <c r="P126" s="903"/>
      <c r="Q126" s="903"/>
      <c r="R126" s="903"/>
      <c r="S126" s="903"/>
      <c r="T126" s="903"/>
      <c r="U126" s="903"/>
      <c r="V126" s="903"/>
      <c r="W126" s="903"/>
      <c r="X126" s="903"/>
      <c r="Y126" s="903"/>
      <c r="Z126" s="904"/>
      <c r="AA126" s="857">
        <v>33908</v>
      </c>
      <c r="AB126" s="858"/>
      <c r="AC126" s="858"/>
      <c r="AD126" s="858"/>
      <c r="AE126" s="859"/>
      <c r="AF126" s="860">
        <v>29625</v>
      </c>
      <c r="AG126" s="858"/>
      <c r="AH126" s="858"/>
      <c r="AI126" s="858"/>
      <c r="AJ126" s="859"/>
      <c r="AK126" s="860">
        <v>25746</v>
      </c>
      <c r="AL126" s="858"/>
      <c r="AM126" s="858"/>
      <c r="AN126" s="858"/>
      <c r="AO126" s="859"/>
      <c r="AP126" s="905">
        <v>0.1</v>
      </c>
      <c r="AQ126" s="906"/>
      <c r="AR126" s="906"/>
      <c r="AS126" s="906"/>
      <c r="AT126" s="907"/>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935"/>
      <c r="CL126" s="936"/>
      <c r="CM126" s="936"/>
      <c r="CN126" s="936"/>
      <c r="CO126" s="937"/>
      <c r="CP126" s="893" t="s">
        <v>480</v>
      </c>
      <c r="CQ126" s="828"/>
      <c r="CR126" s="828"/>
      <c r="CS126" s="828"/>
      <c r="CT126" s="828"/>
      <c r="CU126" s="828"/>
      <c r="CV126" s="828"/>
      <c r="CW126" s="828"/>
      <c r="CX126" s="828"/>
      <c r="CY126" s="828"/>
      <c r="CZ126" s="828"/>
      <c r="DA126" s="828"/>
      <c r="DB126" s="828"/>
      <c r="DC126" s="828"/>
      <c r="DD126" s="828"/>
      <c r="DE126" s="828"/>
      <c r="DF126" s="829"/>
      <c r="DG126" s="894" t="s">
        <v>127</v>
      </c>
      <c r="DH126" s="895"/>
      <c r="DI126" s="895"/>
      <c r="DJ126" s="895"/>
      <c r="DK126" s="895"/>
      <c r="DL126" s="895" t="s">
        <v>127</v>
      </c>
      <c r="DM126" s="895"/>
      <c r="DN126" s="895"/>
      <c r="DO126" s="895"/>
      <c r="DP126" s="895"/>
      <c r="DQ126" s="895" t="s">
        <v>408</v>
      </c>
      <c r="DR126" s="895"/>
      <c r="DS126" s="895"/>
      <c r="DT126" s="895"/>
      <c r="DU126" s="895"/>
      <c r="DV126" s="872" t="s">
        <v>127</v>
      </c>
      <c r="DW126" s="872"/>
      <c r="DX126" s="872"/>
      <c r="DY126" s="872"/>
      <c r="DZ126" s="873"/>
    </row>
    <row r="127" spans="1:130" s="246" customFormat="1" ht="26.25" customHeight="1">
      <c r="A127" s="900"/>
      <c r="B127" s="901"/>
      <c r="C127" s="919" t="s">
        <v>481</v>
      </c>
      <c r="D127" s="920"/>
      <c r="E127" s="920"/>
      <c r="F127" s="920"/>
      <c r="G127" s="920"/>
      <c r="H127" s="920"/>
      <c r="I127" s="920"/>
      <c r="J127" s="920"/>
      <c r="K127" s="920"/>
      <c r="L127" s="920"/>
      <c r="M127" s="920"/>
      <c r="N127" s="920"/>
      <c r="O127" s="920"/>
      <c r="P127" s="920"/>
      <c r="Q127" s="920"/>
      <c r="R127" s="920"/>
      <c r="S127" s="920"/>
      <c r="T127" s="920"/>
      <c r="U127" s="920"/>
      <c r="V127" s="920"/>
      <c r="W127" s="920"/>
      <c r="X127" s="920"/>
      <c r="Y127" s="920"/>
      <c r="Z127" s="921"/>
      <c r="AA127" s="857" t="s">
        <v>460</v>
      </c>
      <c r="AB127" s="858"/>
      <c r="AC127" s="858"/>
      <c r="AD127" s="858"/>
      <c r="AE127" s="859"/>
      <c r="AF127" s="860" t="s">
        <v>460</v>
      </c>
      <c r="AG127" s="858"/>
      <c r="AH127" s="858"/>
      <c r="AI127" s="858"/>
      <c r="AJ127" s="859"/>
      <c r="AK127" s="860" t="s">
        <v>127</v>
      </c>
      <c r="AL127" s="858"/>
      <c r="AM127" s="858"/>
      <c r="AN127" s="858"/>
      <c r="AO127" s="859"/>
      <c r="AP127" s="905" t="s">
        <v>460</v>
      </c>
      <c r="AQ127" s="906"/>
      <c r="AR127" s="906"/>
      <c r="AS127" s="906"/>
      <c r="AT127" s="907"/>
      <c r="AU127" s="282"/>
      <c r="AV127" s="282"/>
      <c r="AW127" s="282"/>
      <c r="AX127" s="922" t="s">
        <v>482</v>
      </c>
      <c r="AY127" s="890"/>
      <c r="AZ127" s="890"/>
      <c r="BA127" s="890"/>
      <c r="BB127" s="890"/>
      <c r="BC127" s="890"/>
      <c r="BD127" s="890"/>
      <c r="BE127" s="891"/>
      <c r="BF127" s="889" t="s">
        <v>483</v>
      </c>
      <c r="BG127" s="890"/>
      <c r="BH127" s="890"/>
      <c r="BI127" s="890"/>
      <c r="BJ127" s="890"/>
      <c r="BK127" s="890"/>
      <c r="BL127" s="891"/>
      <c r="BM127" s="889" t="s">
        <v>484</v>
      </c>
      <c r="BN127" s="890"/>
      <c r="BO127" s="890"/>
      <c r="BP127" s="890"/>
      <c r="BQ127" s="890"/>
      <c r="BR127" s="890"/>
      <c r="BS127" s="891"/>
      <c r="BT127" s="889" t="s">
        <v>485</v>
      </c>
      <c r="BU127" s="890"/>
      <c r="BV127" s="890"/>
      <c r="BW127" s="890"/>
      <c r="BX127" s="890"/>
      <c r="BY127" s="890"/>
      <c r="BZ127" s="892"/>
      <c r="CA127" s="282"/>
      <c r="CB127" s="282"/>
      <c r="CC127" s="282"/>
      <c r="CD127" s="283"/>
      <c r="CE127" s="283"/>
      <c r="CF127" s="283"/>
      <c r="CG127" s="280"/>
      <c r="CH127" s="280"/>
      <c r="CI127" s="280"/>
      <c r="CJ127" s="281"/>
      <c r="CK127" s="935"/>
      <c r="CL127" s="936"/>
      <c r="CM127" s="936"/>
      <c r="CN127" s="936"/>
      <c r="CO127" s="937"/>
      <c r="CP127" s="893" t="s">
        <v>486</v>
      </c>
      <c r="CQ127" s="828"/>
      <c r="CR127" s="828"/>
      <c r="CS127" s="828"/>
      <c r="CT127" s="828"/>
      <c r="CU127" s="828"/>
      <c r="CV127" s="828"/>
      <c r="CW127" s="828"/>
      <c r="CX127" s="828"/>
      <c r="CY127" s="828"/>
      <c r="CZ127" s="828"/>
      <c r="DA127" s="828"/>
      <c r="DB127" s="828"/>
      <c r="DC127" s="828"/>
      <c r="DD127" s="828"/>
      <c r="DE127" s="828"/>
      <c r="DF127" s="829"/>
      <c r="DG127" s="894" t="s">
        <v>127</v>
      </c>
      <c r="DH127" s="895"/>
      <c r="DI127" s="895"/>
      <c r="DJ127" s="895"/>
      <c r="DK127" s="895"/>
      <c r="DL127" s="895" t="s">
        <v>127</v>
      </c>
      <c r="DM127" s="895"/>
      <c r="DN127" s="895"/>
      <c r="DO127" s="895"/>
      <c r="DP127" s="895"/>
      <c r="DQ127" s="895" t="s">
        <v>460</v>
      </c>
      <c r="DR127" s="895"/>
      <c r="DS127" s="895"/>
      <c r="DT127" s="895"/>
      <c r="DU127" s="895"/>
      <c r="DV127" s="872" t="s">
        <v>435</v>
      </c>
      <c r="DW127" s="872"/>
      <c r="DX127" s="872"/>
      <c r="DY127" s="872"/>
      <c r="DZ127" s="873"/>
    </row>
    <row r="128" spans="1:130" s="246" customFormat="1" ht="26.25" customHeight="1" thickBot="1">
      <c r="A128" s="874" t="s">
        <v>487</v>
      </c>
      <c r="B128" s="875"/>
      <c r="C128" s="875"/>
      <c r="D128" s="875"/>
      <c r="E128" s="875"/>
      <c r="F128" s="875"/>
      <c r="G128" s="875"/>
      <c r="H128" s="875"/>
      <c r="I128" s="875"/>
      <c r="J128" s="875"/>
      <c r="K128" s="875"/>
      <c r="L128" s="875"/>
      <c r="M128" s="875"/>
      <c r="N128" s="875"/>
      <c r="O128" s="875"/>
      <c r="P128" s="875"/>
      <c r="Q128" s="875"/>
      <c r="R128" s="875"/>
      <c r="S128" s="875"/>
      <c r="T128" s="875"/>
      <c r="U128" s="875"/>
      <c r="V128" s="875"/>
      <c r="W128" s="876" t="s">
        <v>488</v>
      </c>
      <c r="X128" s="876"/>
      <c r="Y128" s="876"/>
      <c r="Z128" s="877"/>
      <c r="AA128" s="878">
        <v>586928</v>
      </c>
      <c r="AB128" s="879"/>
      <c r="AC128" s="879"/>
      <c r="AD128" s="879"/>
      <c r="AE128" s="880"/>
      <c r="AF128" s="881">
        <v>527061</v>
      </c>
      <c r="AG128" s="879"/>
      <c r="AH128" s="879"/>
      <c r="AI128" s="879"/>
      <c r="AJ128" s="880"/>
      <c r="AK128" s="881">
        <v>564771</v>
      </c>
      <c r="AL128" s="879"/>
      <c r="AM128" s="879"/>
      <c r="AN128" s="879"/>
      <c r="AO128" s="880"/>
      <c r="AP128" s="882"/>
      <c r="AQ128" s="883"/>
      <c r="AR128" s="883"/>
      <c r="AS128" s="883"/>
      <c r="AT128" s="884"/>
      <c r="AU128" s="282"/>
      <c r="AV128" s="282"/>
      <c r="AW128" s="282"/>
      <c r="AX128" s="885" t="s">
        <v>489</v>
      </c>
      <c r="AY128" s="886"/>
      <c r="AZ128" s="886"/>
      <c r="BA128" s="886"/>
      <c r="BB128" s="886"/>
      <c r="BC128" s="886"/>
      <c r="BD128" s="886"/>
      <c r="BE128" s="887"/>
      <c r="BF128" s="864" t="s">
        <v>127</v>
      </c>
      <c r="BG128" s="865"/>
      <c r="BH128" s="865"/>
      <c r="BI128" s="865"/>
      <c r="BJ128" s="865"/>
      <c r="BK128" s="865"/>
      <c r="BL128" s="888"/>
      <c r="BM128" s="864">
        <v>11.65</v>
      </c>
      <c r="BN128" s="865"/>
      <c r="BO128" s="865"/>
      <c r="BP128" s="865"/>
      <c r="BQ128" s="865"/>
      <c r="BR128" s="865"/>
      <c r="BS128" s="888"/>
      <c r="BT128" s="864">
        <v>20</v>
      </c>
      <c r="BU128" s="865"/>
      <c r="BV128" s="865"/>
      <c r="BW128" s="865"/>
      <c r="BX128" s="865"/>
      <c r="BY128" s="865"/>
      <c r="BZ128" s="866"/>
      <c r="CA128" s="283"/>
      <c r="CB128" s="283"/>
      <c r="CC128" s="283"/>
      <c r="CD128" s="283"/>
      <c r="CE128" s="283"/>
      <c r="CF128" s="283"/>
      <c r="CG128" s="280"/>
      <c r="CH128" s="280"/>
      <c r="CI128" s="280"/>
      <c r="CJ128" s="281"/>
      <c r="CK128" s="938"/>
      <c r="CL128" s="939"/>
      <c r="CM128" s="939"/>
      <c r="CN128" s="939"/>
      <c r="CO128" s="940"/>
      <c r="CP128" s="867" t="s">
        <v>490</v>
      </c>
      <c r="CQ128" s="806"/>
      <c r="CR128" s="806"/>
      <c r="CS128" s="806"/>
      <c r="CT128" s="806"/>
      <c r="CU128" s="806"/>
      <c r="CV128" s="806"/>
      <c r="CW128" s="806"/>
      <c r="CX128" s="806"/>
      <c r="CY128" s="806"/>
      <c r="CZ128" s="806"/>
      <c r="DA128" s="806"/>
      <c r="DB128" s="806"/>
      <c r="DC128" s="806"/>
      <c r="DD128" s="806"/>
      <c r="DE128" s="806"/>
      <c r="DF128" s="807"/>
      <c r="DG128" s="868">
        <v>5782</v>
      </c>
      <c r="DH128" s="869"/>
      <c r="DI128" s="869"/>
      <c r="DJ128" s="869"/>
      <c r="DK128" s="869"/>
      <c r="DL128" s="869">
        <v>4733</v>
      </c>
      <c r="DM128" s="869"/>
      <c r="DN128" s="869"/>
      <c r="DO128" s="869"/>
      <c r="DP128" s="869"/>
      <c r="DQ128" s="869">
        <v>3274</v>
      </c>
      <c r="DR128" s="869"/>
      <c r="DS128" s="869"/>
      <c r="DT128" s="869"/>
      <c r="DU128" s="869"/>
      <c r="DV128" s="870">
        <v>0</v>
      </c>
      <c r="DW128" s="870"/>
      <c r="DX128" s="870"/>
      <c r="DY128" s="870"/>
      <c r="DZ128" s="871"/>
    </row>
    <row r="129" spans="1:131" s="246" customFormat="1" ht="26.25" customHeight="1">
      <c r="A129" s="852" t="s">
        <v>105</v>
      </c>
      <c r="B129" s="853"/>
      <c r="C129" s="853"/>
      <c r="D129" s="853"/>
      <c r="E129" s="853"/>
      <c r="F129" s="853"/>
      <c r="G129" s="853"/>
      <c r="H129" s="853"/>
      <c r="I129" s="853"/>
      <c r="J129" s="853"/>
      <c r="K129" s="853"/>
      <c r="L129" s="853"/>
      <c r="M129" s="853"/>
      <c r="N129" s="853"/>
      <c r="O129" s="853"/>
      <c r="P129" s="853"/>
      <c r="Q129" s="853"/>
      <c r="R129" s="853"/>
      <c r="S129" s="853"/>
      <c r="T129" s="853"/>
      <c r="U129" s="853"/>
      <c r="V129" s="853"/>
      <c r="W129" s="854" t="s">
        <v>491</v>
      </c>
      <c r="X129" s="855"/>
      <c r="Y129" s="855"/>
      <c r="Z129" s="856"/>
      <c r="AA129" s="857">
        <v>34422452</v>
      </c>
      <c r="AB129" s="858"/>
      <c r="AC129" s="858"/>
      <c r="AD129" s="858"/>
      <c r="AE129" s="859"/>
      <c r="AF129" s="860">
        <v>34061344</v>
      </c>
      <c r="AG129" s="858"/>
      <c r="AH129" s="858"/>
      <c r="AI129" s="858"/>
      <c r="AJ129" s="859"/>
      <c r="AK129" s="860">
        <v>33774455</v>
      </c>
      <c r="AL129" s="858"/>
      <c r="AM129" s="858"/>
      <c r="AN129" s="858"/>
      <c r="AO129" s="859"/>
      <c r="AP129" s="861"/>
      <c r="AQ129" s="862"/>
      <c r="AR129" s="862"/>
      <c r="AS129" s="862"/>
      <c r="AT129" s="863"/>
      <c r="AU129" s="284"/>
      <c r="AV129" s="284"/>
      <c r="AW129" s="284"/>
      <c r="AX129" s="827" t="s">
        <v>492</v>
      </c>
      <c r="AY129" s="828"/>
      <c r="AZ129" s="828"/>
      <c r="BA129" s="828"/>
      <c r="BB129" s="828"/>
      <c r="BC129" s="828"/>
      <c r="BD129" s="828"/>
      <c r="BE129" s="829"/>
      <c r="BF129" s="847" t="s">
        <v>127</v>
      </c>
      <c r="BG129" s="848"/>
      <c r="BH129" s="848"/>
      <c r="BI129" s="848"/>
      <c r="BJ129" s="848"/>
      <c r="BK129" s="848"/>
      <c r="BL129" s="849"/>
      <c r="BM129" s="847">
        <v>16.649999999999999</v>
      </c>
      <c r="BN129" s="848"/>
      <c r="BO129" s="848"/>
      <c r="BP129" s="848"/>
      <c r="BQ129" s="848"/>
      <c r="BR129" s="848"/>
      <c r="BS129" s="849"/>
      <c r="BT129" s="847">
        <v>30</v>
      </c>
      <c r="BU129" s="850"/>
      <c r="BV129" s="850"/>
      <c r="BW129" s="850"/>
      <c r="BX129" s="850"/>
      <c r="BY129" s="850"/>
      <c r="BZ129" s="851"/>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c r="A130" s="852" t="s">
        <v>493</v>
      </c>
      <c r="B130" s="853"/>
      <c r="C130" s="853"/>
      <c r="D130" s="853"/>
      <c r="E130" s="853"/>
      <c r="F130" s="853"/>
      <c r="G130" s="853"/>
      <c r="H130" s="853"/>
      <c r="I130" s="853"/>
      <c r="J130" s="853"/>
      <c r="K130" s="853"/>
      <c r="L130" s="853"/>
      <c r="M130" s="853"/>
      <c r="N130" s="853"/>
      <c r="O130" s="853"/>
      <c r="P130" s="853"/>
      <c r="Q130" s="853"/>
      <c r="R130" s="853"/>
      <c r="S130" s="853"/>
      <c r="T130" s="853"/>
      <c r="U130" s="853"/>
      <c r="V130" s="853"/>
      <c r="W130" s="854" t="s">
        <v>494</v>
      </c>
      <c r="X130" s="855"/>
      <c r="Y130" s="855"/>
      <c r="Z130" s="856"/>
      <c r="AA130" s="857">
        <v>6005773</v>
      </c>
      <c r="AB130" s="858"/>
      <c r="AC130" s="858"/>
      <c r="AD130" s="858"/>
      <c r="AE130" s="859"/>
      <c r="AF130" s="860">
        <v>6145506</v>
      </c>
      <c r="AG130" s="858"/>
      <c r="AH130" s="858"/>
      <c r="AI130" s="858"/>
      <c r="AJ130" s="859"/>
      <c r="AK130" s="860">
        <v>6064992</v>
      </c>
      <c r="AL130" s="858"/>
      <c r="AM130" s="858"/>
      <c r="AN130" s="858"/>
      <c r="AO130" s="859"/>
      <c r="AP130" s="861"/>
      <c r="AQ130" s="862"/>
      <c r="AR130" s="862"/>
      <c r="AS130" s="862"/>
      <c r="AT130" s="863"/>
      <c r="AU130" s="284"/>
      <c r="AV130" s="284"/>
      <c r="AW130" s="284"/>
      <c r="AX130" s="827" t="s">
        <v>495</v>
      </c>
      <c r="AY130" s="828"/>
      <c r="AZ130" s="828"/>
      <c r="BA130" s="828"/>
      <c r="BB130" s="828"/>
      <c r="BC130" s="828"/>
      <c r="BD130" s="828"/>
      <c r="BE130" s="829"/>
      <c r="BF130" s="830">
        <v>2.9</v>
      </c>
      <c r="BG130" s="831"/>
      <c r="BH130" s="831"/>
      <c r="BI130" s="831"/>
      <c r="BJ130" s="831"/>
      <c r="BK130" s="831"/>
      <c r="BL130" s="832"/>
      <c r="BM130" s="830">
        <v>25</v>
      </c>
      <c r="BN130" s="831"/>
      <c r="BO130" s="831"/>
      <c r="BP130" s="831"/>
      <c r="BQ130" s="831"/>
      <c r="BR130" s="831"/>
      <c r="BS130" s="832"/>
      <c r="BT130" s="830">
        <v>35</v>
      </c>
      <c r="BU130" s="833"/>
      <c r="BV130" s="833"/>
      <c r="BW130" s="833"/>
      <c r="BX130" s="833"/>
      <c r="BY130" s="833"/>
      <c r="BZ130" s="834"/>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c r="A131" s="835"/>
      <c r="B131" s="836"/>
      <c r="C131" s="836"/>
      <c r="D131" s="836"/>
      <c r="E131" s="836"/>
      <c r="F131" s="836"/>
      <c r="G131" s="836"/>
      <c r="H131" s="836"/>
      <c r="I131" s="836"/>
      <c r="J131" s="836"/>
      <c r="K131" s="836"/>
      <c r="L131" s="836"/>
      <c r="M131" s="836"/>
      <c r="N131" s="836"/>
      <c r="O131" s="836"/>
      <c r="P131" s="836"/>
      <c r="Q131" s="836"/>
      <c r="R131" s="836"/>
      <c r="S131" s="836"/>
      <c r="T131" s="836"/>
      <c r="U131" s="836"/>
      <c r="V131" s="836"/>
      <c r="W131" s="837" t="s">
        <v>496</v>
      </c>
      <c r="X131" s="838"/>
      <c r="Y131" s="838"/>
      <c r="Z131" s="839"/>
      <c r="AA131" s="840">
        <v>28416679</v>
      </c>
      <c r="AB131" s="841"/>
      <c r="AC131" s="841"/>
      <c r="AD131" s="841"/>
      <c r="AE131" s="842"/>
      <c r="AF131" s="843">
        <v>27915838</v>
      </c>
      <c r="AG131" s="841"/>
      <c r="AH131" s="841"/>
      <c r="AI131" s="841"/>
      <c r="AJ131" s="842"/>
      <c r="AK131" s="843">
        <v>27709463</v>
      </c>
      <c r="AL131" s="841"/>
      <c r="AM131" s="841"/>
      <c r="AN131" s="841"/>
      <c r="AO131" s="842"/>
      <c r="AP131" s="844"/>
      <c r="AQ131" s="845"/>
      <c r="AR131" s="845"/>
      <c r="AS131" s="845"/>
      <c r="AT131" s="846"/>
      <c r="AU131" s="284"/>
      <c r="AV131" s="284"/>
      <c r="AW131" s="284"/>
      <c r="AX131" s="805" t="s">
        <v>497</v>
      </c>
      <c r="AY131" s="806"/>
      <c r="AZ131" s="806"/>
      <c r="BA131" s="806"/>
      <c r="BB131" s="806"/>
      <c r="BC131" s="806"/>
      <c r="BD131" s="806"/>
      <c r="BE131" s="807"/>
      <c r="BF131" s="808" t="s">
        <v>454</v>
      </c>
      <c r="BG131" s="809"/>
      <c r="BH131" s="809"/>
      <c r="BI131" s="809"/>
      <c r="BJ131" s="809"/>
      <c r="BK131" s="809"/>
      <c r="BL131" s="810"/>
      <c r="BM131" s="808">
        <v>350</v>
      </c>
      <c r="BN131" s="809"/>
      <c r="BO131" s="809"/>
      <c r="BP131" s="809"/>
      <c r="BQ131" s="809"/>
      <c r="BR131" s="809"/>
      <c r="BS131" s="810"/>
      <c r="BT131" s="811"/>
      <c r="BU131" s="812"/>
      <c r="BV131" s="812"/>
      <c r="BW131" s="812"/>
      <c r="BX131" s="812"/>
      <c r="BY131" s="812"/>
      <c r="BZ131" s="813"/>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c r="A132" s="814" t="s">
        <v>498</v>
      </c>
      <c r="B132" s="815"/>
      <c r="C132" s="815"/>
      <c r="D132" s="815"/>
      <c r="E132" s="815"/>
      <c r="F132" s="815"/>
      <c r="G132" s="815"/>
      <c r="H132" s="815"/>
      <c r="I132" s="815"/>
      <c r="J132" s="815"/>
      <c r="K132" s="815"/>
      <c r="L132" s="815"/>
      <c r="M132" s="815"/>
      <c r="N132" s="815"/>
      <c r="O132" s="815"/>
      <c r="P132" s="815"/>
      <c r="Q132" s="815"/>
      <c r="R132" s="815"/>
      <c r="S132" s="815"/>
      <c r="T132" s="815"/>
      <c r="U132" s="815"/>
      <c r="V132" s="818" t="s">
        <v>499</v>
      </c>
      <c r="W132" s="818"/>
      <c r="X132" s="818"/>
      <c r="Y132" s="818"/>
      <c r="Z132" s="819"/>
      <c r="AA132" s="820">
        <v>3.4556430749999998</v>
      </c>
      <c r="AB132" s="821"/>
      <c r="AC132" s="821"/>
      <c r="AD132" s="821"/>
      <c r="AE132" s="822"/>
      <c r="AF132" s="823">
        <v>3.443160116</v>
      </c>
      <c r="AG132" s="821"/>
      <c r="AH132" s="821"/>
      <c r="AI132" s="821"/>
      <c r="AJ132" s="822"/>
      <c r="AK132" s="823">
        <v>2.0072763880000002</v>
      </c>
      <c r="AL132" s="821"/>
      <c r="AM132" s="821"/>
      <c r="AN132" s="821"/>
      <c r="AO132" s="822"/>
      <c r="AP132" s="824"/>
      <c r="AQ132" s="825"/>
      <c r="AR132" s="825"/>
      <c r="AS132" s="825"/>
      <c r="AT132" s="826"/>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c r="A133" s="816"/>
      <c r="B133" s="817"/>
      <c r="C133" s="817"/>
      <c r="D133" s="817"/>
      <c r="E133" s="817"/>
      <c r="F133" s="817"/>
      <c r="G133" s="817"/>
      <c r="H133" s="817"/>
      <c r="I133" s="817"/>
      <c r="J133" s="817"/>
      <c r="K133" s="817"/>
      <c r="L133" s="817"/>
      <c r="M133" s="817"/>
      <c r="N133" s="817"/>
      <c r="O133" s="817"/>
      <c r="P133" s="817"/>
      <c r="Q133" s="817"/>
      <c r="R133" s="817"/>
      <c r="S133" s="817"/>
      <c r="T133" s="817"/>
      <c r="U133" s="817"/>
      <c r="V133" s="797" t="s">
        <v>500</v>
      </c>
      <c r="W133" s="797"/>
      <c r="X133" s="797"/>
      <c r="Y133" s="797"/>
      <c r="Z133" s="798"/>
      <c r="AA133" s="799">
        <v>6.1</v>
      </c>
      <c r="AB133" s="800"/>
      <c r="AC133" s="800"/>
      <c r="AD133" s="800"/>
      <c r="AE133" s="801"/>
      <c r="AF133" s="799">
        <v>4.4000000000000004</v>
      </c>
      <c r="AG133" s="800"/>
      <c r="AH133" s="800"/>
      <c r="AI133" s="800"/>
      <c r="AJ133" s="801"/>
      <c r="AK133" s="799">
        <v>2.9</v>
      </c>
      <c r="AL133" s="800"/>
      <c r="AM133" s="800"/>
      <c r="AN133" s="800"/>
      <c r="AO133" s="801"/>
      <c r="AP133" s="802"/>
      <c r="AQ133" s="803"/>
      <c r="AR133" s="803"/>
      <c r="AS133" s="803"/>
      <c r="AT133" s="804"/>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sheetData>
  <sheetProtection algorithmName="SHA-512" hashValue="TZ+7jNeXRDV84HylDoVNBPjy22L9pjjSD0wCKt22FQnjZgmVWFNv4J8o2mXzoSUgoBuRnl6MwzHGRkDQWypEuA==" saltValue="PeaMiubaGooHO3Lv2upsfw=="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10"/>
  <sheetViews>
    <sheetView showGridLines="0" view="pageBreakPreview" zoomScaleNormal="85" zoomScaleSheetLayoutView="100" workbookViewId="0"/>
  </sheetViews>
  <sheetFormatPr defaultColWidth="0" defaultRowHeight="13.5" customHeight="1" zeroHeight="1"/>
  <cols>
    <col min="1" max="120" width="2.75" style="291" customWidth="1"/>
    <col min="121" max="121" width="0" style="290" hidden="1" customWidth="1"/>
    <col min="122" max="16384" width="9" style="290" hidden="1"/>
  </cols>
  <sheetData>
    <row r="1" spans="1:120">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row r="3" spans="1:120"/>
    <row r="4" spans="1:120"/>
    <row r="5" spans="1:120"/>
    <row r="6" spans="1:120"/>
    <row r="7" spans="1:120"/>
    <row r="8" spans="1:120"/>
    <row r="9" spans="1:120"/>
    <row r="10" spans="1:120"/>
    <row r="11" spans="1:120"/>
    <row r="12" spans="1:120"/>
    <row r="13" spans="1:120"/>
    <row r="14" spans="1:120"/>
    <row r="15" spans="1:120"/>
    <row r="16" spans="1:120">
      <c r="DP16" s="290"/>
    </row>
    <row r="17" spans="119:120">
      <c r="DP17" s="290"/>
    </row>
    <row r="18" spans="119:120"/>
    <row r="19" spans="119:120"/>
    <row r="20" spans="119:120">
      <c r="DO20" s="290"/>
      <c r="DP20" s="290"/>
    </row>
    <row r="21" spans="119:120">
      <c r="DP21" s="290"/>
    </row>
    <row r="22" spans="119:120"/>
    <row r="23" spans="119:120">
      <c r="DO23" s="290"/>
      <c r="DP23" s="290"/>
    </row>
    <row r="24" spans="119:120">
      <c r="DP24" s="290"/>
    </row>
    <row r="25" spans="119:120">
      <c r="DP25" s="290"/>
    </row>
    <row r="26" spans="119:120">
      <c r="DO26" s="290"/>
      <c r="DP26" s="290"/>
    </row>
    <row r="27" spans="119:120"/>
    <row r="28" spans="119:120">
      <c r="DO28" s="290"/>
      <c r="DP28" s="290"/>
    </row>
    <row r="29" spans="119:120">
      <c r="DP29" s="290"/>
    </row>
    <row r="30" spans="119:120"/>
    <row r="31" spans="119:120">
      <c r="DO31" s="290"/>
      <c r="DP31" s="290"/>
    </row>
    <row r="32" spans="119:120"/>
    <row r="33" spans="98:120">
      <c r="DO33" s="290"/>
      <c r="DP33" s="290"/>
    </row>
    <row r="34" spans="98:120">
      <c r="DM34" s="290"/>
    </row>
    <row r="35" spans="98:120">
      <c r="CT35" s="290"/>
      <c r="CU35" s="290"/>
      <c r="CV35" s="290"/>
      <c r="CY35" s="290"/>
      <c r="CZ35" s="290"/>
      <c r="DA35" s="290"/>
      <c r="DD35" s="290"/>
      <c r="DE35" s="290"/>
      <c r="DF35" s="290"/>
      <c r="DI35" s="290"/>
      <c r="DJ35" s="290"/>
      <c r="DK35" s="290"/>
      <c r="DM35" s="290"/>
      <c r="DN35" s="290"/>
      <c r="DO35" s="290"/>
      <c r="DP35" s="290"/>
    </row>
    <row r="36" spans="98:120"/>
    <row r="37" spans="98:120">
      <c r="CW37" s="290"/>
      <c r="DB37" s="290"/>
      <c r="DG37" s="290"/>
      <c r="DL37" s="290"/>
      <c r="DP37" s="290"/>
    </row>
    <row r="38" spans="98:120">
      <c r="CT38" s="290"/>
      <c r="CU38" s="290"/>
      <c r="CV38" s="290"/>
      <c r="CW38" s="290"/>
      <c r="CY38" s="290"/>
      <c r="CZ38" s="290"/>
      <c r="DA38" s="290"/>
      <c r="DB38" s="290"/>
      <c r="DD38" s="290"/>
      <c r="DE38" s="290"/>
      <c r="DF38" s="290"/>
      <c r="DG38" s="290"/>
      <c r="DI38" s="290"/>
      <c r="DJ38" s="290"/>
      <c r="DK38" s="290"/>
      <c r="DL38" s="290"/>
      <c r="DN38" s="290"/>
      <c r="DO38" s="290"/>
      <c r="DP38" s="290"/>
    </row>
    <row r="39" spans="98:120"/>
    <row r="40" spans="98:120"/>
    <row r="41" spans="98:120"/>
    <row r="42" spans="98:120"/>
    <row r="43" spans="98:120"/>
    <row r="44" spans="98:120"/>
    <row r="45" spans="98:120"/>
    <row r="46" spans="98:120"/>
    <row r="47" spans="98:120"/>
    <row r="48" spans="98:120"/>
    <row r="49" spans="22:120">
      <c r="DN49" s="290"/>
      <c r="DO49" s="290"/>
      <c r="DP49" s="290"/>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90"/>
      <c r="CS63" s="290"/>
      <c r="CX63" s="290"/>
      <c r="DC63" s="290"/>
      <c r="DH63" s="290"/>
    </row>
    <row r="64" spans="22:120">
      <c r="V64" s="290"/>
    </row>
    <row r="65" spans="15:120">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c r="Q66" s="290"/>
      <c r="S66" s="290"/>
      <c r="U66" s="290"/>
      <c r="DM66" s="290"/>
    </row>
    <row r="67" spans="15:120">
      <c r="O67" s="290"/>
      <c r="P67" s="290"/>
      <c r="R67" s="290"/>
      <c r="T67" s="290"/>
      <c r="Y67" s="290"/>
      <c r="CT67" s="290"/>
      <c r="CV67" s="290"/>
      <c r="CW67" s="290"/>
      <c r="CY67" s="290"/>
      <c r="DA67" s="290"/>
      <c r="DB67" s="290"/>
      <c r="DD67" s="290"/>
      <c r="DF67" s="290"/>
      <c r="DG67" s="290"/>
      <c r="DI67" s="290"/>
      <c r="DK67" s="290"/>
      <c r="DL67" s="290"/>
      <c r="DN67" s="290"/>
      <c r="DO67" s="290"/>
      <c r="DP67" s="290"/>
    </row>
    <row r="68" spans="15:120"/>
    <row r="69" spans="15:120"/>
    <row r="70" spans="15:120"/>
    <row r="71" spans="15:120"/>
    <row r="72" spans="15:120">
      <c r="DP72" s="290"/>
    </row>
    <row r="73" spans="15:120">
      <c r="DP73" s="290"/>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90"/>
      <c r="CX96" s="290"/>
      <c r="DC96" s="290"/>
      <c r="DH96" s="290"/>
    </row>
    <row r="97" spans="24:120">
      <c r="CS97" s="290"/>
      <c r="CX97" s="290"/>
      <c r="DC97" s="290"/>
      <c r="DH97" s="290"/>
      <c r="DP97" s="291" t="s">
        <v>501</v>
      </c>
    </row>
    <row r="98" spans="24:120" hidden="1">
      <c r="CS98" s="290"/>
      <c r="CX98" s="290"/>
      <c r="DC98" s="290"/>
      <c r="DH98" s="290"/>
    </row>
    <row r="99" spans="24:120" hidden="1">
      <c r="CS99" s="290"/>
      <c r="CX99" s="290"/>
      <c r="DC99" s="290"/>
      <c r="DH99" s="290"/>
    </row>
    <row r="100" spans="24:120" hidden="1"/>
    <row r="101" spans="24:120" ht="12" hidden="1" customHeight="1">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c r="CU102" s="290"/>
      <c r="CZ102" s="290"/>
      <c r="DE102" s="290"/>
      <c r="DJ102" s="290"/>
      <c r="DM102" s="290"/>
    </row>
    <row r="103" spans="24:120" hidden="1">
      <c r="CT103" s="290"/>
      <c r="CV103" s="290"/>
      <c r="CW103" s="290"/>
      <c r="CY103" s="290"/>
      <c r="DA103" s="290"/>
      <c r="DB103" s="290"/>
      <c r="DD103" s="290"/>
      <c r="DF103" s="290"/>
      <c r="DG103" s="290"/>
      <c r="DI103" s="290"/>
      <c r="DK103" s="290"/>
      <c r="DL103" s="290"/>
      <c r="DM103" s="290"/>
      <c r="DN103" s="290"/>
      <c r="DO103" s="290"/>
      <c r="DP103" s="290"/>
    </row>
    <row r="104" spans="24:120" hidden="1">
      <c r="CV104" s="290"/>
      <c r="CW104" s="290"/>
      <c r="DA104" s="290"/>
      <c r="DB104" s="290"/>
      <c r="DF104" s="290"/>
      <c r="DG104" s="290"/>
      <c r="DK104" s="290"/>
      <c r="DL104" s="290"/>
      <c r="DN104" s="290"/>
      <c r="DO104" s="290"/>
      <c r="DP104" s="290"/>
    </row>
    <row r="105" spans="24:120" ht="12.75" hidden="1" customHeight="1"/>
    <row r="106" spans="24:120" hidden="1"/>
    <row r="107" spans="24:120" hidden="1"/>
    <row r="108" spans="24:120" hidden="1"/>
    <row r="109" spans="24:120" hidden="1"/>
    <row r="110" spans="24:120" hidden="1"/>
  </sheetData>
  <sheetProtection algorithmName="SHA-512" hashValue="uZh2lIffql3ikd8lPGDSap8Aepkf2IA7/YWpiovFlaVrTc/CM5wy+y0RBzqXV0bCeSbQZD/uckluDeHIvZcdMQ==" saltValue="Z3smc+UNfqEzDrm+BKWHT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103"/>
  <sheetViews>
    <sheetView showGridLines="0" zoomScaleNormal="100" zoomScaleSheetLayoutView="55" workbookViewId="0"/>
  </sheetViews>
  <sheetFormatPr defaultColWidth="0" defaultRowHeight="13.5" customHeight="1" zeroHeight="1"/>
  <cols>
    <col min="1" max="116" width="2.625" style="291" customWidth="1"/>
    <col min="117" max="16384" width="9" style="290" hidden="1"/>
  </cols>
  <sheetData>
    <row r="1" spans="2:116">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row r="3" spans="2:116"/>
    <row r="4" spans="2:116">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row r="7" spans="2:116"/>
    <row r="8" spans="2:116"/>
    <row r="9" spans="2:116"/>
    <row r="10" spans="2:116"/>
    <row r="11" spans="2:116"/>
    <row r="12" spans="2:116"/>
    <row r="13" spans="2:116"/>
    <row r="14" spans="2:116"/>
    <row r="15" spans="2:116"/>
    <row r="16" spans="2:116"/>
    <row r="17" spans="9:116"/>
    <row r="18" spans="9:116">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row r="20" spans="9:116"/>
    <row r="21" spans="9:116">
      <c r="DL21" s="290"/>
    </row>
    <row r="22" spans="9:116">
      <c r="DI22" s="290"/>
      <c r="DJ22" s="290"/>
      <c r="DK22" s="290"/>
      <c r="DL22" s="290"/>
    </row>
    <row r="23" spans="9:116">
      <c r="CY23" s="290"/>
      <c r="CZ23" s="290"/>
      <c r="DA23" s="290"/>
      <c r="DB23" s="290"/>
      <c r="DC23" s="290"/>
      <c r="DD23" s="290"/>
      <c r="DE23" s="290"/>
      <c r="DF23" s="290"/>
      <c r="DG23" s="290"/>
      <c r="DH23" s="290"/>
      <c r="DI23" s="290"/>
      <c r="DJ23" s="290"/>
      <c r="DK23" s="290"/>
      <c r="DL23" s="290"/>
    </row>
    <row r="24" spans="9:116"/>
    <row r="25" spans="9:116"/>
    <row r="26" spans="9:116"/>
    <row r="27" spans="9:116"/>
    <row r="28" spans="9:116"/>
    <row r="29" spans="9:116"/>
    <row r="30" spans="9:116"/>
    <row r="31" spans="9:116"/>
    <row r="32" spans="9:116"/>
    <row r="33" spans="15:116"/>
    <row r="34" spans="15:116"/>
    <row r="35" spans="15:116">
      <c r="CZ35" s="290"/>
      <c r="DA35" s="290"/>
      <c r="DB35" s="290"/>
      <c r="DC35" s="290"/>
      <c r="DD35" s="290"/>
      <c r="DE35" s="290"/>
      <c r="DF35" s="290"/>
      <c r="DG35" s="290"/>
      <c r="DH35" s="290"/>
      <c r="DI35" s="290"/>
      <c r="DJ35" s="290"/>
      <c r="DK35" s="290"/>
      <c r="DL35" s="290"/>
    </row>
    <row r="36" spans="15:116"/>
    <row r="37" spans="15:116">
      <c r="DL37" s="290"/>
    </row>
    <row r="38" spans="15:116">
      <c r="DI38" s="290"/>
      <c r="DJ38" s="290"/>
      <c r="DK38" s="290"/>
      <c r="DL38" s="290"/>
    </row>
    <row r="39" spans="15:116"/>
    <row r="40" spans="15:116"/>
    <row r="41" spans="15:116"/>
    <row r="42" spans="15:116"/>
    <row r="43" spans="15:116">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c r="DL44" s="290"/>
    </row>
    <row r="45" spans="15:116"/>
    <row r="46" spans="15:116">
      <c r="DA46" s="290"/>
      <c r="DB46" s="290"/>
      <c r="DC46" s="290"/>
      <c r="DD46" s="290"/>
      <c r="DE46" s="290"/>
      <c r="DF46" s="290"/>
      <c r="DG46" s="290"/>
      <c r="DH46" s="290"/>
      <c r="DI46" s="290"/>
      <c r="DJ46" s="290"/>
      <c r="DK46" s="290"/>
      <c r="DL46" s="290"/>
    </row>
    <row r="47" spans="15:116"/>
    <row r="48" spans="15:116"/>
    <row r="49" spans="104:116"/>
    <row r="50" spans="104:116">
      <c r="CZ50" s="290"/>
      <c r="DA50" s="290"/>
      <c r="DB50" s="290"/>
      <c r="DC50" s="290"/>
      <c r="DD50" s="290"/>
      <c r="DE50" s="290"/>
      <c r="DF50" s="290"/>
      <c r="DG50" s="290"/>
      <c r="DH50" s="290"/>
      <c r="DI50" s="290"/>
      <c r="DJ50" s="290"/>
      <c r="DK50" s="290"/>
      <c r="DL50" s="290"/>
    </row>
    <row r="51" spans="104:116"/>
    <row r="52" spans="104:116"/>
    <row r="53" spans="104:116">
      <c r="DL53" s="290"/>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90"/>
      <c r="DD67" s="290"/>
      <c r="DE67" s="290"/>
      <c r="DF67" s="290"/>
      <c r="DG67" s="290"/>
      <c r="DH67" s="290"/>
      <c r="DI67" s="290"/>
      <c r="DJ67" s="290"/>
      <c r="DK67" s="290"/>
      <c r="DL67" s="290"/>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ZJhN45RsREAW/yXsEfOuBQyAAva+WQLw/Bx5IDMM2yx3RjeWmmbFACm2JSgoSlqjyK0i5nwSK5+0gYK5sOm5IQ==" saltValue="8p5DkY07qggovdeSe1L3uw==" spinCount="100000" sheet="1" objects="1" scenarios="1"/>
  <dataConsolidate/>
  <phoneticPr fontId="2"/>
  <printOptions horizontalCentered="1" verticalCentered="1"/>
  <pageMargins left="0" right="0" top="0" bottom="0" header="0" footer="0"/>
  <pageSetup paperSize="9" scale="48" orientation="landscape"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4"/>
  <sheetViews>
    <sheetView showGridLines="0" view="pageBreakPreview" workbookViewId="0"/>
  </sheetViews>
  <sheetFormatPr defaultColWidth="0" defaultRowHeight="13.5" customHeight="1" zeroHeight="1"/>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c r="AS1" s="293"/>
      <c r="AT1" s="293"/>
    </row>
    <row r="2" spans="1:46">
      <c r="AS2" s="293"/>
      <c r="AT2" s="293"/>
    </row>
    <row r="3" spans="1:46">
      <c r="AS3" s="293"/>
      <c r="AT3" s="293"/>
    </row>
    <row r="4" spans="1:46">
      <c r="AS4" s="293"/>
      <c r="AT4" s="293"/>
    </row>
    <row r="5" spans="1:46" ht="17.25">
      <c r="A5" s="294" t="s">
        <v>502</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503</v>
      </c>
      <c r="AL6" s="298"/>
      <c r="AM6" s="298"/>
      <c r="AN6" s="298"/>
      <c r="AO6" s="293"/>
      <c r="AP6" s="293"/>
      <c r="AQ6" s="293"/>
      <c r="AR6" s="293"/>
    </row>
    <row r="7" spans="1:46">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212" t="s">
        <v>504</v>
      </c>
      <c r="AP7" s="303"/>
      <c r="AQ7" s="304" t="s">
        <v>505</v>
      </c>
      <c r="AR7" s="305"/>
    </row>
    <row r="8" spans="1:46">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213"/>
      <c r="AP8" s="309" t="s">
        <v>506</v>
      </c>
      <c r="AQ8" s="310" t="s">
        <v>507</v>
      </c>
      <c r="AR8" s="311" t="s">
        <v>508</v>
      </c>
    </row>
    <row r="9" spans="1:46">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226" t="s">
        <v>509</v>
      </c>
      <c r="AL9" s="1227"/>
      <c r="AM9" s="1227"/>
      <c r="AN9" s="1228"/>
      <c r="AO9" s="312">
        <v>8060313</v>
      </c>
      <c r="AP9" s="312">
        <v>68021</v>
      </c>
      <c r="AQ9" s="313">
        <v>56039</v>
      </c>
      <c r="AR9" s="314">
        <v>21.4</v>
      </c>
    </row>
    <row r="10" spans="1:46">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226" t="s">
        <v>510</v>
      </c>
      <c r="AL10" s="1227"/>
      <c r="AM10" s="1227"/>
      <c r="AN10" s="1228"/>
      <c r="AO10" s="315">
        <v>1443868</v>
      </c>
      <c r="AP10" s="315">
        <v>12185</v>
      </c>
      <c r="AQ10" s="316">
        <v>5459</v>
      </c>
      <c r="AR10" s="317">
        <v>123.2</v>
      </c>
    </row>
    <row r="11" spans="1:46" ht="13.5" customHeight="1">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226" t="s">
        <v>511</v>
      </c>
      <c r="AL11" s="1227"/>
      <c r="AM11" s="1227"/>
      <c r="AN11" s="1228"/>
      <c r="AO11" s="315">
        <v>1548699</v>
      </c>
      <c r="AP11" s="315">
        <v>13069</v>
      </c>
      <c r="AQ11" s="316">
        <v>3948</v>
      </c>
      <c r="AR11" s="317">
        <v>231</v>
      </c>
    </row>
    <row r="12" spans="1:46" ht="13.5" customHeight="1">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226" t="s">
        <v>512</v>
      </c>
      <c r="AL12" s="1227"/>
      <c r="AM12" s="1227"/>
      <c r="AN12" s="1228"/>
      <c r="AO12" s="315">
        <v>615358</v>
      </c>
      <c r="AP12" s="315">
        <v>5193</v>
      </c>
      <c r="AQ12" s="316">
        <v>1423</v>
      </c>
      <c r="AR12" s="317">
        <v>264.89999999999998</v>
      </c>
    </row>
    <row r="13" spans="1:46" ht="13.5" customHeight="1">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226" t="s">
        <v>513</v>
      </c>
      <c r="AL13" s="1227"/>
      <c r="AM13" s="1227"/>
      <c r="AN13" s="1228"/>
      <c r="AO13" s="315" t="s">
        <v>514</v>
      </c>
      <c r="AP13" s="315" t="s">
        <v>514</v>
      </c>
      <c r="AQ13" s="316">
        <v>20</v>
      </c>
      <c r="AR13" s="317" t="s">
        <v>514</v>
      </c>
    </row>
    <row r="14" spans="1:46" ht="13.5" customHeight="1">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226" t="s">
        <v>515</v>
      </c>
      <c r="AL14" s="1227"/>
      <c r="AM14" s="1227"/>
      <c r="AN14" s="1228"/>
      <c r="AO14" s="315">
        <v>137229</v>
      </c>
      <c r="AP14" s="315">
        <v>1158</v>
      </c>
      <c r="AQ14" s="316">
        <v>2062</v>
      </c>
      <c r="AR14" s="317">
        <v>-43.8</v>
      </c>
    </row>
    <row r="15" spans="1:46" ht="13.5" customHeight="1">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226" t="s">
        <v>516</v>
      </c>
      <c r="AL15" s="1227"/>
      <c r="AM15" s="1227"/>
      <c r="AN15" s="1228"/>
      <c r="AO15" s="315">
        <v>84933</v>
      </c>
      <c r="AP15" s="315">
        <v>717</v>
      </c>
      <c r="AQ15" s="316">
        <v>1615</v>
      </c>
      <c r="AR15" s="317">
        <v>-55.6</v>
      </c>
    </row>
    <row r="16" spans="1:46">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229" t="s">
        <v>517</v>
      </c>
      <c r="AL16" s="1230"/>
      <c r="AM16" s="1230"/>
      <c r="AN16" s="1231"/>
      <c r="AO16" s="315">
        <v>-679509</v>
      </c>
      <c r="AP16" s="315">
        <v>-5734</v>
      </c>
      <c r="AQ16" s="316">
        <v>-4846</v>
      </c>
      <c r="AR16" s="317">
        <v>18.3</v>
      </c>
    </row>
    <row r="17" spans="1:46">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229" t="s">
        <v>183</v>
      </c>
      <c r="AL17" s="1230"/>
      <c r="AM17" s="1230"/>
      <c r="AN17" s="1231"/>
      <c r="AO17" s="315">
        <v>11210891</v>
      </c>
      <c r="AP17" s="315">
        <v>94608</v>
      </c>
      <c r="AQ17" s="316">
        <v>65721</v>
      </c>
      <c r="AR17" s="317">
        <v>44</v>
      </c>
    </row>
    <row r="18" spans="1:46">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518</v>
      </c>
      <c r="AL19" s="293"/>
      <c r="AM19" s="293"/>
      <c r="AN19" s="293"/>
      <c r="AO19" s="293"/>
      <c r="AP19" s="293"/>
      <c r="AQ19" s="293"/>
      <c r="AR19" s="293"/>
    </row>
    <row r="20" spans="1:46">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519</v>
      </c>
      <c r="AP20" s="323" t="s">
        <v>520</v>
      </c>
      <c r="AQ20" s="324" t="s">
        <v>521</v>
      </c>
      <c r="AR20" s="325"/>
    </row>
    <row r="21" spans="1:46" s="331" customFormat="1">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223" t="s">
        <v>522</v>
      </c>
      <c r="AL21" s="1224"/>
      <c r="AM21" s="1224"/>
      <c r="AN21" s="1225"/>
      <c r="AO21" s="327">
        <v>8.19</v>
      </c>
      <c r="AP21" s="328">
        <v>6.51</v>
      </c>
      <c r="AQ21" s="329">
        <v>1.68</v>
      </c>
      <c r="AR21" s="298"/>
      <c r="AS21" s="330"/>
      <c r="AT21" s="326"/>
    </row>
    <row r="22" spans="1:46" s="331" customFormat="1">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223" t="s">
        <v>523</v>
      </c>
      <c r="AL22" s="1224"/>
      <c r="AM22" s="1224"/>
      <c r="AN22" s="1225"/>
      <c r="AO22" s="332">
        <v>97.5</v>
      </c>
      <c r="AP22" s="333">
        <v>99.9</v>
      </c>
      <c r="AQ22" s="334">
        <v>-2.4</v>
      </c>
      <c r="AR22" s="318"/>
      <c r="AS22" s="330"/>
      <c r="AT22" s="326"/>
    </row>
    <row r="23" spans="1:46" s="331" customFormat="1">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c r="A26" s="298" t="s">
        <v>524</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c r="A27" s="339"/>
      <c r="AO27" s="293"/>
      <c r="AP27" s="293"/>
      <c r="AQ27" s="293"/>
      <c r="AR27" s="293"/>
      <c r="AS27" s="293"/>
      <c r="AT27" s="293"/>
    </row>
    <row r="28" spans="1:46" ht="17.25">
      <c r="A28" s="294" t="s">
        <v>525</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526</v>
      </c>
      <c r="AL29" s="298"/>
      <c r="AM29" s="298"/>
      <c r="AN29" s="298"/>
      <c r="AO29" s="293"/>
      <c r="AP29" s="293"/>
      <c r="AQ29" s="293"/>
      <c r="AR29" s="293"/>
      <c r="AS29" s="341"/>
    </row>
    <row r="30" spans="1:46">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212" t="s">
        <v>504</v>
      </c>
      <c r="AP30" s="303"/>
      <c r="AQ30" s="304" t="s">
        <v>505</v>
      </c>
      <c r="AR30" s="305"/>
    </row>
    <row r="31" spans="1:46">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213"/>
      <c r="AP31" s="309" t="s">
        <v>506</v>
      </c>
      <c r="AQ31" s="310" t="s">
        <v>507</v>
      </c>
      <c r="AR31" s="311" t="s">
        <v>508</v>
      </c>
    </row>
    <row r="32" spans="1:46" ht="27" customHeight="1">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214" t="s">
        <v>527</v>
      </c>
      <c r="AL32" s="1215"/>
      <c r="AM32" s="1215"/>
      <c r="AN32" s="1216"/>
      <c r="AO32" s="342">
        <v>4178179</v>
      </c>
      <c r="AP32" s="342">
        <v>35259</v>
      </c>
      <c r="AQ32" s="343">
        <v>34220</v>
      </c>
      <c r="AR32" s="344">
        <v>3</v>
      </c>
    </row>
    <row r="33" spans="1:46" ht="13.5" customHeight="1">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214" t="s">
        <v>528</v>
      </c>
      <c r="AL33" s="1215"/>
      <c r="AM33" s="1215"/>
      <c r="AN33" s="1216"/>
      <c r="AO33" s="342" t="s">
        <v>514</v>
      </c>
      <c r="AP33" s="342" t="s">
        <v>514</v>
      </c>
      <c r="AQ33" s="343" t="s">
        <v>514</v>
      </c>
      <c r="AR33" s="344" t="s">
        <v>514</v>
      </c>
    </row>
    <row r="34" spans="1:46" ht="27" customHeight="1">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214" t="s">
        <v>529</v>
      </c>
      <c r="AL34" s="1215"/>
      <c r="AM34" s="1215"/>
      <c r="AN34" s="1216"/>
      <c r="AO34" s="342" t="s">
        <v>514</v>
      </c>
      <c r="AP34" s="342" t="s">
        <v>514</v>
      </c>
      <c r="AQ34" s="343">
        <v>8</v>
      </c>
      <c r="AR34" s="344" t="s">
        <v>514</v>
      </c>
    </row>
    <row r="35" spans="1:46" ht="27" customHeight="1">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214" t="s">
        <v>530</v>
      </c>
      <c r="AL35" s="1215"/>
      <c r="AM35" s="1215"/>
      <c r="AN35" s="1216"/>
      <c r="AO35" s="342">
        <v>2739882</v>
      </c>
      <c r="AP35" s="342">
        <v>23122</v>
      </c>
      <c r="AQ35" s="343">
        <v>12054</v>
      </c>
      <c r="AR35" s="344">
        <v>91.8</v>
      </c>
    </row>
    <row r="36" spans="1:46" ht="27" customHeight="1">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214" t="s">
        <v>531</v>
      </c>
      <c r="AL36" s="1215"/>
      <c r="AM36" s="1215"/>
      <c r="AN36" s="1216"/>
      <c r="AO36" s="342">
        <v>220018</v>
      </c>
      <c r="AP36" s="342">
        <v>1857</v>
      </c>
      <c r="AQ36" s="343">
        <v>1688</v>
      </c>
      <c r="AR36" s="344">
        <v>10</v>
      </c>
    </row>
    <row r="37" spans="1:46" ht="13.5" customHeight="1">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214" t="s">
        <v>532</v>
      </c>
      <c r="AL37" s="1215"/>
      <c r="AM37" s="1215"/>
      <c r="AN37" s="1216"/>
      <c r="AO37" s="342">
        <v>47890</v>
      </c>
      <c r="AP37" s="342">
        <v>404</v>
      </c>
      <c r="AQ37" s="343">
        <v>486</v>
      </c>
      <c r="AR37" s="344">
        <v>-16.899999999999999</v>
      </c>
    </row>
    <row r="38" spans="1:46" ht="27" customHeight="1">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217" t="s">
        <v>533</v>
      </c>
      <c r="AL38" s="1218"/>
      <c r="AM38" s="1218"/>
      <c r="AN38" s="1219"/>
      <c r="AO38" s="345" t="s">
        <v>514</v>
      </c>
      <c r="AP38" s="345" t="s">
        <v>514</v>
      </c>
      <c r="AQ38" s="346">
        <v>0</v>
      </c>
      <c r="AR38" s="334" t="s">
        <v>514</v>
      </c>
      <c r="AS38" s="341"/>
    </row>
    <row r="39" spans="1:46">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217" t="s">
        <v>534</v>
      </c>
      <c r="AL39" s="1218"/>
      <c r="AM39" s="1218"/>
      <c r="AN39" s="1219"/>
      <c r="AO39" s="342">
        <v>-564771</v>
      </c>
      <c r="AP39" s="342">
        <v>-4766</v>
      </c>
      <c r="AQ39" s="343">
        <v>-7804</v>
      </c>
      <c r="AR39" s="344">
        <v>-38.9</v>
      </c>
      <c r="AS39" s="341"/>
    </row>
    <row r="40" spans="1:46" ht="27" customHeight="1">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214" t="s">
        <v>535</v>
      </c>
      <c r="AL40" s="1215"/>
      <c r="AM40" s="1215"/>
      <c r="AN40" s="1216"/>
      <c r="AO40" s="342">
        <v>-6064992</v>
      </c>
      <c r="AP40" s="342">
        <v>-51182</v>
      </c>
      <c r="AQ40" s="343">
        <v>-31657</v>
      </c>
      <c r="AR40" s="344">
        <v>61.7</v>
      </c>
      <c r="AS40" s="341"/>
    </row>
    <row r="41" spans="1:46">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220" t="s">
        <v>293</v>
      </c>
      <c r="AL41" s="1221"/>
      <c r="AM41" s="1221"/>
      <c r="AN41" s="1222"/>
      <c r="AO41" s="342">
        <v>556206</v>
      </c>
      <c r="AP41" s="342">
        <v>4694</v>
      </c>
      <c r="AQ41" s="343">
        <v>8996</v>
      </c>
      <c r="AR41" s="344">
        <v>-47.8</v>
      </c>
      <c r="AS41" s="341"/>
    </row>
    <row r="42" spans="1:46">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536</v>
      </c>
      <c r="AL42" s="293"/>
      <c r="AM42" s="293"/>
      <c r="AN42" s="293"/>
      <c r="AO42" s="293"/>
      <c r="AP42" s="293"/>
      <c r="AQ42" s="318"/>
      <c r="AR42" s="318"/>
      <c r="AS42" s="341"/>
    </row>
    <row r="43" spans="1:46">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c r="A47" s="351" t="s">
        <v>537</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538</v>
      </c>
      <c r="AL48" s="352"/>
      <c r="AM48" s="352"/>
      <c r="AN48" s="352"/>
      <c r="AO48" s="352"/>
      <c r="AP48" s="352"/>
      <c r="AQ48" s="353"/>
      <c r="AR48" s="352"/>
    </row>
    <row r="49" spans="1:44" ht="13.5" customHeight="1">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207" t="s">
        <v>504</v>
      </c>
      <c r="AN49" s="1209" t="s">
        <v>539</v>
      </c>
      <c r="AO49" s="1210"/>
      <c r="AP49" s="1210"/>
      <c r="AQ49" s="1210"/>
      <c r="AR49" s="1211"/>
    </row>
    <row r="50" spans="1:44">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208"/>
      <c r="AN50" s="358" t="s">
        <v>540</v>
      </c>
      <c r="AO50" s="359" t="s">
        <v>541</v>
      </c>
      <c r="AP50" s="360" t="s">
        <v>542</v>
      </c>
      <c r="AQ50" s="361" t="s">
        <v>543</v>
      </c>
      <c r="AR50" s="362" t="s">
        <v>544</v>
      </c>
    </row>
    <row r="51" spans="1:44">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545</v>
      </c>
      <c r="AL51" s="355"/>
      <c r="AM51" s="363">
        <v>8559257</v>
      </c>
      <c r="AN51" s="364">
        <v>70263</v>
      </c>
      <c r="AO51" s="365">
        <v>-19</v>
      </c>
      <c r="AP51" s="366">
        <v>64287</v>
      </c>
      <c r="AQ51" s="367">
        <v>-0.5</v>
      </c>
      <c r="AR51" s="368">
        <v>-18.5</v>
      </c>
    </row>
    <row r="52" spans="1:44">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546</v>
      </c>
      <c r="AM52" s="371">
        <v>4974722</v>
      </c>
      <c r="AN52" s="372">
        <v>40837</v>
      </c>
      <c r="AO52" s="373">
        <v>-17.600000000000001</v>
      </c>
      <c r="AP52" s="374">
        <v>41052</v>
      </c>
      <c r="AQ52" s="375">
        <v>10.199999999999999</v>
      </c>
      <c r="AR52" s="376">
        <v>-27.8</v>
      </c>
    </row>
    <row r="53" spans="1:44">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547</v>
      </c>
      <c r="AL53" s="355"/>
      <c r="AM53" s="363">
        <v>5652769</v>
      </c>
      <c r="AN53" s="364">
        <v>46719</v>
      </c>
      <c r="AO53" s="365">
        <v>-33.5</v>
      </c>
      <c r="AP53" s="366">
        <v>46440</v>
      </c>
      <c r="AQ53" s="367">
        <v>-27.8</v>
      </c>
      <c r="AR53" s="368">
        <v>-5.7</v>
      </c>
    </row>
    <row r="54" spans="1:44">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546</v>
      </c>
      <c r="AM54" s="371">
        <v>3270778</v>
      </c>
      <c r="AN54" s="372">
        <v>27032</v>
      </c>
      <c r="AO54" s="373">
        <v>-33.799999999999997</v>
      </c>
      <c r="AP54" s="374">
        <v>27658</v>
      </c>
      <c r="AQ54" s="375">
        <v>-32.6</v>
      </c>
      <c r="AR54" s="376">
        <v>-1.2</v>
      </c>
    </row>
    <row r="55" spans="1:44">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548</v>
      </c>
      <c r="AL55" s="355"/>
      <c r="AM55" s="363">
        <v>5376904</v>
      </c>
      <c r="AN55" s="364">
        <v>44762</v>
      </c>
      <c r="AO55" s="365">
        <v>-4.2</v>
      </c>
      <c r="AP55" s="366">
        <v>63257</v>
      </c>
      <c r="AQ55" s="367">
        <v>36.200000000000003</v>
      </c>
      <c r="AR55" s="368">
        <v>-40.4</v>
      </c>
    </row>
    <row r="56" spans="1:44">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546</v>
      </c>
      <c r="AM56" s="371">
        <v>2070891</v>
      </c>
      <c r="AN56" s="372">
        <v>17240</v>
      </c>
      <c r="AO56" s="373">
        <v>-36.200000000000003</v>
      </c>
      <c r="AP56" s="374">
        <v>27259</v>
      </c>
      <c r="AQ56" s="375">
        <v>-1.4</v>
      </c>
      <c r="AR56" s="376">
        <v>-34.799999999999997</v>
      </c>
    </row>
    <row r="57" spans="1:44">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549</v>
      </c>
      <c r="AL57" s="355"/>
      <c r="AM57" s="363">
        <v>5055749</v>
      </c>
      <c r="AN57" s="364">
        <v>42404</v>
      </c>
      <c r="AO57" s="365">
        <v>-5.3</v>
      </c>
      <c r="AP57" s="366">
        <v>52308</v>
      </c>
      <c r="AQ57" s="367">
        <v>-17.3</v>
      </c>
      <c r="AR57" s="368">
        <v>12</v>
      </c>
    </row>
    <row r="58" spans="1:44">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546</v>
      </c>
      <c r="AM58" s="371">
        <v>2726584</v>
      </c>
      <c r="AN58" s="372">
        <v>22869</v>
      </c>
      <c r="AO58" s="373">
        <v>32.700000000000003</v>
      </c>
      <c r="AP58" s="374">
        <v>28695</v>
      </c>
      <c r="AQ58" s="375">
        <v>5.3</v>
      </c>
      <c r="AR58" s="376">
        <v>27.4</v>
      </c>
    </row>
    <row r="59" spans="1:44">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550</v>
      </c>
      <c r="AL59" s="355"/>
      <c r="AM59" s="363">
        <v>7059639</v>
      </c>
      <c r="AN59" s="364">
        <v>59576</v>
      </c>
      <c r="AO59" s="365">
        <v>40.5</v>
      </c>
      <c r="AP59" s="366">
        <v>46402</v>
      </c>
      <c r="AQ59" s="367">
        <v>-11.3</v>
      </c>
      <c r="AR59" s="368">
        <v>51.8</v>
      </c>
    </row>
    <row r="60" spans="1:44">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546</v>
      </c>
      <c r="AM60" s="371">
        <v>3784423</v>
      </c>
      <c r="AN60" s="372">
        <v>31937</v>
      </c>
      <c r="AO60" s="373">
        <v>39.700000000000003</v>
      </c>
      <c r="AP60" s="374">
        <v>26897</v>
      </c>
      <c r="AQ60" s="375">
        <v>-6.3</v>
      </c>
      <c r="AR60" s="376">
        <v>46</v>
      </c>
    </row>
    <row r="61" spans="1:44">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551</v>
      </c>
      <c r="AL61" s="377"/>
      <c r="AM61" s="378">
        <v>6340864</v>
      </c>
      <c r="AN61" s="379">
        <v>52745</v>
      </c>
      <c r="AO61" s="380">
        <v>-4.3</v>
      </c>
      <c r="AP61" s="381">
        <v>54539</v>
      </c>
      <c r="AQ61" s="382">
        <v>-4.0999999999999996</v>
      </c>
      <c r="AR61" s="368">
        <v>-0.2</v>
      </c>
    </row>
    <row r="62" spans="1:44">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546</v>
      </c>
      <c r="AM62" s="371">
        <v>3365480</v>
      </c>
      <c r="AN62" s="372">
        <v>27983</v>
      </c>
      <c r="AO62" s="373">
        <v>-3</v>
      </c>
      <c r="AP62" s="374">
        <v>30312</v>
      </c>
      <c r="AQ62" s="375">
        <v>-5</v>
      </c>
      <c r="AR62" s="376">
        <v>2</v>
      </c>
    </row>
    <row r="63" spans="1:44">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c r="AK67" s="293"/>
      <c r="AL67" s="293"/>
      <c r="AM67" s="293"/>
      <c r="AN67" s="293"/>
      <c r="AO67" s="293"/>
      <c r="AP67" s="293"/>
      <c r="AQ67" s="293"/>
      <c r="AR67" s="293"/>
      <c r="AS67" s="293"/>
      <c r="AT67" s="293"/>
    </row>
    <row r="68" spans="1:46" ht="13.5" hidden="1" customHeight="1">
      <c r="AK68" s="293"/>
      <c r="AL68" s="293"/>
      <c r="AM68" s="293"/>
      <c r="AN68" s="293"/>
      <c r="AO68" s="293"/>
      <c r="AP68" s="293"/>
      <c r="AQ68" s="293"/>
      <c r="AR68" s="293"/>
    </row>
    <row r="69" spans="1:46" ht="13.5" hidden="1" customHeight="1">
      <c r="AK69" s="293"/>
      <c r="AL69" s="293"/>
      <c r="AM69" s="293"/>
      <c r="AN69" s="293"/>
      <c r="AO69" s="293"/>
      <c r="AP69" s="293"/>
      <c r="AQ69" s="293"/>
      <c r="AR69" s="293"/>
    </row>
    <row r="70" spans="1:46" hidden="1">
      <c r="AK70" s="293"/>
      <c r="AL70" s="293"/>
      <c r="AM70" s="293"/>
      <c r="AN70" s="293"/>
      <c r="AO70" s="293"/>
      <c r="AP70" s="293"/>
      <c r="AQ70" s="293"/>
      <c r="AR70" s="293"/>
    </row>
    <row r="71" spans="1:46" hidden="1">
      <c r="AK71" s="293"/>
      <c r="AL71" s="293"/>
      <c r="AM71" s="293"/>
      <c r="AN71" s="293"/>
      <c r="AO71" s="293"/>
      <c r="AP71" s="293"/>
      <c r="AQ71" s="293"/>
      <c r="AR71" s="293"/>
    </row>
    <row r="72" spans="1:46" hidden="1">
      <c r="AK72" s="293"/>
      <c r="AL72" s="293"/>
      <c r="AM72" s="293"/>
      <c r="AN72" s="293"/>
      <c r="AO72" s="293"/>
      <c r="AP72" s="293"/>
      <c r="AQ72" s="293"/>
      <c r="AR72" s="293"/>
    </row>
    <row r="73" spans="1:46" hidden="1">
      <c r="AK73" s="293"/>
      <c r="AL73" s="293"/>
      <c r="AM73" s="293"/>
      <c r="AN73" s="293"/>
      <c r="AO73" s="293"/>
      <c r="AP73" s="293"/>
      <c r="AQ73" s="293"/>
      <c r="AR73" s="293"/>
    </row>
    <row r="74" spans="1:46" hidden="1"/>
  </sheetData>
  <sheetProtection algorithmName="SHA-512" hashValue="53zESrVUh1Vo7PgKMCYSAggnA267NCedrPCzsl2y3iK4y4e6liw73gf3d/KS/yaoW5XMRPYkDyYuhqNVqHMZqA==" saltValue="/z/APQSM7PdrlDIOs9FkqQ=="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32"/>
  <sheetViews>
    <sheetView showGridLines="0" zoomScaleNormal="100" zoomScaleSheetLayoutView="55" workbookViewId="0"/>
  </sheetViews>
  <sheetFormatPr defaultColWidth="0" defaultRowHeight="13.5" customHeight="1" zeroHeight="1"/>
  <cols>
    <col min="1" max="125" width="2.5" style="291" customWidth="1"/>
    <col min="126" max="16384" width="9" style="290" hidden="1"/>
  </cols>
  <sheetData>
    <row r="1" spans="2:125" ht="13.5" customHeight="1">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c r="B2" s="290"/>
      <c r="DG2" s="290"/>
    </row>
    <row r="3" spans="2:12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row r="5" spans="2:125"/>
    <row r="6" spans="2:125"/>
    <row r="7" spans="2:125"/>
    <row r="8" spans="2:125"/>
    <row r="9" spans="2:125">
      <c r="DU9" s="290"/>
    </row>
    <row r="10" spans="2:125"/>
    <row r="11" spans="2:125"/>
    <row r="12" spans="2:125"/>
    <row r="13" spans="2:125"/>
    <row r="14" spans="2:125"/>
    <row r="15" spans="2:125"/>
    <row r="16" spans="2:125"/>
    <row r="17" spans="125:125">
      <c r="DU17" s="290"/>
    </row>
    <row r="18" spans="125:125"/>
    <row r="19" spans="125:125"/>
    <row r="20" spans="125:125">
      <c r="DU20" s="290"/>
    </row>
    <row r="21" spans="125:125">
      <c r="DU21" s="290"/>
    </row>
    <row r="22" spans="125:125"/>
    <row r="23" spans="125:125"/>
    <row r="24" spans="125:125"/>
    <row r="25" spans="125:125"/>
    <row r="26" spans="125:125"/>
    <row r="27" spans="125:125"/>
    <row r="28" spans="125:125">
      <c r="DU28" s="290"/>
    </row>
    <row r="29" spans="125:125"/>
    <row r="30" spans="125:125"/>
    <row r="31" spans="125:125"/>
    <row r="32" spans="125:125"/>
    <row r="33" spans="2:125">
      <c r="B33" s="290"/>
      <c r="G33" s="290"/>
      <c r="I33" s="290"/>
    </row>
    <row r="34" spans="2:125">
      <c r="C34" s="290"/>
      <c r="P34" s="290"/>
      <c r="DE34" s="290"/>
      <c r="DH34" s="290"/>
    </row>
    <row r="35" spans="2:125">
      <c r="D35" s="290"/>
      <c r="E35" s="290"/>
      <c r="DG35" s="290"/>
      <c r="DJ35" s="290"/>
      <c r="DP35" s="290"/>
      <c r="DQ35" s="290"/>
      <c r="DR35" s="290"/>
      <c r="DS35" s="290"/>
      <c r="DT35" s="290"/>
      <c r="DU35" s="290"/>
    </row>
    <row r="36" spans="2:12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c r="DU37" s="290"/>
    </row>
    <row r="38" spans="2:125">
      <c r="DT38" s="290"/>
      <c r="DU38" s="290"/>
    </row>
    <row r="39" spans="2:125"/>
    <row r="40" spans="2:125">
      <c r="DH40" s="290"/>
    </row>
    <row r="41" spans="2:125">
      <c r="DE41" s="290"/>
    </row>
    <row r="42" spans="2:125">
      <c r="DG42" s="290"/>
      <c r="DJ42" s="290"/>
    </row>
    <row r="43" spans="2:12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c r="DU44" s="290"/>
    </row>
    <row r="45" spans="2:125"/>
    <row r="46" spans="2:125"/>
    <row r="47" spans="2:125"/>
    <row r="48" spans="2:125">
      <c r="DT48" s="290"/>
      <c r="DU48" s="290"/>
    </row>
    <row r="49" spans="120:125">
      <c r="DU49" s="290"/>
    </row>
    <row r="50" spans="120:125">
      <c r="DU50" s="290"/>
    </row>
    <row r="51" spans="120:125">
      <c r="DP51" s="290"/>
      <c r="DQ51" s="290"/>
      <c r="DR51" s="290"/>
      <c r="DS51" s="290"/>
      <c r="DT51" s="290"/>
      <c r="DU51" s="290"/>
    </row>
    <row r="52" spans="120:125"/>
    <row r="53" spans="120:125"/>
    <row r="54" spans="120:125">
      <c r="DU54" s="290"/>
    </row>
    <row r="55" spans="120:125"/>
    <row r="56" spans="120:125"/>
    <row r="57" spans="120:125"/>
    <row r="58" spans="120:125">
      <c r="DU58" s="290"/>
    </row>
    <row r="59" spans="120:125"/>
    <row r="60" spans="120:125"/>
    <row r="61" spans="120:125"/>
    <row r="62" spans="120:125"/>
    <row r="63" spans="120:125">
      <c r="DU63" s="290"/>
    </row>
    <row r="64" spans="120:125">
      <c r="DT64" s="290"/>
      <c r="DU64" s="290"/>
    </row>
    <row r="65" spans="123:125"/>
    <row r="66" spans="123:125"/>
    <row r="67" spans="123:125"/>
    <row r="68" spans="123:125"/>
    <row r="69" spans="123:125">
      <c r="DS69" s="290"/>
      <c r="DT69" s="290"/>
      <c r="DU69" s="290"/>
    </row>
    <row r="70" spans="123:125"/>
    <row r="71" spans="123:125"/>
    <row r="72" spans="123:125"/>
    <row r="73" spans="123:125"/>
    <row r="74" spans="123:125"/>
    <row r="75" spans="123:125"/>
    <row r="76" spans="123:125"/>
    <row r="77" spans="123:125"/>
    <row r="78" spans="123:125"/>
    <row r="79" spans="123:125"/>
    <row r="80" spans="123:125"/>
    <row r="81" spans="116:125"/>
    <row r="82" spans="116:125">
      <c r="DL82" s="290"/>
    </row>
    <row r="83" spans="116:125">
      <c r="DM83" s="290"/>
      <c r="DN83" s="290"/>
      <c r="DO83" s="290"/>
      <c r="DP83" s="290"/>
      <c r="DQ83" s="290"/>
      <c r="DR83" s="290"/>
      <c r="DS83" s="290"/>
      <c r="DT83" s="290"/>
      <c r="DU83" s="290"/>
    </row>
    <row r="84" spans="116:125"/>
    <row r="85" spans="116:125"/>
    <row r="86" spans="116:125"/>
    <row r="87" spans="116:125"/>
    <row r="88" spans="116:125">
      <c r="DU88" s="290"/>
    </row>
    <row r="89" spans="116:125"/>
    <row r="90" spans="116:125"/>
    <row r="91" spans="116:125"/>
    <row r="92" spans="116:125" ht="13.5" customHeight="1"/>
    <row r="93" spans="116:125" ht="13.5" customHeight="1"/>
    <row r="94" spans="116:125" ht="13.5" customHeight="1">
      <c r="DS94" s="290"/>
      <c r="DT94" s="290"/>
      <c r="DU94" s="290"/>
    </row>
    <row r="95" spans="116:125" ht="13.5" customHeight="1">
      <c r="DU95" s="290"/>
    </row>
    <row r="96" spans="116:125" ht="13.5" customHeight="1"/>
    <row r="97" spans="124:125" ht="13.5" customHeight="1"/>
    <row r="98" spans="124:125" ht="13.5" customHeight="1"/>
    <row r="99" spans="124:125" ht="13.5" customHeight="1"/>
    <row r="100" spans="124:125" ht="13.5" customHeight="1"/>
    <row r="101" spans="124:125" ht="13.5" customHeight="1">
      <c r="DU101" s="290"/>
    </row>
    <row r="102" spans="124:125" ht="13.5" customHeight="1"/>
    <row r="103" spans="124:125" ht="13.5" customHeight="1"/>
    <row r="104" spans="124:125" ht="13.5" customHeight="1">
      <c r="DT104" s="290"/>
      <c r="DU104" s="290"/>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90" t="s">
        <v>553</v>
      </c>
    </row>
    <row r="117" spans="125:125" ht="13.5" hidden="1" customHeight="1"/>
    <row r="118" spans="125:125" ht="13.5" hidden="1" customHeight="1"/>
    <row r="119" spans="125:125" ht="13.5" hidden="1" customHeight="1"/>
    <row r="120" spans="125:125" ht="13.5" hidden="1" customHeight="1"/>
    <row r="121" spans="125:125" ht="13.5" hidden="1" customHeight="1">
      <c r="DU121" s="290"/>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PTZ5QSRcP9jp3mG9npY5h0WZKQy78XtD7dON3OkHGt1GPdYy2PDbKkyrdLm1IxzT88eiv/Qr7vZUH7Q4NOxpDg==" saltValue="/gNoY+HzYbZJVoEGdttc8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32"/>
  <sheetViews>
    <sheetView showGridLines="0" zoomScaleNormal="100" zoomScaleSheetLayoutView="55" workbookViewId="0"/>
  </sheetViews>
  <sheetFormatPr defaultColWidth="0" defaultRowHeight="13.5" customHeight="1" zeroHeight="1"/>
  <cols>
    <col min="1" max="125" width="2.5" style="291" customWidth="1"/>
    <col min="126" max="142" width="0" style="290" hidden="1" customWidth="1"/>
    <col min="143" max="16384" width="9" style="290" hidden="1"/>
  </cols>
  <sheetData>
    <row r="1" spans="1:125" ht="13.5" customHeight="1">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c r="B2" s="290"/>
      <c r="T2" s="290"/>
    </row>
    <row r="3" spans="1:12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90"/>
      <c r="G33" s="290"/>
      <c r="I33" s="290"/>
    </row>
    <row r="34" spans="2:125">
      <c r="C34" s="290"/>
      <c r="P34" s="290"/>
      <c r="R34" s="290"/>
      <c r="U34" s="290"/>
    </row>
    <row r="35" spans="2:12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c r="F36" s="290"/>
      <c r="H36" s="290"/>
      <c r="J36" s="290"/>
      <c r="K36" s="290"/>
      <c r="L36" s="290"/>
      <c r="M36" s="290"/>
      <c r="N36" s="290"/>
      <c r="O36" s="290"/>
      <c r="Q36" s="290"/>
      <c r="S36" s="290"/>
      <c r="V36" s="290"/>
    </row>
    <row r="37" spans="2:125"/>
    <row r="38" spans="2:125"/>
    <row r="39" spans="2:125"/>
    <row r="40" spans="2:125">
      <c r="U40" s="290"/>
    </row>
    <row r="41" spans="2:125">
      <c r="R41" s="290"/>
    </row>
    <row r="42" spans="2:12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c r="Q43" s="290"/>
      <c r="S43" s="290"/>
      <c r="V43" s="290"/>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91" t="s">
        <v>554</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U28LPPoYFOx+xHcwBOdCh3UP6JhJ+lQE6ESwvZdlCsWpb5yHHzktuqkEo2DNczyaEtkU7D7GCVBx+KwnJoYDKA==" saltValue="p019gIngtbKCnz0R7+oxCg=="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3"/>
  <sheetViews>
    <sheetView showGridLines="0" zoomScaleNormal="10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555</v>
      </c>
      <c r="G46" s="8" t="s">
        <v>556</v>
      </c>
      <c r="H46" s="8" t="s">
        <v>557</v>
      </c>
      <c r="I46" s="8" t="s">
        <v>558</v>
      </c>
      <c r="J46" s="9" t="s">
        <v>559</v>
      </c>
    </row>
    <row r="47" spans="2:10" ht="57.75" customHeight="1">
      <c r="B47" s="10"/>
      <c r="C47" s="1232" t="s">
        <v>3</v>
      </c>
      <c r="D47" s="1232"/>
      <c r="E47" s="1233"/>
      <c r="F47" s="11">
        <v>16.23</v>
      </c>
      <c r="G47" s="12">
        <v>16.62</v>
      </c>
      <c r="H47" s="12">
        <v>16.989999999999998</v>
      </c>
      <c r="I47" s="12">
        <v>17.21</v>
      </c>
      <c r="J47" s="13">
        <v>16.84</v>
      </c>
    </row>
    <row r="48" spans="2:10" ht="57.75" customHeight="1">
      <c r="B48" s="14"/>
      <c r="C48" s="1234" t="s">
        <v>4</v>
      </c>
      <c r="D48" s="1234"/>
      <c r="E48" s="1235"/>
      <c r="F48" s="15">
        <v>3.83</v>
      </c>
      <c r="G48" s="16">
        <v>4.6100000000000003</v>
      </c>
      <c r="H48" s="16">
        <v>3.49</v>
      </c>
      <c r="I48" s="16">
        <v>3.33</v>
      </c>
      <c r="J48" s="17">
        <v>2.2400000000000002</v>
      </c>
    </row>
    <row r="49" spans="2:10" ht="57.75" customHeight="1" thickBot="1">
      <c r="B49" s="18"/>
      <c r="C49" s="1236" t="s">
        <v>5</v>
      </c>
      <c r="D49" s="1236"/>
      <c r="E49" s="1237"/>
      <c r="F49" s="19">
        <v>7.67</v>
      </c>
      <c r="G49" s="20">
        <v>1.88</v>
      </c>
      <c r="H49" s="20">
        <v>3.4</v>
      </c>
      <c r="I49" s="20">
        <v>4.63</v>
      </c>
      <c r="J49" s="21">
        <v>1.57</v>
      </c>
    </row>
    <row r="50" spans="2:10" ht="13.5" customHeight="1"/>
    <row r="51" spans="2:10" ht="13.5" hidden="1" customHeight="1"/>
    <row r="52" spans="2:10" ht="13.5" hidden="1" customHeight="1"/>
    <row r="53" spans="2:10" ht="13.5" hidden="1" customHeight="1"/>
  </sheetData>
  <sheetProtection algorithmName="SHA-512" hashValue="DqPO5wZqSyWXMhdd14fL4FVZSPhNMiG1R47RN4NFzpXBeJdAdeKhSjSZ3faJiyhc8BKr+l/gfu64abkQ6Kvzkg==" saltValue="TTKXCtEB8W0AysrPftr7N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大矢 吉昭</cp:lastModifiedBy>
  <cp:lastPrinted>2020-03-10T00:11:30Z</cp:lastPrinted>
  <dcterms:created xsi:type="dcterms:W3CDTF">2020-02-10T04:32:29Z</dcterms:created>
  <dcterms:modified xsi:type="dcterms:W3CDTF">2020-09-09T00:33:59Z</dcterms:modified>
  <cp:category/>
</cp:coreProperties>
</file>