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drawings/drawing14.xml" ContentType="application/vnd.openxmlformats-officedocument.drawing+xml"/>
  <Override PartName="/xl/comments2.xml" ContentType="application/vnd.openxmlformats-officedocument.spreadsheetml.comments+xml"/>
  <Override PartName="/xl/drawings/drawing15.xml" ContentType="application/vnd.openxmlformats-officedocument.drawing+xml"/>
  <Override PartName="/xl/comments3.xml" ContentType="application/vnd.openxmlformats-officedocument.spreadsheetml.comments+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comments5.xml" ContentType="application/vnd.openxmlformats-officedocument.spreadsheetml.comments+xml"/>
  <Override PartName="/xl/drawings/drawing18.xml" ContentType="application/vnd.openxmlformats-officedocument.drawing+xml"/>
  <Override PartName="/xl/comments6.xml" ContentType="application/vnd.openxmlformats-officedocument.spreadsheetml.comments+xml"/>
  <Override PartName="/xl/drawings/drawing19.xml" ContentType="application/vnd.openxmlformats-officedocument.drawing+xml"/>
  <Override PartName="/xl/comments7.xml" ContentType="application/vnd.openxmlformats-officedocument.spreadsheetml.comments+xml"/>
  <Override PartName="/xl/drawings/drawing20.xml" ContentType="application/vnd.openxmlformats-officedocument.drawing+xml"/>
  <Override PartName="/xl/comments8.xml" ContentType="application/vnd.openxmlformats-officedocument.spreadsheetml.comments+xml"/>
  <Override PartName="/xl/drawings/drawing21.xml" ContentType="application/vnd.openxmlformats-officedocument.drawing+xml"/>
  <Override PartName="/xl/comments9.xml" ContentType="application/vnd.openxmlformats-officedocument.spreadsheetml.comments+xml"/>
  <Override PartName="/xl/drawings/drawing22.xml" ContentType="application/vnd.openxmlformats-officedocument.drawing+xml"/>
  <Override PartName="/xl/comments10.xml" ContentType="application/vnd.openxmlformats-officedocument.spreadsheetml.comments+xml"/>
  <Override PartName="/xl/drawings/drawing23.xml" ContentType="application/vnd.openxmlformats-officedocument.drawing+xml"/>
  <Override PartName="/xl/comments11.xml" ContentType="application/vnd.openxmlformats-officedocument.spreadsheetml.comments+xml"/>
  <Override PartName="/xl/drawings/drawing24.xml" ContentType="application/vnd.openxmlformats-officedocument.drawing+xml"/>
  <Override PartName="/xl/comments12.xml" ContentType="application/vnd.openxmlformats-officedocument.spreadsheetml.comments+xml"/>
  <Override PartName="/xl/drawings/drawing25.xml" ContentType="application/vnd.openxmlformats-officedocument.drawing+xml"/>
  <Override PartName="/xl/comments13.xml" ContentType="application/vnd.openxmlformats-officedocument.spreadsheetml.comments+xml"/>
  <Override PartName="/xl/drawings/drawing26.xml" ContentType="application/vnd.openxmlformats-officedocument.drawing+xml"/>
  <Override PartName="/xl/comments14.xml" ContentType="application/vnd.openxmlformats-officedocument.spreadsheetml.comments+xml"/>
  <Override PartName="/xl/drawings/drawing27.xml" ContentType="application/vnd.openxmlformats-officedocument.drawing+xml"/>
  <Override PartName="/xl/comments15.xml" ContentType="application/vnd.openxmlformats-officedocument.spreadsheetml.comments+xml"/>
  <Override PartName="/xl/drawings/drawing28.xml" ContentType="application/vnd.openxmlformats-officedocument.drawing+xml"/>
  <Override PartName="/xl/comments16.xml" ContentType="application/vnd.openxmlformats-officedocument.spreadsheetml.comments+xml"/>
  <Override PartName="/xl/drawings/drawing29.xml" ContentType="application/vnd.openxmlformats-officedocument.drawing+xml"/>
  <Override PartName="/xl/comments17.xml" ContentType="application/vnd.openxmlformats-officedocument.spreadsheetml.comments+xml"/>
  <Override PartName="/xl/drawings/drawing30.xml" ContentType="application/vnd.openxmlformats-officedocument.drawing+xml"/>
  <Override PartName="/xl/comments18.xml" ContentType="application/vnd.openxmlformats-officedocument.spreadsheetml.comments+xml"/>
  <Override PartName="/xl/drawings/drawing31.xml" ContentType="application/vnd.openxmlformats-officedocument.drawing+xml"/>
  <Override PartName="/xl/comments19.xml" ContentType="application/vnd.openxmlformats-officedocument.spreadsheetml.comments+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comments21.xml" ContentType="application/vnd.openxmlformats-officedocument.spreadsheetml.comments+xml"/>
  <Override PartName="/xl/drawings/drawing34.xml" ContentType="application/vnd.openxmlformats-officedocument.drawing+xml"/>
  <Override PartName="/xl/comments22.xml" ContentType="application/vnd.openxmlformats-officedocument.spreadsheetml.comments+xml"/>
  <Override PartName="/xl/drawings/drawing35.xml" ContentType="application/vnd.openxmlformats-officedocument.drawing+xml"/>
  <Override PartName="/xl/comments23.xml" ContentType="application/vnd.openxmlformats-officedocument.spreadsheetml.comments+xml"/>
  <Override PartName="/xl/drawings/drawing36.xml" ContentType="application/vnd.openxmlformats-officedocument.drawing+xml"/>
  <Override PartName="/xl/comments24.xml" ContentType="application/vnd.openxmlformats-officedocument.spreadsheetml.comments+xml"/>
  <Override PartName="/xl/drawings/drawing37.xml" ContentType="application/vnd.openxmlformats-officedocument.drawing+xml"/>
  <Override PartName="/xl/comments25.xml" ContentType="application/vnd.openxmlformats-officedocument.spreadsheetml.comments+xml"/>
  <Override PartName="/xl/drawings/drawing38.xml" ContentType="application/vnd.openxmlformats-officedocument.drawing+xml"/>
  <Override PartName="/xl/comments26.xml" ContentType="application/vnd.openxmlformats-officedocument.spreadsheetml.comments+xml"/>
  <Override PartName="/xl/drawings/drawing39.xml" ContentType="application/vnd.openxmlformats-officedocument.drawing+xml"/>
  <Override PartName="/xl/comments27.xml" ContentType="application/vnd.openxmlformats-officedocument.spreadsheetml.comments+xml"/>
  <Override PartName="/xl/drawings/drawing40.xml" ContentType="application/vnd.openxmlformats-officedocument.drawing+xml"/>
  <Override PartName="/xl/comments28.xml" ContentType="application/vnd.openxmlformats-officedocument.spreadsheetml.comments+xml"/>
  <Override PartName="/xl/drawings/drawing41.xml" ContentType="application/vnd.openxmlformats-officedocument.drawing+xml"/>
  <Override PartName="/xl/comments29.xml" ContentType="application/vnd.openxmlformats-officedocument.spreadsheetml.comments+xml"/>
  <Override PartName="/xl/drawings/drawing42.xml" ContentType="application/vnd.openxmlformats-officedocument.drawing+xml"/>
  <Override PartName="/xl/comments30.xml" ContentType="application/vnd.openxmlformats-officedocument.spreadsheetml.comments+xml"/>
  <Override PartName="/xl/drawings/drawing43.xml" ContentType="application/vnd.openxmlformats-officedocument.drawing+xml"/>
  <Override PartName="/xl/comments31.xml" ContentType="application/vnd.openxmlformats-officedocument.spreadsheetml.comments+xml"/>
  <Override PartName="/xl/drawings/drawing44.xml" ContentType="application/vnd.openxmlformats-officedocument.drawing+xml"/>
  <Override PartName="/xl/comments32.xml" ContentType="application/vnd.openxmlformats-officedocument.spreadsheetml.comments+xml"/>
  <Override PartName="/xl/drawings/drawing45.xml" ContentType="application/vnd.openxmlformats-officedocument.drawing+xml"/>
  <Override PartName="/xl/comments33.xml" ContentType="application/vnd.openxmlformats-officedocument.spreadsheetml.comments+xml"/>
  <Override PartName="/xl/drawings/drawing46.xml" ContentType="application/vnd.openxmlformats-officedocument.drawing+xml"/>
  <Override PartName="/xl/comments34.xml" ContentType="application/vnd.openxmlformats-officedocument.spreadsheetml.comments+xml"/>
  <Override PartName="/xl/drawings/drawing47.xml" ContentType="application/vnd.openxmlformats-officedocument.drawing+xml"/>
  <Override PartName="/xl/comments35.xml" ContentType="application/vnd.openxmlformats-officedocument.spreadsheetml.comments+xml"/>
  <Override PartName="/xl/drawings/drawing48.xml" ContentType="application/vnd.openxmlformats-officedocument.drawing+xml"/>
  <Override PartName="/xl/comments36.xml" ContentType="application/vnd.openxmlformats-officedocument.spreadsheetml.comments+xml"/>
  <Override PartName="/xl/drawings/drawing49.xml" ContentType="application/vnd.openxmlformats-officedocument.drawing+xml"/>
  <Override PartName="/xl/comments37.xml" ContentType="application/vnd.openxmlformats-officedocument.spreadsheetml.comments+xml"/>
  <Override PartName="/xl/drawings/drawing50.xml" ContentType="application/vnd.openxmlformats-officedocument.drawing+xml"/>
  <Override PartName="/xl/comments38.xml" ContentType="application/vnd.openxmlformats-officedocument.spreadsheetml.comments+xml"/>
  <Override PartName="/xl/drawings/drawing51.xml" ContentType="application/vnd.openxmlformats-officedocument.drawing+xml"/>
  <Override PartName="/xl/comments39.xml" ContentType="application/vnd.openxmlformats-officedocument.spreadsheetml.comments+xml"/>
  <Override PartName="/xl/drawings/drawing52.xml" ContentType="application/vnd.openxmlformats-officedocument.drawing+xml"/>
  <Override PartName="/xl/comments40.xml" ContentType="application/vnd.openxmlformats-officedocument.spreadsheetml.comments+xml"/>
  <Override PartName="/xl/drawings/drawing53.xml" ContentType="application/vnd.openxmlformats-officedocument.drawing+xml"/>
  <Override PartName="/xl/comments41.xml" ContentType="application/vnd.openxmlformats-officedocument.spreadsheetml.comments+xml"/>
  <Override PartName="/xl/drawings/drawing54.xml" ContentType="application/vnd.openxmlformats-officedocument.drawing+xml"/>
  <Override PartName="/xl/comments42.xml" ContentType="application/vnd.openxmlformats-officedocument.spreadsheetml.comments+xml"/>
  <Override PartName="/xl/drawings/drawing55.xml" ContentType="application/vnd.openxmlformats-officedocument.drawing+xml"/>
  <Override PartName="/xl/comments43.xml" ContentType="application/vnd.openxmlformats-officedocument.spreadsheetml.comments+xml"/>
  <Override PartName="/xl/drawings/drawing56.xml" ContentType="application/vnd.openxmlformats-officedocument.drawing+xml"/>
  <Override PartName="/xl/comments44.xml" ContentType="application/vnd.openxmlformats-officedocument.spreadsheetml.comments+xml"/>
  <Override PartName="/xl/drawings/drawing57.xml" ContentType="application/vnd.openxmlformats-officedocument.drawing+xml"/>
  <Override PartName="/xl/comments45.xml" ContentType="application/vnd.openxmlformats-officedocument.spreadsheetml.comments+xml"/>
  <Override PartName="/xl/drawings/drawing58.xml" ContentType="application/vnd.openxmlformats-officedocument.drawing+xml"/>
  <Override PartName="/xl/comments46.xml" ContentType="application/vnd.openxmlformats-officedocument.spreadsheetml.comments+xml"/>
  <Override PartName="/xl/drawings/drawing59.xml" ContentType="application/vnd.openxmlformats-officedocument.drawing+xml"/>
  <Override PartName="/xl/comments47.xml" ContentType="application/vnd.openxmlformats-officedocument.spreadsheetml.comments+xml"/>
  <Override PartName="/xl/drawings/drawing60.xml" ContentType="application/vnd.openxmlformats-officedocument.drawing+xml"/>
  <Override PartName="/xl/comments48.xml" ContentType="application/vnd.openxmlformats-officedocument.spreadsheetml.comments+xml"/>
  <Override PartName="/xl/drawings/drawing61.xml" ContentType="application/vnd.openxmlformats-officedocument.drawing+xml"/>
  <Override PartName="/xl/comments49.xml" ContentType="application/vnd.openxmlformats-officedocument.spreadsheetml.comments+xml"/>
  <Override PartName="/xl/drawings/drawing62.xml" ContentType="application/vnd.openxmlformats-officedocument.drawing+xml"/>
  <Override PartName="/xl/comments50.xml" ContentType="application/vnd.openxmlformats-officedocument.spreadsheetml.comments+xml"/>
  <Override PartName="/xl/drawings/drawing63.xml" ContentType="application/vnd.openxmlformats-officedocument.drawing+xml"/>
  <Override PartName="/xl/comments51.xml" ContentType="application/vnd.openxmlformats-officedocument.spreadsheetml.comments+xml"/>
  <Override PartName="/xl/drawings/drawing64.xml" ContentType="application/vnd.openxmlformats-officedocument.drawing+xml"/>
  <Override PartName="/xl/comments52.xml" ContentType="application/vnd.openxmlformats-officedocument.spreadsheetml.comments+xml"/>
  <Override PartName="/xl/drawings/drawing65.xml" ContentType="application/vnd.openxmlformats-officedocument.drawing+xml"/>
  <Override PartName="/xl/comments53.xml" ContentType="application/vnd.openxmlformats-officedocument.spreadsheetml.comments+xml"/>
  <Override PartName="/xl/drawings/drawing66.xml" ContentType="application/vnd.openxmlformats-officedocument.drawing+xml"/>
  <Override PartName="/xl/comments54.xml" ContentType="application/vnd.openxmlformats-officedocument.spreadsheetml.comments+xml"/>
  <Override PartName="/xl/drawings/drawing67.xml" ContentType="application/vnd.openxmlformats-officedocument.drawing+xml"/>
  <Override PartName="/xl/comments55.xml" ContentType="application/vnd.openxmlformats-officedocument.spreadsheetml.comments+xml"/>
  <Override PartName="/xl/drawings/drawing68.xml" ContentType="application/vnd.openxmlformats-officedocument.drawing+xml"/>
  <Override PartName="/xl/comments56.xml" ContentType="application/vnd.openxmlformats-officedocument.spreadsheetml.comments+xml"/>
  <Override PartName="/xl/drawings/drawing69.xml" ContentType="application/vnd.openxmlformats-officedocument.drawing+xml"/>
  <Override PartName="/xl/comments57.xml" ContentType="application/vnd.openxmlformats-officedocument.spreadsheetml.comments+xml"/>
  <Override PartName="/xl/drawings/drawing70.xml" ContentType="application/vnd.openxmlformats-officedocument.drawing+xml"/>
  <Override PartName="/xl/comments58.xml" ContentType="application/vnd.openxmlformats-officedocument.spreadsheetml.comments+xml"/>
  <Override PartName="/xl/drawings/drawing71.xml" ContentType="application/vnd.openxmlformats-officedocument.drawing+xml"/>
  <Override PartName="/xl/comments59.xml" ContentType="application/vnd.openxmlformats-officedocument.spreadsheetml.comments+xml"/>
  <Override PartName="/xl/drawings/drawing72.xml" ContentType="application/vnd.openxmlformats-officedocument.drawing+xml"/>
  <Override PartName="/xl/comments60.xml" ContentType="application/vnd.openxmlformats-officedocument.spreadsheetml.comments+xml"/>
  <Override PartName="/xl/drawings/drawing73.xml" ContentType="application/vnd.openxmlformats-officedocument.drawing+xml"/>
  <Override PartName="/xl/comments61.xml" ContentType="application/vnd.openxmlformats-officedocument.spreadsheetml.comments+xml"/>
  <Override PartName="/xl/drawings/drawing74.xml" ContentType="application/vnd.openxmlformats-officedocument.drawing+xml"/>
  <Override PartName="/xl/comments62.xml" ContentType="application/vnd.openxmlformats-officedocument.spreadsheetml.comments+xml"/>
  <Override PartName="/xl/drawings/drawing75.xml" ContentType="application/vnd.openxmlformats-officedocument.drawing+xml"/>
  <Override PartName="/xl/comments63.xml" ContentType="application/vnd.openxmlformats-officedocument.spreadsheetml.comments+xml"/>
  <Override PartName="/xl/drawings/drawing76.xml" ContentType="application/vnd.openxmlformats-officedocument.drawing+xml"/>
  <Override PartName="/xl/comments64.xml" ContentType="application/vnd.openxmlformats-officedocument.spreadsheetml.comments+xml"/>
  <Override PartName="/xl/drawings/drawing77.xml" ContentType="application/vnd.openxmlformats-officedocument.drawing+xml"/>
  <Override PartName="/xl/comments65.xml" ContentType="application/vnd.openxmlformats-officedocument.spreadsheetml.comments+xml"/>
  <Override PartName="/xl/drawings/drawing78.xml" ContentType="application/vnd.openxmlformats-officedocument.drawing+xml"/>
  <Override PartName="/xl/comments66.xml" ContentType="application/vnd.openxmlformats-officedocument.spreadsheetml.comments+xml"/>
  <Override PartName="/xl/drawings/drawing79.xml" ContentType="application/vnd.openxmlformats-officedocument.drawing+xml"/>
  <Override PartName="/xl/comments67.xml" ContentType="application/vnd.openxmlformats-officedocument.spreadsheetml.comments+xml"/>
  <Override PartName="/xl/drawings/drawing80.xml" ContentType="application/vnd.openxmlformats-officedocument.drawing+xml"/>
  <Override PartName="/xl/comments68.xml" ContentType="application/vnd.openxmlformats-officedocument.spreadsheetml.comments+xml"/>
  <Override PartName="/xl/drawings/drawing81.xml" ContentType="application/vnd.openxmlformats-officedocument.drawing+xml"/>
  <Override PartName="/xl/comments69.xml" ContentType="application/vnd.openxmlformats-officedocument.spreadsheetml.comments+xml"/>
  <Override PartName="/xl/drawings/drawing82.xml" ContentType="application/vnd.openxmlformats-officedocument.drawing+xml"/>
  <Override PartName="/xl/comments70.xml" ContentType="application/vnd.openxmlformats-officedocument.spreadsheetml.comments+xml"/>
  <Override PartName="/xl/drawings/drawing83.xml" ContentType="application/vnd.openxmlformats-officedocument.drawing+xml"/>
  <Override PartName="/xl/comments71.xml" ContentType="application/vnd.openxmlformats-officedocument.spreadsheetml.comments+xml"/>
  <Override PartName="/xl/drawings/drawing84.xml" ContentType="application/vnd.openxmlformats-officedocument.drawing+xml"/>
  <Override PartName="/xl/comments72.xml" ContentType="application/vnd.openxmlformats-officedocument.spreadsheetml.comments+xml"/>
  <Override PartName="/xl/drawings/drawing85.xml" ContentType="application/vnd.openxmlformats-officedocument.drawing+xml"/>
  <Override PartName="/xl/comments73.xml" ContentType="application/vnd.openxmlformats-officedocument.spreadsheetml.comments+xml"/>
  <Override PartName="/xl/drawings/drawing86.xml" ContentType="application/vnd.openxmlformats-officedocument.drawing+xml"/>
  <Override PartName="/xl/comments74.xml" ContentType="application/vnd.openxmlformats-officedocument.spreadsheetml.comments+xml"/>
  <Override PartName="/xl/drawings/drawing87.xml" ContentType="application/vnd.openxmlformats-officedocument.drawing+xml"/>
  <Override PartName="/xl/comments75.xml" ContentType="application/vnd.openxmlformats-officedocument.spreadsheetml.comments+xml"/>
  <Override PartName="/xl/drawings/drawing88.xml" ContentType="application/vnd.openxmlformats-officedocument.drawing+xml"/>
  <Override PartName="/xl/comments76.xml" ContentType="application/vnd.openxmlformats-officedocument.spreadsheetml.comments+xml"/>
  <Override PartName="/xl/drawings/drawing89.xml" ContentType="application/vnd.openxmlformats-officedocument.drawing+xml"/>
  <Override PartName="/xl/comments77.xml" ContentType="application/vnd.openxmlformats-officedocument.spreadsheetml.comments+xml"/>
  <Override PartName="/xl/drawings/drawing90.xml" ContentType="application/vnd.openxmlformats-officedocument.drawing+xml"/>
  <Override PartName="/xl/comments78.xml" ContentType="application/vnd.openxmlformats-officedocument.spreadsheetml.comments+xml"/>
  <Override PartName="/xl/drawings/drawing91.xml" ContentType="application/vnd.openxmlformats-officedocument.drawing+xml"/>
  <Override PartName="/xl/comments79.xml" ContentType="application/vnd.openxmlformats-officedocument.spreadsheetml.comments+xml"/>
  <Override PartName="/xl/drawings/drawing92.xml" ContentType="application/vnd.openxmlformats-officedocument.drawing+xml"/>
  <Override PartName="/xl/comments80.xml" ContentType="application/vnd.openxmlformats-officedocument.spreadsheetml.comments+xml"/>
  <Override PartName="/xl/drawings/drawing93.xml" ContentType="application/vnd.openxmlformats-officedocument.drawing+xml"/>
  <Override PartName="/xl/comments81.xml" ContentType="application/vnd.openxmlformats-officedocument.spreadsheetml.comments+xml"/>
  <Override PartName="/xl/drawings/drawing94.xml" ContentType="application/vnd.openxmlformats-officedocument.drawing+xml"/>
  <Override PartName="/xl/comments82.xml" ContentType="application/vnd.openxmlformats-officedocument.spreadsheetml.comments+xml"/>
  <Override PartName="/xl/drawings/drawing95.xml" ContentType="application/vnd.openxmlformats-officedocument.drawing+xml"/>
  <Override PartName="/xl/comments83.xml" ContentType="application/vnd.openxmlformats-officedocument.spreadsheetml.comments+xml"/>
  <Override PartName="/xl/drawings/drawing96.xml" ContentType="application/vnd.openxmlformats-officedocument.drawing+xml"/>
  <Override PartName="/xl/comments84.xml" ContentType="application/vnd.openxmlformats-officedocument.spreadsheetml.comments+xml"/>
  <Override PartName="/xl/drawings/drawing97.xml" ContentType="application/vnd.openxmlformats-officedocument.drawing+xml"/>
  <Override PartName="/xl/comments85.xml" ContentType="application/vnd.openxmlformats-officedocument.spreadsheetml.comments+xml"/>
  <Override PartName="/xl/drawings/drawing98.xml" ContentType="application/vnd.openxmlformats-officedocument.drawing+xml"/>
  <Override PartName="/xl/comments86.xml" ContentType="application/vnd.openxmlformats-officedocument.spreadsheetml.comments+xml"/>
  <Override PartName="/xl/drawings/drawing99.xml" ContentType="application/vnd.openxmlformats-officedocument.drawing+xml"/>
  <Override PartName="/xl/comments87.xml" ContentType="application/vnd.openxmlformats-officedocument.spreadsheetml.comments+xml"/>
  <Override PartName="/xl/drawings/drawing100.xml" ContentType="application/vnd.openxmlformats-officedocument.drawing+xml"/>
  <Override PartName="/xl/comments88.xml" ContentType="application/vnd.openxmlformats-officedocument.spreadsheetml.comments+xml"/>
  <Override PartName="/xl/drawings/drawing101.xml" ContentType="application/vnd.openxmlformats-officedocument.drawing+xml"/>
  <Override PartName="/xl/comments89.xml" ContentType="application/vnd.openxmlformats-officedocument.spreadsheetml.comments+xml"/>
  <Override PartName="/xl/drawings/drawing102.xml" ContentType="application/vnd.openxmlformats-officedocument.drawing+xml"/>
  <Override PartName="/xl/comments90.xml" ContentType="application/vnd.openxmlformats-officedocument.spreadsheetml.comments+xml"/>
  <Override PartName="/xl/drawings/drawing103.xml" ContentType="application/vnd.openxmlformats-officedocument.drawing+xml"/>
  <Override PartName="/xl/comments91.xml" ContentType="application/vnd.openxmlformats-officedocument.spreadsheetml.comments+xml"/>
  <Override PartName="/xl/drawings/drawing104.xml" ContentType="application/vnd.openxmlformats-officedocument.drawing+xml"/>
  <Override PartName="/xl/comments92.xml" ContentType="application/vnd.openxmlformats-officedocument.spreadsheetml.comments+xml"/>
  <Override PartName="/xl/drawings/drawing105.xml" ContentType="application/vnd.openxmlformats-officedocument.drawing+xml"/>
  <Override PartName="/xl/comments93.xml" ContentType="application/vnd.openxmlformats-officedocument.spreadsheetml.comments+xml"/>
  <Override PartName="/xl/drawings/drawing106.xml" ContentType="application/vnd.openxmlformats-officedocument.drawing+xml"/>
  <Override PartName="/xl/comments94.xml" ContentType="application/vnd.openxmlformats-officedocument.spreadsheetml.comments+xml"/>
  <Override PartName="/xl/drawings/drawing107.xml" ContentType="application/vnd.openxmlformats-officedocument.drawing+xml"/>
  <Override PartName="/xl/comments95.xml" ContentType="application/vnd.openxmlformats-officedocument.spreadsheetml.comments+xml"/>
  <Override PartName="/xl/drawings/drawing108.xml" ContentType="application/vnd.openxmlformats-officedocument.drawing+xml"/>
  <Override PartName="/xl/comments96.xml" ContentType="application/vnd.openxmlformats-officedocument.spreadsheetml.comments+xml"/>
  <Override PartName="/xl/drawings/drawing109.xml" ContentType="application/vnd.openxmlformats-officedocument.drawing+xml"/>
  <Override PartName="/xl/comments97.xml" ContentType="application/vnd.openxmlformats-officedocument.spreadsheetml.comments+xml"/>
  <Override PartName="/xl/drawings/drawing110.xml" ContentType="application/vnd.openxmlformats-officedocument.drawing+xml"/>
  <Override PartName="/xl/comments98.xml" ContentType="application/vnd.openxmlformats-officedocument.spreadsheetml.comments+xml"/>
  <Override PartName="/xl/drawings/drawing111.xml" ContentType="application/vnd.openxmlformats-officedocument.drawing+xml"/>
  <Override PartName="/xl/comments99.xml" ContentType="application/vnd.openxmlformats-officedocument.spreadsheetml.comments+xml"/>
  <Override PartName="/xl/drawings/drawing112.xml" ContentType="application/vnd.openxmlformats-officedocument.drawing+xml"/>
  <Override PartName="/xl/comments100.xml" ContentType="application/vnd.openxmlformats-officedocument.spreadsheetml.comments+xml"/>
  <Override PartName="/xl/drawings/drawing113.xml" ContentType="application/vnd.openxmlformats-officedocument.drawing+xml"/>
  <Override PartName="/xl/comments101.xml" ContentType="application/vnd.openxmlformats-officedocument.spreadsheetml.comments+xml"/>
  <Override PartName="/xl/drawings/drawing114.xml" ContentType="application/vnd.openxmlformats-officedocument.drawing+xml"/>
  <Override PartName="/xl/comments102.xml" ContentType="application/vnd.openxmlformats-officedocument.spreadsheetml.comments+xml"/>
  <Override PartName="/xl/drawings/drawing115.xml" ContentType="application/vnd.openxmlformats-officedocument.drawing+xml"/>
  <Override PartName="/xl/comments103.xml" ContentType="application/vnd.openxmlformats-officedocument.spreadsheetml.comments+xml"/>
  <Override PartName="/xl/drawings/drawing116.xml" ContentType="application/vnd.openxmlformats-officedocument.drawing+xml"/>
  <Override PartName="/xl/comments104.xml" ContentType="application/vnd.openxmlformats-officedocument.spreadsheetml.comments+xml"/>
  <Override PartName="/xl/drawings/drawing117.xml" ContentType="application/vnd.openxmlformats-officedocument.drawing+xml"/>
  <Override PartName="/xl/comments105.xml" ContentType="application/vnd.openxmlformats-officedocument.spreadsheetml.comments+xml"/>
  <Override PartName="/xl/drawings/drawing118.xml" ContentType="application/vnd.openxmlformats-officedocument.drawing+xml"/>
  <Override PartName="/xl/comments106.xml" ContentType="application/vnd.openxmlformats-officedocument.spreadsheetml.comments+xml"/>
  <Override PartName="/xl/drawings/drawing119.xml" ContentType="application/vnd.openxmlformats-officedocument.drawing+xml"/>
  <Override PartName="/xl/comments107.xml" ContentType="application/vnd.openxmlformats-officedocument.spreadsheetml.comments+xml"/>
  <Override PartName="/xl/drawings/drawing120.xml" ContentType="application/vnd.openxmlformats-officedocument.drawing+xml"/>
  <Override PartName="/xl/comments108.xml" ContentType="application/vnd.openxmlformats-officedocument.spreadsheetml.comments+xml"/>
  <Override PartName="/xl/drawings/drawing121.xml" ContentType="application/vnd.openxmlformats-officedocument.drawing+xml"/>
  <Override PartName="/xl/comments109.xml" ContentType="application/vnd.openxmlformats-officedocument.spreadsheetml.comments+xml"/>
  <Override PartName="/xl/drawings/drawing122.xml" ContentType="application/vnd.openxmlformats-officedocument.drawing+xml"/>
  <Override PartName="/xl/comments110.xml" ContentType="application/vnd.openxmlformats-officedocument.spreadsheetml.comments+xml"/>
  <Override PartName="/xl/drawings/drawing123.xml" ContentType="application/vnd.openxmlformats-officedocument.drawing+xml"/>
  <Override PartName="/xl/comments111.xml" ContentType="application/vnd.openxmlformats-officedocument.spreadsheetml.comments+xml"/>
  <Override PartName="/xl/drawings/drawing124.xml" ContentType="application/vnd.openxmlformats-officedocument.drawing+xml"/>
  <Override PartName="/xl/comments112.xml" ContentType="application/vnd.openxmlformats-officedocument.spreadsheetml.comments+xml"/>
  <Override PartName="/xl/drawings/drawing125.xml" ContentType="application/vnd.openxmlformats-officedocument.drawing+xml"/>
  <Override PartName="/xl/comments113.xml" ContentType="application/vnd.openxmlformats-officedocument.spreadsheetml.comments+xml"/>
  <Override PartName="/xl/drawings/drawing126.xml" ContentType="application/vnd.openxmlformats-officedocument.drawing+xml"/>
  <Override PartName="/xl/comments114.xml" ContentType="application/vnd.openxmlformats-officedocument.spreadsheetml.comments+xml"/>
  <Override PartName="/xl/drawings/drawing127.xml" ContentType="application/vnd.openxmlformats-officedocument.drawing+xml"/>
  <Override PartName="/xl/comments115.xml" ContentType="application/vnd.openxmlformats-officedocument.spreadsheetml.comments+xml"/>
  <Override PartName="/xl/drawings/drawing128.xml" ContentType="application/vnd.openxmlformats-officedocument.drawing+xml"/>
  <Override PartName="/xl/comments116.xml" ContentType="application/vnd.openxmlformats-officedocument.spreadsheetml.comments+xml"/>
  <Override PartName="/xl/drawings/drawing129.xml" ContentType="application/vnd.openxmlformats-officedocument.drawing+xml"/>
  <Override PartName="/xl/comments117.xml" ContentType="application/vnd.openxmlformats-officedocument.spreadsheetml.comments+xml"/>
  <Override PartName="/xl/drawings/drawing130.xml" ContentType="application/vnd.openxmlformats-officedocument.drawing+xml"/>
  <Override PartName="/xl/comments118.xml" ContentType="application/vnd.openxmlformats-officedocument.spreadsheetml.comments+xml"/>
  <Override PartName="/xl/drawings/drawing131.xml" ContentType="application/vnd.openxmlformats-officedocument.drawing+xml"/>
  <Override PartName="/xl/comments119.xml" ContentType="application/vnd.openxmlformats-officedocument.spreadsheetml.comments+xml"/>
  <Override PartName="/xl/drawings/drawing132.xml" ContentType="application/vnd.openxmlformats-officedocument.drawing+xml"/>
  <Override PartName="/xl/comments120.xml" ContentType="application/vnd.openxmlformats-officedocument.spreadsheetml.comments+xml"/>
  <Override PartName="/xl/drawings/drawing133.xml" ContentType="application/vnd.openxmlformats-officedocument.drawing+xml"/>
  <Override PartName="/xl/comments121.xml" ContentType="application/vnd.openxmlformats-officedocument.spreadsheetml.comments+xml"/>
  <Override PartName="/xl/drawings/drawing134.xml" ContentType="application/vnd.openxmlformats-officedocument.drawing+xml"/>
  <Override PartName="/xl/comments122.xml" ContentType="application/vnd.openxmlformats-officedocument.spreadsheetml.comments+xml"/>
  <Override PartName="/xl/drawings/drawing135.xml" ContentType="application/vnd.openxmlformats-officedocument.drawing+xml"/>
  <Override PartName="/xl/comments123.xml" ContentType="application/vnd.openxmlformats-officedocument.spreadsheetml.comments+xml"/>
  <Override PartName="/xl/drawings/drawing136.xml" ContentType="application/vnd.openxmlformats-officedocument.drawing+xml"/>
  <Override PartName="/xl/comments124.xml" ContentType="application/vnd.openxmlformats-officedocument.spreadsheetml.comments+xml"/>
  <Override PartName="/xl/drawings/drawing137.xml" ContentType="application/vnd.openxmlformats-officedocument.drawing+xml"/>
  <Override PartName="/xl/comments125.xml" ContentType="application/vnd.openxmlformats-officedocument.spreadsheetml.comments+xml"/>
  <Override PartName="/xl/drawings/drawing138.xml" ContentType="application/vnd.openxmlformats-officedocument.drawing+xml"/>
  <Override PartName="/xl/comments126.xml" ContentType="application/vnd.openxmlformats-officedocument.spreadsheetml.comments+xml"/>
  <Override PartName="/xl/drawings/drawing139.xml" ContentType="application/vnd.openxmlformats-officedocument.drawing+xml"/>
  <Override PartName="/xl/comments127.xml" ContentType="application/vnd.openxmlformats-officedocument.spreadsheetml.comments+xml"/>
  <Override PartName="/xl/drawings/drawing140.xml" ContentType="application/vnd.openxmlformats-officedocument.drawing+xml"/>
  <Override PartName="/xl/comments128.xml" ContentType="application/vnd.openxmlformats-officedocument.spreadsheetml.comments+xml"/>
  <Override PartName="/xl/drawings/drawing141.xml" ContentType="application/vnd.openxmlformats-officedocument.drawing+xml"/>
  <Override PartName="/xl/comments129.xml" ContentType="application/vnd.openxmlformats-officedocument.spreadsheetml.comments+xml"/>
  <Override PartName="/xl/drawings/drawing142.xml" ContentType="application/vnd.openxmlformats-officedocument.drawing+xml"/>
  <Override PartName="/xl/comments130.xml" ContentType="application/vnd.openxmlformats-officedocument.spreadsheetml.comments+xml"/>
  <Override PartName="/xl/drawings/drawing143.xml" ContentType="application/vnd.openxmlformats-officedocument.drawing+xml"/>
  <Override PartName="/xl/comments131.xml" ContentType="application/vnd.openxmlformats-officedocument.spreadsheetml.comments+xml"/>
  <Override PartName="/xl/drawings/drawing144.xml" ContentType="application/vnd.openxmlformats-officedocument.drawing+xml"/>
  <Override PartName="/xl/comments13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HB00$\04【企画係】\230 〇居住支援\040　あんしん賃貸制度・HP\あんしん賃貸（県事業）\"/>
    </mc:Choice>
  </mc:AlternateContent>
  <xr:revisionPtr revIDLastSave="0" documentId="13_ncr:1_{990D09AE-369D-4CBD-B216-EE554B72446B}" xr6:coauthVersionLast="47" xr6:coauthVersionMax="47" xr10:uidLastSave="{00000000-0000-0000-0000-000000000000}"/>
  <bookViews>
    <workbookView xWindow="-120" yWindow="-120" windowWidth="29040" windowHeight="15840" tabRatio="829" activeTab="3" xr2:uid="{00000000-000D-0000-FFFF-FFFF00000000}"/>
  </bookViews>
  <sheets>
    <sheet name="目次" sheetId="5" r:id="rId1"/>
    <sheet name="支援団体一覧" sheetId="10" r:id="rId2"/>
    <sheet name="支援内容一覧" sheetId="11" r:id="rId3"/>
    <sheet name="協力店一覧" sheetId="9" r:id="rId4"/>
    <sheet name="物件一覧" sheetId="3" r:id="rId5"/>
    <sheet name="登録番号１" sheetId="1" r:id="rId6"/>
    <sheet name="登録番号２" sheetId="4" r:id="rId7"/>
    <sheet name="登録番号３" sheetId="6" r:id="rId8"/>
    <sheet name="登録番号４" sheetId="7" r:id="rId9"/>
    <sheet name="登録番号５" sheetId="8" r:id="rId10"/>
    <sheet name="登録番号８" sheetId="14" r:id="rId11"/>
    <sheet name="登録番号１８" sheetId="24" r:id="rId12"/>
    <sheet name="登録番号２１" sheetId="27" r:id="rId13"/>
    <sheet name="登録番号２２" sheetId="28" r:id="rId14"/>
    <sheet name="登録番号２４" sheetId="30" r:id="rId15"/>
    <sheet name="登録番号２７" sheetId="35" r:id="rId16"/>
    <sheet name="登録番号３４" sheetId="39" r:id="rId17"/>
    <sheet name="登録番号３５" sheetId="40" r:id="rId18"/>
    <sheet name="登録番号３８" sheetId="44" r:id="rId19"/>
    <sheet name="登録番号３９" sheetId="46" r:id="rId20"/>
    <sheet name="登録番号４０" sheetId="47" r:id="rId21"/>
    <sheet name="登録番号４１" sheetId="48" r:id="rId22"/>
    <sheet name="登録番号４２" sheetId="49" r:id="rId23"/>
    <sheet name="登録番号４３" sheetId="50" r:id="rId24"/>
    <sheet name="登録番号４４" sheetId="51" r:id="rId25"/>
    <sheet name="登録番号４５" sheetId="52" r:id="rId26"/>
    <sheet name="登録番号４６" sheetId="53" r:id="rId27"/>
    <sheet name="登録番号４７" sheetId="54" r:id="rId28"/>
    <sheet name="登録番号４８" sheetId="55" r:id="rId29"/>
    <sheet name="登録番号４９" sheetId="56" r:id="rId30"/>
    <sheet name="登録番号５０" sheetId="57" r:id="rId31"/>
    <sheet name="登録番号５１" sheetId="58" r:id="rId32"/>
    <sheet name="登録番号５２" sheetId="59" r:id="rId33"/>
    <sheet name="登録番号５３" sheetId="60" r:id="rId34"/>
    <sheet name="登録番号５４" sheetId="61" r:id="rId35"/>
    <sheet name="登録番号５５" sheetId="62" r:id="rId36"/>
    <sheet name="登録番号５６" sheetId="63" r:id="rId37"/>
    <sheet name="登録番号５７" sheetId="64" r:id="rId38"/>
    <sheet name="登録番号５８" sheetId="65" r:id="rId39"/>
    <sheet name="登録番号６４" sheetId="71" r:id="rId40"/>
    <sheet name="登録番号６５" sheetId="72" r:id="rId41"/>
    <sheet name="登録番号６６" sheetId="73" r:id="rId42"/>
    <sheet name="登録番号６７" sheetId="74" r:id="rId43"/>
    <sheet name="登録番号６８" sheetId="75" r:id="rId44"/>
    <sheet name="登録番号６９" sheetId="76" r:id="rId45"/>
    <sheet name="登録番号７１" sheetId="78" r:id="rId46"/>
    <sheet name="登録番号７３" sheetId="80" r:id="rId47"/>
    <sheet name="登録番号７４" sheetId="81" r:id="rId48"/>
    <sheet name="登録番号７６" sheetId="83" r:id="rId49"/>
    <sheet name="登録番号７７" sheetId="84" r:id="rId50"/>
    <sheet name="登録番号７８" sheetId="85" r:id="rId51"/>
    <sheet name="登録番号７９" sheetId="86" r:id="rId52"/>
    <sheet name="登録番号８０" sheetId="87" r:id="rId53"/>
    <sheet name="登録番号８１" sheetId="88" r:id="rId54"/>
    <sheet name="登録番号８２" sheetId="89" r:id="rId55"/>
    <sheet name="登録番号８３" sheetId="90" r:id="rId56"/>
    <sheet name="登録番号８４" sheetId="91" r:id="rId57"/>
    <sheet name="登録番号８５" sheetId="92" r:id="rId58"/>
    <sheet name="登録番号８６" sheetId="93" r:id="rId59"/>
    <sheet name="登録番号８７" sheetId="94" r:id="rId60"/>
    <sheet name="登録番号９２" sheetId="99" r:id="rId61"/>
    <sheet name="登録番号９３" sheetId="100" r:id="rId62"/>
    <sheet name="登録番号１０４" sheetId="125" r:id="rId63"/>
    <sheet name="登録番号１０５" sheetId="126" r:id="rId64"/>
    <sheet name="登録番号１０６" sheetId="127" r:id="rId65"/>
    <sheet name="登録番号１０７" sheetId="128" r:id="rId66"/>
    <sheet name="登録番号１０８" sheetId="129" r:id="rId67"/>
    <sheet name="登録番号１０９" sheetId="130" r:id="rId68"/>
    <sheet name="登録番号１１０" sheetId="131" r:id="rId69"/>
    <sheet name="登録番号１１１" sheetId="132" r:id="rId70"/>
    <sheet name="登録番号１１２" sheetId="133" r:id="rId71"/>
    <sheet name="登録番号１１３" sheetId="134" r:id="rId72"/>
    <sheet name="登録番号１１４" sheetId="135" r:id="rId73"/>
    <sheet name="登録番号１１５" sheetId="136" r:id="rId74"/>
    <sheet name="登録番号１１６" sheetId="137" r:id="rId75"/>
    <sheet name="登録番号１１７" sheetId="138" r:id="rId76"/>
    <sheet name="登録番号１１８" sheetId="139" r:id="rId77"/>
    <sheet name="登録番号１１９" sheetId="140" r:id="rId78"/>
    <sheet name="登録番号１２０" sheetId="141" r:id="rId79"/>
    <sheet name="登録番号１２１" sheetId="142" r:id="rId80"/>
    <sheet name="登録番号１２２" sheetId="162" r:id="rId81"/>
    <sheet name="登録番号１２３" sheetId="143" r:id="rId82"/>
    <sheet name="登録番号１２４" sheetId="144" r:id="rId83"/>
    <sheet name="登録番号１２５" sheetId="145" r:id="rId84"/>
    <sheet name="登録番号１２６" sheetId="146" r:id="rId85"/>
    <sheet name="登録番号１３２" sheetId="152" r:id="rId86"/>
    <sheet name="登録番号１３３" sheetId="153" r:id="rId87"/>
    <sheet name="登録番号１３４" sheetId="154" r:id="rId88"/>
    <sheet name="登録番号１３５" sheetId="155" r:id="rId89"/>
    <sheet name="登録番号１３６" sheetId="156" r:id="rId90"/>
    <sheet name="登録番号１３７" sheetId="157" r:id="rId91"/>
    <sheet name="登録番号１３８" sheetId="158" r:id="rId92"/>
    <sheet name="登録番号１３９" sheetId="159" r:id="rId93"/>
    <sheet name="登録番号１４０" sheetId="160" r:id="rId94"/>
    <sheet name="登録番号１４１" sheetId="161" r:id="rId95"/>
    <sheet name="登録番号１４７" sheetId="168" r:id="rId96"/>
    <sheet name="登録番号１４８" sheetId="169" r:id="rId97"/>
    <sheet name="登録番号１４９" sheetId="171" r:id="rId98"/>
    <sheet name="登録番号１５０" sheetId="172" r:id="rId99"/>
    <sheet name="登録番号１５１" sheetId="173" r:id="rId100"/>
    <sheet name="登録番号１５２" sheetId="174" r:id="rId101"/>
    <sheet name="登録番号１５３" sheetId="175" r:id="rId102"/>
    <sheet name="登録番号１５４" sheetId="176" r:id="rId103"/>
    <sheet name="登録番号１５５" sheetId="177" r:id="rId104"/>
    <sheet name="登録番号１５６" sheetId="178" r:id="rId105"/>
    <sheet name="登録番号１５７" sheetId="179" r:id="rId106"/>
    <sheet name="登録番号１５８" sheetId="180" r:id="rId107"/>
    <sheet name="登録番号１５９" sheetId="181" r:id="rId108"/>
    <sheet name="登録番号１６０" sheetId="182" r:id="rId109"/>
    <sheet name="登録番号１６１" sheetId="183" r:id="rId110"/>
    <sheet name="登録番号１６２" sheetId="184" r:id="rId111"/>
    <sheet name="登録番号１６３" sheetId="185" r:id="rId112"/>
    <sheet name="登録番号１６４" sheetId="186" r:id="rId113"/>
    <sheet name="登録番号１６５" sheetId="187" r:id="rId114"/>
    <sheet name="登録番号１６６" sheetId="188" r:id="rId115"/>
    <sheet name="登録番号１６７" sheetId="189" r:id="rId116"/>
    <sheet name="登録番号１６８" sheetId="190" r:id="rId117"/>
    <sheet name="登録番号１６９" sheetId="191" r:id="rId118"/>
    <sheet name="登録番号１７０" sheetId="192" r:id="rId119"/>
    <sheet name="登録番号１７１" sheetId="193" r:id="rId120"/>
    <sheet name="登録番号１７２" sheetId="194" r:id="rId121"/>
    <sheet name="登録番号１７３" sheetId="195" r:id="rId122"/>
    <sheet name="登録番号１７４" sheetId="196" r:id="rId123"/>
    <sheet name="登録番号１７５" sheetId="197" r:id="rId124"/>
    <sheet name="登録番号１７６" sheetId="198" r:id="rId125"/>
    <sheet name="登録番号１７７" sheetId="199" r:id="rId126"/>
    <sheet name="登録番号１７８" sheetId="200" r:id="rId127"/>
    <sheet name="登録番号１７９" sheetId="201" r:id="rId128"/>
    <sheet name="登録番号１８２" sheetId="205" r:id="rId129"/>
    <sheet name="登録番号１８３" sheetId="206" r:id="rId130"/>
    <sheet name="登録番号１８６" sheetId="209" r:id="rId131"/>
    <sheet name="登録番号１８７" sheetId="210" r:id="rId132"/>
    <sheet name="登録番号１９０" sheetId="213" r:id="rId133"/>
    <sheet name="登録番号１９１" sheetId="214" r:id="rId134"/>
    <sheet name="登録番号１９２" sheetId="215" r:id="rId135"/>
    <sheet name="登録番号１９3" sheetId="216" r:id="rId136"/>
    <sheet name="登録番号１９４" sheetId="217" r:id="rId137"/>
    <sheet name="登録番号１９５" sheetId="218" r:id="rId138"/>
    <sheet name="登録番号１９６" sheetId="219" r:id="rId139"/>
    <sheet name="登録番号１９７" sheetId="220" r:id="rId140"/>
    <sheet name="登録番号１９８" sheetId="221" r:id="rId141"/>
    <sheet name="登録番号１９９" sheetId="222" r:id="rId142"/>
    <sheet name="登録番号２００" sheetId="223" r:id="rId143"/>
    <sheet name="登録番号２０１" sheetId="225" r:id="rId144"/>
    <sheet name="登録番号２０２" sheetId="224" r:id="rId145"/>
    <sheet name="登録番号２０３" sheetId="226" r:id="rId146"/>
    <sheet name="登録番号２０４" sheetId="227" r:id="rId147"/>
    <sheet name="登録番号２０5" sheetId="228" r:id="rId148"/>
  </sheets>
  <definedNames>
    <definedName name="_xlnm._FilterDatabase" localSheetId="3" hidden="1">協力店一覧!$A$2:$AA$64</definedName>
    <definedName name="_xlnm._FilterDatabase" localSheetId="1" hidden="1">支援団体一覧!$A$1:$R$1</definedName>
    <definedName name="_xlnm._FilterDatabase" localSheetId="2" hidden="1">支援内容一覧!$A$1:$V$1</definedName>
    <definedName name="_xlnm._FilterDatabase" localSheetId="4" hidden="1">物件一覧!$A$8:$BF$151</definedName>
    <definedName name="ｐｋ48">#REF!</definedName>
    <definedName name="_xlnm.Print_Area" localSheetId="2">支援内容一覧!$A$2:$O$29</definedName>
    <definedName name="_xlnm.Print_Titles" localSheetId="3">協力店一覧!$A:$A,協力店一覧!$2:$2</definedName>
    <definedName name="_xlnm.Print_Titles" localSheetId="2">支援内容一覧!$1:$1</definedName>
    <definedName name="_xlnm.Print_Titles" localSheetId="4">物件一覧!$A:$E,物件一覧!$6:$8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5" i="3" l="1"/>
  <c r="Q159" i="3"/>
  <c r="Q153" i="3"/>
  <c r="BF151" i="3" l="1"/>
  <c r="BE151" i="3"/>
  <c r="BD151" i="3"/>
  <c r="BC151" i="3"/>
  <c r="BB151" i="3"/>
  <c r="BA151" i="3"/>
  <c r="AZ151" i="3"/>
  <c r="AY151" i="3"/>
  <c r="AX151" i="3"/>
  <c r="AW151" i="3"/>
  <c r="AV151" i="3"/>
  <c r="AU151" i="3"/>
  <c r="AT151" i="3"/>
  <c r="AS151" i="3"/>
  <c r="AR151" i="3"/>
  <c r="AQ151" i="3"/>
  <c r="AP151" i="3"/>
  <c r="AO151" i="3"/>
  <c r="AN151" i="3"/>
  <c r="AM151" i="3"/>
  <c r="AL151" i="3"/>
  <c r="AK151" i="3"/>
  <c r="AJ151" i="3"/>
  <c r="AI151" i="3"/>
  <c r="AH151" i="3"/>
  <c r="AG151" i="3"/>
  <c r="AF151" i="3"/>
  <c r="AE151" i="3"/>
  <c r="AD151" i="3"/>
  <c r="AC151" i="3"/>
  <c r="AB151" i="3"/>
  <c r="AA151" i="3"/>
  <c r="Z151" i="3"/>
  <c r="Y151" i="3"/>
  <c r="X151" i="3"/>
  <c r="W151" i="3"/>
  <c r="V151" i="3"/>
  <c r="U151" i="3"/>
  <c r="T151" i="3"/>
  <c r="S151" i="3"/>
  <c r="R151" i="3"/>
  <c r="Q151" i="3"/>
  <c r="P151" i="3"/>
  <c r="O151" i="3"/>
  <c r="N151" i="3"/>
  <c r="M151" i="3"/>
  <c r="L151" i="3"/>
  <c r="K151" i="3"/>
  <c r="J151" i="3"/>
  <c r="I151" i="3"/>
  <c r="H151" i="3"/>
  <c r="G151" i="3"/>
  <c r="F151" i="3"/>
  <c r="E151" i="3"/>
  <c r="D151" i="3"/>
  <c r="C151" i="3"/>
  <c r="B151" i="3"/>
  <c r="BF150" i="3"/>
  <c r="BE150" i="3"/>
  <c r="BD150" i="3"/>
  <c r="BC150" i="3"/>
  <c r="BB150" i="3"/>
  <c r="BA150" i="3"/>
  <c r="AZ150" i="3"/>
  <c r="AY150" i="3"/>
  <c r="AX150" i="3"/>
  <c r="AW150" i="3"/>
  <c r="AV150" i="3"/>
  <c r="AU150" i="3"/>
  <c r="AT150" i="3"/>
  <c r="AS150" i="3"/>
  <c r="AR150" i="3"/>
  <c r="AQ150" i="3"/>
  <c r="AP150" i="3"/>
  <c r="AO150" i="3"/>
  <c r="AN150" i="3"/>
  <c r="AM150" i="3"/>
  <c r="AL150" i="3"/>
  <c r="AK150" i="3"/>
  <c r="AJ150" i="3"/>
  <c r="AI150" i="3"/>
  <c r="AH150" i="3"/>
  <c r="AG150" i="3"/>
  <c r="AF150" i="3"/>
  <c r="AE150" i="3"/>
  <c r="AD150" i="3"/>
  <c r="AC150" i="3"/>
  <c r="AB150" i="3"/>
  <c r="AA150" i="3"/>
  <c r="Z150" i="3"/>
  <c r="Y150" i="3"/>
  <c r="X150" i="3"/>
  <c r="W150" i="3"/>
  <c r="V150" i="3"/>
  <c r="U150" i="3"/>
  <c r="T150" i="3"/>
  <c r="S150" i="3"/>
  <c r="R150" i="3"/>
  <c r="Q150" i="3"/>
  <c r="P150" i="3"/>
  <c r="O150" i="3"/>
  <c r="N150" i="3"/>
  <c r="M150" i="3"/>
  <c r="L150" i="3"/>
  <c r="K150" i="3"/>
  <c r="J150" i="3"/>
  <c r="I150" i="3"/>
  <c r="H150" i="3"/>
  <c r="G150" i="3"/>
  <c r="F150" i="3"/>
  <c r="E150" i="3"/>
  <c r="D150" i="3"/>
  <c r="C150" i="3"/>
  <c r="B150" i="3"/>
  <c r="BF149" i="3"/>
  <c r="BE149" i="3"/>
  <c r="BD149" i="3"/>
  <c r="BC149" i="3"/>
  <c r="BB149" i="3"/>
  <c r="BA149" i="3"/>
  <c r="AZ149" i="3"/>
  <c r="AY149" i="3"/>
  <c r="AX149" i="3"/>
  <c r="AW149" i="3"/>
  <c r="AV149" i="3"/>
  <c r="AU149" i="3"/>
  <c r="AT149" i="3"/>
  <c r="AS149" i="3"/>
  <c r="AR149" i="3"/>
  <c r="AQ149" i="3"/>
  <c r="AP149" i="3"/>
  <c r="AO149" i="3"/>
  <c r="AN149" i="3"/>
  <c r="AM149" i="3"/>
  <c r="AL149" i="3"/>
  <c r="AK149" i="3"/>
  <c r="AJ149" i="3"/>
  <c r="AI149" i="3"/>
  <c r="AH149" i="3"/>
  <c r="AG149" i="3"/>
  <c r="AF149" i="3"/>
  <c r="AE149" i="3"/>
  <c r="AD149" i="3"/>
  <c r="AC149" i="3"/>
  <c r="AB149" i="3"/>
  <c r="AA149" i="3"/>
  <c r="Z149" i="3"/>
  <c r="Y149" i="3"/>
  <c r="X149" i="3"/>
  <c r="W149" i="3"/>
  <c r="V149" i="3"/>
  <c r="U149" i="3"/>
  <c r="T149" i="3"/>
  <c r="S149" i="3"/>
  <c r="R149" i="3"/>
  <c r="Q149" i="3"/>
  <c r="P149" i="3"/>
  <c r="O149" i="3"/>
  <c r="N149" i="3"/>
  <c r="M149" i="3"/>
  <c r="L149" i="3"/>
  <c r="K149" i="3"/>
  <c r="J149" i="3"/>
  <c r="I149" i="3"/>
  <c r="H149" i="3"/>
  <c r="G149" i="3"/>
  <c r="F149" i="3"/>
  <c r="E149" i="3"/>
  <c r="D149" i="3"/>
  <c r="C149" i="3"/>
  <c r="B149" i="3"/>
  <c r="BF148" i="3"/>
  <c r="BE148" i="3"/>
  <c r="BD148" i="3"/>
  <c r="BC148" i="3"/>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R148" i="3"/>
  <c r="Q148" i="3"/>
  <c r="P148" i="3"/>
  <c r="O148" i="3"/>
  <c r="N148" i="3"/>
  <c r="M148" i="3"/>
  <c r="L148" i="3"/>
  <c r="K148" i="3"/>
  <c r="J148" i="3"/>
  <c r="I148" i="3"/>
  <c r="H148" i="3"/>
  <c r="G148" i="3"/>
  <c r="F148" i="3"/>
  <c r="E148" i="3"/>
  <c r="D148" i="3"/>
  <c r="C148" i="3"/>
  <c r="B148" i="3"/>
  <c r="BF147" i="3"/>
  <c r="BE147" i="3"/>
  <c r="BD147" i="3"/>
  <c r="BC147" i="3"/>
  <c r="BB147" i="3"/>
  <c r="BA147" i="3"/>
  <c r="AZ147" i="3"/>
  <c r="AY147" i="3"/>
  <c r="AX147" i="3"/>
  <c r="AW147" i="3"/>
  <c r="AV147" i="3"/>
  <c r="AU147" i="3"/>
  <c r="AT147" i="3"/>
  <c r="AS147" i="3"/>
  <c r="AR147" i="3"/>
  <c r="AQ147" i="3"/>
  <c r="AP147" i="3"/>
  <c r="AO147" i="3"/>
  <c r="AN147" i="3"/>
  <c r="AM147" i="3"/>
  <c r="AL147" i="3"/>
  <c r="AK147" i="3"/>
  <c r="AJ147" i="3"/>
  <c r="AI147" i="3"/>
  <c r="AH147" i="3"/>
  <c r="AG147" i="3"/>
  <c r="AF147" i="3"/>
  <c r="AE147" i="3"/>
  <c r="AD147" i="3"/>
  <c r="AC147" i="3"/>
  <c r="AB147" i="3"/>
  <c r="AA147" i="3"/>
  <c r="Z147" i="3"/>
  <c r="Y147" i="3"/>
  <c r="X147" i="3"/>
  <c r="W147" i="3"/>
  <c r="V147" i="3"/>
  <c r="U147" i="3"/>
  <c r="T147" i="3"/>
  <c r="S147" i="3"/>
  <c r="R147" i="3"/>
  <c r="Q147" i="3"/>
  <c r="P147" i="3"/>
  <c r="O147" i="3"/>
  <c r="N147" i="3"/>
  <c r="M147" i="3"/>
  <c r="L147" i="3"/>
  <c r="K147" i="3"/>
  <c r="J147" i="3"/>
  <c r="I147" i="3"/>
  <c r="H147" i="3"/>
  <c r="G147" i="3"/>
  <c r="F147" i="3"/>
  <c r="E147" i="3"/>
  <c r="D147" i="3"/>
  <c r="C147" i="3"/>
  <c r="B147" i="3"/>
  <c r="BF146" i="3"/>
  <c r="BE146" i="3"/>
  <c r="BD146" i="3"/>
  <c r="BC146" i="3"/>
  <c r="BB146" i="3"/>
  <c r="BA146" i="3"/>
  <c r="AZ146" i="3"/>
  <c r="AY146" i="3"/>
  <c r="AX146" i="3"/>
  <c r="AW146" i="3"/>
  <c r="AV146" i="3"/>
  <c r="AU146" i="3"/>
  <c r="AT146" i="3"/>
  <c r="AS146" i="3"/>
  <c r="AR146" i="3"/>
  <c r="AQ146" i="3"/>
  <c r="AP146" i="3"/>
  <c r="AO146" i="3"/>
  <c r="AN146" i="3"/>
  <c r="AM146" i="3"/>
  <c r="AL146" i="3"/>
  <c r="AK146" i="3"/>
  <c r="AJ146" i="3"/>
  <c r="AI146" i="3"/>
  <c r="AH146" i="3"/>
  <c r="AG146" i="3"/>
  <c r="AF146" i="3"/>
  <c r="AE146" i="3"/>
  <c r="AD146" i="3"/>
  <c r="AC146" i="3"/>
  <c r="AB146" i="3"/>
  <c r="AA146" i="3"/>
  <c r="Z146" i="3"/>
  <c r="Y146" i="3"/>
  <c r="X146" i="3"/>
  <c r="W146" i="3"/>
  <c r="V146" i="3"/>
  <c r="U146" i="3"/>
  <c r="T146" i="3"/>
  <c r="S146" i="3"/>
  <c r="R146" i="3"/>
  <c r="Q146" i="3"/>
  <c r="P146" i="3"/>
  <c r="O146" i="3"/>
  <c r="N146" i="3"/>
  <c r="M146" i="3"/>
  <c r="L146" i="3"/>
  <c r="K146" i="3"/>
  <c r="J146" i="3"/>
  <c r="I146" i="3"/>
  <c r="H146" i="3"/>
  <c r="G146" i="3"/>
  <c r="F146" i="3"/>
  <c r="E146" i="3"/>
  <c r="D146" i="3"/>
  <c r="C146" i="3"/>
  <c r="B146" i="3"/>
  <c r="B145" i="3"/>
  <c r="B144" i="3"/>
  <c r="B143" i="3"/>
  <c r="B142" i="3"/>
  <c r="B141" i="3"/>
  <c r="B140" i="3"/>
  <c r="B139" i="3"/>
  <c r="B138" i="3"/>
  <c r="B137" i="3"/>
  <c r="B136" i="3"/>
  <c r="B135" i="3"/>
  <c r="B134" i="3"/>
  <c r="BF145" i="3"/>
  <c r="BE145" i="3"/>
  <c r="BD145" i="3"/>
  <c r="BC145" i="3"/>
  <c r="BB145" i="3"/>
  <c r="BA145" i="3"/>
  <c r="AZ145" i="3"/>
  <c r="AY145" i="3"/>
  <c r="AX145" i="3"/>
  <c r="AW145" i="3"/>
  <c r="AV145" i="3"/>
  <c r="AU145" i="3"/>
  <c r="AT145" i="3"/>
  <c r="AS145" i="3"/>
  <c r="AR145" i="3"/>
  <c r="AQ145" i="3"/>
  <c r="AP145" i="3"/>
  <c r="AO145" i="3"/>
  <c r="AN145" i="3"/>
  <c r="AM145" i="3"/>
  <c r="AL145" i="3"/>
  <c r="AK145" i="3"/>
  <c r="AJ145" i="3"/>
  <c r="AI145" i="3"/>
  <c r="AH145" i="3"/>
  <c r="AG145" i="3"/>
  <c r="AF145" i="3"/>
  <c r="AE145" i="3"/>
  <c r="AD145" i="3"/>
  <c r="AC145" i="3"/>
  <c r="AB145" i="3"/>
  <c r="AA145" i="3"/>
  <c r="Z145" i="3"/>
  <c r="Y145" i="3"/>
  <c r="X145" i="3"/>
  <c r="W145" i="3"/>
  <c r="V145" i="3"/>
  <c r="U145" i="3"/>
  <c r="T145" i="3"/>
  <c r="S145" i="3"/>
  <c r="R145" i="3"/>
  <c r="Q145" i="3"/>
  <c r="P145" i="3"/>
  <c r="O145" i="3"/>
  <c r="N145" i="3"/>
  <c r="M145" i="3"/>
  <c r="L145" i="3"/>
  <c r="K145" i="3"/>
  <c r="J145" i="3"/>
  <c r="I145" i="3"/>
  <c r="H145" i="3"/>
  <c r="G145" i="3"/>
  <c r="F145" i="3"/>
  <c r="E145" i="3"/>
  <c r="D145" i="3"/>
  <c r="C145" i="3"/>
  <c r="BF144" i="3"/>
  <c r="BE144" i="3"/>
  <c r="BD144" i="3"/>
  <c r="BC144" i="3"/>
  <c r="BB144" i="3"/>
  <c r="BA144" i="3"/>
  <c r="AZ144" i="3"/>
  <c r="AY144" i="3"/>
  <c r="AX144" i="3"/>
  <c r="AW144" i="3"/>
  <c r="AV144" i="3"/>
  <c r="AU144" i="3"/>
  <c r="AT144" i="3"/>
  <c r="AS144" i="3"/>
  <c r="AR144" i="3"/>
  <c r="AQ144" i="3"/>
  <c r="AP144" i="3"/>
  <c r="AO144" i="3"/>
  <c r="AN144" i="3"/>
  <c r="AM144" i="3"/>
  <c r="AL144" i="3"/>
  <c r="AK144" i="3"/>
  <c r="AJ144" i="3"/>
  <c r="AI144" i="3"/>
  <c r="AH144" i="3"/>
  <c r="AG144" i="3"/>
  <c r="AF144" i="3"/>
  <c r="AE144" i="3"/>
  <c r="AD144" i="3"/>
  <c r="AC144" i="3"/>
  <c r="AB144" i="3"/>
  <c r="AA144" i="3"/>
  <c r="Z144" i="3"/>
  <c r="Y144" i="3"/>
  <c r="X144" i="3"/>
  <c r="W144" i="3"/>
  <c r="V144" i="3"/>
  <c r="U144" i="3"/>
  <c r="T144" i="3"/>
  <c r="S144" i="3"/>
  <c r="R144" i="3"/>
  <c r="Q144" i="3"/>
  <c r="P144" i="3"/>
  <c r="O144" i="3"/>
  <c r="N144" i="3"/>
  <c r="M144" i="3"/>
  <c r="L144" i="3"/>
  <c r="K144" i="3"/>
  <c r="J144" i="3"/>
  <c r="I144" i="3"/>
  <c r="H144" i="3"/>
  <c r="G144" i="3"/>
  <c r="F144" i="3"/>
  <c r="E144" i="3"/>
  <c r="D144" i="3"/>
  <c r="C144" i="3"/>
  <c r="BF143" i="3"/>
  <c r="BE143" i="3"/>
  <c r="BD143" i="3"/>
  <c r="BC143" i="3"/>
  <c r="BB143" i="3"/>
  <c r="BA143" i="3"/>
  <c r="AZ143" i="3"/>
  <c r="AY143" i="3"/>
  <c r="AX143" i="3"/>
  <c r="AW143" i="3"/>
  <c r="AV143" i="3"/>
  <c r="AU143" i="3"/>
  <c r="AT143" i="3"/>
  <c r="AS143" i="3"/>
  <c r="AR143" i="3"/>
  <c r="AQ143" i="3"/>
  <c r="AP143" i="3"/>
  <c r="AO143" i="3"/>
  <c r="AN143" i="3"/>
  <c r="AM143" i="3"/>
  <c r="AL143" i="3"/>
  <c r="AK143" i="3"/>
  <c r="AJ143" i="3"/>
  <c r="AI143" i="3"/>
  <c r="AH143" i="3"/>
  <c r="AG143" i="3"/>
  <c r="AF143" i="3"/>
  <c r="AE143" i="3"/>
  <c r="AD143" i="3"/>
  <c r="AC143" i="3"/>
  <c r="AB143" i="3"/>
  <c r="AA143" i="3"/>
  <c r="Z143" i="3"/>
  <c r="Y143" i="3"/>
  <c r="X143" i="3"/>
  <c r="W143" i="3"/>
  <c r="V143" i="3"/>
  <c r="U143" i="3"/>
  <c r="T143" i="3"/>
  <c r="S143" i="3"/>
  <c r="R143" i="3"/>
  <c r="Q143" i="3"/>
  <c r="P143" i="3"/>
  <c r="O143" i="3"/>
  <c r="N143" i="3"/>
  <c r="M143" i="3"/>
  <c r="L143" i="3"/>
  <c r="K143" i="3"/>
  <c r="J143" i="3"/>
  <c r="I143" i="3"/>
  <c r="H143" i="3"/>
  <c r="G143" i="3"/>
  <c r="F143" i="3"/>
  <c r="E143" i="3"/>
  <c r="D143" i="3"/>
  <c r="C143" i="3"/>
  <c r="BF142" i="3"/>
  <c r="BE142" i="3"/>
  <c r="BD142" i="3"/>
  <c r="BC142" i="3"/>
  <c r="BB142" i="3"/>
  <c r="BA142" i="3"/>
  <c r="AZ142" i="3"/>
  <c r="AY142" i="3"/>
  <c r="AX142" i="3"/>
  <c r="AW142" i="3"/>
  <c r="AV142" i="3"/>
  <c r="AU142" i="3"/>
  <c r="AT142" i="3"/>
  <c r="AS142" i="3"/>
  <c r="AR142" i="3"/>
  <c r="AQ142" i="3"/>
  <c r="AP142" i="3"/>
  <c r="AO142" i="3"/>
  <c r="AN142" i="3"/>
  <c r="AM142" i="3"/>
  <c r="AL142" i="3"/>
  <c r="AK142" i="3"/>
  <c r="AJ142" i="3"/>
  <c r="AI142" i="3"/>
  <c r="AH142" i="3"/>
  <c r="AG142" i="3"/>
  <c r="AF142" i="3"/>
  <c r="AE142" i="3"/>
  <c r="AD142" i="3"/>
  <c r="AC142" i="3"/>
  <c r="AB142" i="3"/>
  <c r="AA142" i="3"/>
  <c r="Z142" i="3"/>
  <c r="Y142" i="3"/>
  <c r="X142" i="3"/>
  <c r="W142" i="3"/>
  <c r="V142" i="3"/>
  <c r="U142" i="3"/>
  <c r="T142" i="3"/>
  <c r="S142" i="3"/>
  <c r="R142" i="3"/>
  <c r="Q142" i="3"/>
  <c r="P142" i="3"/>
  <c r="O142" i="3"/>
  <c r="N142" i="3"/>
  <c r="M142" i="3"/>
  <c r="L142" i="3"/>
  <c r="K142" i="3"/>
  <c r="J142" i="3"/>
  <c r="I142" i="3"/>
  <c r="H142" i="3"/>
  <c r="G142" i="3"/>
  <c r="F142" i="3"/>
  <c r="E142" i="3"/>
  <c r="D142" i="3"/>
  <c r="C142" i="3"/>
  <c r="BF141" i="3"/>
  <c r="BE141" i="3"/>
  <c r="BD141" i="3"/>
  <c r="BC141" i="3"/>
  <c r="BB141" i="3"/>
  <c r="BA141" i="3"/>
  <c r="AZ141" i="3"/>
  <c r="AY141" i="3"/>
  <c r="AX141" i="3"/>
  <c r="AW141" i="3"/>
  <c r="AV141" i="3"/>
  <c r="AU141" i="3"/>
  <c r="AT141" i="3"/>
  <c r="AS141" i="3"/>
  <c r="AR141" i="3"/>
  <c r="AQ141" i="3"/>
  <c r="AP141" i="3"/>
  <c r="AO141" i="3"/>
  <c r="AN141" i="3"/>
  <c r="AM141" i="3"/>
  <c r="AL141" i="3"/>
  <c r="AK141" i="3"/>
  <c r="AJ141" i="3"/>
  <c r="AI141" i="3"/>
  <c r="AH141" i="3"/>
  <c r="AG141" i="3"/>
  <c r="AF141" i="3"/>
  <c r="AE141" i="3"/>
  <c r="AD141" i="3"/>
  <c r="AC141" i="3"/>
  <c r="AB141" i="3"/>
  <c r="AA141" i="3"/>
  <c r="Z141" i="3"/>
  <c r="Y141" i="3"/>
  <c r="X141" i="3"/>
  <c r="W141" i="3"/>
  <c r="V141" i="3"/>
  <c r="U141" i="3"/>
  <c r="T141" i="3"/>
  <c r="S141" i="3"/>
  <c r="R141" i="3"/>
  <c r="Q141" i="3"/>
  <c r="P141" i="3"/>
  <c r="O141" i="3"/>
  <c r="N141" i="3"/>
  <c r="M141" i="3"/>
  <c r="L141" i="3"/>
  <c r="K141" i="3"/>
  <c r="J141" i="3"/>
  <c r="I141" i="3"/>
  <c r="H141" i="3"/>
  <c r="G141" i="3"/>
  <c r="F141" i="3"/>
  <c r="E141" i="3"/>
  <c r="D141" i="3"/>
  <c r="C141" i="3"/>
  <c r="BF140" i="3"/>
  <c r="BE140" i="3"/>
  <c r="BD140" i="3"/>
  <c r="BC140" i="3"/>
  <c r="BB140" i="3"/>
  <c r="BA140" i="3"/>
  <c r="AZ140" i="3"/>
  <c r="AY140" i="3"/>
  <c r="AX140" i="3"/>
  <c r="AW140" i="3"/>
  <c r="AV140" i="3"/>
  <c r="AU140" i="3"/>
  <c r="AT140" i="3"/>
  <c r="AS140" i="3"/>
  <c r="AR140" i="3"/>
  <c r="AQ140" i="3"/>
  <c r="AP140" i="3"/>
  <c r="AO140" i="3"/>
  <c r="AN140" i="3"/>
  <c r="AM140" i="3"/>
  <c r="AL140" i="3"/>
  <c r="AK140" i="3"/>
  <c r="AJ140" i="3"/>
  <c r="AI140" i="3"/>
  <c r="AH140" i="3"/>
  <c r="AG140" i="3"/>
  <c r="AF140" i="3"/>
  <c r="AE140" i="3"/>
  <c r="AD140" i="3"/>
  <c r="AC140" i="3"/>
  <c r="AB140" i="3"/>
  <c r="AA140" i="3"/>
  <c r="Z140" i="3"/>
  <c r="Y140" i="3"/>
  <c r="X140" i="3"/>
  <c r="W140" i="3"/>
  <c r="V140" i="3"/>
  <c r="U140" i="3"/>
  <c r="T140" i="3"/>
  <c r="S140" i="3"/>
  <c r="R140" i="3"/>
  <c r="Q140" i="3"/>
  <c r="P140" i="3"/>
  <c r="O140" i="3"/>
  <c r="N140" i="3"/>
  <c r="M140" i="3"/>
  <c r="L140" i="3"/>
  <c r="K140" i="3"/>
  <c r="J140" i="3"/>
  <c r="I140" i="3"/>
  <c r="H140" i="3"/>
  <c r="G140" i="3"/>
  <c r="F140" i="3"/>
  <c r="E140" i="3"/>
  <c r="D140" i="3"/>
  <c r="C140" i="3"/>
  <c r="BF139" i="3"/>
  <c r="BE139" i="3"/>
  <c r="BD139" i="3"/>
  <c r="BC139" i="3"/>
  <c r="BB139" i="3"/>
  <c r="BA139" i="3"/>
  <c r="AZ139" i="3"/>
  <c r="AY139" i="3"/>
  <c r="AX139" i="3"/>
  <c r="AW139" i="3"/>
  <c r="AV139" i="3"/>
  <c r="AU139" i="3"/>
  <c r="AT139" i="3"/>
  <c r="AS139" i="3"/>
  <c r="AR139" i="3"/>
  <c r="AQ139" i="3"/>
  <c r="AP139" i="3"/>
  <c r="AO139" i="3"/>
  <c r="AN139" i="3"/>
  <c r="AM139" i="3"/>
  <c r="AL139" i="3"/>
  <c r="AK139" i="3"/>
  <c r="AJ139" i="3"/>
  <c r="AI139" i="3"/>
  <c r="AH139" i="3"/>
  <c r="AG139" i="3"/>
  <c r="AF139" i="3"/>
  <c r="AE139" i="3"/>
  <c r="AD139" i="3"/>
  <c r="AC139" i="3"/>
  <c r="AB139" i="3"/>
  <c r="AA139" i="3"/>
  <c r="Z139" i="3"/>
  <c r="Y139" i="3"/>
  <c r="X139" i="3"/>
  <c r="W139" i="3"/>
  <c r="V139" i="3"/>
  <c r="U139" i="3"/>
  <c r="T139" i="3"/>
  <c r="S139" i="3"/>
  <c r="R139" i="3"/>
  <c r="Q139" i="3"/>
  <c r="P139" i="3"/>
  <c r="O139" i="3"/>
  <c r="N139" i="3"/>
  <c r="M139" i="3"/>
  <c r="L139" i="3"/>
  <c r="K139" i="3"/>
  <c r="J139" i="3"/>
  <c r="I139" i="3"/>
  <c r="H139" i="3"/>
  <c r="G139" i="3"/>
  <c r="F139" i="3"/>
  <c r="E139" i="3"/>
  <c r="D139" i="3"/>
  <c r="C139" i="3"/>
  <c r="BF138" i="3"/>
  <c r="BE138" i="3"/>
  <c r="BD138" i="3"/>
  <c r="BC138" i="3"/>
  <c r="BB138" i="3"/>
  <c r="BA138" i="3"/>
  <c r="AZ138" i="3"/>
  <c r="AY138" i="3"/>
  <c r="AX138" i="3"/>
  <c r="AW138" i="3"/>
  <c r="AV138" i="3"/>
  <c r="AU138" i="3"/>
  <c r="AT138" i="3"/>
  <c r="AS138" i="3"/>
  <c r="AR138" i="3"/>
  <c r="AQ138" i="3"/>
  <c r="AP138" i="3"/>
  <c r="AO138" i="3"/>
  <c r="AN138" i="3"/>
  <c r="AM138" i="3"/>
  <c r="AL138" i="3"/>
  <c r="AK138" i="3"/>
  <c r="AJ138" i="3"/>
  <c r="AI138" i="3"/>
  <c r="AH138" i="3"/>
  <c r="AG138" i="3"/>
  <c r="AF138" i="3"/>
  <c r="AE138" i="3"/>
  <c r="AD138" i="3"/>
  <c r="AC138" i="3"/>
  <c r="AB138" i="3"/>
  <c r="AA138" i="3"/>
  <c r="Z138" i="3"/>
  <c r="Y138" i="3"/>
  <c r="X138" i="3"/>
  <c r="W138" i="3"/>
  <c r="V138" i="3"/>
  <c r="U138" i="3"/>
  <c r="T138" i="3"/>
  <c r="S138" i="3"/>
  <c r="R138" i="3"/>
  <c r="Q138" i="3"/>
  <c r="P138" i="3"/>
  <c r="O138" i="3"/>
  <c r="N138" i="3"/>
  <c r="M138" i="3"/>
  <c r="L138" i="3"/>
  <c r="K138" i="3"/>
  <c r="J138" i="3"/>
  <c r="I138" i="3"/>
  <c r="H138" i="3"/>
  <c r="G138" i="3"/>
  <c r="F138" i="3"/>
  <c r="E138" i="3"/>
  <c r="D138" i="3"/>
  <c r="C138" i="3"/>
  <c r="BF137" i="3"/>
  <c r="BE137" i="3"/>
  <c r="BD137" i="3"/>
  <c r="BC137" i="3"/>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R137" i="3"/>
  <c r="Q137" i="3"/>
  <c r="P137" i="3"/>
  <c r="O137" i="3"/>
  <c r="N137" i="3"/>
  <c r="M137" i="3"/>
  <c r="L137" i="3"/>
  <c r="K137" i="3"/>
  <c r="J137" i="3"/>
  <c r="I137" i="3"/>
  <c r="H137" i="3"/>
  <c r="G137" i="3"/>
  <c r="F137" i="3"/>
  <c r="E137" i="3"/>
  <c r="D137" i="3"/>
  <c r="C137" i="3"/>
  <c r="BF136" i="3"/>
  <c r="BE136" i="3"/>
  <c r="BD136" i="3"/>
  <c r="BC136" i="3"/>
  <c r="BB136" i="3"/>
  <c r="BA136" i="3"/>
  <c r="AZ136" i="3"/>
  <c r="AY136" i="3"/>
  <c r="AX136" i="3"/>
  <c r="AW136" i="3"/>
  <c r="AV136" i="3"/>
  <c r="AU136" i="3"/>
  <c r="AT136" i="3"/>
  <c r="AS136" i="3"/>
  <c r="AR136" i="3"/>
  <c r="AQ136" i="3"/>
  <c r="AP136" i="3"/>
  <c r="AO136" i="3"/>
  <c r="AN136" i="3"/>
  <c r="AM136" i="3"/>
  <c r="AL136" i="3"/>
  <c r="AK136" i="3"/>
  <c r="AJ136" i="3"/>
  <c r="AI136" i="3"/>
  <c r="AH136" i="3"/>
  <c r="AG136" i="3"/>
  <c r="AF136" i="3"/>
  <c r="AE136" i="3"/>
  <c r="AD136" i="3"/>
  <c r="AC136" i="3"/>
  <c r="AB136" i="3"/>
  <c r="AA136" i="3"/>
  <c r="Z136" i="3"/>
  <c r="Y136" i="3"/>
  <c r="X136" i="3"/>
  <c r="W136" i="3"/>
  <c r="V136" i="3"/>
  <c r="U136" i="3"/>
  <c r="T136" i="3"/>
  <c r="S136" i="3"/>
  <c r="R136" i="3"/>
  <c r="Q136" i="3"/>
  <c r="P136" i="3"/>
  <c r="O136" i="3"/>
  <c r="N136" i="3"/>
  <c r="M136" i="3"/>
  <c r="L136" i="3"/>
  <c r="K136" i="3"/>
  <c r="J136" i="3"/>
  <c r="I136" i="3"/>
  <c r="H136" i="3"/>
  <c r="G136" i="3"/>
  <c r="F136" i="3"/>
  <c r="E136" i="3"/>
  <c r="D136" i="3"/>
  <c r="C136" i="3"/>
  <c r="BF135" i="3"/>
  <c r="BE135" i="3"/>
  <c r="BD135" i="3"/>
  <c r="BC135" i="3"/>
  <c r="BB135" i="3"/>
  <c r="BA135" i="3"/>
  <c r="AZ135" i="3"/>
  <c r="AY135" i="3"/>
  <c r="AX135" i="3"/>
  <c r="AW135" i="3"/>
  <c r="AV135" i="3"/>
  <c r="AU135" i="3"/>
  <c r="AT135" i="3"/>
  <c r="AS135" i="3"/>
  <c r="AR135" i="3"/>
  <c r="AQ135" i="3"/>
  <c r="AP135" i="3"/>
  <c r="AO135" i="3"/>
  <c r="AN135" i="3"/>
  <c r="AM135" i="3"/>
  <c r="AL135" i="3"/>
  <c r="AK135" i="3"/>
  <c r="AJ135" i="3"/>
  <c r="AI135" i="3"/>
  <c r="AH135" i="3"/>
  <c r="AG135" i="3"/>
  <c r="AF135" i="3"/>
  <c r="AE135" i="3"/>
  <c r="AD135" i="3"/>
  <c r="AC135" i="3"/>
  <c r="AB135" i="3"/>
  <c r="AA135" i="3"/>
  <c r="Z135" i="3"/>
  <c r="Y135" i="3"/>
  <c r="X135" i="3"/>
  <c r="W135" i="3"/>
  <c r="V135" i="3"/>
  <c r="U135" i="3"/>
  <c r="T135" i="3"/>
  <c r="S135" i="3"/>
  <c r="R135" i="3"/>
  <c r="Q135" i="3"/>
  <c r="P135" i="3"/>
  <c r="O135" i="3"/>
  <c r="N135" i="3"/>
  <c r="M135" i="3"/>
  <c r="L135" i="3"/>
  <c r="K135" i="3"/>
  <c r="J135" i="3"/>
  <c r="I135" i="3"/>
  <c r="H135" i="3"/>
  <c r="G135" i="3"/>
  <c r="F135" i="3"/>
  <c r="E135" i="3"/>
  <c r="D135" i="3"/>
  <c r="C135" i="3"/>
  <c r="BF134" i="3"/>
  <c r="BE134" i="3"/>
  <c r="BD134" i="3"/>
  <c r="BC134" i="3"/>
  <c r="BB134" i="3"/>
  <c r="BA134" i="3"/>
  <c r="AZ134" i="3"/>
  <c r="AY134" i="3"/>
  <c r="AX134" i="3"/>
  <c r="AW134" i="3"/>
  <c r="AV134" i="3"/>
  <c r="AU134" i="3"/>
  <c r="AT134" i="3"/>
  <c r="AS134" i="3"/>
  <c r="AR134" i="3"/>
  <c r="AQ134" i="3"/>
  <c r="AP134" i="3"/>
  <c r="AO134" i="3"/>
  <c r="AN134" i="3"/>
  <c r="AM134" i="3"/>
  <c r="AL134" i="3"/>
  <c r="AK134" i="3"/>
  <c r="AJ134" i="3"/>
  <c r="AI134" i="3"/>
  <c r="AH134" i="3"/>
  <c r="AG134" i="3"/>
  <c r="AF134" i="3"/>
  <c r="AE134" i="3"/>
  <c r="AD134" i="3"/>
  <c r="AC134" i="3"/>
  <c r="AB134" i="3"/>
  <c r="AA134" i="3"/>
  <c r="Z134" i="3"/>
  <c r="Y134" i="3"/>
  <c r="X134" i="3"/>
  <c r="W134" i="3"/>
  <c r="V134" i="3"/>
  <c r="U134" i="3"/>
  <c r="T134" i="3"/>
  <c r="S134" i="3"/>
  <c r="R134" i="3"/>
  <c r="Q134" i="3"/>
  <c r="P134" i="3"/>
  <c r="O134" i="3"/>
  <c r="N134" i="3"/>
  <c r="M134" i="3"/>
  <c r="L134" i="3"/>
  <c r="K134" i="3"/>
  <c r="J134" i="3"/>
  <c r="I134" i="3"/>
  <c r="H134" i="3"/>
  <c r="G134" i="3"/>
  <c r="F134" i="3"/>
  <c r="E134" i="3"/>
  <c r="D134" i="3"/>
  <c r="C134" i="3"/>
  <c r="BF133" i="3"/>
  <c r="BE133" i="3"/>
  <c r="BD133" i="3"/>
  <c r="BC133" i="3"/>
  <c r="BB133" i="3"/>
  <c r="BA133" i="3"/>
  <c r="AZ133" i="3"/>
  <c r="AY133" i="3"/>
  <c r="AX133" i="3"/>
  <c r="AW133" i="3"/>
  <c r="AV133" i="3"/>
  <c r="AU133" i="3"/>
  <c r="AT133" i="3"/>
  <c r="AS133" i="3"/>
  <c r="AR133" i="3"/>
  <c r="AQ133" i="3"/>
  <c r="AP133" i="3"/>
  <c r="AO133" i="3"/>
  <c r="AN133" i="3"/>
  <c r="AM133" i="3"/>
  <c r="AL133" i="3"/>
  <c r="AK133" i="3"/>
  <c r="AJ133" i="3"/>
  <c r="AI133" i="3"/>
  <c r="AH133" i="3"/>
  <c r="AG133" i="3"/>
  <c r="AF133" i="3"/>
  <c r="AE133" i="3"/>
  <c r="AD133" i="3"/>
  <c r="AC133" i="3"/>
  <c r="AB133" i="3"/>
  <c r="AA133" i="3"/>
  <c r="Z133" i="3"/>
  <c r="Y133" i="3"/>
  <c r="X133" i="3"/>
  <c r="W133" i="3"/>
  <c r="V133" i="3"/>
  <c r="U133" i="3"/>
  <c r="T133" i="3"/>
  <c r="S133" i="3"/>
  <c r="R133" i="3"/>
  <c r="Q133" i="3"/>
  <c r="P133" i="3"/>
  <c r="O133" i="3"/>
  <c r="N133" i="3"/>
  <c r="M133" i="3"/>
  <c r="L133" i="3"/>
  <c r="K133" i="3"/>
  <c r="J133" i="3"/>
  <c r="I133" i="3"/>
  <c r="H133" i="3"/>
  <c r="G133" i="3"/>
  <c r="F133" i="3"/>
  <c r="E133" i="3"/>
  <c r="D133" i="3"/>
  <c r="C133" i="3"/>
  <c r="B133" i="3"/>
  <c r="B132" i="3"/>
  <c r="B131" i="3"/>
  <c r="B130" i="3"/>
  <c r="B129" i="3"/>
  <c r="BF132" i="3"/>
  <c r="BE132" i="3"/>
  <c r="BD132" i="3"/>
  <c r="BC132" i="3"/>
  <c r="BB132" i="3"/>
  <c r="BA132" i="3"/>
  <c r="AZ132" i="3"/>
  <c r="AY132" i="3"/>
  <c r="AX132" i="3"/>
  <c r="AW132" i="3"/>
  <c r="AV132" i="3"/>
  <c r="AU132" i="3"/>
  <c r="AT132" i="3"/>
  <c r="AS132" i="3"/>
  <c r="AR132" i="3"/>
  <c r="AQ132" i="3"/>
  <c r="AP132" i="3"/>
  <c r="AO132" i="3"/>
  <c r="AN132" i="3"/>
  <c r="AM132" i="3"/>
  <c r="AL132" i="3"/>
  <c r="AK132" i="3"/>
  <c r="AJ132" i="3"/>
  <c r="AI132" i="3"/>
  <c r="AH132" i="3"/>
  <c r="AG132" i="3"/>
  <c r="AF132" i="3"/>
  <c r="AE132" i="3"/>
  <c r="AD132" i="3"/>
  <c r="AC132" i="3"/>
  <c r="AB132" i="3"/>
  <c r="AA132" i="3"/>
  <c r="Z132" i="3"/>
  <c r="Y132" i="3"/>
  <c r="X132" i="3"/>
  <c r="W132" i="3"/>
  <c r="V132" i="3"/>
  <c r="U132" i="3"/>
  <c r="T132" i="3"/>
  <c r="S132" i="3"/>
  <c r="R132" i="3"/>
  <c r="Q132" i="3"/>
  <c r="P132" i="3"/>
  <c r="O132" i="3"/>
  <c r="N132" i="3"/>
  <c r="M132" i="3"/>
  <c r="L132" i="3"/>
  <c r="K132" i="3"/>
  <c r="J132" i="3"/>
  <c r="I132" i="3"/>
  <c r="H132" i="3"/>
  <c r="G132" i="3"/>
  <c r="F132" i="3"/>
  <c r="E132" i="3"/>
  <c r="D132" i="3"/>
  <c r="C132" i="3"/>
  <c r="BF131" i="3"/>
  <c r="BE131" i="3"/>
  <c r="BD131" i="3"/>
  <c r="BC131" i="3"/>
  <c r="BB131" i="3"/>
  <c r="BA131" i="3"/>
  <c r="AZ131" i="3"/>
  <c r="AY131" i="3"/>
  <c r="AX131" i="3"/>
  <c r="AW131" i="3"/>
  <c r="AV131" i="3"/>
  <c r="AU131" i="3"/>
  <c r="AT131" i="3"/>
  <c r="AS131" i="3"/>
  <c r="AR131" i="3"/>
  <c r="AQ131" i="3"/>
  <c r="AP131" i="3"/>
  <c r="AO131" i="3"/>
  <c r="AN131" i="3"/>
  <c r="AM131" i="3"/>
  <c r="AL131" i="3"/>
  <c r="AK131" i="3"/>
  <c r="AJ131" i="3"/>
  <c r="AI131" i="3"/>
  <c r="AH131" i="3"/>
  <c r="AG131" i="3"/>
  <c r="AF131" i="3"/>
  <c r="AE131" i="3"/>
  <c r="AD131" i="3"/>
  <c r="AC131" i="3"/>
  <c r="AB131" i="3"/>
  <c r="AA131" i="3"/>
  <c r="Z131" i="3"/>
  <c r="Y131" i="3"/>
  <c r="X131" i="3"/>
  <c r="W131" i="3"/>
  <c r="V131" i="3"/>
  <c r="U131" i="3"/>
  <c r="T131" i="3"/>
  <c r="S131" i="3"/>
  <c r="R131" i="3"/>
  <c r="Q131" i="3"/>
  <c r="P131" i="3"/>
  <c r="O131" i="3"/>
  <c r="N131" i="3"/>
  <c r="M131" i="3"/>
  <c r="L131" i="3"/>
  <c r="K131" i="3"/>
  <c r="J131" i="3"/>
  <c r="I131" i="3"/>
  <c r="H131" i="3"/>
  <c r="G131" i="3"/>
  <c r="F131" i="3"/>
  <c r="E131" i="3"/>
  <c r="D131" i="3"/>
  <c r="C131" i="3"/>
  <c r="BF130" i="3"/>
  <c r="BE130" i="3"/>
  <c r="BD130" i="3"/>
  <c r="BC130" i="3"/>
  <c r="BB130" i="3"/>
  <c r="BA130" i="3"/>
  <c r="AZ130" i="3"/>
  <c r="AY130" i="3"/>
  <c r="AX130" i="3"/>
  <c r="AW130" i="3"/>
  <c r="AV130" i="3"/>
  <c r="AU130" i="3"/>
  <c r="AT130" i="3"/>
  <c r="AS130" i="3"/>
  <c r="AR130" i="3"/>
  <c r="AQ130" i="3"/>
  <c r="AP130" i="3"/>
  <c r="AO130" i="3"/>
  <c r="AN130" i="3"/>
  <c r="AM130" i="3"/>
  <c r="AL130" i="3"/>
  <c r="AK130" i="3"/>
  <c r="AJ130" i="3"/>
  <c r="AI130" i="3"/>
  <c r="AH130" i="3"/>
  <c r="AG130" i="3"/>
  <c r="AF130" i="3"/>
  <c r="AE130" i="3"/>
  <c r="AD130" i="3"/>
  <c r="AC130" i="3"/>
  <c r="AB130" i="3"/>
  <c r="AA130" i="3"/>
  <c r="Z130" i="3"/>
  <c r="Y130" i="3"/>
  <c r="X130" i="3"/>
  <c r="W130" i="3"/>
  <c r="V130" i="3"/>
  <c r="U130" i="3"/>
  <c r="T130" i="3"/>
  <c r="S130" i="3"/>
  <c r="R130" i="3"/>
  <c r="Q130" i="3"/>
  <c r="P130" i="3"/>
  <c r="O130" i="3"/>
  <c r="N130" i="3"/>
  <c r="M130" i="3"/>
  <c r="L130" i="3"/>
  <c r="K130" i="3"/>
  <c r="J130" i="3"/>
  <c r="I130" i="3"/>
  <c r="H130" i="3"/>
  <c r="G130" i="3"/>
  <c r="F130" i="3"/>
  <c r="E130" i="3"/>
  <c r="D130" i="3"/>
  <c r="C130" i="3"/>
  <c r="BF129" i="3"/>
  <c r="BE129" i="3"/>
  <c r="BD129" i="3"/>
  <c r="BC129" i="3"/>
  <c r="BB129" i="3"/>
  <c r="BA129" i="3"/>
  <c r="AZ129" i="3"/>
  <c r="AY129" i="3"/>
  <c r="AX129" i="3"/>
  <c r="AW129" i="3"/>
  <c r="AV129" i="3"/>
  <c r="AU129" i="3"/>
  <c r="AT129" i="3"/>
  <c r="AS129" i="3"/>
  <c r="AR129" i="3"/>
  <c r="AQ129" i="3"/>
  <c r="AP129" i="3"/>
  <c r="AO129" i="3"/>
  <c r="AN129" i="3"/>
  <c r="AM129" i="3"/>
  <c r="AL129" i="3"/>
  <c r="AK129" i="3"/>
  <c r="AJ129" i="3"/>
  <c r="AI129" i="3"/>
  <c r="AH129" i="3"/>
  <c r="AG129" i="3"/>
  <c r="AF129" i="3"/>
  <c r="AE129" i="3"/>
  <c r="AD129" i="3"/>
  <c r="AC129" i="3"/>
  <c r="AB129" i="3"/>
  <c r="AA129" i="3"/>
  <c r="Z129" i="3"/>
  <c r="Y129" i="3"/>
  <c r="X129" i="3"/>
  <c r="W129" i="3"/>
  <c r="V129" i="3"/>
  <c r="U129" i="3"/>
  <c r="T129" i="3"/>
  <c r="S129" i="3"/>
  <c r="R129" i="3"/>
  <c r="Q129" i="3"/>
  <c r="P129" i="3"/>
  <c r="O129" i="3"/>
  <c r="N129" i="3"/>
  <c r="M129" i="3"/>
  <c r="L129" i="3"/>
  <c r="K129" i="3"/>
  <c r="J129" i="3"/>
  <c r="I129" i="3"/>
  <c r="H129" i="3"/>
  <c r="G129" i="3"/>
  <c r="F129" i="3"/>
  <c r="E129" i="3"/>
  <c r="D129" i="3"/>
  <c r="C129" i="3"/>
  <c r="K49" i="3"/>
  <c r="BF128" i="3"/>
  <c r="BE128" i="3"/>
  <c r="BD128" i="3"/>
  <c r="BC128" i="3"/>
  <c r="BB128" i="3"/>
  <c r="BA128" i="3"/>
  <c r="AZ128" i="3"/>
  <c r="AY128" i="3"/>
  <c r="AX128" i="3"/>
  <c r="AW128" i="3"/>
  <c r="AV128" i="3"/>
  <c r="AU128" i="3"/>
  <c r="AT128" i="3"/>
  <c r="AS128" i="3"/>
  <c r="AR128" i="3"/>
  <c r="AQ128" i="3"/>
  <c r="AP128" i="3"/>
  <c r="AO128" i="3"/>
  <c r="AN128" i="3"/>
  <c r="AM128" i="3"/>
  <c r="AL128" i="3"/>
  <c r="AK128" i="3"/>
  <c r="AJ128" i="3"/>
  <c r="AI128" i="3"/>
  <c r="AH128" i="3"/>
  <c r="AG128" i="3"/>
  <c r="AF128" i="3"/>
  <c r="AE128" i="3"/>
  <c r="AD128" i="3"/>
  <c r="AC128" i="3"/>
  <c r="AB128" i="3"/>
  <c r="AA128" i="3"/>
  <c r="Z128" i="3"/>
  <c r="Y128" i="3"/>
  <c r="X128" i="3"/>
  <c r="W128" i="3"/>
  <c r="V128" i="3"/>
  <c r="U128" i="3"/>
  <c r="T128" i="3"/>
  <c r="S128" i="3"/>
  <c r="R128" i="3"/>
  <c r="Q128" i="3"/>
  <c r="P128" i="3"/>
  <c r="O128" i="3"/>
  <c r="N128" i="3"/>
  <c r="M128" i="3"/>
  <c r="L128" i="3"/>
  <c r="K128" i="3"/>
  <c r="J128" i="3"/>
  <c r="I128" i="3"/>
  <c r="H128" i="3"/>
  <c r="G128" i="3"/>
  <c r="F128" i="3"/>
  <c r="E128" i="3"/>
  <c r="D128" i="3"/>
  <c r="C128" i="3"/>
  <c r="B128" i="3"/>
  <c r="BF127" i="3"/>
  <c r="BE127" i="3"/>
  <c r="BD127" i="3"/>
  <c r="BC127" i="3"/>
  <c r="BB127" i="3"/>
  <c r="BA127" i="3"/>
  <c r="AZ127" i="3"/>
  <c r="AY127" i="3"/>
  <c r="AX127" i="3"/>
  <c r="AW127" i="3"/>
  <c r="AV127" i="3"/>
  <c r="AU127" i="3"/>
  <c r="AT127" i="3"/>
  <c r="AS127" i="3"/>
  <c r="AR127" i="3"/>
  <c r="AQ127" i="3"/>
  <c r="AP127" i="3"/>
  <c r="AO127" i="3"/>
  <c r="AN127" i="3"/>
  <c r="AM127" i="3"/>
  <c r="AL127" i="3"/>
  <c r="AK127" i="3"/>
  <c r="AJ127" i="3"/>
  <c r="AI127" i="3"/>
  <c r="AH127" i="3"/>
  <c r="AG127" i="3"/>
  <c r="AF127" i="3"/>
  <c r="AE127" i="3"/>
  <c r="AD127" i="3"/>
  <c r="AC127" i="3"/>
  <c r="AB127" i="3"/>
  <c r="AA127" i="3"/>
  <c r="Z127" i="3"/>
  <c r="Y127" i="3"/>
  <c r="X127" i="3"/>
  <c r="W127" i="3"/>
  <c r="V127" i="3"/>
  <c r="U127" i="3"/>
  <c r="T127" i="3"/>
  <c r="S127" i="3"/>
  <c r="R127" i="3"/>
  <c r="Q127" i="3"/>
  <c r="P127" i="3"/>
  <c r="O127" i="3"/>
  <c r="N127" i="3"/>
  <c r="M127" i="3"/>
  <c r="L127" i="3"/>
  <c r="K127" i="3"/>
  <c r="J127" i="3"/>
  <c r="I127" i="3"/>
  <c r="H127" i="3"/>
  <c r="G127" i="3"/>
  <c r="F127" i="3"/>
  <c r="E127" i="3"/>
  <c r="D127" i="3"/>
  <c r="C127" i="3"/>
  <c r="B127" i="3"/>
  <c r="BF126" i="3"/>
  <c r="BE126" i="3"/>
  <c r="BD126" i="3"/>
  <c r="BC126" i="3"/>
  <c r="BB126" i="3"/>
  <c r="BA126" i="3"/>
  <c r="AZ126" i="3"/>
  <c r="AY126" i="3"/>
  <c r="AX126" i="3"/>
  <c r="AW126" i="3"/>
  <c r="AV126" i="3"/>
  <c r="AU126"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R126" i="3"/>
  <c r="Q126" i="3"/>
  <c r="P126" i="3"/>
  <c r="O126" i="3"/>
  <c r="N126" i="3"/>
  <c r="M126" i="3"/>
  <c r="L126" i="3"/>
  <c r="K126" i="3"/>
  <c r="J126" i="3"/>
  <c r="I126" i="3"/>
  <c r="H126" i="3"/>
  <c r="G126" i="3"/>
  <c r="F126" i="3"/>
  <c r="E126" i="3"/>
  <c r="D126" i="3"/>
  <c r="C126" i="3"/>
  <c r="B126" i="3"/>
  <c r="BF125" i="3"/>
  <c r="BE125" i="3"/>
  <c r="BD125" i="3"/>
  <c r="BC125" i="3"/>
  <c r="BB125" i="3"/>
  <c r="BA125" i="3"/>
  <c r="AZ125" i="3"/>
  <c r="AY125" i="3"/>
  <c r="AX125" i="3"/>
  <c r="AW125" i="3"/>
  <c r="AV125" i="3"/>
  <c r="AU125" i="3"/>
  <c r="AT125" i="3"/>
  <c r="AS125" i="3"/>
  <c r="AR125" i="3"/>
  <c r="AQ125" i="3"/>
  <c r="AP125" i="3"/>
  <c r="AO125" i="3"/>
  <c r="AN125" i="3"/>
  <c r="AM125" i="3"/>
  <c r="AL125" i="3"/>
  <c r="AK125" i="3"/>
  <c r="AJ125" i="3"/>
  <c r="AI125" i="3"/>
  <c r="AH125" i="3"/>
  <c r="AG125" i="3"/>
  <c r="AF125" i="3"/>
  <c r="AE125" i="3"/>
  <c r="AD125" i="3"/>
  <c r="AC125" i="3"/>
  <c r="AB125" i="3"/>
  <c r="AA125" i="3"/>
  <c r="Z125" i="3"/>
  <c r="Y125" i="3"/>
  <c r="X125" i="3"/>
  <c r="W125" i="3"/>
  <c r="V125" i="3"/>
  <c r="U125" i="3"/>
  <c r="T125" i="3"/>
  <c r="S125" i="3"/>
  <c r="R125" i="3"/>
  <c r="Q125" i="3"/>
  <c r="P125" i="3"/>
  <c r="O125" i="3"/>
  <c r="N125" i="3"/>
  <c r="M125" i="3"/>
  <c r="L125" i="3"/>
  <c r="K125" i="3"/>
  <c r="J125" i="3"/>
  <c r="I125" i="3"/>
  <c r="H125" i="3"/>
  <c r="G125" i="3"/>
  <c r="F125" i="3"/>
  <c r="E125" i="3"/>
  <c r="D125" i="3"/>
  <c r="C125" i="3"/>
  <c r="B125" i="3"/>
  <c r="BF124" i="3"/>
  <c r="BE124" i="3"/>
  <c r="BD124" i="3"/>
  <c r="BC124" i="3"/>
  <c r="BB124" i="3"/>
  <c r="BA124" i="3"/>
  <c r="AZ124" i="3"/>
  <c r="AY124" i="3"/>
  <c r="AX124" i="3"/>
  <c r="AW124" i="3"/>
  <c r="AV124" i="3"/>
  <c r="AU124" i="3"/>
  <c r="AT124" i="3"/>
  <c r="AS124" i="3"/>
  <c r="AR124" i="3"/>
  <c r="AQ124" i="3"/>
  <c r="AP124" i="3"/>
  <c r="AO124" i="3"/>
  <c r="AN124" i="3"/>
  <c r="AM124" i="3"/>
  <c r="AL124" i="3"/>
  <c r="AK124" i="3"/>
  <c r="AJ124" i="3"/>
  <c r="AI124" i="3"/>
  <c r="AH124" i="3"/>
  <c r="AG124" i="3"/>
  <c r="AF124" i="3"/>
  <c r="AE124" i="3"/>
  <c r="AD124" i="3"/>
  <c r="AC124" i="3"/>
  <c r="AB124" i="3"/>
  <c r="AA124" i="3"/>
  <c r="Z124" i="3"/>
  <c r="Y124" i="3"/>
  <c r="X124" i="3"/>
  <c r="W124" i="3"/>
  <c r="V124" i="3"/>
  <c r="U124" i="3"/>
  <c r="T124" i="3"/>
  <c r="S124" i="3"/>
  <c r="R124" i="3"/>
  <c r="Q124" i="3"/>
  <c r="P124" i="3"/>
  <c r="O124" i="3"/>
  <c r="N124" i="3"/>
  <c r="M124" i="3"/>
  <c r="L124" i="3"/>
  <c r="K124" i="3"/>
  <c r="J124" i="3"/>
  <c r="I124" i="3"/>
  <c r="H124" i="3"/>
  <c r="G124" i="3"/>
  <c r="F124" i="3"/>
  <c r="E124" i="3"/>
  <c r="D124" i="3"/>
  <c r="C124" i="3"/>
  <c r="B124" i="3"/>
  <c r="BF123" i="3"/>
  <c r="BE123" i="3"/>
  <c r="BD123" i="3"/>
  <c r="BC123" i="3"/>
  <c r="BB123" i="3"/>
  <c r="BA123" i="3"/>
  <c r="AZ123" i="3"/>
  <c r="AY123" i="3"/>
  <c r="AX123" i="3"/>
  <c r="AW123" i="3"/>
  <c r="AV123" i="3"/>
  <c r="AU123" i="3"/>
  <c r="AT123" i="3"/>
  <c r="AS123" i="3"/>
  <c r="AR123" i="3"/>
  <c r="AQ123" i="3"/>
  <c r="AP123" i="3"/>
  <c r="AO123" i="3"/>
  <c r="AN123" i="3"/>
  <c r="AM123" i="3"/>
  <c r="AL123" i="3"/>
  <c r="AK123" i="3"/>
  <c r="AJ123" i="3"/>
  <c r="AI123" i="3"/>
  <c r="AH123" i="3"/>
  <c r="AG123" i="3"/>
  <c r="AF123" i="3"/>
  <c r="AE123" i="3"/>
  <c r="AD123" i="3"/>
  <c r="AC123" i="3"/>
  <c r="AB123" i="3"/>
  <c r="AA123" i="3"/>
  <c r="Z123" i="3"/>
  <c r="Y123" i="3"/>
  <c r="X123" i="3"/>
  <c r="W123" i="3"/>
  <c r="V123" i="3"/>
  <c r="U123" i="3"/>
  <c r="T123" i="3"/>
  <c r="S123" i="3"/>
  <c r="R123" i="3"/>
  <c r="Q123" i="3"/>
  <c r="P123" i="3"/>
  <c r="O123" i="3"/>
  <c r="N123" i="3"/>
  <c r="M123" i="3"/>
  <c r="L123" i="3"/>
  <c r="K123" i="3"/>
  <c r="J123" i="3"/>
  <c r="I123" i="3"/>
  <c r="H123" i="3"/>
  <c r="G123" i="3"/>
  <c r="F123" i="3"/>
  <c r="E123" i="3"/>
  <c r="D123" i="3"/>
  <c r="C123" i="3"/>
  <c r="B123" i="3"/>
  <c r="BF122" i="3"/>
  <c r="BE122" i="3"/>
  <c r="BD122" i="3"/>
  <c r="BC122" i="3"/>
  <c r="BB122" i="3"/>
  <c r="BA122" i="3"/>
  <c r="AZ122" i="3"/>
  <c r="AY122" i="3"/>
  <c r="AX122" i="3"/>
  <c r="AW122" i="3"/>
  <c r="AV122" i="3"/>
  <c r="AU122" i="3"/>
  <c r="AT122" i="3"/>
  <c r="AS122" i="3"/>
  <c r="AR122" i="3"/>
  <c r="AQ122" i="3"/>
  <c r="AP122" i="3"/>
  <c r="AO122" i="3"/>
  <c r="AN122" i="3"/>
  <c r="AM122" i="3"/>
  <c r="AL122" i="3"/>
  <c r="AK122" i="3"/>
  <c r="AJ122" i="3"/>
  <c r="AI122" i="3"/>
  <c r="AH122" i="3"/>
  <c r="AG122" i="3"/>
  <c r="AF122" i="3"/>
  <c r="AE122" i="3"/>
  <c r="AD122" i="3"/>
  <c r="AC122" i="3"/>
  <c r="AB122" i="3"/>
  <c r="AA122" i="3"/>
  <c r="Z122" i="3"/>
  <c r="Y122" i="3"/>
  <c r="X122" i="3"/>
  <c r="W122" i="3"/>
  <c r="V122" i="3"/>
  <c r="U122" i="3"/>
  <c r="T122" i="3"/>
  <c r="S122" i="3"/>
  <c r="R122" i="3"/>
  <c r="Q122" i="3"/>
  <c r="P122" i="3"/>
  <c r="O122" i="3"/>
  <c r="N122" i="3"/>
  <c r="M122" i="3"/>
  <c r="L122" i="3"/>
  <c r="K122" i="3"/>
  <c r="J122" i="3"/>
  <c r="I122" i="3"/>
  <c r="H122" i="3"/>
  <c r="G122" i="3"/>
  <c r="F122" i="3"/>
  <c r="E122" i="3"/>
  <c r="D122" i="3"/>
  <c r="C122" i="3"/>
  <c r="B122" i="3"/>
  <c r="BF121" i="3"/>
  <c r="BE121" i="3"/>
  <c r="BD121" i="3"/>
  <c r="BC121" i="3"/>
  <c r="BB121" i="3"/>
  <c r="BA121" i="3"/>
  <c r="AZ121" i="3"/>
  <c r="AY121" i="3"/>
  <c r="AX121" i="3"/>
  <c r="AW121" i="3"/>
  <c r="AV121" i="3"/>
  <c r="AU121" i="3"/>
  <c r="AT121" i="3"/>
  <c r="AS121" i="3"/>
  <c r="AR121" i="3"/>
  <c r="AQ121" i="3"/>
  <c r="AP121" i="3"/>
  <c r="AO121" i="3"/>
  <c r="AN121" i="3"/>
  <c r="AM121" i="3"/>
  <c r="AL121" i="3"/>
  <c r="AK121" i="3"/>
  <c r="AJ121" i="3"/>
  <c r="AI121" i="3"/>
  <c r="AH121" i="3"/>
  <c r="AG121" i="3"/>
  <c r="AF121" i="3"/>
  <c r="AE121" i="3"/>
  <c r="AD121" i="3"/>
  <c r="AC121" i="3"/>
  <c r="AB121" i="3"/>
  <c r="AA121" i="3"/>
  <c r="Z121" i="3"/>
  <c r="Y121" i="3"/>
  <c r="X121" i="3"/>
  <c r="W121" i="3"/>
  <c r="V121" i="3"/>
  <c r="U121" i="3"/>
  <c r="T121" i="3"/>
  <c r="S121" i="3"/>
  <c r="R121" i="3"/>
  <c r="Q121" i="3"/>
  <c r="P121" i="3"/>
  <c r="O121" i="3"/>
  <c r="N121" i="3"/>
  <c r="M121" i="3"/>
  <c r="L121" i="3"/>
  <c r="K121" i="3"/>
  <c r="J121" i="3"/>
  <c r="I121" i="3"/>
  <c r="H121" i="3"/>
  <c r="G121" i="3"/>
  <c r="F121" i="3"/>
  <c r="E121" i="3"/>
  <c r="D121" i="3"/>
  <c r="C121" i="3"/>
  <c r="B121" i="3"/>
  <c r="BF120" i="3"/>
  <c r="BE120" i="3"/>
  <c r="BD120" i="3"/>
  <c r="BC120" i="3"/>
  <c r="BB120" i="3"/>
  <c r="BA120" i="3"/>
  <c r="AZ120" i="3"/>
  <c r="AY120" i="3"/>
  <c r="AX120" i="3"/>
  <c r="AW120" i="3"/>
  <c r="AV120" i="3"/>
  <c r="AU120" i="3"/>
  <c r="AT120" i="3"/>
  <c r="AS120" i="3"/>
  <c r="AR120" i="3"/>
  <c r="AQ120" i="3"/>
  <c r="AP120" i="3"/>
  <c r="AO120" i="3"/>
  <c r="AN120" i="3"/>
  <c r="AM120" i="3"/>
  <c r="AL120" i="3"/>
  <c r="AK120" i="3"/>
  <c r="AJ120" i="3"/>
  <c r="AI120" i="3"/>
  <c r="AH120" i="3"/>
  <c r="AG120" i="3"/>
  <c r="AF120" i="3"/>
  <c r="AE120" i="3"/>
  <c r="AD120" i="3"/>
  <c r="AC120" i="3"/>
  <c r="AB120" i="3"/>
  <c r="AA120" i="3"/>
  <c r="Z120" i="3"/>
  <c r="Y120" i="3"/>
  <c r="X120" i="3"/>
  <c r="W120" i="3"/>
  <c r="V120" i="3"/>
  <c r="U120" i="3"/>
  <c r="T120" i="3"/>
  <c r="S120" i="3"/>
  <c r="R120" i="3"/>
  <c r="Q120" i="3"/>
  <c r="P120" i="3"/>
  <c r="O120" i="3"/>
  <c r="N120" i="3"/>
  <c r="M120" i="3"/>
  <c r="L120" i="3"/>
  <c r="K120" i="3"/>
  <c r="J120" i="3"/>
  <c r="I120" i="3"/>
  <c r="H120" i="3"/>
  <c r="G120" i="3"/>
  <c r="F120" i="3"/>
  <c r="E120" i="3"/>
  <c r="D120" i="3"/>
  <c r="C120" i="3"/>
  <c r="B120" i="3"/>
  <c r="BF119" i="3"/>
  <c r="BE119" i="3"/>
  <c r="BD119" i="3"/>
  <c r="BC119" i="3"/>
  <c r="BB119" i="3"/>
  <c r="BA119" i="3"/>
  <c r="AZ119" i="3"/>
  <c r="AY119" i="3"/>
  <c r="AX119" i="3"/>
  <c r="AW119" i="3"/>
  <c r="AV119" i="3"/>
  <c r="AU119" i="3"/>
  <c r="AT119" i="3"/>
  <c r="AS119" i="3"/>
  <c r="AR119" i="3"/>
  <c r="AQ119" i="3"/>
  <c r="AP119" i="3"/>
  <c r="AO119" i="3"/>
  <c r="AN119" i="3"/>
  <c r="AM119" i="3"/>
  <c r="AL119" i="3"/>
  <c r="AK119" i="3"/>
  <c r="AJ119" i="3"/>
  <c r="AI119" i="3"/>
  <c r="AH119" i="3"/>
  <c r="AG119" i="3"/>
  <c r="AF119" i="3"/>
  <c r="AE119" i="3"/>
  <c r="AD119" i="3"/>
  <c r="AC119" i="3"/>
  <c r="AB119" i="3"/>
  <c r="AA119" i="3"/>
  <c r="Z119" i="3"/>
  <c r="Y119" i="3"/>
  <c r="X119" i="3"/>
  <c r="W119" i="3"/>
  <c r="V119" i="3"/>
  <c r="U119" i="3"/>
  <c r="T119" i="3"/>
  <c r="S119" i="3"/>
  <c r="R119" i="3"/>
  <c r="Q119" i="3"/>
  <c r="P119" i="3"/>
  <c r="O119" i="3"/>
  <c r="N119" i="3"/>
  <c r="M119" i="3"/>
  <c r="L119" i="3"/>
  <c r="K119" i="3"/>
  <c r="J119" i="3"/>
  <c r="I119" i="3"/>
  <c r="H119" i="3"/>
  <c r="G119" i="3"/>
  <c r="F119" i="3"/>
  <c r="E119" i="3"/>
  <c r="D119" i="3"/>
  <c r="C119" i="3"/>
  <c r="B119" i="3"/>
  <c r="BF118" i="3"/>
  <c r="BE118" i="3"/>
  <c r="BD118" i="3"/>
  <c r="BC118" i="3"/>
  <c r="BB118" i="3"/>
  <c r="BA118" i="3"/>
  <c r="AZ118" i="3"/>
  <c r="AY118" i="3"/>
  <c r="AX118" i="3"/>
  <c r="AW118" i="3"/>
  <c r="AV118" i="3"/>
  <c r="AU118" i="3"/>
  <c r="AT118" i="3"/>
  <c r="AS118" i="3"/>
  <c r="AR118" i="3"/>
  <c r="AQ118" i="3"/>
  <c r="AP118" i="3"/>
  <c r="AO118" i="3"/>
  <c r="AN118" i="3"/>
  <c r="AM118" i="3"/>
  <c r="AL118" i="3"/>
  <c r="AK118" i="3"/>
  <c r="AJ118" i="3"/>
  <c r="AI118" i="3"/>
  <c r="AH118" i="3"/>
  <c r="AG118" i="3"/>
  <c r="AF118" i="3"/>
  <c r="AE118" i="3"/>
  <c r="AD118" i="3"/>
  <c r="AC118" i="3"/>
  <c r="AB118" i="3"/>
  <c r="AA118" i="3"/>
  <c r="Z118" i="3"/>
  <c r="Y118" i="3"/>
  <c r="X118" i="3"/>
  <c r="W118" i="3"/>
  <c r="V118" i="3"/>
  <c r="U118" i="3"/>
  <c r="T118" i="3"/>
  <c r="S118" i="3"/>
  <c r="R118" i="3"/>
  <c r="Q118" i="3"/>
  <c r="P118" i="3"/>
  <c r="O118" i="3"/>
  <c r="N118" i="3"/>
  <c r="M118" i="3"/>
  <c r="L118" i="3"/>
  <c r="K118" i="3"/>
  <c r="J118" i="3"/>
  <c r="I118" i="3"/>
  <c r="H118" i="3"/>
  <c r="G118" i="3"/>
  <c r="F118" i="3"/>
  <c r="E118" i="3"/>
  <c r="D118" i="3"/>
  <c r="C118" i="3"/>
  <c r="B118" i="3"/>
  <c r="BF117" i="3"/>
  <c r="BE117" i="3"/>
  <c r="BD117" i="3"/>
  <c r="BC117" i="3"/>
  <c r="BB117" i="3"/>
  <c r="BA117" i="3"/>
  <c r="AZ117" i="3"/>
  <c r="AY117" i="3"/>
  <c r="AX117" i="3"/>
  <c r="AW117" i="3"/>
  <c r="AV117" i="3"/>
  <c r="AU117" i="3"/>
  <c r="AT117" i="3"/>
  <c r="AS117" i="3"/>
  <c r="AR117" i="3"/>
  <c r="AQ117" i="3"/>
  <c r="AP117" i="3"/>
  <c r="AO117" i="3"/>
  <c r="AN117" i="3"/>
  <c r="AM117" i="3"/>
  <c r="AL117" i="3"/>
  <c r="AK117" i="3"/>
  <c r="AJ117" i="3"/>
  <c r="AI117" i="3"/>
  <c r="AH117" i="3"/>
  <c r="AG117" i="3"/>
  <c r="AF117" i="3"/>
  <c r="AE117" i="3"/>
  <c r="AD117" i="3"/>
  <c r="AC117" i="3"/>
  <c r="AB117" i="3"/>
  <c r="AA117" i="3"/>
  <c r="Z117" i="3"/>
  <c r="Y117" i="3"/>
  <c r="X117" i="3"/>
  <c r="W117" i="3"/>
  <c r="V117" i="3"/>
  <c r="U117" i="3"/>
  <c r="T117" i="3"/>
  <c r="S117" i="3"/>
  <c r="R117" i="3"/>
  <c r="Q117" i="3"/>
  <c r="P117" i="3"/>
  <c r="O117" i="3"/>
  <c r="N117" i="3"/>
  <c r="M117" i="3"/>
  <c r="L117" i="3"/>
  <c r="K117" i="3"/>
  <c r="J117" i="3"/>
  <c r="I117" i="3"/>
  <c r="H117" i="3"/>
  <c r="G117" i="3"/>
  <c r="F117" i="3"/>
  <c r="E117" i="3"/>
  <c r="D117" i="3"/>
  <c r="C117" i="3"/>
  <c r="B117" i="3"/>
  <c r="BF116" i="3"/>
  <c r="BE116" i="3"/>
  <c r="BD116" i="3"/>
  <c r="BC116" i="3"/>
  <c r="BB116" i="3"/>
  <c r="BA116" i="3"/>
  <c r="AZ116" i="3"/>
  <c r="AY116" i="3"/>
  <c r="AX116" i="3"/>
  <c r="AW116" i="3"/>
  <c r="AV116" i="3"/>
  <c r="AU116" i="3"/>
  <c r="AT116" i="3"/>
  <c r="AS116" i="3"/>
  <c r="AR116" i="3"/>
  <c r="AQ116" i="3"/>
  <c r="AP116" i="3"/>
  <c r="AO116" i="3"/>
  <c r="AN116" i="3"/>
  <c r="AM116" i="3"/>
  <c r="AL116" i="3"/>
  <c r="AK116" i="3"/>
  <c r="AJ116" i="3"/>
  <c r="AI116" i="3"/>
  <c r="AH116" i="3"/>
  <c r="AG116" i="3"/>
  <c r="AF116" i="3"/>
  <c r="AE116" i="3"/>
  <c r="AD116" i="3"/>
  <c r="AC116" i="3"/>
  <c r="AB116" i="3"/>
  <c r="AA116" i="3"/>
  <c r="Z116" i="3"/>
  <c r="Y116" i="3"/>
  <c r="X116" i="3"/>
  <c r="W116" i="3"/>
  <c r="V116" i="3"/>
  <c r="U116" i="3"/>
  <c r="T116" i="3"/>
  <c r="S116" i="3"/>
  <c r="R116" i="3"/>
  <c r="Q116" i="3"/>
  <c r="P116" i="3"/>
  <c r="O116" i="3"/>
  <c r="N116" i="3"/>
  <c r="M116" i="3"/>
  <c r="L116" i="3"/>
  <c r="K116" i="3"/>
  <c r="J116" i="3"/>
  <c r="I116" i="3"/>
  <c r="H116" i="3"/>
  <c r="G116" i="3"/>
  <c r="F116" i="3"/>
  <c r="E116" i="3"/>
  <c r="D116" i="3"/>
  <c r="C116" i="3"/>
  <c r="B116" i="3"/>
  <c r="BF115" i="3"/>
  <c r="BE115" i="3"/>
  <c r="BD115" i="3"/>
  <c r="BC115" i="3"/>
  <c r="BB115" i="3"/>
  <c r="BA115" i="3"/>
  <c r="AZ115" i="3"/>
  <c r="AY115" i="3"/>
  <c r="AX115" i="3"/>
  <c r="AW115" i="3"/>
  <c r="AV115" i="3"/>
  <c r="AU115" i="3"/>
  <c r="AT115" i="3"/>
  <c r="AS115" i="3"/>
  <c r="AR115" i="3"/>
  <c r="AQ115" i="3"/>
  <c r="AP115" i="3"/>
  <c r="AO115" i="3"/>
  <c r="AN115" i="3"/>
  <c r="AM115" i="3"/>
  <c r="AL115" i="3"/>
  <c r="AK115" i="3"/>
  <c r="AJ115" i="3"/>
  <c r="AI115" i="3"/>
  <c r="AH115" i="3"/>
  <c r="AG115" i="3"/>
  <c r="AF115" i="3"/>
  <c r="AE115" i="3"/>
  <c r="AD115" i="3"/>
  <c r="AC115" i="3"/>
  <c r="AB115" i="3"/>
  <c r="AA115" i="3"/>
  <c r="Z115" i="3"/>
  <c r="Y115" i="3"/>
  <c r="X115" i="3"/>
  <c r="W115" i="3"/>
  <c r="V115" i="3"/>
  <c r="U115" i="3"/>
  <c r="T115" i="3"/>
  <c r="S115" i="3"/>
  <c r="R115" i="3"/>
  <c r="Q115" i="3"/>
  <c r="P115" i="3"/>
  <c r="O115" i="3"/>
  <c r="N115" i="3"/>
  <c r="M115" i="3"/>
  <c r="L115" i="3"/>
  <c r="K115" i="3"/>
  <c r="J115" i="3"/>
  <c r="I115" i="3"/>
  <c r="H115" i="3"/>
  <c r="G115" i="3"/>
  <c r="F115" i="3"/>
  <c r="E115" i="3"/>
  <c r="D115" i="3"/>
  <c r="C115" i="3"/>
  <c r="B115" i="3"/>
  <c r="BF114" i="3"/>
  <c r="BE114" i="3"/>
  <c r="BD114" i="3"/>
  <c r="BC114" i="3"/>
  <c r="BB114" i="3"/>
  <c r="BA114" i="3"/>
  <c r="AZ114" i="3"/>
  <c r="AY114" i="3"/>
  <c r="AX114" i="3"/>
  <c r="AW114" i="3"/>
  <c r="AV114" i="3"/>
  <c r="AU114" i="3"/>
  <c r="AT114" i="3"/>
  <c r="AS114" i="3"/>
  <c r="AR114" i="3"/>
  <c r="AQ114" i="3"/>
  <c r="AP114" i="3"/>
  <c r="AO114" i="3"/>
  <c r="AN114" i="3"/>
  <c r="AM114" i="3"/>
  <c r="AL114" i="3"/>
  <c r="AK114" i="3"/>
  <c r="AJ114" i="3"/>
  <c r="AI114" i="3"/>
  <c r="AH114" i="3"/>
  <c r="AG114" i="3"/>
  <c r="AF114" i="3"/>
  <c r="AE114" i="3"/>
  <c r="AD114" i="3"/>
  <c r="AC114" i="3"/>
  <c r="AB114" i="3"/>
  <c r="AA114" i="3"/>
  <c r="Z114" i="3"/>
  <c r="Y114" i="3"/>
  <c r="X114" i="3"/>
  <c r="W114" i="3"/>
  <c r="V114" i="3"/>
  <c r="U114" i="3"/>
  <c r="T114" i="3"/>
  <c r="S114" i="3"/>
  <c r="R114" i="3"/>
  <c r="Q114" i="3"/>
  <c r="P114" i="3"/>
  <c r="O114" i="3"/>
  <c r="N114" i="3"/>
  <c r="M114" i="3"/>
  <c r="L114" i="3"/>
  <c r="K114" i="3"/>
  <c r="J114" i="3"/>
  <c r="I114" i="3"/>
  <c r="H114" i="3"/>
  <c r="G114" i="3"/>
  <c r="F114" i="3"/>
  <c r="E114" i="3"/>
  <c r="D114" i="3"/>
  <c r="C114" i="3"/>
  <c r="B114" i="3"/>
  <c r="BF113" i="3"/>
  <c r="BE113" i="3"/>
  <c r="BD113" i="3"/>
  <c r="BC113" i="3"/>
  <c r="BB113" i="3"/>
  <c r="BA113" i="3"/>
  <c r="AZ113" i="3"/>
  <c r="AY113" i="3"/>
  <c r="AX113" i="3"/>
  <c r="AW113" i="3"/>
  <c r="AV113" i="3"/>
  <c r="AU113" i="3"/>
  <c r="AT113" i="3"/>
  <c r="AS113" i="3"/>
  <c r="AR113" i="3"/>
  <c r="AQ113" i="3"/>
  <c r="AP113" i="3"/>
  <c r="AO113" i="3"/>
  <c r="AN113" i="3"/>
  <c r="AM113" i="3"/>
  <c r="AL113" i="3"/>
  <c r="AK113" i="3"/>
  <c r="AJ113" i="3"/>
  <c r="AI113" i="3"/>
  <c r="AH113" i="3"/>
  <c r="AG113" i="3"/>
  <c r="AF113" i="3"/>
  <c r="AE113" i="3"/>
  <c r="AD113" i="3"/>
  <c r="AC113" i="3"/>
  <c r="AB113" i="3"/>
  <c r="AA113" i="3"/>
  <c r="Z113" i="3"/>
  <c r="Y113" i="3"/>
  <c r="X113" i="3"/>
  <c r="W113" i="3"/>
  <c r="V113" i="3"/>
  <c r="U113" i="3"/>
  <c r="T113" i="3"/>
  <c r="S113" i="3"/>
  <c r="R113" i="3"/>
  <c r="Q113" i="3"/>
  <c r="P113" i="3"/>
  <c r="O113" i="3"/>
  <c r="N113" i="3"/>
  <c r="M113" i="3"/>
  <c r="L113" i="3"/>
  <c r="K113" i="3"/>
  <c r="J113" i="3"/>
  <c r="I113" i="3"/>
  <c r="H113" i="3"/>
  <c r="G113" i="3"/>
  <c r="F113" i="3"/>
  <c r="E113" i="3"/>
  <c r="D113" i="3"/>
  <c r="C113" i="3"/>
  <c r="B113" i="3"/>
  <c r="BF112" i="3"/>
  <c r="BE112" i="3"/>
  <c r="BD112" i="3"/>
  <c r="BC112" i="3"/>
  <c r="BB112" i="3"/>
  <c r="BA112" i="3"/>
  <c r="AZ112" i="3"/>
  <c r="AY112" i="3"/>
  <c r="AX112" i="3"/>
  <c r="AW112" i="3"/>
  <c r="AV112" i="3"/>
  <c r="AU112" i="3"/>
  <c r="AT112" i="3"/>
  <c r="AS112" i="3"/>
  <c r="AR112" i="3"/>
  <c r="AQ112" i="3"/>
  <c r="AP112" i="3"/>
  <c r="AO112" i="3"/>
  <c r="AN112" i="3"/>
  <c r="AM112" i="3"/>
  <c r="AL112" i="3"/>
  <c r="AK112" i="3"/>
  <c r="AJ112" i="3"/>
  <c r="AI112" i="3"/>
  <c r="AH112" i="3"/>
  <c r="AG112" i="3"/>
  <c r="AF112" i="3"/>
  <c r="AE112" i="3"/>
  <c r="AD112" i="3"/>
  <c r="AC112" i="3"/>
  <c r="AB112" i="3"/>
  <c r="AA112" i="3"/>
  <c r="Z112" i="3"/>
  <c r="Y112" i="3"/>
  <c r="X112" i="3"/>
  <c r="W112" i="3"/>
  <c r="V112" i="3"/>
  <c r="U112" i="3"/>
  <c r="T112" i="3"/>
  <c r="S112" i="3"/>
  <c r="R112" i="3"/>
  <c r="Q112" i="3"/>
  <c r="P112" i="3"/>
  <c r="O112" i="3"/>
  <c r="N112" i="3"/>
  <c r="M112" i="3"/>
  <c r="L112" i="3"/>
  <c r="K112" i="3"/>
  <c r="J112" i="3"/>
  <c r="I112" i="3"/>
  <c r="H112" i="3"/>
  <c r="G112" i="3"/>
  <c r="F112" i="3"/>
  <c r="E112" i="3"/>
  <c r="D112" i="3"/>
  <c r="C112" i="3"/>
  <c r="B112" i="3"/>
  <c r="BF111" i="3"/>
  <c r="BE111" i="3"/>
  <c r="BD111" i="3"/>
  <c r="BC111" i="3"/>
  <c r="BB111" i="3"/>
  <c r="BA111" i="3"/>
  <c r="AZ111" i="3"/>
  <c r="AY111" i="3"/>
  <c r="AX111" i="3"/>
  <c r="AW111" i="3"/>
  <c r="AV111" i="3"/>
  <c r="AU111" i="3"/>
  <c r="AT111" i="3"/>
  <c r="AS111" i="3"/>
  <c r="AR111" i="3"/>
  <c r="AQ111" i="3"/>
  <c r="AP111" i="3"/>
  <c r="AO111" i="3"/>
  <c r="AN111" i="3"/>
  <c r="AM111" i="3"/>
  <c r="AL111" i="3"/>
  <c r="AK111" i="3"/>
  <c r="AJ111" i="3"/>
  <c r="AI111" i="3"/>
  <c r="AH111" i="3"/>
  <c r="AG111" i="3"/>
  <c r="AF111" i="3"/>
  <c r="AE111" i="3"/>
  <c r="AD111" i="3"/>
  <c r="AC111" i="3"/>
  <c r="AB111" i="3"/>
  <c r="AA111" i="3"/>
  <c r="Z111" i="3"/>
  <c r="Y111" i="3"/>
  <c r="X111" i="3"/>
  <c r="W111" i="3"/>
  <c r="V111" i="3"/>
  <c r="U111" i="3"/>
  <c r="T111" i="3"/>
  <c r="S111" i="3"/>
  <c r="R111" i="3"/>
  <c r="Q111" i="3"/>
  <c r="P111" i="3"/>
  <c r="O111" i="3"/>
  <c r="N111" i="3"/>
  <c r="M111" i="3"/>
  <c r="L111" i="3"/>
  <c r="K111" i="3"/>
  <c r="J111" i="3"/>
  <c r="I111" i="3"/>
  <c r="H111" i="3"/>
  <c r="G111" i="3"/>
  <c r="F111" i="3"/>
  <c r="E111" i="3"/>
  <c r="D111" i="3"/>
  <c r="C111" i="3"/>
  <c r="B111" i="3"/>
  <c r="BE110" i="3"/>
  <c r="BD110" i="3"/>
  <c r="BC110" i="3"/>
  <c r="BB110" i="3"/>
  <c r="BA110" i="3"/>
  <c r="AZ110" i="3"/>
  <c r="AY110" i="3"/>
  <c r="AX110" i="3"/>
  <c r="AW110" i="3"/>
  <c r="AV110" i="3"/>
  <c r="AU110" i="3"/>
  <c r="AT110" i="3"/>
  <c r="AS110" i="3"/>
  <c r="AR110" i="3"/>
  <c r="AQ110" i="3"/>
  <c r="AP110" i="3"/>
  <c r="AO110" i="3"/>
  <c r="AN110" i="3"/>
  <c r="AM110" i="3"/>
  <c r="AL110" i="3"/>
  <c r="AK110" i="3"/>
  <c r="AJ110" i="3"/>
  <c r="AI110" i="3"/>
  <c r="AH110" i="3"/>
  <c r="AG110" i="3"/>
  <c r="AF110" i="3"/>
  <c r="AE110" i="3"/>
  <c r="AD110" i="3"/>
  <c r="AC110" i="3"/>
  <c r="AB110" i="3"/>
  <c r="AA110" i="3"/>
  <c r="Z110" i="3"/>
  <c r="Y110" i="3"/>
  <c r="X110" i="3"/>
  <c r="W110" i="3"/>
  <c r="V110" i="3"/>
  <c r="U110" i="3"/>
  <c r="T110" i="3"/>
  <c r="S110" i="3"/>
  <c r="R110" i="3"/>
  <c r="Q110" i="3"/>
  <c r="P110" i="3"/>
  <c r="O110" i="3"/>
  <c r="N110" i="3"/>
  <c r="M110" i="3"/>
  <c r="L110" i="3"/>
  <c r="K110" i="3"/>
  <c r="J110" i="3"/>
  <c r="I110" i="3"/>
  <c r="H110" i="3"/>
  <c r="G110" i="3"/>
  <c r="F110" i="3"/>
  <c r="E110" i="3"/>
  <c r="D110" i="3"/>
  <c r="C110" i="3"/>
  <c r="B110" i="3"/>
  <c r="BF110" i="3"/>
  <c r="BF109" i="3"/>
  <c r="BE109" i="3"/>
  <c r="BD109" i="3"/>
  <c r="BC109" i="3"/>
  <c r="BB109" i="3"/>
  <c r="BA109" i="3"/>
  <c r="AZ109" i="3"/>
  <c r="AY109" i="3"/>
  <c r="AX109" i="3"/>
  <c r="AW109" i="3"/>
  <c r="AV109" i="3"/>
  <c r="AU109" i="3"/>
  <c r="AT109" i="3"/>
  <c r="AS109" i="3"/>
  <c r="AR109" i="3"/>
  <c r="AQ109" i="3"/>
  <c r="AP109" i="3"/>
  <c r="AO109" i="3"/>
  <c r="AN109" i="3"/>
  <c r="AM109" i="3"/>
  <c r="AL109" i="3"/>
  <c r="AK109" i="3"/>
  <c r="AJ109" i="3"/>
  <c r="AI109" i="3"/>
  <c r="AH109" i="3"/>
  <c r="AG109" i="3"/>
  <c r="AF109" i="3"/>
  <c r="AE109" i="3"/>
  <c r="AD109" i="3"/>
  <c r="AC109" i="3"/>
  <c r="AB109" i="3"/>
  <c r="AA109" i="3"/>
  <c r="Z109" i="3"/>
  <c r="Y109" i="3"/>
  <c r="X109" i="3"/>
  <c r="W109" i="3"/>
  <c r="V109" i="3"/>
  <c r="U109" i="3"/>
  <c r="T109" i="3"/>
  <c r="S109" i="3"/>
  <c r="R109" i="3"/>
  <c r="Q109" i="3"/>
  <c r="P109" i="3"/>
  <c r="O109" i="3"/>
  <c r="N109" i="3"/>
  <c r="M109" i="3"/>
  <c r="L109" i="3"/>
  <c r="K109" i="3"/>
  <c r="J109" i="3"/>
  <c r="I109" i="3"/>
  <c r="H109" i="3"/>
  <c r="G109" i="3"/>
  <c r="F109" i="3"/>
  <c r="E109" i="3"/>
  <c r="D109" i="3"/>
  <c r="C109" i="3"/>
  <c r="B109" i="3"/>
  <c r="BF108" i="3"/>
  <c r="BE108" i="3"/>
  <c r="BD108" i="3"/>
  <c r="BC108"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R108" i="3"/>
  <c r="Q108" i="3"/>
  <c r="P108" i="3"/>
  <c r="O108" i="3"/>
  <c r="N108" i="3"/>
  <c r="M108" i="3"/>
  <c r="L108" i="3"/>
  <c r="K108" i="3"/>
  <c r="J108" i="3"/>
  <c r="I108" i="3"/>
  <c r="H108" i="3"/>
  <c r="G108" i="3"/>
  <c r="F108" i="3"/>
  <c r="E108" i="3"/>
  <c r="D108" i="3"/>
  <c r="C108" i="3"/>
  <c r="B108" i="3"/>
  <c r="BF107" i="3"/>
  <c r="BE107" i="3"/>
  <c r="BD107" i="3"/>
  <c r="BC107" i="3"/>
  <c r="BB107" i="3"/>
  <c r="BA107" i="3"/>
  <c r="AZ107" i="3"/>
  <c r="AY107" i="3"/>
  <c r="AX107" i="3"/>
  <c r="AW107" i="3"/>
  <c r="AV107" i="3"/>
  <c r="AU107" i="3"/>
  <c r="AT107" i="3"/>
  <c r="AS107" i="3"/>
  <c r="AR107" i="3"/>
  <c r="AQ107" i="3"/>
  <c r="AP107" i="3"/>
  <c r="AO107" i="3"/>
  <c r="AN107" i="3"/>
  <c r="AM107" i="3"/>
  <c r="AL107" i="3"/>
  <c r="AK107" i="3"/>
  <c r="AJ107" i="3"/>
  <c r="AI107" i="3"/>
  <c r="AH107" i="3"/>
  <c r="AG107" i="3"/>
  <c r="AF107" i="3"/>
  <c r="AE107" i="3"/>
  <c r="AD107" i="3"/>
  <c r="AC107" i="3"/>
  <c r="AB107" i="3"/>
  <c r="AA107" i="3"/>
  <c r="Z107" i="3"/>
  <c r="Y107" i="3"/>
  <c r="X107" i="3"/>
  <c r="W107" i="3"/>
  <c r="V107" i="3"/>
  <c r="U107" i="3"/>
  <c r="T107" i="3"/>
  <c r="S107" i="3"/>
  <c r="R107" i="3"/>
  <c r="Q107" i="3"/>
  <c r="P107" i="3"/>
  <c r="O107" i="3"/>
  <c r="N107" i="3"/>
  <c r="M107" i="3"/>
  <c r="L107" i="3"/>
  <c r="K107" i="3"/>
  <c r="J107" i="3"/>
  <c r="I107" i="3"/>
  <c r="H107" i="3"/>
  <c r="G107" i="3"/>
  <c r="F107" i="3"/>
  <c r="E107" i="3"/>
  <c r="D107" i="3"/>
  <c r="C107" i="3"/>
  <c r="B107" i="3"/>
  <c r="BF106" i="3"/>
  <c r="BE106" i="3"/>
  <c r="BD106" i="3"/>
  <c r="BC106" i="3"/>
  <c r="BB106" i="3"/>
  <c r="BA106" i="3"/>
  <c r="AZ106" i="3"/>
  <c r="AY106" i="3"/>
  <c r="AX106" i="3"/>
  <c r="AW106" i="3"/>
  <c r="AV106" i="3"/>
  <c r="AU106" i="3"/>
  <c r="AT106" i="3"/>
  <c r="AS106" i="3"/>
  <c r="AR106" i="3"/>
  <c r="AQ106" i="3"/>
  <c r="AP106" i="3"/>
  <c r="AO106" i="3"/>
  <c r="AN106" i="3"/>
  <c r="AM106" i="3"/>
  <c r="AL106" i="3"/>
  <c r="AK106" i="3"/>
  <c r="AJ106" i="3"/>
  <c r="AI106" i="3"/>
  <c r="AH106" i="3"/>
  <c r="AG106" i="3"/>
  <c r="AF106" i="3"/>
  <c r="AE106" i="3"/>
  <c r="AD106" i="3"/>
  <c r="AC106" i="3"/>
  <c r="AB106" i="3"/>
  <c r="AA106" i="3"/>
  <c r="Z106" i="3"/>
  <c r="Y106" i="3"/>
  <c r="X106" i="3"/>
  <c r="W106" i="3"/>
  <c r="V106" i="3"/>
  <c r="U106" i="3"/>
  <c r="T106" i="3"/>
  <c r="S106" i="3"/>
  <c r="R106" i="3"/>
  <c r="Q106" i="3"/>
  <c r="P106" i="3"/>
  <c r="O106" i="3"/>
  <c r="N106" i="3"/>
  <c r="M106" i="3"/>
  <c r="L106" i="3"/>
  <c r="K106" i="3"/>
  <c r="J106" i="3"/>
  <c r="I106" i="3"/>
  <c r="H106" i="3"/>
  <c r="G106" i="3"/>
  <c r="F106" i="3"/>
  <c r="E106" i="3"/>
  <c r="D106" i="3"/>
  <c r="C106" i="3"/>
  <c r="B106" i="3"/>
  <c r="BF105" i="3"/>
  <c r="BE105" i="3"/>
  <c r="BD105" i="3"/>
  <c r="BC105" i="3"/>
  <c r="BB105" i="3"/>
  <c r="BA105" i="3"/>
  <c r="AZ105" i="3"/>
  <c r="AY105" i="3"/>
  <c r="AX105" i="3"/>
  <c r="AW105" i="3"/>
  <c r="AV105" i="3"/>
  <c r="AU105" i="3"/>
  <c r="AT105" i="3"/>
  <c r="AS105" i="3"/>
  <c r="AR105" i="3"/>
  <c r="AQ105" i="3"/>
  <c r="AP105" i="3"/>
  <c r="AO105" i="3"/>
  <c r="AN105" i="3"/>
  <c r="AM105" i="3"/>
  <c r="AL105" i="3"/>
  <c r="AK105" i="3"/>
  <c r="AJ105" i="3"/>
  <c r="AI105" i="3"/>
  <c r="AH105" i="3"/>
  <c r="AG105" i="3"/>
  <c r="AF105" i="3"/>
  <c r="AE105" i="3"/>
  <c r="AD105" i="3"/>
  <c r="AC105" i="3"/>
  <c r="AB105" i="3"/>
  <c r="AA105" i="3"/>
  <c r="Z105" i="3"/>
  <c r="Y105" i="3"/>
  <c r="X105" i="3"/>
  <c r="W105" i="3"/>
  <c r="V105" i="3"/>
  <c r="U105" i="3"/>
  <c r="T105" i="3"/>
  <c r="S105" i="3"/>
  <c r="R105" i="3"/>
  <c r="Q105" i="3"/>
  <c r="P105" i="3"/>
  <c r="O105" i="3"/>
  <c r="N105" i="3"/>
  <c r="M105" i="3"/>
  <c r="L105" i="3"/>
  <c r="K105" i="3"/>
  <c r="J105" i="3"/>
  <c r="I105" i="3"/>
  <c r="H105" i="3"/>
  <c r="G105" i="3"/>
  <c r="F105" i="3"/>
  <c r="E105" i="3"/>
  <c r="D105" i="3"/>
  <c r="C105" i="3"/>
  <c r="B105" i="3"/>
  <c r="BF104" i="3"/>
  <c r="BE104" i="3"/>
  <c r="BD104" i="3"/>
  <c r="BC104" i="3"/>
  <c r="BB104" i="3"/>
  <c r="BA104" i="3"/>
  <c r="AZ104" i="3"/>
  <c r="AY104" i="3"/>
  <c r="AX104" i="3"/>
  <c r="AW104" i="3"/>
  <c r="AV104" i="3"/>
  <c r="AU104" i="3"/>
  <c r="AT104" i="3"/>
  <c r="AS104" i="3"/>
  <c r="AR104" i="3"/>
  <c r="AQ104" i="3"/>
  <c r="AP104" i="3"/>
  <c r="AO104" i="3"/>
  <c r="AN104" i="3"/>
  <c r="AM104" i="3"/>
  <c r="AL104" i="3"/>
  <c r="AK104" i="3"/>
  <c r="AJ104" i="3"/>
  <c r="AI104" i="3"/>
  <c r="AH104" i="3"/>
  <c r="AG104" i="3"/>
  <c r="AF104" i="3"/>
  <c r="AE104" i="3"/>
  <c r="AD104" i="3"/>
  <c r="AC104" i="3"/>
  <c r="AB104" i="3"/>
  <c r="AA104" i="3"/>
  <c r="Z104" i="3"/>
  <c r="Y104" i="3"/>
  <c r="X104" i="3"/>
  <c r="W104" i="3"/>
  <c r="V104" i="3"/>
  <c r="U104" i="3"/>
  <c r="T104" i="3"/>
  <c r="S104" i="3"/>
  <c r="R104" i="3"/>
  <c r="Q104" i="3"/>
  <c r="P104" i="3"/>
  <c r="O104" i="3"/>
  <c r="N104" i="3"/>
  <c r="M104" i="3"/>
  <c r="L104" i="3"/>
  <c r="K104" i="3"/>
  <c r="J104" i="3"/>
  <c r="I104" i="3"/>
  <c r="H104" i="3"/>
  <c r="G104" i="3"/>
  <c r="F104" i="3"/>
  <c r="E104" i="3"/>
  <c r="D104" i="3"/>
  <c r="C104" i="3"/>
  <c r="B104" i="3"/>
  <c r="H54" i="3"/>
  <c r="BF103" i="3"/>
  <c r="BE103" i="3"/>
  <c r="BD103" i="3"/>
  <c r="BC103" i="3"/>
  <c r="BB103" i="3"/>
  <c r="BA103" i="3"/>
  <c r="AZ103" i="3"/>
  <c r="AY103" i="3"/>
  <c r="AX103" i="3"/>
  <c r="AW103" i="3"/>
  <c r="AV103" i="3"/>
  <c r="AU103" i="3"/>
  <c r="AT103" i="3"/>
  <c r="AS103" i="3"/>
  <c r="AR103" i="3"/>
  <c r="AQ103" i="3"/>
  <c r="AP103" i="3"/>
  <c r="AO103" i="3"/>
  <c r="AN103" i="3"/>
  <c r="AM103" i="3"/>
  <c r="AL103" i="3"/>
  <c r="AK103" i="3"/>
  <c r="AJ103" i="3"/>
  <c r="AI103" i="3"/>
  <c r="AH103" i="3"/>
  <c r="AG103" i="3"/>
  <c r="AF103" i="3"/>
  <c r="AE103" i="3"/>
  <c r="AD103" i="3"/>
  <c r="AC103" i="3"/>
  <c r="AB103" i="3"/>
  <c r="AA103" i="3"/>
  <c r="Z103" i="3"/>
  <c r="Y103" i="3"/>
  <c r="X103" i="3"/>
  <c r="W103" i="3"/>
  <c r="V103" i="3"/>
  <c r="U103" i="3"/>
  <c r="T103" i="3"/>
  <c r="S103" i="3"/>
  <c r="R103" i="3"/>
  <c r="Q103" i="3"/>
  <c r="P103" i="3"/>
  <c r="O103" i="3"/>
  <c r="N103" i="3"/>
  <c r="M103" i="3"/>
  <c r="L103" i="3"/>
  <c r="K103" i="3"/>
  <c r="J103" i="3"/>
  <c r="I103" i="3"/>
  <c r="H103" i="3"/>
  <c r="G103" i="3"/>
  <c r="F103" i="3"/>
  <c r="E103" i="3"/>
  <c r="D103" i="3"/>
  <c r="C103" i="3"/>
  <c r="B103" i="3"/>
  <c r="BF102" i="3"/>
  <c r="BE102" i="3"/>
  <c r="BD102" i="3"/>
  <c r="BC102" i="3"/>
  <c r="BB102" i="3"/>
  <c r="BA102" i="3"/>
  <c r="AZ102" i="3"/>
  <c r="AY102" i="3"/>
  <c r="AX102" i="3"/>
  <c r="AW102" i="3"/>
  <c r="AV102" i="3"/>
  <c r="AU102" i="3"/>
  <c r="AT102" i="3"/>
  <c r="AS102" i="3"/>
  <c r="AR102" i="3"/>
  <c r="AQ102" i="3"/>
  <c r="AP102" i="3"/>
  <c r="AO102" i="3"/>
  <c r="AN102" i="3"/>
  <c r="AM102" i="3"/>
  <c r="AL102" i="3"/>
  <c r="AK102" i="3"/>
  <c r="AJ102" i="3"/>
  <c r="AI102" i="3"/>
  <c r="AH102" i="3"/>
  <c r="AG102" i="3"/>
  <c r="AF102" i="3"/>
  <c r="AE102" i="3"/>
  <c r="AD102" i="3"/>
  <c r="AC102" i="3"/>
  <c r="AB102" i="3"/>
  <c r="AA102" i="3"/>
  <c r="Z102" i="3"/>
  <c r="Y102" i="3"/>
  <c r="X102" i="3"/>
  <c r="W102" i="3"/>
  <c r="V102" i="3"/>
  <c r="U102" i="3"/>
  <c r="T102" i="3"/>
  <c r="S102" i="3"/>
  <c r="R102" i="3"/>
  <c r="Q102" i="3"/>
  <c r="P102" i="3"/>
  <c r="O102" i="3"/>
  <c r="N102" i="3"/>
  <c r="M102" i="3"/>
  <c r="L102" i="3"/>
  <c r="K102" i="3"/>
  <c r="J102" i="3"/>
  <c r="I102" i="3"/>
  <c r="H102" i="3"/>
  <c r="G102" i="3"/>
  <c r="F102" i="3"/>
  <c r="E102" i="3"/>
  <c r="D102" i="3"/>
  <c r="C102" i="3"/>
  <c r="B102" i="3"/>
  <c r="BF101" i="3"/>
  <c r="BE101" i="3"/>
  <c r="BD101" i="3"/>
  <c r="BC101" i="3"/>
  <c r="BB101" i="3"/>
  <c r="BA101" i="3"/>
  <c r="AZ101" i="3"/>
  <c r="AY101" i="3"/>
  <c r="AX101" i="3"/>
  <c r="AW101" i="3"/>
  <c r="AV101" i="3"/>
  <c r="AU101" i="3"/>
  <c r="AT101" i="3"/>
  <c r="AS101" i="3"/>
  <c r="AR101" i="3"/>
  <c r="AQ101" i="3"/>
  <c r="AP101" i="3"/>
  <c r="AO101" i="3"/>
  <c r="AN101" i="3"/>
  <c r="AM101" i="3"/>
  <c r="AL101" i="3"/>
  <c r="AK101" i="3"/>
  <c r="AJ101" i="3"/>
  <c r="AI101" i="3"/>
  <c r="AH101" i="3"/>
  <c r="AG101" i="3"/>
  <c r="AF101" i="3"/>
  <c r="AE101" i="3"/>
  <c r="AD101" i="3"/>
  <c r="AC101" i="3"/>
  <c r="AB101" i="3"/>
  <c r="AA101" i="3"/>
  <c r="Z101" i="3"/>
  <c r="Y101" i="3"/>
  <c r="X101" i="3"/>
  <c r="W101" i="3"/>
  <c r="V101" i="3"/>
  <c r="U101" i="3"/>
  <c r="T101" i="3"/>
  <c r="S101" i="3"/>
  <c r="R101" i="3"/>
  <c r="Q101" i="3"/>
  <c r="P101" i="3"/>
  <c r="O101" i="3"/>
  <c r="N101" i="3"/>
  <c r="M101" i="3"/>
  <c r="L101" i="3"/>
  <c r="K101" i="3"/>
  <c r="J101" i="3"/>
  <c r="I101" i="3"/>
  <c r="H101" i="3"/>
  <c r="G101" i="3"/>
  <c r="F101" i="3"/>
  <c r="E101" i="3"/>
  <c r="D101" i="3"/>
  <c r="C101" i="3"/>
  <c r="B101" i="3"/>
  <c r="BF100" i="3"/>
  <c r="BE100" i="3"/>
  <c r="BD100" i="3"/>
  <c r="BC100" i="3"/>
  <c r="BB100" i="3"/>
  <c r="BA100" i="3"/>
  <c r="AZ100" i="3"/>
  <c r="AY100" i="3"/>
  <c r="AX100" i="3"/>
  <c r="AW100" i="3"/>
  <c r="AV100" i="3"/>
  <c r="AU100" i="3"/>
  <c r="AT100" i="3"/>
  <c r="AS100" i="3"/>
  <c r="AR100" i="3"/>
  <c r="AQ100" i="3"/>
  <c r="AP100" i="3"/>
  <c r="AO100" i="3"/>
  <c r="AN100" i="3"/>
  <c r="AM100" i="3"/>
  <c r="AL100" i="3"/>
  <c r="AK100" i="3"/>
  <c r="AJ100" i="3"/>
  <c r="AI100" i="3"/>
  <c r="AH100" i="3"/>
  <c r="AG100" i="3"/>
  <c r="AF100" i="3"/>
  <c r="AE100" i="3"/>
  <c r="AD100" i="3"/>
  <c r="AC100" i="3"/>
  <c r="AB100" i="3"/>
  <c r="AA100" i="3"/>
  <c r="Z100" i="3"/>
  <c r="Y100" i="3"/>
  <c r="X100" i="3"/>
  <c r="W100" i="3"/>
  <c r="V100" i="3"/>
  <c r="U100" i="3"/>
  <c r="T100" i="3"/>
  <c r="S100" i="3"/>
  <c r="R100" i="3"/>
  <c r="Q100" i="3"/>
  <c r="P100" i="3"/>
  <c r="O100" i="3"/>
  <c r="N100" i="3"/>
  <c r="M100" i="3"/>
  <c r="L100" i="3"/>
  <c r="K100" i="3"/>
  <c r="J100" i="3"/>
  <c r="I100" i="3"/>
  <c r="H100" i="3"/>
  <c r="G100" i="3"/>
  <c r="F100" i="3"/>
  <c r="E100" i="3"/>
  <c r="D100" i="3"/>
  <c r="C100" i="3"/>
  <c r="B100" i="3"/>
  <c r="BF99" i="3"/>
  <c r="BE99" i="3"/>
  <c r="BD99" i="3"/>
  <c r="BC99" i="3"/>
  <c r="BB99" i="3"/>
  <c r="BA99" i="3"/>
  <c r="AZ99" i="3"/>
  <c r="AY99" i="3"/>
  <c r="AX99" i="3"/>
  <c r="AW99" i="3"/>
  <c r="AV99" i="3"/>
  <c r="AU99" i="3"/>
  <c r="AT99" i="3"/>
  <c r="AS99" i="3"/>
  <c r="AR99" i="3"/>
  <c r="AQ99" i="3"/>
  <c r="AP99" i="3"/>
  <c r="AO99" i="3"/>
  <c r="AN99" i="3"/>
  <c r="AM99" i="3"/>
  <c r="AL99" i="3"/>
  <c r="AK99" i="3"/>
  <c r="AJ99" i="3"/>
  <c r="AI99" i="3"/>
  <c r="AH99" i="3"/>
  <c r="AG99" i="3"/>
  <c r="AF99" i="3"/>
  <c r="AE99" i="3"/>
  <c r="AD99" i="3"/>
  <c r="AC99" i="3"/>
  <c r="AB99" i="3"/>
  <c r="AA99" i="3"/>
  <c r="Z99" i="3"/>
  <c r="Y99" i="3"/>
  <c r="X99" i="3"/>
  <c r="W99" i="3"/>
  <c r="V99" i="3"/>
  <c r="U99" i="3"/>
  <c r="T99" i="3"/>
  <c r="S99" i="3"/>
  <c r="R99" i="3"/>
  <c r="Q99" i="3"/>
  <c r="P99" i="3"/>
  <c r="O99" i="3"/>
  <c r="N99" i="3"/>
  <c r="M99" i="3"/>
  <c r="L99" i="3"/>
  <c r="K99" i="3"/>
  <c r="J99" i="3"/>
  <c r="I99" i="3"/>
  <c r="H99" i="3"/>
  <c r="G99" i="3"/>
  <c r="F99" i="3"/>
  <c r="E99" i="3"/>
  <c r="D99" i="3"/>
  <c r="C99" i="3"/>
  <c r="B99" i="3"/>
  <c r="BF97" i="3"/>
  <c r="BE97" i="3"/>
  <c r="BD97" i="3"/>
  <c r="BC97" i="3"/>
  <c r="BB97" i="3"/>
  <c r="BA97" i="3"/>
  <c r="AZ97" i="3"/>
  <c r="AY97" i="3"/>
  <c r="AX97" i="3"/>
  <c r="AW97" i="3"/>
  <c r="AV97" i="3"/>
  <c r="AU97" i="3"/>
  <c r="AT97" i="3"/>
  <c r="AS97" i="3"/>
  <c r="AR97" i="3"/>
  <c r="AQ97" i="3"/>
  <c r="AP97" i="3"/>
  <c r="AO97" i="3"/>
  <c r="AN97" i="3"/>
  <c r="AM97" i="3"/>
  <c r="AL97" i="3"/>
  <c r="AK97" i="3"/>
  <c r="AJ97" i="3"/>
  <c r="AI97" i="3"/>
  <c r="AH97" i="3"/>
  <c r="AG97" i="3"/>
  <c r="AF97" i="3"/>
  <c r="AE97" i="3"/>
  <c r="AD97" i="3"/>
  <c r="AC97" i="3"/>
  <c r="AB97" i="3"/>
  <c r="AA97" i="3"/>
  <c r="Z97" i="3"/>
  <c r="Y97" i="3"/>
  <c r="X97" i="3"/>
  <c r="W97" i="3"/>
  <c r="V97" i="3"/>
  <c r="U97" i="3"/>
  <c r="T97" i="3"/>
  <c r="S97" i="3"/>
  <c r="R97" i="3"/>
  <c r="Q97" i="3"/>
  <c r="P97" i="3"/>
  <c r="O97" i="3"/>
  <c r="N97" i="3"/>
  <c r="M97" i="3"/>
  <c r="L97" i="3"/>
  <c r="K97" i="3"/>
  <c r="J97" i="3"/>
  <c r="I97" i="3"/>
  <c r="H97" i="3"/>
  <c r="G97" i="3"/>
  <c r="F97" i="3"/>
  <c r="E97" i="3"/>
  <c r="D97" i="3"/>
  <c r="C97" i="3"/>
  <c r="B97" i="3"/>
  <c r="BF96" i="3"/>
  <c r="BE96" i="3"/>
  <c r="BD96" i="3"/>
  <c r="BC96" i="3"/>
  <c r="BB96" i="3"/>
  <c r="BA96" i="3"/>
  <c r="AZ96" i="3"/>
  <c r="AY96" i="3"/>
  <c r="AX96" i="3"/>
  <c r="AW96" i="3"/>
  <c r="AV96" i="3"/>
  <c r="AU96" i="3"/>
  <c r="AT96" i="3"/>
  <c r="AS96" i="3"/>
  <c r="AR96" i="3"/>
  <c r="AQ96" i="3"/>
  <c r="AP96" i="3"/>
  <c r="AO96" i="3"/>
  <c r="AN96" i="3"/>
  <c r="AM96" i="3"/>
  <c r="AL96" i="3"/>
  <c r="AK96" i="3"/>
  <c r="AJ96" i="3"/>
  <c r="AI96" i="3"/>
  <c r="AH96" i="3"/>
  <c r="AG96" i="3"/>
  <c r="AF96" i="3"/>
  <c r="AE96" i="3"/>
  <c r="AD96" i="3"/>
  <c r="AC96" i="3"/>
  <c r="AB96" i="3"/>
  <c r="AA96" i="3"/>
  <c r="Z96" i="3"/>
  <c r="Y96" i="3"/>
  <c r="X96" i="3"/>
  <c r="W96" i="3"/>
  <c r="V96" i="3"/>
  <c r="U96" i="3"/>
  <c r="T96" i="3"/>
  <c r="S96" i="3"/>
  <c r="R96" i="3"/>
  <c r="Q96" i="3"/>
  <c r="P96" i="3"/>
  <c r="O96" i="3"/>
  <c r="N96" i="3"/>
  <c r="M96" i="3"/>
  <c r="L96" i="3"/>
  <c r="K96" i="3"/>
  <c r="J96" i="3"/>
  <c r="I96" i="3"/>
  <c r="H96" i="3"/>
  <c r="G96" i="3"/>
  <c r="F96" i="3"/>
  <c r="E96" i="3"/>
  <c r="D96" i="3"/>
  <c r="C96" i="3"/>
  <c r="B96" i="3"/>
  <c r="BF95" i="3"/>
  <c r="BE95" i="3"/>
  <c r="BD95" i="3"/>
  <c r="BC95" i="3"/>
  <c r="BB95" i="3"/>
  <c r="BA95" i="3"/>
  <c r="AZ95" i="3"/>
  <c r="AY95" i="3"/>
  <c r="AX95" i="3"/>
  <c r="AW95" i="3"/>
  <c r="AV95" i="3"/>
  <c r="AU95" i="3"/>
  <c r="AT95" i="3"/>
  <c r="AS95" i="3"/>
  <c r="AR95" i="3"/>
  <c r="AQ95" i="3"/>
  <c r="AP95" i="3"/>
  <c r="AO95" i="3"/>
  <c r="AN95" i="3"/>
  <c r="AM95" i="3"/>
  <c r="AL95" i="3"/>
  <c r="AK95" i="3"/>
  <c r="AJ95" i="3"/>
  <c r="AI95" i="3"/>
  <c r="AH95" i="3"/>
  <c r="AG95" i="3"/>
  <c r="AF95" i="3"/>
  <c r="AE95" i="3"/>
  <c r="AD95" i="3"/>
  <c r="AC95" i="3"/>
  <c r="AB95" i="3"/>
  <c r="AA95" i="3"/>
  <c r="Z95" i="3"/>
  <c r="Y95" i="3"/>
  <c r="X95" i="3"/>
  <c r="W95" i="3"/>
  <c r="V95" i="3"/>
  <c r="U95" i="3"/>
  <c r="T95" i="3"/>
  <c r="S95" i="3"/>
  <c r="R95" i="3"/>
  <c r="Q95" i="3"/>
  <c r="P95" i="3"/>
  <c r="O95" i="3"/>
  <c r="N95" i="3"/>
  <c r="M95" i="3"/>
  <c r="L95" i="3"/>
  <c r="K95" i="3"/>
  <c r="J95" i="3"/>
  <c r="I95" i="3"/>
  <c r="H95" i="3"/>
  <c r="G95" i="3"/>
  <c r="F95" i="3"/>
  <c r="E95" i="3"/>
  <c r="D95" i="3"/>
  <c r="C95" i="3"/>
  <c r="B95" i="3"/>
  <c r="BF94" i="3"/>
  <c r="BE94" i="3"/>
  <c r="BD94" i="3"/>
  <c r="BC94" i="3"/>
  <c r="BB94" i="3"/>
  <c r="BA94" i="3"/>
  <c r="AZ94" i="3"/>
  <c r="AY94" i="3"/>
  <c r="AX94" i="3"/>
  <c r="AW94" i="3"/>
  <c r="AV94" i="3"/>
  <c r="AU94" i="3"/>
  <c r="AT94" i="3"/>
  <c r="AS94" i="3"/>
  <c r="AR94" i="3"/>
  <c r="AQ94" i="3"/>
  <c r="AP94" i="3"/>
  <c r="AO94" i="3"/>
  <c r="AN94" i="3"/>
  <c r="AM94" i="3"/>
  <c r="AL94" i="3"/>
  <c r="AK94" i="3"/>
  <c r="AJ94" i="3"/>
  <c r="AI94" i="3"/>
  <c r="AH94" i="3"/>
  <c r="AG94" i="3"/>
  <c r="AF94" i="3"/>
  <c r="AE94" i="3"/>
  <c r="AD94" i="3"/>
  <c r="AC94" i="3"/>
  <c r="AB94" i="3"/>
  <c r="AA94" i="3"/>
  <c r="Z94" i="3"/>
  <c r="Y94" i="3"/>
  <c r="X94" i="3"/>
  <c r="W94" i="3"/>
  <c r="V94" i="3"/>
  <c r="U94" i="3"/>
  <c r="T94" i="3"/>
  <c r="S94" i="3"/>
  <c r="R94" i="3"/>
  <c r="Q94" i="3"/>
  <c r="P94" i="3"/>
  <c r="O94" i="3"/>
  <c r="N94" i="3"/>
  <c r="M94" i="3"/>
  <c r="L94" i="3"/>
  <c r="K94" i="3"/>
  <c r="J94" i="3"/>
  <c r="I94" i="3"/>
  <c r="H94" i="3"/>
  <c r="G94" i="3"/>
  <c r="F94" i="3"/>
  <c r="E94" i="3"/>
  <c r="D94" i="3"/>
  <c r="C94" i="3"/>
  <c r="B94" i="3"/>
  <c r="BF93" i="3"/>
  <c r="BE93" i="3"/>
  <c r="BD93" i="3"/>
  <c r="BC93" i="3"/>
  <c r="BB93" i="3"/>
  <c r="BA93" i="3"/>
  <c r="AZ93" i="3"/>
  <c r="AY93" i="3"/>
  <c r="AX93" i="3"/>
  <c r="AW93" i="3"/>
  <c r="AV93" i="3"/>
  <c r="AU93" i="3"/>
  <c r="AT93" i="3"/>
  <c r="AS93" i="3"/>
  <c r="AR93" i="3"/>
  <c r="AQ93" i="3"/>
  <c r="AP93" i="3"/>
  <c r="AO93" i="3"/>
  <c r="AN93" i="3"/>
  <c r="AM93" i="3"/>
  <c r="AL93" i="3"/>
  <c r="AK93" i="3"/>
  <c r="AJ93" i="3"/>
  <c r="AI93" i="3"/>
  <c r="AH93" i="3"/>
  <c r="AG93" i="3"/>
  <c r="AF93" i="3"/>
  <c r="AE93" i="3"/>
  <c r="AD93" i="3"/>
  <c r="AC93" i="3"/>
  <c r="AB93" i="3"/>
  <c r="AA93" i="3"/>
  <c r="Z93" i="3"/>
  <c r="Y93" i="3"/>
  <c r="X93" i="3"/>
  <c r="W93" i="3"/>
  <c r="V93" i="3"/>
  <c r="U93" i="3"/>
  <c r="T93" i="3"/>
  <c r="S93" i="3"/>
  <c r="R93" i="3"/>
  <c r="Q93" i="3"/>
  <c r="P93" i="3"/>
  <c r="O93" i="3"/>
  <c r="N93" i="3"/>
  <c r="M93" i="3"/>
  <c r="L93" i="3"/>
  <c r="K93" i="3"/>
  <c r="J93" i="3"/>
  <c r="I93" i="3"/>
  <c r="H93" i="3"/>
  <c r="G93" i="3"/>
  <c r="F93" i="3"/>
  <c r="E93" i="3"/>
  <c r="D93" i="3"/>
  <c r="C93" i="3"/>
  <c r="B93" i="3"/>
  <c r="BF92" i="3"/>
  <c r="BE92" i="3"/>
  <c r="BD92" i="3"/>
  <c r="BC92" i="3"/>
  <c r="BB92" i="3"/>
  <c r="BA92" i="3"/>
  <c r="AZ92" i="3"/>
  <c r="AY92" i="3"/>
  <c r="AX92" i="3"/>
  <c r="AW92" i="3"/>
  <c r="AV92" i="3"/>
  <c r="AU92" i="3"/>
  <c r="AT92" i="3"/>
  <c r="AS92" i="3"/>
  <c r="AR92" i="3"/>
  <c r="AQ92" i="3"/>
  <c r="AP92" i="3"/>
  <c r="AO92" i="3"/>
  <c r="AN92" i="3"/>
  <c r="AM92" i="3"/>
  <c r="AL92" i="3"/>
  <c r="AK92" i="3"/>
  <c r="AJ92" i="3"/>
  <c r="AI92" i="3"/>
  <c r="AH92" i="3"/>
  <c r="AG92" i="3"/>
  <c r="AF92" i="3"/>
  <c r="AE92" i="3"/>
  <c r="AD92" i="3"/>
  <c r="AC92" i="3"/>
  <c r="AB92" i="3"/>
  <c r="AA92" i="3"/>
  <c r="Z92" i="3"/>
  <c r="Y92" i="3"/>
  <c r="X92" i="3"/>
  <c r="W92" i="3"/>
  <c r="V92" i="3"/>
  <c r="U92" i="3"/>
  <c r="T92" i="3"/>
  <c r="S92" i="3"/>
  <c r="R92" i="3"/>
  <c r="Q92" i="3"/>
  <c r="P92" i="3"/>
  <c r="O92" i="3"/>
  <c r="N92" i="3"/>
  <c r="M92" i="3"/>
  <c r="L92" i="3"/>
  <c r="K92" i="3"/>
  <c r="J92" i="3"/>
  <c r="I92" i="3"/>
  <c r="H92" i="3"/>
  <c r="G92" i="3"/>
  <c r="F92" i="3"/>
  <c r="E92" i="3"/>
  <c r="D92" i="3"/>
  <c r="C92" i="3"/>
  <c r="B92" i="3"/>
  <c r="BF91" i="3"/>
  <c r="BE91" i="3"/>
  <c r="BD91" i="3"/>
  <c r="BC91" i="3"/>
  <c r="BB91" i="3"/>
  <c r="BA91" i="3"/>
  <c r="AZ91" i="3"/>
  <c r="AY91" i="3"/>
  <c r="AX91" i="3"/>
  <c r="AW91" i="3"/>
  <c r="AV91" i="3"/>
  <c r="AU91" i="3"/>
  <c r="AT91" i="3"/>
  <c r="AS91" i="3"/>
  <c r="AR91" i="3"/>
  <c r="AQ91" i="3"/>
  <c r="AP91" i="3"/>
  <c r="AO91" i="3"/>
  <c r="AN91" i="3"/>
  <c r="AM91" i="3"/>
  <c r="AL91" i="3"/>
  <c r="AK91" i="3"/>
  <c r="AJ91" i="3"/>
  <c r="AI91" i="3"/>
  <c r="AH91" i="3"/>
  <c r="AG91" i="3"/>
  <c r="AF91" i="3"/>
  <c r="AE91" i="3"/>
  <c r="AD91" i="3"/>
  <c r="AC91" i="3"/>
  <c r="AB91" i="3"/>
  <c r="AA91" i="3"/>
  <c r="Z91" i="3"/>
  <c r="Y91" i="3"/>
  <c r="X91" i="3"/>
  <c r="W91" i="3"/>
  <c r="V91" i="3"/>
  <c r="U91" i="3"/>
  <c r="T91" i="3"/>
  <c r="S91" i="3"/>
  <c r="R91" i="3"/>
  <c r="Q91" i="3"/>
  <c r="P91" i="3"/>
  <c r="O91" i="3"/>
  <c r="N91" i="3"/>
  <c r="M91" i="3"/>
  <c r="L91" i="3"/>
  <c r="K91" i="3"/>
  <c r="J91" i="3"/>
  <c r="I91" i="3"/>
  <c r="H91" i="3"/>
  <c r="G91" i="3"/>
  <c r="F91" i="3"/>
  <c r="E91" i="3"/>
  <c r="D91" i="3"/>
  <c r="C91" i="3"/>
  <c r="B91" i="3"/>
  <c r="BF90" i="3"/>
  <c r="BE90" i="3"/>
  <c r="BD90" i="3"/>
  <c r="BC90" i="3"/>
  <c r="BB90" i="3"/>
  <c r="BA90" i="3"/>
  <c r="AZ90" i="3"/>
  <c r="AY90" i="3"/>
  <c r="AX90" i="3"/>
  <c r="AW90" i="3"/>
  <c r="AV90" i="3"/>
  <c r="AU90" i="3"/>
  <c r="AT90" i="3"/>
  <c r="AS90" i="3"/>
  <c r="AR90" i="3"/>
  <c r="AQ90" i="3"/>
  <c r="AP90" i="3"/>
  <c r="AO90" i="3"/>
  <c r="AN90" i="3"/>
  <c r="AM90" i="3"/>
  <c r="AL90" i="3"/>
  <c r="AK90" i="3"/>
  <c r="AJ90" i="3"/>
  <c r="AI90" i="3"/>
  <c r="AH90" i="3"/>
  <c r="AG90" i="3"/>
  <c r="AF90" i="3"/>
  <c r="AE90" i="3"/>
  <c r="AD90" i="3"/>
  <c r="AC90" i="3"/>
  <c r="AB90" i="3"/>
  <c r="AA90" i="3"/>
  <c r="Z90" i="3"/>
  <c r="Y90" i="3"/>
  <c r="X90" i="3"/>
  <c r="W90" i="3"/>
  <c r="V90" i="3"/>
  <c r="U90" i="3"/>
  <c r="T90" i="3"/>
  <c r="S90" i="3"/>
  <c r="R90" i="3"/>
  <c r="Q90" i="3"/>
  <c r="P90" i="3"/>
  <c r="O90" i="3"/>
  <c r="N90" i="3"/>
  <c r="M90" i="3"/>
  <c r="L90" i="3"/>
  <c r="K90" i="3"/>
  <c r="J90" i="3"/>
  <c r="I90" i="3"/>
  <c r="H90" i="3"/>
  <c r="G90" i="3"/>
  <c r="F90" i="3"/>
  <c r="E90" i="3"/>
  <c r="D90" i="3"/>
  <c r="C90" i="3"/>
  <c r="B90" i="3"/>
  <c r="BF89" i="3"/>
  <c r="BE89" i="3"/>
  <c r="BD89" i="3"/>
  <c r="BC89" i="3"/>
  <c r="BB89" i="3"/>
  <c r="BA89" i="3"/>
  <c r="AZ89" i="3"/>
  <c r="AY89" i="3"/>
  <c r="AX89" i="3"/>
  <c r="AW89" i="3"/>
  <c r="AV89" i="3"/>
  <c r="AU89" i="3"/>
  <c r="AT89" i="3"/>
  <c r="AS89" i="3"/>
  <c r="AR89" i="3"/>
  <c r="AQ89" i="3"/>
  <c r="AP89" i="3"/>
  <c r="AO89" i="3"/>
  <c r="AN89" i="3"/>
  <c r="AM89" i="3"/>
  <c r="AL89" i="3"/>
  <c r="AK89" i="3"/>
  <c r="AJ89" i="3"/>
  <c r="AI89" i="3"/>
  <c r="AH89" i="3"/>
  <c r="AG89" i="3"/>
  <c r="AF89" i="3"/>
  <c r="AE89" i="3"/>
  <c r="AD89" i="3"/>
  <c r="AC89" i="3"/>
  <c r="AB89" i="3"/>
  <c r="AA89" i="3"/>
  <c r="Z89" i="3"/>
  <c r="Y89" i="3"/>
  <c r="X89" i="3"/>
  <c r="W89" i="3"/>
  <c r="V89" i="3"/>
  <c r="U89" i="3"/>
  <c r="T89" i="3"/>
  <c r="S89" i="3"/>
  <c r="R89" i="3"/>
  <c r="Q89" i="3"/>
  <c r="P89" i="3"/>
  <c r="O89" i="3"/>
  <c r="N89" i="3"/>
  <c r="M89" i="3"/>
  <c r="L89" i="3"/>
  <c r="K89" i="3"/>
  <c r="J89" i="3"/>
  <c r="I89" i="3"/>
  <c r="H89" i="3"/>
  <c r="G89" i="3"/>
  <c r="F89" i="3"/>
  <c r="E89" i="3"/>
  <c r="D89" i="3"/>
  <c r="C89" i="3"/>
  <c r="B89" i="3"/>
  <c r="BF88" i="3"/>
  <c r="BE88" i="3"/>
  <c r="BD88" i="3"/>
  <c r="BC88" i="3"/>
  <c r="BB88" i="3"/>
  <c r="BA88" i="3"/>
  <c r="AZ88" i="3"/>
  <c r="AY88" i="3"/>
  <c r="AX88" i="3"/>
  <c r="AW88" i="3"/>
  <c r="AV88" i="3"/>
  <c r="AU88" i="3"/>
  <c r="AT88" i="3"/>
  <c r="AS88" i="3"/>
  <c r="AR88" i="3"/>
  <c r="AQ88" i="3"/>
  <c r="AP88" i="3"/>
  <c r="AO88" i="3"/>
  <c r="AN88" i="3"/>
  <c r="AM88" i="3"/>
  <c r="AL88" i="3"/>
  <c r="AK88" i="3"/>
  <c r="AJ88" i="3"/>
  <c r="AI88" i="3"/>
  <c r="AH88" i="3"/>
  <c r="AG88" i="3"/>
  <c r="AF88" i="3"/>
  <c r="AE88" i="3"/>
  <c r="AD88" i="3"/>
  <c r="AC88" i="3"/>
  <c r="AB88" i="3"/>
  <c r="AA88" i="3"/>
  <c r="Z88" i="3"/>
  <c r="Y88" i="3"/>
  <c r="X88" i="3"/>
  <c r="W88" i="3"/>
  <c r="V88" i="3"/>
  <c r="U88" i="3"/>
  <c r="T88" i="3"/>
  <c r="S88" i="3"/>
  <c r="R88" i="3"/>
  <c r="Q88" i="3"/>
  <c r="P88" i="3"/>
  <c r="O88" i="3"/>
  <c r="N88" i="3"/>
  <c r="M88" i="3"/>
  <c r="L88" i="3"/>
  <c r="K88" i="3"/>
  <c r="J88" i="3"/>
  <c r="I88" i="3"/>
  <c r="H88" i="3"/>
  <c r="G88" i="3"/>
  <c r="F88" i="3"/>
  <c r="E88" i="3"/>
  <c r="D88" i="3"/>
  <c r="C88" i="3"/>
  <c r="B88" i="3"/>
  <c r="BF87" i="3"/>
  <c r="BE87" i="3"/>
  <c r="BD87" i="3"/>
  <c r="BC87" i="3"/>
  <c r="BB87" i="3"/>
  <c r="BA87" i="3"/>
  <c r="AZ87" i="3"/>
  <c r="AY87" i="3"/>
  <c r="AX87" i="3"/>
  <c r="AW87" i="3"/>
  <c r="AV87" i="3"/>
  <c r="AU87" i="3"/>
  <c r="AT87" i="3"/>
  <c r="AS87" i="3"/>
  <c r="AR87" i="3"/>
  <c r="AQ87" i="3"/>
  <c r="AP87" i="3"/>
  <c r="AO87" i="3"/>
  <c r="AN87" i="3"/>
  <c r="AM87" i="3"/>
  <c r="AL87" i="3"/>
  <c r="AK87" i="3"/>
  <c r="AJ87" i="3"/>
  <c r="AI87" i="3"/>
  <c r="AH87" i="3"/>
  <c r="AG87" i="3"/>
  <c r="AF87" i="3"/>
  <c r="AE87" i="3"/>
  <c r="AD87" i="3"/>
  <c r="AC87" i="3"/>
  <c r="AB87" i="3"/>
  <c r="AA87" i="3"/>
  <c r="Z87" i="3"/>
  <c r="Y87" i="3"/>
  <c r="X87" i="3"/>
  <c r="W87" i="3"/>
  <c r="V87" i="3"/>
  <c r="U87" i="3"/>
  <c r="T87" i="3"/>
  <c r="S87" i="3"/>
  <c r="R87" i="3"/>
  <c r="Q87" i="3"/>
  <c r="P87" i="3"/>
  <c r="O87" i="3"/>
  <c r="N87" i="3"/>
  <c r="M87" i="3"/>
  <c r="L87" i="3"/>
  <c r="K87" i="3"/>
  <c r="J87" i="3"/>
  <c r="I87" i="3"/>
  <c r="H87" i="3"/>
  <c r="G87" i="3"/>
  <c r="F87" i="3"/>
  <c r="E87" i="3"/>
  <c r="D87" i="3"/>
  <c r="C87" i="3"/>
  <c r="B87" i="3"/>
  <c r="BF86" i="3"/>
  <c r="BE86" i="3"/>
  <c r="BD86" i="3"/>
  <c r="BC86" i="3"/>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R86" i="3"/>
  <c r="Q86" i="3"/>
  <c r="P86" i="3"/>
  <c r="O86" i="3"/>
  <c r="N86" i="3"/>
  <c r="M86" i="3"/>
  <c r="L86" i="3"/>
  <c r="K86" i="3"/>
  <c r="J86" i="3"/>
  <c r="I86" i="3"/>
  <c r="H86" i="3"/>
  <c r="G86" i="3"/>
  <c r="F86" i="3"/>
  <c r="E86" i="3"/>
  <c r="D86" i="3"/>
  <c r="C86" i="3"/>
  <c r="B86" i="3"/>
  <c r="BF85" i="3"/>
  <c r="BE85" i="3"/>
  <c r="BD85" i="3"/>
  <c r="BC85" i="3"/>
  <c r="BB85" i="3"/>
  <c r="BA85" i="3"/>
  <c r="AZ85" i="3"/>
  <c r="AY85" i="3"/>
  <c r="AX85" i="3"/>
  <c r="AW85" i="3"/>
  <c r="AV85" i="3"/>
  <c r="AU85" i="3"/>
  <c r="AT85" i="3"/>
  <c r="AS85" i="3"/>
  <c r="AR85" i="3"/>
  <c r="AQ85" i="3"/>
  <c r="AP85" i="3"/>
  <c r="AO85" i="3"/>
  <c r="AN85" i="3"/>
  <c r="AM85" i="3"/>
  <c r="AL85" i="3"/>
  <c r="AK85" i="3"/>
  <c r="AJ85" i="3"/>
  <c r="AI85" i="3"/>
  <c r="AH85" i="3"/>
  <c r="AG85" i="3"/>
  <c r="AF85" i="3"/>
  <c r="AE85" i="3"/>
  <c r="AD85" i="3"/>
  <c r="AC85" i="3"/>
  <c r="AB85" i="3"/>
  <c r="AA85" i="3"/>
  <c r="Z85" i="3"/>
  <c r="Y85" i="3"/>
  <c r="X85" i="3"/>
  <c r="W85" i="3"/>
  <c r="V85" i="3"/>
  <c r="U85" i="3"/>
  <c r="T85" i="3"/>
  <c r="S85" i="3"/>
  <c r="R85" i="3"/>
  <c r="Q85" i="3"/>
  <c r="P85" i="3"/>
  <c r="O85" i="3"/>
  <c r="N85" i="3"/>
  <c r="M85" i="3"/>
  <c r="L85" i="3"/>
  <c r="K85" i="3"/>
  <c r="J85" i="3"/>
  <c r="I85" i="3"/>
  <c r="H85" i="3"/>
  <c r="G85" i="3"/>
  <c r="F85" i="3"/>
  <c r="E85" i="3"/>
  <c r="D85" i="3"/>
  <c r="C85" i="3"/>
  <c r="B85" i="3"/>
  <c r="BF84" i="3"/>
  <c r="BE84" i="3"/>
  <c r="BD84" i="3"/>
  <c r="BC84" i="3"/>
  <c r="BB84" i="3"/>
  <c r="BA84" i="3"/>
  <c r="AZ84" i="3"/>
  <c r="AY84" i="3"/>
  <c r="AX84" i="3"/>
  <c r="AW84" i="3"/>
  <c r="AV84" i="3"/>
  <c r="AU84" i="3"/>
  <c r="AT84" i="3"/>
  <c r="AS84" i="3"/>
  <c r="AR84" i="3"/>
  <c r="AQ84" i="3"/>
  <c r="AP84" i="3"/>
  <c r="AO84" i="3"/>
  <c r="AN84" i="3"/>
  <c r="AM84" i="3"/>
  <c r="AL84" i="3"/>
  <c r="AK84" i="3"/>
  <c r="AJ84" i="3"/>
  <c r="AI84" i="3"/>
  <c r="AH84" i="3"/>
  <c r="AG84" i="3"/>
  <c r="AF84" i="3"/>
  <c r="AE84" i="3"/>
  <c r="AD84" i="3"/>
  <c r="AC84" i="3"/>
  <c r="AB84" i="3"/>
  <c r="AA84" i="3"/>
  <c r="Z84" i="3"/>
  <c r="Y84" i="3"/>
  <c r="X84" i="3"/>
  <c r="W84" i="3"/>
  <c r="V84" i="3"/>
  <c r="U84" i="3"/>
  <c r="T84" i="3"/>
  <c r="S84" i="3"/>
  <c r="R84" i="3"/>
  <c r="Q84" i="3"/>
  <c r="P84" i="3"/>
  <c r="O84" i="3"/>
  <c r="N84" i="3"/>
  <c r="M84" i="3"/>
  <c r="L84" i="3"/>
  <c r="K84" i="3"/>
  <c r="J84" i="3"/>
  <c r="I84" i="3"/>
  <c r="H84" i="3"/>
  <c r="G84" i="3"/>
  <c r="F84" i="3"/>
  <c r="E84" i="3"/>
  <c r="D84" i="3"/>
  <c r="C84" i="3"/>
  <c r="B84" i="3"/>
  <c r="BF98" i="3"/>
  <c r="BE98" i="3"/>
  <c r="BD98" i="3"/>
  <c r="BC98" i="3"/>
  <c r="BB98" i="3"/>
  <c r="BA98" i="3"/>
  <c r="AZ98" i="3"/>
  <c r="AY98" i="3"/>
  <c r="AX98" i="3"/>
  <c r="AW98" i="3"/>
  <c r="AV98" i="3"/>
  <c r="AU98" i="3"/>
  <c r="AT98" i="3"/>
  <c r="AS98" i="3"/>
  <c r="AR98" i="3"/>
  <c r="AQ98" i="3"/>
  <c r="AP98" i="3"/>
  <c r="AO98" i="3"/>
  <c r="AN98" i="3"/>
  <c r="AM98" i="3"/>
  <c r="AL98" i="3"/>
  <c r="AK98" i="3"/>
  <c r="AJ98" i="3"/>
  <c r="AI98" i="3"/>
  <c r="AH98" i="3"/>
  <c r="AG98" i="3"/>
  <c r="AF98" i="3"/>
  <c r="AE98" i="3"/>
  <c r="AD98" i="3"/>
  <c r="AC98" i="3"/>
  <c r="AB98" i="3"/>
  <c r="AA98" i="3"/>
  <c r="Z98" i="3"/>
  <c r="Y98" i="3"/>
  <c r="X98" i="3"/>
  <c r="W98" i="3"/>
  <c r="V98" i="3"/>
  <c r="U98" i="3"/>
  <c r="T98" i="3"/>
  <c r="S98" i="3"/>
  <c r="R98" i="3"/>
  <c r="Q98" i="3"/>
  <c r="P98" i="3"/>
  <c r="O98" i="3"/>
  <c r="N98" i="3"/>
  <c r="M98" i="3"/>
  <c r="L98" i="3"/>
  <c r="K98" i="3"/>
  <c r="J98" i="3"/>
  <c r="I98" i="3"/>
  <c r="H98" i="3"/>
  <c r="G98" i="3"/>
  <c r="F98" i="3"/>
  <c r="E98" i="3"/>
  <c r="D98" i="3"/>
  <c r="C98" i="3"/>
  <c r="B98" i="3"/>
  <c r="BF83" i="3"/>
  <c r="BE83" i="3"/>
  <c r="BD83" i="3"/>
  <c r="BC83" i="3"/>
  <c r="BB83" i="3"/>
  <c r="BA83" i="3"/>
  <c r="AZ83" i="3"/>
  <c r="AY83" i="3"/>
  <c r="AX83" i="3"/>
  <c r="AW83" i="3"/>
  <c r="AV83" i="3"/>
  <c r="AU83" i="3"/>
  <c r="AT83" i="3"/>
  <c r="AS83" i="3"/>
  <c r="AR83" i="3"/>
  <c r="AQ83" i="3"/>
  <c r="AP83" i="3"/>
  <c r="AO83" i="3"/>
  <c r="AN83" i="3"/>
  <c r="AM83" i="3"/>
  <c r="AL83" i="3"/>
  <c r="AK83" i="3"/>
  <c r="AJ83" i="3"/>
  <c r="AI83" i="3"/>
  <c r="AH83" i="3"/>
  <c r="AG83" i="3"/>
  <c r="AF83" i="3"/>
  <c r="AE83" i="3"/>
  <c r="AD83" i="3"/>
  <c r="AC83" i="3"/>
  <c r="AB83" i="3"/>
  <c r="AA83" i="3"/>
  <c r="Z83" i="3"/>
  <c r="Y83" i="3"/>
  <c r="X83" i="3"/>
  <c r="W83" i="3"/>
  <c r="V83" i="3"/>
  <c r="U83" i="3"/>
  <c r="T83" i="3"/>
  <c r="S83" i="3"/>
  <c r="R83" i="3"/>
  <c r="Q83" i="3"/>
  <c r="P83" i="3"/>
  <c r="O83" i="3"/>
  <c r="N83" i="3"/>
  <c r="M83" i="3"/>
  <c r="L83" i="3"/>
  <c r="K83" i="3"/>
  <c r="J83" i="3"/>
  <c r="I83" i="3"/>
  <c r="H83" i="3"/>
  <c r="G83" i="3"/>
  <c r="F83" i="3"/>
  <c r="E83" i="3"/>
  <c r="D83" i="3"/>
  <c r="C83" i="3"/>
  <c r="B83" i="3"/>
  <c r="BF82" i="3"/>
  <c r="BE82" i="3"/>
  <c r="BD82" i="3"/>
  <c r="BC82" i="3"/>
  <c r="BB82" i="3"/>
  <c r="BA82" i="3"/>
  <c r="AZ82" i="3"/>
  <c r="AY82" i="3"/>
  <c r="AX82" i="3"/>
  <c r="AW82" i="3"/>
  <c r="AV82" i="3"/>
  <c r="AU82" i="3"/>
  <c r="AT82" i="3"/>
  <c r="AS82" i="3"/>
  <c r="AR82" i="3"/>
  <c r="AQ82" i="3"/>
  <c r="AP82" i="3"/>
  <c r="AO82" i="3"/>
  <c r="AN82" i="3"/>
  <c r="AM82" i="3"/>
  <c r="AL82" i="3"/>
  <c r="AK82" i="3"/>
  <c r="AJ82" i="3"/>
  <c r="AI82" i="3"/>
  <c r="AH82" i="3"/>
  <c r="AG82" i="3"/>
  <c r="AF82" i="3"/>
  <c r="AE82" i="3"/>
  <c r="AD82" i="3"/>
  <c r="AC82" i="3"/>
  <c r="AB82" i="3"/>
  <c r="AA82" i="3"/>
  <c r="Z82" i="3"/>
  <c r="Y82" i="3"/>
  <c r="X82" i="3"/>
  <c r="W82" i="3"/>
  <c r="V82" i="3"/>
  <c r="U82" i="3"/>
  <c r="T82" i="3"/>
  <c r="S82" i="3"/>
  <c r="R82" i="3"/>
  <c r="Q82" i="3"/>
  <c r="P82" i="3"/>
  <c r="O82" i="3"/>
  <c r="N82" i="3"/>
  <c r="M82" i="3"/>
  <c r="L82" i="3"/>
  <c r="K82" i="3"/>
  <c r="J82" i="3"/>
  <c r="I82" i="3"/>
  <c r="H82" i="3"/>
  <c r="G82" i="3"/>
  <c r="F82" i="3"/>
  <c r="E82" i="3"/>
  <c r="D82" i="3"/>
  <c r="C82" i="3"/>
  <c r="B82" i="3"/>
  <c r="BF81" i="3"/>
  <c r="BE81" i="3"/>
  <c r="BD81" i="3"/>
  <c r="BC81" i="3"/>
  <c r="BB81" i="3"/>
  <c r="BA81" i="3"/>
  <c r="AZ81" i="3"/>
  <c r="AY81" i="3"/>
  <c r="AX81" i="3"/>
  <c r="AW81" i="3"/>
  <c r="AV81" i="3"/>
  <c r="AU81" i="3"/>
  <c r="AT81" i="3"/>
  <c r="AS81" i="3"/>
  <c r="AR81" i="3"/>
  <c r="AQ81" i="3"/>
  <c r="AP81" i="3"/>
  <c r="AO81" i="3"/>
  <c r="AN81" i="3"/>
  <c r="AM81" i="3"/>
  <c r="AL81" i="3"/>
  <c r="AK81" i="3"/>
  <c r="AJ81" i="3"/>
  <c r="AI81" i="3"/>
  <c r="AH81" i="3"/>
  <c r="AG81" i="3"/>
  <c r="AF81" i="3"/>
  <c r="AE81" i="3"/>
  <c r="AD81" i="3"/>
  <c r="AC81" i="3"/>
  <c r="AB81" i="3"/>
  <c r="AA81" i="3"/>
  <c r="Z81" i="3"/>
  <c r="Y81" i="3"/>
  <c r="X81" i="3"/>
  <c r="W81" i="3"/>
  <c r="V81" i="3"/>
  <c r="U81" i="3"/>
  <c r="T81" i="3"/>
  <c r="S81" i="3"/>
  <c r="R81" i="3"/>
  <c r="Q81" i="3"/>
  <c r="P81" i="3"/>
  <c r="O81" i="3"/>
  <c r="N81" i="3"/>
  <c r="M81" i="3"/>
  <c r="L81" i="3"/>
  <c r="K81" i="3"/>
  <c r="J81" i="3"/>
  <c r="I81" i="3"/>
  <c r="H81" i="3"/>
  <c r="G81" i="3"/>
  <c r="F81" i="3"/>
  <c r="E81" i="3"/>
  <c r="D81" i="3"/>
  <c r="C81" i="3"/>
  <c r="B81" i="3"/>
  <c r="BF80" i="3"/>
  <c r="BE80" i="3"/>
  <c r="BD80" i="3"/>
  <c r="BC80" i="3"/>
  <c r="BB80" i="3"/>
  <c r="BA80" i="3"/>
  <c r="AZ80" i="3"/>
  <c r="AY80" i="3"/>
  <c r="AX80" i="3"/>
  <c r="AW80" i="3"/>
  <c r="AV80" i="3"/>
  <c r="AU80" i="3"/>
  <c r="AT80" i="3"/>
  <c r="AS80" i="3"/>
  <c r="AR80" i="3"/>
  <c r="AQ80" i="3"/>
  <c r="AP80" i="3"/>
  <c r="AO80" i="3"/>
  <c r="AN80" i="3"/>
  <c r="AM80" i="3"/>
  <c r="AL80" i="3"/>
  <c r="AK80" i="3"/>
  <c r="AJ80" i="3"/>
  <c r="AI80" i="3"/>
  <c r="AH80" i="3"/>
  <c r="AG80" i="3"/>
  <c r="AF80" i="3"/>
  <c r="AE80" i="3"/>
  <c r="AD80" i="3"/>
  <c r="AC80" i="3"/>
  <c r="AB80" i="3"/>
  <c r="AA80" i="3"/>
  <c r="Z80" i="3"/>
  <c r="Y80" i="3"/>
  <c r="X80" i="3"/>
  <c r="W80" i="3"/>
  <c r="V80" i="3"/>
  <c r="U80" i="3"/>
  <c r="T80" i="3"/>
  <c r="S80" i="3"/>
  <c r="R80" i="3"/>
  <c r="Q80" i="3"/>
  <c r="P80" i="3"/>
  <c r="O80" i="3"/>
  <c r="N80" i="3"/>
  <c r="M80" i="3"/>
  <c r="L80" i="3"/>
  <c r="K80" i="3"/>
  <c r="J80" i="3"/>
  <c r="I80" i="3"/>
  <c r="H80" i="3"/>
  <c r="G80" i="3"/>
  <c r="F80" i="3"/>
  <c r="E80" i="3"/>
  <c r="D80" i="3"/>
  <c r="C80" i="3"/>
  <c r="B80" i="3"/>
  <c r="BF79" i="3"/>
  <c r="BE79" i="3"/>
  <c r="BD79" i="3"/>
  <c r="BC79" i="3"/>
  <c r="BB79" i="3"/>
  <c r="BA79" i="3"/>
  <c r="AZ79" i="3"/>
  <c r="AY79" i="3"/>
  <c r="AX79" i="3"/>
  <c r="AW79" i="3"/>
  <c r="AV79" i="3"/>
  <c r="AU79" i="3"/>
  <c r="AT79" i="3"/>
  <c r="AS79" i="3"/>
  <c r="AR79" i="3"/>
  <c r="AQ79" i="3"/>
  <c r="AP79" i="3"/>
  <c r="AO79" i="3"/>
  <c r="AN79" i="3"/>
  <c r="AM79" i="3"/>
  <c r="AL79" i="3"/>
  <c r="AK79" i="3"/>
  <c r="AJ79" i="3"/>
  <c r="AI79" i="3"/>
  <c r="AH79" i="3"/>
  <c r="AG79" i="3"/>
  <c r="AF79" i="3"/>
  <c r="AE79" i="3"/>
  <c r="AD79" i="3"/>
  <c r="AC79" i="3"/>
  <c r="AB79" i="3"/>
  <c r="AA79" i="3"/>
  <c r="Z79" i="3"/>
  <c r="Y79" i="3"/>
  <c r="X79" i="3"/>
  <c r="W79" i="3"/>
  <c r="V79" i="3"/>
  <c r="U79" i="3"/>
  <c r="T79" i="3"/>
  <c r="S79" i="3"/>
  <c r="R79" i="3"/>
  <c r="Q79" i="3"/>
  <c r="P79" i="3"/>
  <c r="O79" i="3"/>
  <c r="N79" i="3"/>
  <c r="M79" i="3"/>
  <c r="L79" i="3"/>
  <c r="K79" i="3"/>
  <c r="J79" i="3"/>
  <c r="I79" i="3"/>
  <c r="H79" i="3"/>
  <c r="G79" i="3"/>
  <c r="F79" i="3"/>
  <c r="E79" i="3"/>
  <c r="D79" i="3"/>
  <c r="C79" i="3"/>
  <c r="B79" i="3"/>
  <c r="BF78" i="3"/>
  <c r="BE78" i="3"/>
  <c r="BD78" i="3"/>
  <c r="BC78" i="3"/>
  <c r="BB78" i="3"/>
  <c r="BA78" i="3"/>
  <c r="AZ78" i="3"/>
  <c r="AY78" i="3"/>
  <c r="AX78" i="3"/>
  <c r="AW78" i="3"/>
  <c r="AV78" i="3"/>
  <c r="AU78" i="3"/>
  <c r="AT78" i="3"/>
  <c r="AS78" i="3"/>
  <c r="AR78" i="3"/>
  <c r="AQ78" i="3"/>
  <c r="AP78" i="3"/>
  <c r="AO78" i="3"/>
  <c r="AN78" i="3"/>
  <c r="AM78" i="3"/>
  <c r="AL78" i="3"/>
  <c r="AK78" i="3"/>
  <c r="AJ78" i="3"/>
  <c r="AI78" i="3"/>
  <c r="AH78" i="3"/>
  <c r="AG78" i="3"/>
  <c r="AF78" i="3"/>
  <c r="AE78" i="3"/>
  <c r="AD78" i="3"/>
  <c r="AC78" i="3"/>
  <c r="AB78" i="3"/>
  <c r="AA78" i="3"/>
  <c r="Z78" i="3"/>
  <c r="Y78" i="3"/>
  <c r="X78" i="3"/>
  <c r="W78" i="3"/>
  <c r="V78" i="3"/>
  <c r="U78" i="3"/>
  <c r="T78" i="3"/>
  <c r="S78" i="3"/>
  <c r="R78" i="3"/>
  <c r="Q78" i="3"/>
  <c r="P78" i="3"/>
  <c r="O78" i="3"/>
  <c r="N78" i="3"/>
  <c r="M78" i="3"/>
  <c r="L78" i="3"/>
  <c r="K78" i="3"/>
  <c r="J78" i="3"/>
  <c r="I78" i="3"/>
  <c r="H78" i="3"/>
  <c r="G78" i="3"/>
  <c r="F78" i="3"/>
  <c r="E78" i="3"/>
  <c r="D78" i="3"/>
  <c r="C78" i="3"/>
  <c r="B78" i="3"/>
  <c r="BF77" i="3"/>
  <c r="BE77" i="3"/>
  <c r="BD77" i="3"/>
  <c r="BC77" i="3"/>
  <c r="BB77" i="3"/>
  <c r="BA77" i="3"/>
  <c r="AZ77" i="3"/>
  <c r="AY77" i="3"/>
  <c r="AX77" i="3"/>
  <c r="AW77" i="3"/>
  <c r="AV77" i="3"/>
  <c r="AU77" i="3"/>
  <c r="AT77" i="3"/>
  <c r="AS77" i="3"/>
  <c r="AR77" i="3"/>
  <c r="AQ77" i="3"/>
  <c r="AP77" i="3"/>
  <c r="AO77" i="3"/>
  <c r="AN77" i="3"/>
  <c r="AM77" i="3"/>
  <c r="AL77" i="3"/>
  <c r="AK77" i="3"/>
  <c r="AJ77" i="3"/>
  <c r="AI77" i="3"/>
  <c r="AH77" i="3"/>
  <c r="AG77" i="3"/>
  <c r="AF77" i="3"/>
  <c r="AE77" i="3"/>
  <c r="AD77" i="3"/>
  <c r="AC77" i="3"/>
  <c r="AB77" i="3"/>
  <c r="AA77" i="3"/>
  <c r="Z77" i="3"/>
  <c r="Y77" i="3"/>
  <c r="X77" i="3"/>
  <c r="W77" i="3"/>
  <c r="V77" i="3"/>
  <c r="U77" i="3"/>
  <c r="T77" i="3"/>
  <c r="S77" i="3"/>
  <c r="R77" i="3"/>
  <c r="Q77" i="3"/>
  <c r="P77" i="3"/>
  <c r="O77" i="3"/>
  <c r="N77" i="3"/>
  <c r="M77" i="3"/>
  <c r="L77" i="3"/>
  <c r="K77" i="3"/>
  <c r="J77" i="3"/>
  <c r="I77" i="3"/>
  <c r="H77" i="3"/>
  <c r="G77" i="3"/>
  <c r="F77" i="3"/>
  <c r="E77" i="3"/>
  <c r="D77" i="3"/>
  <c r="C77" i="3"/>
  <c r="B77" i="3"/>
  <c r="BF76" i="3"/>
  <c r="BE76" i="3"/>
  <c r="BD76" i="3"/>
  <c r="BC76" i="3"/>
  <c r="BB76" i="3"/>
  <c r="BA76" i="3"/>
  <c r="AZ76" i="3"/>
  <c r="AY76" i="3"/>
  <c r="AX76" i="3"/>
  <c r="AW76" i="3"/>
  <c r="AV76" i="3"/>
  <c r="AU76" i="3"/>
  <c r="AT76" i="3"/>
  <c r="AS76" i="3"/>
  <c r="AR76" i="3"/>
  <c r="AQ76" i="3"/>
  <c r="AP76" i="3"/>
  <c r="AO76" i="3"/>
  <c r="AN76" i="3"/>
  <c r="AM76" i="3"/>
  <c r="AL76" i="3"/>
  <c r="AK76" i="3"/>
  <c r="AJ76" i="3"/>
  <c r="AI76" i="3"/>
  <c r="AH76" i="3"/>
  <c r="AG76" i="3"/>
  <c r="AF76" i="3"/>
  <c r="AE76" i="3"/>
  <c r="AD76" i="3"/>
  <c r="AC76" i="3"/>
  <c r="AB76" i="3"/>
  <c r="AA76" i="3"/>
  <c r="Z76" i="3"/>
  <c r="Y76" i="3"/>
  <c r="X76" i="3"/>
  <c r="W76" i="3"/>
  <c r="V76" i="3"/>
  <c r="U76" i="3"/>
  <c r="T76" i="3"/>
  <c r="S76" i="3"/>
  <c r="R76" i="3"/>
  <c r="Q76" i="3"/>
  <c r="P76" i="3"/>
  <c r="O76" i="3"/>
  <c r="N76" i="3"/>
  <c r="M76" i="3"/>
  <c r="L76" i="3"/>
  <c r="K76" i="3"/>
  <c r="J76" i="3"/>
  <c r="I76" i="3"/>
  <c r="H76" i="3"/>
  <c r="G76" i="3"/>
  <c r="F76" i="3"/>
  <c r="E76" i="3"/>
  <c r="D76" i="3"/>
  <c r="C76" i="3"/>
  <c r="B76" i="3"/>
  <c r="B75" i="3"/>
  <c r="BF75" i="3"/>
  <c r="BE75" i="3"/>
  <c r="BD75" i="3"/>
  <c r="BC75" i="3"/>
  <c r="BB75" i="3"/>
  <c r="BA75" i="3"/>
  <c r="AZ75" i="3"/>
  <c r="AY75" i="3"/>
  <c r="AX75" i="3"/>
  <c r="AW75" i="3"/>
  <c r="AV75" i="3"/>
  <c r="AU75" i="3"/>
  <c r="AT75" i="3"/>
  <c r="AS75" i="3"/>
  <c r="AR75" i="3"/>
  <c r="AQ75" i="3"/>
  <c r="AP75" i="3"/>
  <c r="AO75" i="3"/>
  <c r="AN75" i="3"/>
  <c r="AM75" i="3"/>
  <c r="AL75" i="3"/>
  <c r="AK75" i="3"/>
  <c r="AJ75" i="3"/>
  <c r="AI75" i="3"/>
  <c r="AH75" i="3"/>
  <c r="AG75" i="3"/>
  <c r="AF75" i="3"/>
  <c r="AE75" i="3"/>
  <c r="AD75" i="3"/>
  <c r="AC75" i="3"/>
  <c r="AB75" i="3"/>
  <c r="AA75" i="3"/>
  <c r="Z75" i="3"/>
  <c r="Y75" i="3"/>
  <c r="X75" i="3"/>
  <c r="W75" i="3"/>
  <c r="V75" i="3"/>
  <c r="U75" i="3"/>
  <c r="T75" i="3"/>
  <c r="S75" i="3"/>
  <c r="R75" i="3"/>
  <c r="Q75" i="3"/>
  <c r="P75" i="3"/>
  <c r="O75" i="3"/>
  <c r="N75" i="3"/>
  <c r="M75" i="3"/>
  <c r="L75" i="3"/>
  <c r="K75" i="3"/>
  <c r="J75" i="3"/>
  <c r="I75" i="3"/>
  <c r="H75" i="3"/>
  <c r="G75" i="3"/>
  <c r="F75" i="3"/>
  <c r="E75" i="3"/>
  <c r="D75" i="3"/>
  <c r="C75" i="3"/>
  <c r="BF74" i="3"/>
  <c r="BE74" i="3"/>
  <c r="BD74" i="3"/>
  <c r="BC74" i="3"/>
  <c r="BB74" i="3"/>
  <c r="BA74" i="3"/>
  <c r="AZ74" i="3"/>
  <c r="AY74" i="3"/>
  <c r="AX74" i="3"/>
  <c r="AW74" i="3"/>
  <c r="AV74" i="3"/>
  <c r="AU74" i="3"/>
  <c r="AT74" i="3"/>
  <c r="AS74" i="3"/>
  <c r="AR74" i="3"/>
  <c r="AQ74" i="3"/>
  <c r="AP74" i="3"/>
  <c r="AO74" i="3"/>
  <c r="AN74" i="3"/>
  <c r="AM74" i="3"/>
  <c r="AL74" i="3"/>
  <c r="AK74" i="3"/>
  <c r="AJ74" i="3"/>
  <c r="AI74" i="3"/>
  <c r="AH74" i="3"/>
  <c r="AG74" i="3"/>
  <c r="AF74" i="3"/>
  <c r="AE74" i="3"/>
  <c r="AD74" i="3"/>
  <c r="AC74" i="3"/>
  <c r="AB74" i="3"/>
  <c r="AA74" i="3"/>
  <c r="Z74" i="3"/>
  <c r="Y74" i="3"/>
  <c r="X74" i="3"/>
  <c r="W74" i="3"/>
  <c r="V74" i="3"/>
  <c r="U74" i="3"/>
  <c r="T74" i="3"/>
  <c r="S74" i="3"/>
  <c r="R74" i="3"/>
  <c r="Q74" i="3"/>
  <c r="P74" i="3"/>
  <c r="O74" i="3"/>
  <c r="N74" i="3"/>
  <c r="M74" i="3"/>
  <c r="L74" i="3"/>
  <c r="K74" i="3"/>
  <c r="J74" i="3"/>
  <c r="I74" i="3"/>
  <c r="H74" i="3"/>
  <c r="G74" i="3"/>
  <c r="F74" i="3"/>
  <c r="E74" i="3"/>
  <c r="D74" i="3"/>
  <c r="C74" i="3"/>
  <c r="B74" i="3"/>
  <c r="BF73" i="3"/>
  <c r="BE73" i="3"/>
  <c r="BD73" i="3"/>
  <c r="BC73" i="3"/>
  <c r="BB73" i="3"/>
  <c r="BA73" i="3"/>
  <c r="AZ73" i="3"/>
  <c r="AY73" i="3"/>
  <c r="AX73" i="3"/>
  <c r="AW73" i="3"/>
  <c r="AV73" i="3"/>
  <c r="AU73" i="3"/>
  <c r="AT73" i="3"/>
  <c r="AS73" i="3"/>
  <c r="AR73" i="3"/>
  <c r="AQ73" i="3"/>
  <c r="AP73" i="3"/>
  <c r="AO73" i="3"/>
  <c r="AN73" i="3"/>
  <c r="AM73" i="3"/>
  <c r="AL73" i="3"/>
  <c r="AK73" i="3"/>
  <c r="AJ73" i="3"/>
  <c r="AI73" i="3"/>
  <c r="AH73" i="3"/>
  <c r="AG73" i="3"/>
  <c r="AF73" i="3"/>
  <c r="AE73" i="3"/>
  <c r="AD73" i="3"/>
  <c r="AC73" i="3"/>
  <c r="AB73" i="3"/>
  <c r="AA73" i="3"/>
  <c r="Z73" i="3"/>
  <c r="Y73" i="3"/>
  <c r="X73" i="3"/>
  <c r="W73" i="3"/>
  <c r="V73" i="3"/>
  <c r="U73" i="3"/>
  <c r="T73" i="3"/>
  <c r="S73" i="3"/>
  <c r="R73" i="3"/>
  <c r="Q73" i="3"/>
  <c r="P73" i="3"/>
  <c r="O73" i="3"/>
  <c r="N73" i="3"/>
  <c r="M73" i="3"/>
  <c r="L73" i="3"/>
  <c r="K73" i="3"/>
  <c r="J73" i="3"/>
  <c r="I73" i="3"/>
  <c r="H73" i="3"/>
  <c r="G73" i="3"/>
  <c r="F73" i="3"/>
  <c r="E73" i="3"/>
  <c r="D73" i="3"/>
  <c r="C73" i="3"/>
  <c r="B73" i="3"/>
  <c r="BF72" i="3"/>
  <c r="BE72" i="3"/>
  <c r="BD72" i="3"/>
  <c r="BC72" i="3"/>
  <c r="BB72" i="3"/>
  <c r="BA72" i="3"/>
  <c r="AZ72" i="3"/>
  <c r="AY72" i="3"/>
  <c r="AX72" i="3"/>
  <c r="AW72" i="3"/>
  <c r="AV72" i="3"/>
  <c r="AU72" i="3"/>
  <c r="AT72" i="3"/>
  <c r="AS72" i="3"/>
  <c r="AR72" i="3"/>
  <c r="AQ72" i="3"/>
  <c r="AP72" i="3"/>
  <c r="AO72" i="3"/>
  <c r="AN72" i="3"/>
  <c r="AM72" i="3"/>
  <c r="AL72" i="3"/>
  <c r="AK72" i="3"/>
  <c r="AJ72" i="3"/>
  <c r="AI72" i="3"/>
  <c r="AH72" i="3"/>
  <c r="AG72" i="3"/>
  <c r="AF72" i="3"/>
  <c r="AE72" i="3"/>
  <c r="AD72" i="3"/>
  <c r="AC72" i="3"/>
  <c r="AB72" i="3"/>
  <c r="AA72" i="3"/>
  <c r="Z72" i="3"/>
  <c r="Y72" i="3"/>
  <c r="X72" i="3"/>
  <c r="W72" i="3"/>
  <c r="V72" i="3"/>
  <c r="U72" i="3"/>
  <c r="T72" i="3"/>
  <c r="S72" i="3"/>
  <c r="R72" i="3"/>
  <c r="Q72" i="3"/>
  <c r="P72" i="3"/>
  <c r="O72" i="3"/>
  <c r="N72" i="3"/>
  <c r="M72" i="3"/>
  <c r="L72" i="3"/>
  <c r="K72" i="3"/>
  <c r="J72" i="3"/>
  <c r="I72" i="3"/>
  <c r="H72" i="3"/>
  <c r="G72" i="3"/>
  <c r="F72" i="3"/>
  <c r="E72" i="3"/>
  <c r="D72" i="3"/>
  <c r="C72" i="3"/>
  <c r="B72" i="3"/>
  <c r="BF71" i="3"/>
  <c r="BE71" i="3"/>
  <c r="BD71" i="3"/>
  <c r="BC71" i="3"/>
  <c r="BB71" i="3"/>
  <c r="BA71" i="3"/>
  <c r="AZ71" i="3"/>
  <c r="AY71" i="3"/>
  <c r="AX71" i="3"/>
  <c r="AW71" i="3"/>
  <c r="AV71" i="3"/>
  <c r="AU71" i="3"/>
  <c r="AT71" i="3"/>
  <c r="AS71" i="3"/>
  <c r="AR71" i="3"/>
  <c r="AQ71" i="3"/>
  <c r="AP71" i="3"/>
  <c r="AO71" i="3"/>
  <c r="AN71" i="3"/>
  <c r="AM71" i="3"/>
  <c r="AL71" i="3"/>
  <c r="AK71" i="3"/>
  <c r="AJ71" i="3"/>
  <c r="AI71" i="3"/>
  <c r="AH71" i="3"/>
  <c r="AG71" i="3"/>
  <c r="AF71" i="3"/>
  <c r="AE71" i="3"/>
  <c r="AD71" i="3"/>
  <c r="AC71" i="3"/>
  <c r="AB71" i="3"/>
  <c r="AA71" i="3"/>
  <c r="Z71" i="3"/>
  <c r="Y71" i="3"/>
  <c r="X71" i="3"/>
  <c r="W71" i="3"/>
  <c r="V71" i="3"/>
  <c r="U71" i="3"/>
  <c r="T71" i="3"/>
  <c r="S71" i="3"/>
  <c r="R71" i="3"/>
  <c r="Q71" i="3"/>
  <c r="P71" i="3"/>
  <c r="O71" i="3"/>
  <c r="N71" i="3"/>
  <c r="M71" i="3"/>
  <c r="L71" i="3"/>
  <c r="K71" i="3"/>
  <c r="J71" i="3"/>
  <c r="I71" i="3"/>
  <c r="H71" i="3"/>
  <c r="G71" i="3"/>
  <c r="F71" i="3"/>
  <c r="E71" i="3"/>
  <c r="D71" i="3"/>
  <c r="C71" i="3"/>
  <c r="B71" i="3"/>
  <c r="T66" i="3"/>
  <c r="T67" i="3"/>
  <c r="T70" i="3"/>
  <c r="T69" i="3"/>
  <c r="U67" i="3"/>
  <c r="V67" i="3"/>
  <c r="V66" i="3"/>
  <c r="U66" i="3"/>
  <c r="AA69" i="3"/>
  <c r="AA70" i="3"/>
  <c r="Y70" i="3"/>
  <c r="Y69" i="3"/>
  <c r="Y67" i="3"/>
  <c r="Y66" i="3"/>
  <c r="BF70" i="3"/>
  <c r="BE70" i="3"/>
  <c r="BD70" i="3"/>
  <c r="BC70" i="3"/>
  <c r="BB70" i="3"/>
  <c r="BA70" i="3"/>
  <c r="AZ70" i="3"/>
  <c r="AY70" i="3"/>
  <c r="AX70" i="3"/>
  <c r="AW70" i="3"/>
  <c r="AV70" i="3"/>
  <c r="AU70" i="3"/>
  <c r="AT70" i="3"/>
  <c r="AS70" i="3"/>
  <c r="AR70" i="3"/>
  <c r="AQ70" i="3"/>
  <c r="AP70" i="3"/>
  <c r="AO70" i="3"/>
  <c r="AN70" i="3"/>
  <c r="AM70" i="3"/>
  <c r="AL70" i="3"/>
  <c r="AK70" i="3"/>
  <c r="AJ70" i="3"/>
  <c r="AI70" i="3"/>
  <c r="AH70" i="3"/>
  <c r="AG70" i="3"/>
  <c r="AF70" i="3"/>
  <c r="AE70" i="3"/>
  <c r="AD70" i="3"/>
  <c r="AC70" i="3"/>
  <c r="AB70" i="3"/>
  <c r="Z70" i="3"/>
  <c r="X70" i="3"/>
  <c r="W70" i="3"/>
  <c r="V70" i="3"/>
  <c r="U70" i="3"/>
  <c r="S70" i="3"/>
  <c r="R70" i="3"/>
  <c r="Q70" i="3"/>
  <c r="P70" i="3"/>
  <c r="O70" i="3"/>
  <c r="N70" i="3"/>
  <c r="M70" i="3"/>
  <c r="L70" i="3"/>
  <c r="K70" i="3"/>
  <c r="J70" i="3"/>
  <c r="I70" i="3"/>
  <c r="H70" i="3"/>
  <c r="G70" i="3"/>
  <c r="F70" i="3"/>
  <c r="E70" i="3"/>
  <c r="D70" i="3"/>
  <c r="C70" i="3"/>
  <c r="B70" i="3"/>
  <c r="BF69" i="3"/>
  <c r="BE69" i="3"/>
  <c r="BD69" i="3"/>
  <c r="BC69" i="3"/>
  <c r="BB69" i="3"/>
  <c r="BA69" i="3"/>
  <c r="AZ69" i="3"/>
  <c r="AY69" i="3"/>
  <c r="AX69" i="3"/>
  <c r="AW69" i="3"/>
  <c r="AV69" i="3"/>
  <c r="AU69" i="3"/>
  <c r="AT69" i="3"/>
  <c r="AS69" i="3"/>
  <c r="AR69" i="3"/>
  <c r="AQ69" i="3"/>
  <c r="AP69" i="3"/>
  <c r="AO69" i="3"/>
  <c r="AN69" i="3"/>
  <c r="AM69" i="3"/>
  <c r="AL69" i="3"/>
  <c r="AK69" i="3"/>
  <c r="AJ69" i="3"/>
  <c r="AI69" i="3"/>
  <c r="AH69" i="3"/>
  <c r="AG69" i="3"/>
  <c r="AF69" i="3"/>
  <c r="AE69" i="3"/>
  <c r="AD69" i="3"/>
  <c r="AC69" i="3"/>
  <c r="AB69" i="3"/>
  <c r="Z69" i="3"/>
  <c r="X69" i="3"/>
  <c r="W69" i="3"/>
  <c r="V69" i="3"/>
  <c r="U69" i="3"/>
  <c r="S69" i="3"/>
  <c r="R69" i="3"/>
  <c r="Q69" i="3"/>
  <c r="P69" i="3"/>
  <c r="O69" i="3"/>
  <c r="N69" i="3"/>
  <c r="M69" i="3"/>
  <c r="L69" i="3"/>
  <c r="K69" i="3"/>
  <c r="J69" i="3"/>
  <c r="I69" i="3"/>
  <c r="H69" i="3"/>
  <c r="G69" i="3"/>
  <c r="F69" i="3"/>
  <c r="E69" i="3"/>
  <c r="D69" i="3"/>
  <c r="C69" i="3"/>
  <c r="B69" i="3"/>
  <c r="BF68" i="3"/>
  <c r="BE68" i="3"/>
  <c r="BD68" i="3"/>
  <c r="BC68" i="3"/>
  <c r="BB68" i="3"/>
  <c r="BA68" i="3"/>
  <c r="AZ68" i="3"/>
  <c r="AY68" i="3"/>
  <c r="AX68" i="3"/>
  <c r="AW68" i="3"/>
  <c r="AV68" i="3"/>
  <c r="AU68" i="3"/>
  <c r="AT68" i="3"/>
  <c r="AS68" i="3"/>
  <c r="AR68" i="3"/>
  <c r="AQ68" i="3"/>
  <c r="AP68" i="3"/>
  <c r="AO68" i="3"/>
  <c r="AN68" i="3"/>
  <c r="AM68" i="3"/>
  <c r="AL68" i="3"/>
  <c r="AK68" i="3"/>
  <c r="AJ68" i="3"/>
  <c r="AI68" i="3"/>
  <c r="AH68" i="3"/>
  <c r="AG68" i="3"/>
  <c r="AF68" i="3"/>
  <c r="AE68" i="3"/>
  <c r="AD68" i="3"/>
  <c r="AC68" i="3"/>
  <c r="AB68" i="3"/>
  <c r="AA68" i="3"/>
  <c r="Z68" i="3"/>
  <c r="Y68" i="3"/>
  <c r="X68" i="3"/>
  <c r="W68" i="3"/>
  <c r="V68" i="3"/>
  <c r="U68" i="3"/>
  <c r="T68" i="3"/>
  <c r="S68" i="3"/>
  <c r="R68" i="3"/>
  <c r="Q68" i="3"/>
  <c r="P68" i="3"/>
  <c r="O68" i="3"/>
  <c r="N68" i="3"/>
  <c r="M68" i="3"/>
  <c r="L68" i="3"/>
  <c r="K68" i="3"/>
  <c r="J68" i="3"/>
  <c r="I68" i="3"/>
  <c r="H68" i="3"/>
  <c r="G68" i="3"/>
  <c r="F68" i="3"/>
  <c r="E68" i="3"/>
  <c r="D68" i="3"/>
  <c r="C68" i="3"/>
  <c r="B68" i="3"/>
  <c r="AZ66" i="3"/>
  <c r="BF67" i="3"/>
  <c r="BE67" i="3"/>
  <c r="BD67" i="3"/>
  <c r="BC67" i="3"/>
  <c r="BB67" i="3"/>
  <c r="BA67" i="3"/>
  <c r="AZ67" i="3"/>
  <c r="AY67" i="3"/>
  <c r="AX67" i="3"/>
  <c r="AW67" i="3"/>
  <c r="AV67" i="3"/>
  <c r="AU67" i="3"/>
  <c r="AT67" i="3"/>
  <c r="AS67" i="3"/>
  <c r="AR67" i="3"/>
  <c r="AQ67" i="3"/>
  <c r="AP67" i="3"/>
  <c r="AO67" i="3"/>
  <c r="AN67" i="3"/>
  <c r="AM67" i="3"/>
  <c r="AL67" i="3"/>
  <c r="AK67" i="3"/>
  <c r="AJ67" i="3"/>
  <c r="AI67" i="3"/>
  <c r="AH67" i="3"/>
  <c r="AG67" i="3"/>
  <c r="AF67" i="3"/>
  <c r="AE67" i="3"/>
  <c r="AD67" i="3"/>
  <c r="AC67" i="3"/>
  <c r="AB67" i="3"/>
  <c r="AA67" i="3"/>
  <c r="Z67" i="3"/>
  <c r="X67" i="3"/>
  <c r="W67" i="3"/>
  <c r="S67" i="3"/>
  <c r="R67" i="3"/>
  <c r="Q67" i="3"/>
  <c r="P67" i="3"/>
  <c r="O67" i="3"/>
  <c r="N67" i="3"/>
  <c r="M67" i="3"/>
  <c r="L67" i="3"/>
  <c r="K67" i="3"/>
  <c r="J67" i="3"/>
  <c r="I67" i="3"/>
  <c r="H67" i="3"/>
  <c r="G67" i="3"/>
  <c r="F67" i="3"/>
  <c r="E67" i="3"/>
  <c r="D67" i="3"/>
  <c r="C67" i="3"/>
  <c r="B67" i="3"/>
  <c r="BF66" i="3"/>
  <c r="BE66" i="3"/>
  <c r="BD66" i="3"/>
  <c r="BC66" i="3"/>
  <c r="BB66" i="3"/>
  <c r="BA66" i="3"/>
  <c r="AY66" i="3"/>
  <c r="AX66" i="3"/>
  <c r="AW66" i="3"/>
  <c r="AV66" i="3"/>
  <c r="AU66" i="3"/>
  <c r="AT66" i="3"/>
  <c r="AS66" i="3"/>
  <c r="AR66" i="3"/>
  <c r="AQ66" i="3"/>
  <c r="AP66" i="3"/>
  <c r="AO66" i="3"/>
  <c r="AN66" i="3"/>
  <c r="AM66" i="3"/>
  <c r="AL66" i="3"/>
  <c r="AK66" i="3"/>
  <c r="AJ66" i="3"/>
  <c r="AI66" i="3"/>
  <c r="AH66" i="3"/>
  <c r="AG66" i="3"/>
  <c r="AF66" i="3"/>
  <c r="AE66" i="3"/>
  <c r="AD66" i="3"/>
  <c r="AC66" i="3"/>
  <c r="AB66" i="3"/>
  <c r="AA66" i="3"/>
  <c r="Z66" i="3"/>
  <c r="X66" i="3"/>
  <c r="W66" i="3"/>
  <c r="S66" i="3"/>
  <c r="R66" i="3"/>
  <c r="Q66" i="3"/>
  <c r="P66" i="3"/>
  <c r="O66" i="3"/>
  <c r="N66" i="3"/>
  <c r="M66" i="3"/>
  <c r="L66" i="3"/>
  <c r="K66" i="3"/>
  <c r="J66" i="3"/>
  <c r="I66" i="3"/>
  <c r="H66" i="3"/>
  <c r="G66" i="3"/>
  <c r="F66" i="3"/>
  <c r="E66" i="3"/>
  <c r="D66" i="3"/>
  <c r="C66" i="3"/>
  <c r="B66" i="3"/>
  <c r="C65" i="3"/>
  <c r="BF65" i="3"/>
  <c r="BE65" i="3"/>
  <c r="BD65" i="3"/>
  <c r="BC65" i="3"/>
  <c r="BB65" i="3"/>
  <c r="BA65" i="3"/>
  <c r="AZ65" i="3"/>
  <c r="AY65" i="3"/>
  <c r="AX65" i="3"/>
  <c r="AW65" i="3"/>
  <c r="AV65" i="3"/>
  <c r="AU65" i="3"/>
  <c r="AT65" i="3"/>
  <c r="AS65" i="3"/>
  <c r="AR65" i="3"/>
  <c r="AQ65" i="3"/>
  <c r="AP65" i="3"/>
  <c r="AO65" i="3"/>
  <c r="AN65" i="3"/>
  <c r="AM65" i="3"/>
  <c r="AL65" i="3"/>
  <c r="AK65" i="3"/>
  <c r="AJ65" i="3"/>
  <c r="AI65" i="3"/>
  <c r="AH65" i="3"/>
  <c r="AG65" i="3"/>
  <c r="AF65" i="3"/>
  <c r="AE65" i="3"/>
  <c r="AD65" i="3"/>
  <c r="AC65" i="3"/>
  <c r="AB65" i="3"/>
  <c r="AA65" i="3"/>
  <c r="Z65" i="3"/>
  <c r="Y65" i="3"/>
  <c r="X65" i="3"/>
  <c r="W65" i="3"/>
  <c r="R65" i="3"/>
  <c r="Q65" i="3"/>
  <c r="P65" i="3"/>
  <c r="O65" i="3"/>
  <c r="N65" i="3"/>
  <c r="M65" i="3"/>
  <c r="L65" i="3"/>
  <c r="K65" i="3"/>
  <c r="J65" i="3"/>
  <c r="I65" i="3"/>
  <c r="G65" i="3"/>
  <c r="F65" i="3"/>
  <c r="E65" i="3"/>
  <c r="D65" i="3"/>
  <c r="B65" i="3"/>
  <c r="W64" i="3"/>
  <c r="L64" i="3"/>
  <c r="F64" i="3"/>
  <c r="D64" i="3"/>
  <c r="C64" i="3"/>
  <c r="D9" i="3"/>
  <c r="BF64" i="3"/>
  <c r="BE64" i="3"/>
  <c r="BD64" i="3"/>
  <c r="BC64" i="3"/>
  <c r="BB64" i="3"/>
  <c r="BA64" i="3"/>
  <c r="AZ64" i="3"/>
  <c r="AY64" i="3"/>
  <c r="AX64" i="3"/>
  <c r="AW64" i="3"/>
  <c r="AV64" i="3"/>
  <c r="AU64" i="3"/>
  <c r="AT64" i="3"/>
  <c r="AS64" i="3"/>
  <c r="AR64" i="3"/>
  <c r="AQ64" i="3"/>
  <c r="AP64" i="3"/>
  <c r="AO64" i="3"/>
  <c r="AN64" i="3"/>
  <c r="AM64" i="3"/>
  <c r="AL64" i="3"/>
  <c r="AK64" i="3"/>
  <c r="AJ64" i="3"/>
  <c r="AI64" i="3"/>
  <c r="AH64" i="3"/>
  <c r="AG64" i="3"/>
  <c r="AF64" i="3"/>
  <c r="AE64" i="3"/>
  <c r="AD64" i="3"/>
  <c r="AC64" i="3"/>
  <c r="AB64" i="3"/>
  <c r="AA64" i="3"/>
  <c r="Z64" i="3"/>
  <c r="Y64" i="3"/>
  <c r="X64" i="3"/>
  <c r="V64" i="3"/>
  <c r="U64" i="3"/>
  <c r="T64" i="3"/>
  <c r="S64" i="3"/>
  <c r="R64" i="3"/>
  <c r="Q64" i="3"/>
  <c r="P64" i="3"/>
  <c r="O64" i="3"/>
  <c r="N64" i="3"/>
  <c r="M64" i="3"/>
  <c r="K64" i="3"/>
  <c r="J64" i="3"/>
  <c r="I64" i="3"/>
  <c r="H64" i="3"/>
  <c r="G64" i="3"/>
  <c r="E64" i="3"/>
  <c r="B64" i="3"/>
  <c r="AY62" i="3"/>
  <c r="AG49" i="3"/>
  <c r="AC63" i="3"/>
  <c r="AC62" i="3"/>
  <c r="AC61" i="3"/>
  <c r="AC60" i="3"/>
  <c r="AR63" i="3"/>
  <c r="AR62" i="3"/>
  <c r="AR61" i="3"/>
  <c r="AR60" i="3"/>
  <c r="AR59" i="3"/>
  <c r="AR58" i="3"/>
  <c r="AR57" i="3"/>
  <c r="AR55" i="3"/>
  <c r="AR54" i="3"/>
  <c r="AR53" i="3"/>
  <c r="AR52" i="3"/>
  <c r="AR51" i="3"/>
  <c r="AR50" i="3"/>
  <c r="AR49" i="3"/>
  <c r="AR48" i="3"/>
  <c r="AR47" i="3"/>
  <c r="AR46" i="3"/>
  <c r="AR45" i="3"/>
  <c r="AR44" i="3"/>
  <c r="AR43" i="3"/>
  <c r="AR42" i="3"/>
  <c r="AR41" i="3"/>
  <c r="AR40" i="3"/>
  <c r="AR39" i="3"/>
  <c r="AR38" i="3"/>
  <c r="AR37" i="3"/>
  <c r="AR36" i="3"/>
  <c r="AR35" i="3"/>
  <c r="AQ63" i="3"/>
  <c r="AQ62" i="3"/>
  <c r="AQ61" i="3"/>
  <c r="AQ60" i="3"/>
  <c r="AQ59" i="3"/>
  <c r="AQ58" i="3"/>
  <c r="AQ57" i="3"/>
  <c r="AQ55" i="3"/>
  <c r="AQ54" i="3"/>
  <c r="AQ53" i="3"/>
  <c r="AQ52" i="3"/>
  <c r="AQ51" i="3"/>
  <c r="AQ50" i="3"/>
  <c r="AQ49" i="3"/>
  <c r="AQ48" i="3"/>
  <c r="AQ47" i="3"/>
  <c r="AQ46" i="3"/>
  <c r="AQ45" i="3"/>
  <c r="AQ44" i="3"/>
  <c r="AQ43" i="3"/>
  <c r="AQ42" i="3"/>
  <c r="AQ41" i="3"/>
  <c r="AQ40" i="3"/>
  <c r="AQ39" i="3"/>
  <c r="AQ38" i="3"/>
  <c r="AQ37" i="3"/>
  <c r="AQ36" i="3"/>
  <c r="AQ35" i="3"/>
  <c r="AP63" i="3"/>
  <c r="AP62" i="3"/>
  <c r="AP61" i="3"/>
  <c r="AP60" i="3"/>
  <c r="AP59" i="3"/>
  <c r="AP58" i="3"/>
  <c r="AP57" i="3"/>
  <c r="AP55" i="3"/>
  <c r="AP54" i="3"/>
  <c r="AP53" i="3"/>
  <c r="AP52" i="3"/>
  <c r="AP51" i="3"/>
  <c r="AP50" i="3"/>
  <c r="AP49" i="3"/>
  <c r="AP48" i="3"/>
  <c r="AP47" i="3"/>
  <c r="AP46" i="3"/>
  <c r="AP45" i="3"/>
  <c r="AP44" i="3"/>
  <c r="AP43" i="3"/>
  <c r="AP42" i="3"/>
  <c r="AP41" i="3"/>
  <c r="AP40" i="3"/>
  <c r="AP39" i="3"/>
  <c r="AP38" i="3"/>
  <c r="AP37" i="3"/>
  <c r="AP36" i="3"/>
  <c r="AP35" i="3"/>
  <c r="AK63" i="3"/>
  <c r="AK62" i="3"/>
  <c r="AK61" i="3"/>
  <c r="AK60" i="3"/>
  <c r="AK59" i="3"/>
  <c r="AK58" i="3"/>
  <c r="AK57" i="3"/>
  <c r="AJ63" i="3"/>
  <c r="AJ62" i="3"/>
  <c r="AJ61" i="3"/>
  <c r="AJ60" i="3"/>
  <c r="AJ59" i="3"/>
  <c r="AJ58" i="3"/>
  <c r="AJ57" i="3"/>
  <c r="AI63" i="3"/>
  <c r="AI62" i="3"/>
  <c r="AI61" i="3"/>
  <c r="AI60" i="3"/>
  <c r="AI59" i="3"/>
  <c r="AI58" i="3"/>
  <c r="AI57" i="3"/>
  <c r="AH63" i="3"/>
  <c r="AH62" i="3"/>
  <c r="AH61" i="3"/>
  <c r="AH60" i="3"/>
  <c r="AH59" i="3"/>
  <c r="AH58" i="3"/>
  <c r="AH57" i="3"/>
  <c r="AG63" i="3"/>
  <c r="AG62" i="3"/>
  <c r="AG61" i="3"/>
  <c r="AG60" i="3"/>
  <c r="AG59" i="3"/>
  <c r="AG58" i="3"/>
  <c r="AG57" i="3"/>
  <c r="AF63" i="3"/>
  <c r="AF62" i="3"/>
  <c r="AF61" i="3"/>
  <c r="AF60" i="3"/>
  <c r="AF59" i="3"/>
  <c r="AF58" i="3"/>
  <c r="AF57" i="3"/>
  <c r="AF55" i="3"/>
  <c r="AF54" i="3"/>
  <c r="AF53" i="3"/>
  <c r="AF52" i="3"/>
  <c r="AF51" i="3"/>
  <c r="AF50" i="3"/>
  <c r="AE63" i="3"/>
  <c r="AE62" i="3"/>
  <c r="AE61" i="3"/>
  <c r="AE60" i="3"/>
  <c r="AE59" i="3"/>
  <c r="AE58" i="3"/>
  <c r="AE57" i="3"/>
  <c r="AD59" i="3"/>
  <c r="AD58" i="3"/>
  <c r="AD57" i="3"/>
  <c r="AK55" i="3"/>
  <c r="AK54" i="3"/>
  <c r="AK53" i="3"/>
  <c r="AK52" i="3"/>
  <c r="AK51" i="3"/>
  <c r="AK50" i="3"/>
  <c r="AK49" i="3"/>
  <c r="AJ55" i="3"/>
  <c r="AJ54" i="3"/>
  <c r="AJ53" i="3"/>
  <c r="AJ52" i="3"/>
  <c r="AJ51" i="3"/>
  <c r="AJ50" i="3"/>
  <c r="AJ49" i="3"/>
  <c r="AI55" i="3"/>
  <c r="AI54" i="3"/>
  <c r="AI53" i="3"/>
  <c r="AI52" i="3"/>
  <c r="AI51" i="3"/>
  <c r="AI50" i="3"/>
  <c r="AI49" i="3"/>
  <c r="AH55" i="3"/>
  <c r="AH54" i="3"/>
  <c r="AH53" i="3"/>
  <c r="AH52" i="3"/>
  <c r="AH51" i="3"/>
  <c r="AH50" i="3"/>
  <c r="AH49" i="3"/>
  <c r="AG55" i="3"/>
  <c r="AG54" i="3"/>
  <c r="AG53" i="3"/>
  <c r="AG52" i="3"/>
  <c r="AG51" i="3"/>
  <c r="AG50" i="3"/>
  <c r="AF49" i="3"/>
  <c r="AE55" i="3"/>
  <c r="AE54" i="3"/>
  <c r="AE53" i="3"/>
  <c r="AE52" i="3"/>
  <c r="AE51" i="3"/>
  <c r="AE50" i="3"/>
  <c r="AE49" i="3"/>
  <c r="AD55" i="3"/>
  <c r="AD54" i="3"/>
  <c r="AD53" i="3"/>
  <c r="AD52" i="3"/>
  <c r="AD51" i="3"/>
  <c r="AD50" i="3"/>
  <c r="AD49" i="3"/>
  <c r="AK48" i="3"/>
  <c r="AK47" i="3"/>
  <c r="AK46" i="3"/>
  <c r="AK45" i="3"/>
  <c r="AK44" i="3"/>
  <c r="AK43" i="3"/>
  <c r="AJ48" i="3"/>
  <c r="AJ47" i="3"/>
  <c r="AJ46" i="3"/>
  <c r="AJ45" i="3"/>
  <c r="AJ44" i="3"/>
  <c r="AJ43" i="3"/>
  <c r="AI48" i="3"/>
  <c r="AI47" i="3"/>
  <c r="AI46" i="3"/>
  <c r="AI45" i="3"/>
  <c r="AI44" i="3"/>
  <c r="AI43" i="3"/>
  <c r="AH48" i="3"/>
  <c r="AH47" i="3"/>
  <c r="AH46" i="3"/>
  <c r="AH45" i="3"/>
  <c r="AH44" i="3"/>
  <c r="AH43" i="3"/>
  <c r="AG48" i="3"/>
  <c r="AG47" i="3"/>
  <c r="AG46" i="3"/>
  <c r="AG45" i="3"/>
  <c r="AG44" i="3"/>
  <c r="AG43" i="3"/>
  <c r="AF48" i="3"/>
  <c r="AF47" i="3"/>
  <c r="AF46" i="3"/>
  <c r="AF45" i="3"/>
  <c r="AF44" i="3"/>
  <c r="AF43" i="3"/>
  <c r="AE48" i="3"/>
  <c r="AE47" i="3"/>
  <c r="AE46" i="3"/>
  <c r="AE45" i="3"/>
  <c r="AE44" i="3"/>
  <c r="AE43" i="3"/>
  <c r="AD48" i="3"/>
  <c r="AD47" i="3"/>
  <c r="AD46" i="3"/>
  <c r="AD45" i="3"/>
  <c r="AD44" i="3"/>
  <c r="AD43" i="3"/>
  <c r="W63" i="3"/>
  <c r="W62" i="3"/>
  <c r="W61" i="3"/>
  <c r="W60" i="3"/>
  <c r="W59" i="3"/>
  <c r="W58" i="3"/>
  <c r="W57" i="3"/>
  <c r="W55" i="3"/>
  <c r="W54" i="3"/>
  <c r="W53" i="3"/>
  <c r="W52" i="3"/>
  <c r="W51" i="3"/>
  <c r="W50" i="3"/>
  <c r="W49" i="3"/>
  <c r="W48" i="3"/>
  <c r="W47" i="3"/>
  <c r="W46" i="3"/>
  <c r="W45" i="3"/>
  <c r="W44" i="3"/>
  <c r="W43" i="3"/>
  <c r="W42" i="3"/>
  <c r="W41" i="3"/>
  <c r="W39" i="3"/>
  <c r="W38" i="3"/>
  <c r="W37" i="3"/>
  <c r="W35" i="3"/>
  <c r="W36" i="3"/>
  <c r="W40" i="3"/>
  <c r="AK42" i="3"/>
  <c r="AK41" i="3"/>
  <c r="AK40" i="3"/>
  <c r="AK39" i="3"/>
  <c r="AK38" i="3"/>
  <c r="AK37" i="3"/>
  <c r="AK36" i="3"/>
  <c r="AK35" i="3"/>
  <c r="AJ42" i="3"/>
  <c r="AJ41" i="3"/>
  <c r="AJ40" i="3"/>
  <c r="AJ39" i="3"/>
  <c r="AJ38" i="3"/>
  <c r="AJ37" i="3"/>
  <c r="AJ36" i="3"/>
  <c r="AJ35" i="3"/>
  <c r="AI42" i="3"/>
  <c r="AI41" i="3"/>
  <c r="AI40" i="3"/>
  <c r="AI39" i="3"/>
  <c r="AI38" i="3"/>
  <c r="AI37" i="3"/>
  <c r="AI36" i="3"/>
  <c r="AI35" i="3"/>
  <c r="AH42" i="3"/>
  <c r="AH41" i="3"/>
  <c r="AH40" i="3"/>
  <c r="AH39" i="3"/>
  <c r="AH38" i="3"/>
  <c r="AH37" i="3"/>
  <c r="AH36" i="3"/>
  <c r="AH35" i="3"/>
  <c r="AG42" i="3"/>
  <c r="AG41" i="3"/>
  <c r="AG40" i="3"/>
  <c r="AG39" i="3"/>
  <c r="AG38" i="3"/>
  <c r="AG37" i="3"/>
  <c r="AG36" i="3"/>
  <c r="AG35" i="3"/>
  <c r="AF42" i="3"/>
  <c r="AF41" i="3"/>
  <c r="AF40" i="3"/>
  <c r="AF39" i="3"/>
  <c r="AF38" i="3"/>
  <c r="AF37" i="3"/>
  <c r="AF36" i="3"/>
  <c r="AF35" i="3"/>
  <c r="AE42" i="3"/>
  <c r="AE41" i="3"/>
  <c r="AE40" i="3"/>
  <c r="AE39" i="3"/>
  <c r="AE38" i="3"/>
  <c r="AE37" i="3"/>
  <c r="AE36" i="3"/>
  <c r="AE35" i="3"/>
  <c r="AD42" i="3"/>
  <c r="AD41" i="3"/>
  <c r="AD40" i="3"/>
  <c r="AD39" i="3"/>
  <c r="AD38" i="3"/>
  <c r="AD37" i="3"/>
  <c r="AD36" i="3"/>
  <c r="AD35" i="3"/>
  <c r="AD63" i="3"/>
  <c r="AD62" i="3"/>
  <c r="AD61" i="3"/>
  <c r="AD60" i="3"/>
  <c r="AC59" i="3"/>
  <c r="AC58" i="3"/>
  <c r="AC57" i="3"/>
  <c r="AC55" i="3"/>
  <c r="AC54" i="3"/>
  <c r="AC53" i="3"/>
  <c r="AC52" i="3"/>
  <c r="AC51" i="3"/>
  <c r="AC50" i="3"/>
  <c r="AC49" i="3"/>
  <c r="AC48" i="3"/>
  <c r="AC47" i="3"/>
  <c r="AC46" i="3"/>
  <c r="AC45" i="3"/>
  <c r="AC44" i="3"/>
  <c r="AC43" i="3"/>
  <c r="AC42" i="3"/>
  <c r="AC41" i="3"/>
  <c r="AC40" i="3"/>
  <c r="AC39" i="3"/>
  <c r="AC38" i="3"/>
  <c r="AC37" i="3"/>
  <c r="AC36" i="3"/>
  <c r="AC35" i="3"/>
  <c r="AB42" i="3"/>
  <c r="AB41" i="3"/>
  <c r="AB40" i="3"/>
  <c r="AB39" i="3"/>
  <c r="AB38" i="3"/>
  <c r="AB37" i="3"/>
  <c r="AB36" i="3"/>
  <c r="AB35" i="3"/>
  <c r="AB63" i="3"/>
  <c r="AB62" i="3"/>
  <c r="AB61" i="3"/>
  <c r="AB60" i="3"/>
  <c r="AB59" i="3"/>
  <c r="AB58" i="3"/>
  <c r="AB57" i="3"/>
  <c r="AB55" i="3"/>
  <c r="AB54" i="3"/>
  <c r="AB53" i="3"/>
  <c r="AB52" i="3"/>
  <c r="AB51" i="3"/>
  <c r="AB50" i="3"/>
  <c r="AB49" i="3"/>
  <c r="AB46" i="3"/>
  <c r="AB45" i="3"/>
  <c r="AB44" i="3"/>
  <c r="AB43" i="3"/>
  <c r="AB47" i="3"/>
  <c r="AB48" i="3"/>
  <c r="AA63" i="3"/>
  <c r="AA62" i="3"/>
  <c r="AA61" i="3"/>
  <c r="AA60" i="3"/>
  <c r="AA59" i="3"/>
  <c r="AA58" i="3"/>
  <c r="AA57" i="3"/>
  <c r="AA55" i="3"/>
  <c r="AA54" i="3"/>
  <c r="AA53" i="3"/>
  <c r="AA52" i="3"/>
  <c r="AA51" i="3"/>
  <c r="AA50" i="3"/>
  <c r="AA49" i="3"/>
  <c r="AA48" i="3"/>
  <c r="AA47" i="3"/>
  <c r="AA46" i="3"/>
  <c r="AA45" i="3"/>
  <c r="AA44" i="3"/>
  <c r="AA43" i="3"/>
  <c r="AA42" i="3"/>
  <c r="AA41" i="3"/>
  <c r="AA40" i="3"/>
  <c r="AA39" i="3"/>
  <c r="AA38" i="3"/>
  <c r="AA37" i="3"/>
  <c r="AA36" i="3"/>
  <c r="AA35" i="3"/>
  <c r="Z63" i="3"/>
  <c r="Z62" i="3"/>
  <c r="Z61" i="3"/>
  <c r="Z60" i="3"/>
  <c r="Z59" i="3"/>
  <c r="Z58" i="3"/>
  <c r="Z57" i="3"/>
  <c r="Z55" i="3"/>
  <c r="Z54" i="3"/>
  <c r="Z53" i="3"/>
  <c r="Z52" i="3"/>
  <c r="Z51" i="3"/>
  <c r="Z50" i="3"/>
  <c r="Z49" i="3"/>
  <c r="Z48" i="3"/>
  <c r="Z47" i="3"/>
  <c r="Z46" i="3"/>
  <c r="Z45" i="3"/>
  <c r="Z44" i="3"/>
  <c r="Z43" i="3"/>
  <c r="Z42" i="3"/>
  <c r="Z41" i="3"/>
  <c r="Z40" i="3"/>
  <c r="Z39" i="3"/>
  <c r="Z38" i="3"/>
  <c r="Z37" i="3"/>
  <c r="Z36" i="3"/>
  <c r="Z35" i="3"/>
  <c r="Y63" i="3"/>
  <c r="Y62" i="3"/>
  <c r="Y61" i="3"/>
  <c r="Y60" i="3"/>
  <c r="Y59" i="3"/>
  <c r="Y58" i="3"/>
  <c r="Y57" i="3"/>
  <c r="Y55" i="3"/>
  <c r="Y54" i="3"/>
  <c r="Y53" i="3"/>
  <c r="Y52" i="3"/>
  <c r="Y51" i="3"/>
  <c r="Y50" i="3"/>
  <c r="Y49" i="3"/>
  <c r="Y48" i="3"/>
  <c r="Y47" i="3"/>
  <c r="Y46" i="3"/>
  <c r="Y45" i="3"/>
  <c r="Y44" i="3"/>
  <c r="Y43" i="3"/>
  <c r="Y42" i="3"/>
  <c r="Y41" i="3"/>
  <c r="Y40" i="3"/>
  <c r="Y39" i="3"/>
  <c r="Y38" i="3"/>
  <c r="Y37" i="3"/>
  <c r="Y36" i="3"/>
  <c r="Y35" i="3"/>
  <c r="X63" i="3"/>
  <c r="X62" i="3"/>
  <c r="X61" i="3"/>
  <c r="X60" i="3"/>
  <c r="X59" i="3"/>
  <c r="X58" i="3"/>
  <c r="X57" i="3"/>
  <c r="X55" i="3"/>
  <c r="X54" i="3"/>
  <c r="X53" i="3"/>
  <c r="X52" i="3"/>
  <c r="X51" i="3"/>
  <c r="X50" i="3"/>
  <c r="X49" i="3"/>
  <c r="X48" i="3"/>
  <c r="X47" i="3"/>
  <c r="X46" i="3"/>
  <c r="X45" i="3"/>
  <c r="X44" i="3"/>
  <c r="X43" i="3"/>
  <c r="X42" i="3"/>
  <c r="X41" i="3"/>
  <c r="X40" i="3"/>
  <c r="X39" i="3"/>
  <c r="X38" i="3"/>
  <c r="X37" i="3"/>
  <c r="X36" i="3"/>
  <c r="X35" i="3"/>
  <c r="AO63" i="3"/>
  <c r="AO62" i="3"/>
  <c r="AO61" i="3"/>
  <c r="AO60" i="3"/>
  <c r="AO59" i="3"/>
  <c r="AO58" i="3"/>
  <c r="AO57" i="3"/>
  <c r="AO55" i="3"/>
  <c r="AO54" i="3"/>
  <c r="AO53" i="3"/>
  <c r="AO52" i="3"/>
  <c r="AO51" i="3"/>
  <c r="AO50" i="3"/>
  <c r="AO49" i="3"/>
  <c r="AO48" i="3"/>
  <c r="AO47" i="3"/>
  <c r="AO46" i="3"/>
  <c r="AO45" i="3"/>
  <c r="AO44" i="3"/>
  <c r="AO43" i="3"/>
  <c r="AO42" i="3"/>
  <c r="AO41" i="3"/>
  <c r="AO40" i="3"/>
  <c r="AO39" i="3"/>
  <c r="AO38" i="3"/>
  <c r="AO37" i="3"/>
  <c r="AO36" i="3"/>
  <c r="AO35" i="3"/>
  <c r="AS63" i="3"/>
  <c r="AS62" i="3"/>
  <c r="AS61" i="3"/>
  <c r="AS60" i="3"/>
  <c r="AS59" i="3"/>
  <c r="AS58" i="3"/>
  <c r="AS57" i="3"/>
  <c r="AS55" i="3"/>
  <c r="AS54" i="3"/>
  <c r="AS53" i="3"/>
  <c r="AS52" i="3"/>
  <c r="AS51" i="3"/>
  <c r="AS50" i="3"/>
  <c r="AS49" i="3"/>
  <c r="AS47" i="3"/>
  <c r="AS46" i="3"/>
  <c r="AS45" i="3"/>
  <c r="AS44" i="3"/>
  <c r="AS43" i="3"/>
  <c r="AS48" i="3"/>
  <c r="AS42" i="3"/>
  <c r="AS41" i="3"/>
  <c r="AS40" i="3"/>
  <c r="AS39" i="3"/>
  <c r="AS38" i="3"/>
  <c r="AS37" i="3"/>
  <c r="AS36" i="3"/>
  <c r="AS35" i="3"/>
  <c r="AN63" i="3"/>
  <c r="AN62" i="3"/>
  <c r="AN61" i="3"/>
  <c r="AN60" i="3"/>
  <c r="AN59" i="3"/>
  <c r="AN58" i="3"/>
  <c r="AN57" i="3"/>
  <c r="AN55" i="3"/>
  <c r="AN54" i="3"/>
  <c r="AN53" i="3"/>
  <c r="AN52" i="3"/>
  <c r="AN51" i="3"/>
  <c r="AN50" i="3"/>
  <c r="AN49" i="3"/>
  <c r="AN48" i="3"/>
  <c r="AN47" i="3"/>
  <c r="AN46" i="3"/>
  <c r="AN45" i="3"/>
  <c r="AN44" i="3"/>
  <c r="AN43" i="3"/>
  <c r="AN42" i="3"/>
  <c r="AN41" i="3"/>
  <c r="AN40" i="3"/>
  <c r="AN39" i="3"/>
  <c r="AN38" i="3"/>
  <c r="AN37" i="3"/>
  <c r="AN36" i="3"/>
  <c r="AN35" i="3"/>
  <c r="AM63" i="3"/>
  <c r="AM62" i="3"/>
  <c r="AM61" i="3"/>
  <c r="AM60" i="3"/>
  <c r="AM59" i="3"/>
  <c r="AM58" i="3"/>
  <c r="AM57" i="3"/>
  <c r="AM55" i="3"/>
  <c r="AM54" i="3"/>
  <c r="AM53" i="3"/>
  <c r="AM52" i="3"/>
  <c r="AM51" i="3"/>
  <c r="AM50" i="3"/>
  <c r="AM49" i="3"/>
  <c r="AM48" i="3"/>
  <c r="AM47" i="3"/>
  <c r="AM46" i="3"/>
  <c r="AM45" i="3"/>
  <c r="AM44" i="3"/>
  <c r="AM43" i="3"/>
  <c r="AM42" i="3"/>
  <c r="AM41" i="3"/>
  <c r="AM40" i="3"/>
  <c r="AM39" i="3"/>
  <c r="AM38" i="3"/>
  <c r="AM37" i="3"/>
  <c r="AM36" i="3"/>
  <c r="AM35" i="3"/>
  <c r="AT63" i="3"/>
  <c r="AT62" i="3"/>
  <c r="AT61" i="3"/>
  <c r="AT60" i="3"/>
  <c r="AT59" i="3"/>
  <c r="AT58" i="3"/>
  <c r="AT57" i="3"/>
  <c r="AT55" i="3"/>
  <c r="AT54" i="3"/>
  <c r="AT52" i="3"/>
  <c r="AT53" i="3"/>
  <c r="AT51" i="3"/>
  <c r="AT50" i="3"/>
  <c r="AT49" i="3"/>
  <c r="AT48" i="3"/>
  <c r="AT47" i="3"/>
  <c r="AT46" i="3"/>
  <c r="AT45" i="3"/>
  <c r="AT44" i="3"/>
  <c r="AT43" i="3"/>
  <c r="AT42" i="3"/>
  <c r="AT41" i="3"/>
  <c r="AT40" i="3"/>
  <c r="AT39" i="3"/>
  <c r="AT38" i="3"/>
  <c r="AT37" i="3"/>
  <c r="AT36" i="3"/>
  <c r="AT35" i="3"/>
  <c r="AU50" i="3"/>
  <c r="AU49" i="3"/>
  <c r="AU48" i="3"/>
  <c r="AU47" i="3"/>
  <c r="AU46" i="3"/>
  <c r="AU45" i="3"/>
  <c r="AU44" i="3"/>
  <c r="AU43" i="3"/>
  <c r="AU42" i="3"/>
  <c r="AU41" i="3"/>
  <c r="AU40" i="3"/>
  <c r="AU39" i="3"/>
  <c r="AU38" i="3"/>
  <c r="AU37" i="3"/>
  <c r="AU36" i="3"/>
  <c r="AU35" i="3"/>
  <c r="AV63" i="3"/>
  <c r="AV62" i="3"/>
  <c r="AV61" i="3"/>
  <c r="AV60" i="3"/>
  <c r="AV59" i="3"/>
  <c r="AV58" i="3"/>
  <c r="AV57" i="3"/>
  <c r="AV55" i="3"/>
  <c r="AV54" i="3"/>
  <c r="AV53" i="3"/>
  <c r="AV52" i="3"/>
  <c r="AV51" i="3"/>
  <c r="V63" i="3"/>
  <c r="V62" i="3"/>
  <c r="V61" i="3"/>
  <c r="V60" i="3"/>
  <c r="V59" i="3"/>
  <c r="V58" i="3"/>
  <c r="V57" i="3"/>
  <c r="V55" i="3"/>
  <c r="V54" i="3"/>
  <c r="V53" i="3"/>
  <c r="V52" i="3"/>
  <c r="V51" i="3"/>
  <c r="V50" i="3"/>
  <c r="V49" i="3"/>
  <c r="V48" i="3"/>
  <c r="V47" i="3"/>
  <c r="V46" i="3"/>
  <c r="V45" i="3"/>
  <c r="V44" i="3"/>
  <c r="V43" i="3"/>
  <c r="V42" i="3"/>
  <c r="V41" i="3"/>
  <c r="V40" i="3"/>
  <c r="V39" i="3"/>
  <c r="V38" i="3"/>
  <c r="V37" i="3"/>
  <c r="V36" i="3"/>
  <c r="V35" i="3"/>
  <c r="U63" i="3"/>
  <c r="U62" i="3"/>
  <c r="U61" i="3"/>
  <c r="U60" i="3"/>
  <c r="U59" i="3"/>
  <c r="U58" i="3"/>
  <c r="U57" i="3"/>
  <c r="U55" i="3"/>
  <c r="U54" i="3"/>
  <c r="U53" i="3"/>
  <c r="U52" i="3"/>
  <c r="U51" i="3"/>
  <c r="U50" i="3"/>
  <c r="U49" i="3"/>
  <c r="U48" i="3"/>
  <c r="U47" i="3"/>
  <c r="U46" i="3"/>
  <c r="U45" i="3"/>
  <c r="U44" i="3"/>
  <c r="U43" i="3"/>
  <c r="U42" i="3"/>
  <c r="U41" i="3"/>
  <c r="U40" i="3"/>
  <c r="U39" i="3"/>
  <c r="U38" i="3"/>
  <c r="U37" i="3"/>
  <c r="U36" i="3"/>
  <c r="U35" i="3"/>
  <c r="T63" i="3"/>
  <c r="T62" i="3"/>
  <c r="T61" i="3"/>
  <c r="T60" i="3"/>
  <c r="T59" i="3"/>
  <c r="T58" i="3"/>
  <c r="T57" i="3"/>
  <c r="T55" i="3"/>
  <c r="T54" i="3"/>
  <c r="T53" i="3"/>
  <c r="T52" i="3"/>
  <c r="T51" i="3"/>
  <c r="T50" i="3"/>
  <c r="T49" i="3"/>
  <c r="T48" i="3"/>
  <c r="T47" i="3"/>
  <c r="T46" i="3"/>
  <c r="T45" i="3"/>
  <c r="T44" i="3"/>
  <c r="T43" i="3"/>
  <c r="T42" i="3"/>
  <c r="T41" i="3"/>
  <c r="T40" i="3"/>
  <c r="T39" i="3"/>
  <c r="T38" i="3"/>
  <c r="T37" i="3"/>
  <c r="T36" i="3"/>
  <c r="T35" i="3"/>
  <c r="S63" i="3"/>
  <c r="S62" i="3"/>
  <c r="S61" i="3"/>
  <c r="S60" i="3"/>
  <c r="S59" i="3"/>
  <c r="S58" i="3"/>
  <c r="S57" i="3"/>
  <c r="S55" i="3"/>
  <c r="S54" i="3"/>
  <c r="S53" i="3"/>
  <c r="S52" i="3"/>
  <c r="S51" i="3"/>
  <c r="S50" i="3"/>
  <c r="S49" i="3"/>
  <c r="S48" i="3"/>
  <c r="S47" i="3"/>
  <c r="S46" i="3"/>
  <c r="S45" i="3"/>
  <c r="S44" i="3"/>
  <c r="S43" i="3"/>
  <c r="S42" i="3"/>
  <c r="S41" i="3"/>
  <c r="S40" i="3"/>
  <c r="S39" i="3"/>
  <c r="S38" i="3"/>
  <c r="S37" i="3"/>
  <c r="S36" i="3"/>
  <c r="S35" i="3"/>
  <c r="R63" i="3"/>
  <c r="R62" i="3"/>
  <c r="R61" i="3"/>
  <c r="R60" i="3"/>
  <c r="R59" i="3"/>
  <c r="R58" i="3"/>
  <c r="R57" i="3"/>
  <c r="R55" i="3"/>
  <c r="R54" i="3"/>
  <c r="R53" i="3"/>
  <c r="R52" i="3"/>
  <c r="R51" i="3"/>
  <c r="R50" i="3"/>
  <c r="R49" i="3"/>
  <c r="R48" i="3"/>
  <c r="R47" i="3"/>
  <c r="R46" i="3"/>
  <c r="R45" i="3"/>
  <c r="R44" i="3"/>
  <c r="R43" i="3"/>
  <c r="R42" i="3"/>
  <c r="R41" i="3"/>
  <c r="R40" i="3"/>
  <c r="R39" i="3"/>
  <c r="R38" i="3"/>
  <c r="R37" i="3"/>
  <c r="R36" i="3"/>
  <c r="R35" i="3"/>
  <c r="Q63" i="3"/>
  <c r="Q62" i="3"/>
  <c r="Q61" i="3"/>
  <c r="Q60" i="3"/>
  <c r="Q59" i="3"/>
  <c r="Q58" i="3"/>
  <c r="Q57" i="3"/>
  <c r="Q55" i="3"/>
  <c r="Q54" i="3"/>
  <c r="Q53" i="3"/>
  <c r="Q52" i="3"/>
  <c r="Q51" i="3"/>
  <c r="Q50" i="3"/>
  <c r="Q49" i="3"/>
  <c r="Q48" i="3"/>
  <c r="Q47" i="3"/>
  <c r="Q46" i="3"/>
  <c r="Q45" i="3"/>
  <c r="Q44" i="3"/>
  <c r="Q43" i="3"/>
  <c r="Q42" i="3"/>
  <c r="Q41" i="3"/>
  <c r="Q40" i="3"/>
  <c r="Q39" i="3"/>
  <c r="Q38" i="3"/>
  <c r="Q37" i="3"/>
  <c r="Q36" i="3"/>
  <c r="Q35" i="3"/>
  <c r="P63" i="3"/>
  <c r="P62" i="3"/>
  <c r="P61" i="3"/>
  <c r="P60" i="3"/>
  <c r="P59" i="3"/>
  <c r="P58" i="3"/>
  <c r="P57" i="3"/>
  <c r="P55" i="3"/>
  <c r="P54" i="3"/>
  <c r="P53" i="3"/>
  <c r="P52" i="3"/>
  <c r="P51" i="3"/>
  <c r="P50" i="3"/>
  <c r="P49" i="3"/>
  <c r="P48" i="3"/>
  <c r="P47" i="3"/>
  <c r="P46" i="3"/>
  <c r="P45" i="3"/>
  <c r="P44" i="3"/>
  <c r="P43" i="3"/>
  <c r="P42" i="3"/>
  <c r="P41" i="3"/>
  <c r="P40" i="3"/>
  <c r="P39" i="3"/>
  <c r="P38" i="3"/>
  <c r="P37" i="3"/>
  <c r="P36" i="3"/>
  <c r="P35" i="3"/>
  <c r="O63" i="3"/>
  <c r="O62" i="3"/>
  <c r="O61" i="3"/>
  <c r="O60" i="3"/>
  <c r="O59" i="3"/>
  <c r="O58" i="3"/>
  <c r="O57" i="3"/>
  <c r="O55" i="3"/>
  <c r="O54" i="3"/>
  <c r="O53" i="3"/>
  <c r="O52" i="3"/>
  <c r="O51" i="3"/>
  <c r="O50" i="3"/>
  <c r="O49" i="3"/>
  <c r="O48" i="3"/>
  <c r="O47" i="3"/>
  <c r="O46" i="3"/>
  <c r="O45" i="3"/>
  <c r="O44" i="3"/>
  <c r="O43" i="3"/>
  <c r="O42" i="3"/>
  <c r="O41" i="3"/>
  <c r="O40" i="3"/>
  <c r="O39" i="3"/>
  <c r="O38" i="3"/>
  <c r="O37" i="3"/>
  <c r="O36" i="3"/>
  <c r="O35" i="3"/>
  <c r="AL63" i="3"/>
  <c r="AL62" i="3"/>
  <c r="AL61" i="3"/>
  <c r="AL60" i="3"/>
  <c r="AL59" i="3"/>
  <c r="AL58" i="3"/>
  <c r="AL57" i="3"/>
  <c r="AL55" i="3"/>
  <c r="AL54" i="3"/>
  <c r="AL53" i="3"/>
  <c r="AL52" i="3"/>
  <c r="AL51" i="3"/>
  <c r="AL50" i="3"/>
  <c r="AL49" i="3"/>
  <c r="AL48" i="3"/>
  <c r="AL47" i="3"/>
  <c r="AL46" i="3"/>
  <c r="AL45" i="3"/>
  <c r="AL44" i="3"/>
  <c r="AL43" i="3"/>
  <c r="AL42" i="3"/>
  <c r="AL41" i="3"/>
  <c r="AL40" i="3"/>
  <c r="AL39" i="3"/>
  <c r="AL38" i="3"/>
  <c r="AL37" i="3"/>
  <c r="AL36" i="3"/>
  <c r="AL35" i="3"/>
  <c r="AM33" i="3"/>
  <c r="AM32" i="3"/>
  <c r="AM31" i="3"/>
  <c r="AM30" i="3"/>
  <c r="AM29" i="3"/>
  <c r="AM28" i="3"/>
  <c r="AM27" i="3"/>
  <c r="AM26" i="3"/>
  <c r="AN33" i="3"/>
  <c r="AN32" i="3"/>
  <c r="AN31" i="3"/>
  <c r="AN30" i="3"/>
  <c r="AN29" i="3"/>
  <c r="AN28" i="3"/>
  <c r="AN27" i="3"/>
  <c r="AN26" i="3"/>
  <c r="AO33" i="3"/>
  <c r="AO32" i="3"/>
  <c r="AO31" i="3"/>
  <c r="AO30" i="3"/>
  <c r="AO29" i="3"/>
  <c r="AO28" i="3"/>
  <c r="AO27" i="3"/>
  <c r="AO26" i="3"/>
  <c r="AP33" i="3"/>
  <c r="AP32" i="3"/>
  <c r="AP31" i="3"/>
  <c r="AP30" i="3"/>
  <c r="AP29" i="3"/>
  <c r="AP28" i="3"/>
  <c r="AP27" i="3"/>
  <c r="AP26" i="3"/>
  <c r="AQ33" i="3"/>
  <c r="AQ32" i="3"/>
  <c r="AQ31" i="3"/>
  <c r="AQ30" i="3"/>
  <c r="AQ29" i="3"/>
  <c r="AQ28" i="3"/>
  <c r="AQ27" i="3"/>
  <c r="AQ26" i="3"/>
  <c r="AR33" i="3"/>
  <c r="AR32" i="3"/>
  <c r="AR31" i="3"/>
  <c r="AR30" i="3"/>
  <c r="AR29" i="3"/>
  <c r="AR28" i="3"/>
  <c r="AR27" i="3"/>
  <c r="AR26" i="3"/>
  <c r="AS33" i="3"/>
  <c r="AS32" i="3"/>
  <c r="AS31" i="3"/>
  <c r="AS30" i="3"/>
  <c r="AS29" i="3"/>
  <c r="AS28" i="3"/>
  <c r="AS27" i="3"/>
  <c r="AT33" i="3"/>
  <c r="AT32" i="3"/>
  <c r="AT31" i="3"/>
  <c r="AT30" i="3"/>
  <c r="AT29" i="3"/>
  <c r="AT28" i="3"/>
  <c r="AT27" i="3"/>
  <c r="AU33" i="3"/>
  <c r="AU32" i="3"/>
  <c r="AU31" i="3"/>
  <c r="AU30" i="3"/>
  <c r="AU29" i="3"/>
  <c r="AU28" i="3"/>
  <c r="AU27" i="3"/>
  <c r="AU63" i="3"/>
  <c r="AU62" i="3"/>
  <c r="AU61" i="3"/>
  <c r="AU60" i="3"/>
  <c r="AU59" i="3"/>
  <c r="AU58" i="3"/>
  <c r="AU57" i="3"/>
  <c r="AU55" i="3"/>
  <c r="AU54" i="3"/>
  <c r="AU53" i="3"/>
  <c r="AU52" i="3"/>
  <c r="AU51" i="3"/>
  <c r="AV50" i="3"/>
  <c r="AV49" i="3"/>
  <c r="AV48" i="3"/>
  <c r="AV47" i="3"/>
  <c r="AV46" i="3"/>
  <c r="AV45" i="3"/>
  <c r="AV44" i="3"/>
  <c r="AV43" i="3"/>
  <c r="AV42" i="3"/>
  <c r="AV41" i="3"/>
  <c r="AV40" i="3"/>
  <c r="AV39" i="3"/>
  <c r="AV38" i="3"/>
  <c r="AV37" i="3"/>
  <c r="AV36" i="3"/>
  <c r="AV35" i="3"/>
  <c r="AV33" i="3"/>
  <c r="AV32" i="3"/>
  <c r="AV31" i="3"/>
  <c r="AV30" i="3"/>
  <c r="AV29" i="3"/>
  <c r="AV28" i="3"/>
  <c r="AV27" i="3"/>
  <c r="AW63" i="3"/>
  <c r="AW62" i="3"/>
  <c r="AW61" i="3"/>
  <c r="AW60" i="3"/>
  <c r="AW59" i="3"/>
  <c r="AW58" i="3"/>
  <c r="AW57" i="3"/>
  <c r="AW55" i="3"/>
  <c r="AW54" i="3"/>
  <c r="AW53" i="3"/>
  <c r="AW52" i="3"/>
  <c r="AW51" i="3"/>
  <c r="AW50" i="3"/>
  <c r="AW49" i="3"/>
  <c r="AW48" i="3"/>
  <c r="AW47" i="3"/>
  <c r="AW46" i="3"/>
  <c r="AW45" i="3"/>
  <c r="AW44" i="3"/>
  <c r="AW43" i="3"/>
  <c r="AW42" i="3"/>
  <c r="AW41" i="3"/>
  <c r="AW40" i="3"/>
  <c r="AW39" i="3"/>
  <c r="AW38" i="3"/>
  <c r="AW37" i="3"/>
  <c r="AW36" i="3"/>
  <c r="AW35" i="3"/>
  <c r="AW33" i="3"/>
  <c r="AW32" i="3"/>
  <c r="AW31" i="3"/>
  <c r="AW30" i="3"/>
  <c r="AW29" i="3"/>
  <c r="AW28" i="3"/>
  <c r="AW27" i="3"/>
  <c r="AX63" i="3"/>
  <c r="AX62" i="3"/>
  <c r="AX61" i="3"/>
  <c r="AX60" i="3"/>
  <c r="AX59" i="3"/>
  <c r="AX58" i="3"/>
  <c r="AX57" i="3"/>
  <c r="AX55" i="3"/>
  <c r="AX54" i="3"/>
  <c r="AX53" i="3"/>
  <c r="AX52" i="3"/>
  <c r="AX51" i="3"/>
  <c r="AX50" i="3"/>
  <c r="AX49" i="3"/>
  <c r="AX48" i="3"/>
  <c r="AX47" i="3"/>
  <c r="AX46" i="3"/>
  <c r="AX45" i="3"/>
  <c r="AX44" i="3"/>
  <c r="AX43" i="3"/>
  <c r="AX42" i="3"/>
  <c r="AX41" i="3"/>
  <c r="AX40" i="3"/>
  <c r="AX39" i="3"/>
  <c r="AX38" i="3"/>
  <c r="AX37" i="3"/>
  <c r="AX36" i="3"/>
  <c r="AX35" i="3"/>
  <c r="AX33" i="3"/>
  <c r="AX32" i="3"/>
  <c r="AX31" i="3"/>
  <c r="AX30" i="3"/>
  <c r="AX29" i="3"/>
  <c r="AX28" i="3"/>
  <c r="AX27" i="3"/>
  <c r="AY63" i="3"/>
  <c r="AY61" i="3"/>
  <c r="AY60" i="3"/>
  <c r="AY59" i="3"/>
  <c r="AY58" i="3"/>
  <c r="AY57" i="3"/>
  <c r="AY55" i="3"/>
  <c r="AY54" i="3"/>
  <c r="AY53" i="3"/>
  <c r="AY52" i="3"/>
  <c r="AY51" i="3"/>
  <c r="AY50" i="3"/>
  <c r="AY49" i="3"/>
  <c r="AY48" i="3"/>
  <c r="AY47" i="3"/>
  <c r="AY46" i="3"/>
  <c r="AY45" i="3"/>
  <c r="AY44" i="3"/>
  <c r="AY43" i="3"/>
  <c r="AY42" i="3"/>
  <c r="AY41" i="3"/>
  <c r="AY40" i="3"/>
  <c r="AY39" i="3"/>
  <c r="AY38" i="3"/>
  <c r="AY37" i="3"/>
  <c r="AY36" i="3"/>
  <c r="AY35" i="3"/>
  <c r="AY33" i="3"/>
  <c r="AY32" i="3"/>
  <c r="AY31" i="3"/>
  <c r="AY30" i="3"/>
  <c r="AY29" i="3"/>
  <c r="AY28" i="3"/>
  <c r="AY27" i="3"/>
  <c r="AZ63" i="3"/>
  <c r="AZ62" i="3"/>
  <c r="AZ61" i="3"/>
  <c r="AZ60" i="3"/>
  <c r="AZ59" i="3"/>
  <c r="AZ58" i="3"/>
  <c r="AZ57" i="3"/>
  <c r="AZ55" i="3"/>
  <c r="AZ54" i="3"/>
  <c r="AZ53" i="3"/>
  <c r="AZ52" i="3"/>
  <c r="AZ51" i="3"/>
  <c r="AZ50" i="3"/>
  <c r="AZ49" i="3"/>
  <c r="AZ48" i="3"/>
  <c r="AZ47" i="3"/>
  <c r="AZ46" i="3"/>
  <c r="AZ45" i="3"/>
  <c r="AZ44" i="3"/>
  <c r="AZ43" i="3"/>
  <c r="AZ42" i="3"/>
  <c r="AZ41" i="3"/>
  <c r="AZ40" i="3"/>
  <c r="AZ39" i="3"/>
  <c r="AZ38" i="3"/>
  <c r="AZ37" i="3"/>
  <c r="AZ36" i="3"/>
  <c r="AZ35" i="3"/>
  <c r="AZ34" i="3"/>
  <c r="AZ33" i="3"/>
  <c r="AZ32" i="3"/>
  <c r="AZ31" i="3"/>
  <c r="AZ30" i="3"/>
  <c r="AZ29" i="3"/>
  <c r="AZ28" i="3"/>
  <c r="AZ27" i="3"/>
  <c r="BA63" i="3"/>
  <c r="BA62" i="3"/>
  <c r="BA61" i="3"/>
  <c r="BA60" i="3"/>
  <c r="BA59" i="3"/>
  <c r="BA58" i="3"/>
  <c r="BA57" i="3"/>
  <c r="BA55" i="3"/>
  <c r="BA54" i="3"/>
  <c r="BA53" i="3"/>
  <c r="BA52" i="3"/>
  <c r="BA51" i="3"/>
  <c r="BA50" i="3"/>
  <c r="BA49" i="3"/>
  <c r="BA48" i="3"/>
  <c r="BA47" i="3"/>
  <c r="BA46" i="3"/>
  <c r="BA45" i="3"/>
  <c r="BA44" i="3"/>
  <c r="BA43" i="3"/>
  <c r="BA42" i="3"/>
  <c r="BA41" i="3"/>
  <c r="BA40" i="3"/>
  <c r="BA39" i="3"/>
  <c r="BA38" i="3"/>
  <c r="BA37" i="3"/>
  <c r="BA36" i="3"/>
  <c r="BA35" i="3"/>
  <c r="BA33" i="3"/>
  <c r="BA32" i="3"/>
  <c r="BA31" i="3"/>
  <c r="BA30" i="3"/>
  <c r="BA29" i="3"/>
  <c r="BA28" i="3"/>
  <c r="BA27" i="3"/>
  <c r="BB63" i="3"/>
  <c r="BB62" i="3"/>
  <c r="BB61" i="3"/>
  <c r="BB60" i="3"/>
  <c r="BB59" i="3"/>
  <c r="BB58" i="3"/>
  <c r="BB57" i="3"/>
  <c r="BB55" i="3"/>
  <c r="BB54" i="3"/>
  <c r="BB53" i="3"/>
  <c r="BB52" i="3"/>
  <c r="BB51" i="3"/>
  <c r="BB50" i="3"/>
  <c r="BB49" i="3"/>
  <c r="BB48" i="3"/>
  <c r="BB47" i="3"/>
  <c r="BB46" i="3"/>
  <c r="BB45" i="3"/>
  <c r="BB44" i="3"/>
  <c r="BB43" i="3"/>
  <c r="BB42" i="3"/>
  <c r="BB41" i="3"/>
  <c r="BB40" i="3"/>
  <c r="BB39" i="3"/>
  <c r="BB38" i="3"/>
  <c r="BB37" i="3"/>
  <c r="BB36" i="3"/>
  <c r="BB35" i="3"/>
  <c r="BB33" i="3"/>
  <c r="BB32" i="3"/>
  <c r="BB31" i="3"/>
  <c r="BB30" i="3"/>
  <c r="BB29" i="3"/>
  <c r="BB28" i="3"/>
  <c r="BB27" i="3"/>
  <c r="BC63" i="3"/>
  <c r="BC62" i="3"/>
  <c r="BC61" i="3"/>
  <c r="BC60" i="3"/>
  <c r="BC59" i="3"/>
  <c r="BC58" i="3"/>
  <c r="BC57" i="3"/>
  <c r="BC55" i="3"/>
  <c r="BC54" i="3"/>
  <c r="BC53" i="3"/>
  <c r="BC52" i="3"/>
  <c r="BC51" i="3"/>
  <c r="BC50" i="3"/>
  <c r="BC49" i="3"/>
  <c r="BC48" i="3"/>
  <c r="BC47" i="3"/>
  <c r="BC46" i="3"/>
  <c r="BC45" i="3"/>
  <c r="BC44" i="3"/>
  <c r="BC43" i="3"/>
  <c r="BC42" i="3"/>
  <c r="BC41" i="3"/>
  <c r="BC40" i="3"/>
  <c r="BC39" i="3"/>
  <c r="BC38" i="3"/>
  <c r="BC37" i="3"/>
  <c r="BC36" i="3"/>
  <c r="BC35" i="3"/>
  <c r="BC33" i="3"/>
  <c r="BC32" i="3"/>
  <c r="BC31" i="3"/>
  <c r="BC30" i="3"/>
  <c r="BC29" i="3"/>
  <c r="BC28" i="3"/>
  <c r="BC27" i="3"/>
  <c r="BD63" i="3"/>
  <c r="BD62" i="3"/>
  <c r="BD61" i="3"/>
  <c r="BD60" i="3"/>
  <c r="BD59" i="3"/>
  <c r="BD58" i="3"/>
  <c r="BD57" i="3"/>
  <c r="BD55" i="3"/>
  <c r="BD54" i="3"/>
  <c r="BD53" i="3"/>
  <c r="BD52" i="3"/>
  <c r="BD51" i="3"/>
  <c r="BD50" i="3"/>
  <c r="BD49" i="3"/>
  <c r="BD48" i="3"/>
  <c r="BD47" i="3"/>
  <c r="BD46" i="3"/>
  <c r="BD45" i="3"/>
  <c r="BD44" i="3"/>
  <c r="BD43" i="3"/>
  <c r="BD42" i="3"/>
  <c r="BD41" i="3"/>
  <c r="BD40" i="3"/>
  <c r="BD39" i="3"/>
  <c r="BD38" i="3"/>
  <c r="BD37" i="3"/>
  <c r="BD36" i="3"/>
  <c r="BD35" i="3"/>
  <c r="BD33" i="3"/>
  <c r="BD32" i="3"/>
  <c r="BD31" i="3"/>
  <c r="BD30" i="3"/>
  <c r="BD29" i="3"/>
  <c r="BD28" i="3"/>
  <c r="BD27" i="3"/>
  <c r="BE63" i="3"/>
  <c r="BE62" i="3"/>
  <c r="BE61" i="3"/>
  <c r="BE60" i="3"/>
  <c r="BE59" i="3"/>
  <c r="BE58" i="3"/>
  <c r="BE57" i="3"/>
  <c r="BE55" i="3"/>
  <c r="BE54" i="3"/>
  <c r="BE53" i="3"/>
  <c r="BE52" i="3"/>
  <c r="BE51" i="3"/>
  <c r="BE50" i="3"/>
  <c r="BE49" i="3"/>
  <c r="BE48" i="3"/>
  <c r="BE47" i="3"/>
  <c r="BE46" i="3"/>
  <c r="BE45" i="3"/>
  <c r="BE44" i="3"/>
  <c r="BE43" i="3"/>
  <c r="BE42" i="3"/>
  <c r="BE41" i="3"/>
  <c r="BE40" i="3"/>
  <c r="BE39" i="3"/>
  <c r="BE38" i="3"/>
  <c r="BE37" i="3"/>
  <c r="BE36" i="3"/>
  <c r="BE35" i="3"/>
  <c r="BE33" i="3"/>
  <c r="BE32" i="3"/>
  <c r="BE31" i="3"/>
  <c r="BE30" i="3"/>
  <c r="BE29" i="3"/>
  <c r="BE28" i="3"/>
  <c r="BE27" i="3"/>
  <c r="BF63" i="3"/>
  <c r="BF62" i="3"/>
  <c r="BF61" i="3"/>
  <c r="BF60" i="3"/>
  <c r="BF59" i="3"/>
  <c r="BF58" i="3"/>
  <c r="BF57" i="3"/>
  <c r="BF55" i="3"/>
  <c r="BF54" i="3"/>
  <c r="BF53" i="3"/>
  <c r="BF52" i="3"/>
  <c r="BF51" i="3"/>
  <c r="BF50" i="3"/>
  <c r="BF49" i="3"/>
  <c r="BF48" i="3"/>
  <c r="BF47" i="3"/>
  <c r="BF46" i="3"/>
  <c r="BF45" i="3"/>
  <c r="BF44" i="3"/>
  <c r="BF43" i="3"/>
  <c r="BF42" i="3"/>
  <c r="BF41" i="3"/>
  <c r="BF40" i="3"/>
  <c r="BF39" i="3"/>
  <c r="BF38" i="3"/>
  <c r="BF37" i="3"/>
  <c r="BF36" i="3"/>
  <c r="BF35" i="3"/>
  <c r="AL33" i="3"/>
  <c r="AL32" i="3"/>
  <c r="AL31" i="3"/>
  <c r="AL30" i="3"/>
  <c r="AL29" i="3"/>
  <c r="AL28" i="3"/>
  <c r="AL27" i="3"/>
  <c r="AK33" i="3"/>
  <c r="AK32" i="3"/>
  <c r="AK31" i="3"/>
  <c r="AK30" i="3"/>
  <c r="AK29" i="3"/>
  <c r="AK28" i="3"/>
  <c r="AK27" i="3"/>
  <c r="AJ33" i="3"/>
  <c r="AJ32" i="3"/>
  <c r="AJ31" i="3"/>
  <c r="AJ30" i="3"/>
  <c r="AJ29" i="3"/>
  <c r="AJ28" i="3"/>
  <c r="AJ27" i="3"/>
  <c r="AI33" i="3"/>
  <c r="AI32" i="3"/>
  <c r="AI31" i="3"/>
  <c r="AI30" i="3"/>
  <c r="AI29" i="3"/>
  <c r="AI28" i="3"/>
  <c r="AI27" i="3"/>
  <c r="AH33" i="3"/>
  <c r="AH32" i="3"/>
  <c r="AH31" i="3"/>
  <c r="AH30" i="3"/>
  <c r="AH29" i="3"/>
  <c r="AH28" i="3"/>
  <c r="AH27" i="3"/>
  <c r="AG33" i="3"/>
  <c r="AG32" i="3"/>
  <c r="AG31" i="3"/>
  <c r="AG30" i="3"/>
  <c r="AG29" i="3"/>
  <c r="AG28" i="3"/>
  <c r="AG27" i="3"/>
  <c r="AF33" i="3"/>
  <c r="AF32" i="3"/>
  <c r="AF31" i="3"/>
  <c r="AF30" i="3"/>
  <c r="AF29" i="3"/>
  <c r="AF28" i="3"/>
  <c r="AF27" i="3"/>
  <c r="AE33" i="3"/>
  <c r="AE32" i="3"/>
  <c r="AE31" i="3"/>
  <c r="AE30" i="3"/>
  <c r="AE29" i="3"/>
  <c r="AE28" i="3"/>
  <c r="AE27" i="3"/>
  <c r="AD33" i="3"/>
  <c r="AD32" i="3"/>
  <c r="AD31" i="3"/>
  <c r="AD30" i="3"/>
  <c r="AD29" i="3"/>
  <c r="AD28" i="3"/>
  <c r="AD27" i="3"/>
  <c r="AC33" i="3"/>
  <c r="AC32" i="3"/>
  <c r="AC31" i="3"/>
  <c r="AC30" i="3"/>
  <c r="AC29" i="3"/>
  <c r="AC28" i="3"/>
  <c r="AC27" i="3"/>
  <c r="AC26" i="3"/>
  <c r="AB33" i="3"/>
  <c r="AB32" i="3"/>
  <c r="AB31" i="3"/>
  <c r="AB30" i="3"/>
  <c r="AB29" i="3"/>
  <c r="AB28" i="3"/>
  <c r="AB27" i="3"/>
  <c r="AA33" i="3"/>
  <c r="AA32" i="3"/>
  <c r="AA31" i="3"/>
  <c r="AA30" i="3"/>
  <c r="AA29" i="3"/>
  <c r="AA28" i="3"/>
  <c r="AA27" i="3"/>
  <c r="Z33" i="3"/>
  <c r="Z32" i="3"/>
  <c r="Z31" i="3"/>
  <c r="Z30" i="3"/>
  <c r="Z29" i="3"/>
  <c r="Z28" i="3"/>
  <c r="Z27" i="3"/>
  <c r="Y33" i="3"/>
  <c r="Y32" i="3"/>
  <c r="Y31" i="3"/>
  <c r="Y30" i="3"/>
  <c r="Y29" i="3"/>
  <c r="Y28" i="3"/>
  <c r="Y27" i="3"/>
  <c r="X33" i="3"/>
  <c r="X32" i="3"/>
  <c r="X31" i="3"/>
  <c r="X30" i="3"/>
  <c r="X29" i="3"/>
  <c r="X28" i="3"/>
  <c r="X27" i="3"/>
  <c r="W33" i="3"/>
  <c r="W32" i="3"/>
  <c r="W31" i="3"/>
  <c r="W30" i="3"/>
  <c r="W29" i="3"/>
  <c r="W28" i="3"/>
  <c r="W27" i="3"/>
  <c r="V33" i="3"/>
  <c r="V32" i="3"/>
  <c r="V31" i="3"/>
  <c r="V30" i="3"/>
  <c r="V29" i="3"/>
  <c r="V28" i="3"/>
  <c r="V27" i="3"/>
  <c r="U33" i="3"/>
  <c r="U32" i="3"/>
  <c r="U31" i="3"/>
  <c r="U30" i="3"/>
  <c r="U29" i="3"/>
  <c r="U28" i="3"/>
  <c r="U27" i="3"/>
  <c r="T33" i="3"/>
  <c r="T32" i="3"/>
  <c r="T31" i="3"/>
  <c r="T30" i="3"/>
  <c r="T29" i="3"/>
  <c r="T28" i="3"/>
  <c r="T27" i="3"/>
  <c r="S33" i="3"/>
  <c r="S32" i="3"/>
  <c r="S31" i="3"/>
  <c r="S30" i="3"/>
  <c r="S29" i="3"/>
  <c r="S28" i="3"/>
  <c r="S27" i="3"/>
  <c r="R33" i="3"/>
  <c r="R32" i="3"/>
  <c r="R31" i="3"/>
  <c r="R30" i="3"/>
  <c r="R29" i="3"/>
  <c r="R28" i="3"/>
  <c r="R27" i="3"/>
  <c r="R26" i="3"/>
  <c r="Q33" i="3"/>
  <c r="Q32" i="3"/>
  <c r="Q31" i="3"/>
  <c r="Q30" i="3"/>
  <c r="Q29" i="3"/>
  <c r="Q28" i="3"/>
  <c r="Q27" i="3"/>
  <c r="P33" i="3"/>
  <c r="P32" i="3"/>
  <c r="P31" i="3"/>
  <c r="P30" i="3"/>
  <c r="P29" i="3"/>
  <c r="P28" i="3"/>
  <c r="P27" i="3"/>
  <c r="BE34" i="3"/>
  <c r="BD34" i="3"/>
  <c r="BC34" i="3"/>
  <c r="BB34" i="3"/>
  <c r="BA34" i="3"/>
  <c r="AY34" i="3"/>
  <c r="AX34" i="3"/>
  <c r="AW34" i="3"/>
  <c r="AV34" i="3"/>
  <c r="AU34" i="3"/>
  <c r="AT34" i="3"/>
  <c r="AS34" i="3"/>
  <c r="AR34"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P34" i="3"/>
  <c r="O34" i="3"/>
  <c r="O33" i="3"/>
  <c r="O32" i="3"/>
  <c r="O31" i="3"/>
  <c r="O30" i="3"/>
  <c r="O29" i="3"/>
  <c r="O28" i="3"/>
  <c r="O27" i="3"/>
  <c r="M63" i="3"/>
  <c r="M62" i="3"/>
  <c r="M61" i="3"/>
  <c r="M60" i="3"/>
  <c r="M59" i="3"/>
  <c r="M58" i="3"/>
  <c r="M57" i="3"/>
  <c r="M55" i="3"/>
  <c r="M54" i="3"/>
  <c r="M53" i="3"/>
  <c r="M52" i="3"/>
  <c r="M51" i="3"/>
  <c r="M50" i="3"/>
  <c r="M49" i="3"/>
  <c r="M48" i="3"/>
  <c r="M47" i="3"/>
  <c r="M46" i="3"/>
  <c r="M45" i="3"/>
  <c r="M44" i="3"/>
  <c r="M43" i="3"/>
  <c r="M42" i="3"/>
  <c r="M41" i="3"/>
  <c r="M40" i="3"/>
  <c r="M39" i="3"/>
  <c r="M38" i="3"/>
  <c r="M37" i="3"/>
  <c r="M36" i="3"/>
  <c r="M35" i="3"/>
  <c r="L63" i="3"/>
  <c r="L62" i="3"/>
  <c r="L61" i="3"/>
  <c r="L60" i="3"/>
  <c r="L59" i="3"/>
  <c r="L58" i="3"/>
  <c r="L57" i="3"/>
  <c r="L55" i="3"/>
  <c r="L54" i="3"/>
  <c r="L53" i="3"/>
  <c r="L52" i="3"/>
  <c r="L51" i="3"/>
  <c r="L50" i="3"/>
  <c r="L49" i="3"/>
  <c r="L48" i="3"/>
  <c r="L47" i="3"/>
  <c r="L46" i="3"/>
  <c r="L45" i="3"/>
  <c r="L44" i="3"/>
  <c r="L43" i="3"/>
  <c r="L42" i="3"/>
  <c r="L41" i="3"/>
  <c r="L40" i="3"/>
  <c r="L39" i="3"/>
  <c r="L38" i="3"/>
  <c r="L37" i="3"/>
  <c r="L36" i="3"/>
  <c r="L35" i="3"/>
  <c r="K63" i="3"/>
  <c r="K62" i="3"/>
  <c r="K61" i="3"/>
  <c r="K60" i="3"/>
  <c r="K59" i="3"/>
  <c r="K58" i="3"/>
  <c r="K57" i="3"/>
  <c r="K55" i="3"/>
  <c r="K54" i="3"/>
  <c r="K53" i="3"/>
  <c r="K52" i="3"/>
  <c r="K51" i="3"/>
  <c r="K50" i="3"/>
  <c r="K48" i="3"/>
  <c r="K47" i="3"/>
  <c r="K46" i="3"/>
  <c r="K45" i="3"/>
  <c r="K44" i="3"/>
  <c r="K43" i="3"/>
  <c r="J42" i="3"/>
  <c r="J41" i="3"/>
  <c r="J40" i="3"/>
  <c r="J39" i="3"/>
  <c r="J38" i="3"/>
  <c r="J37" i="3"/>
  <c r="J36" i="3"/>
  <c r="J35" i="3"/>
  <c r="J48" i="3"/>
  <c r="J47" i="3"/>
  <c r="J46" i="3"/>
  <c r="J45" i="3"/>
  <c r="J44" i="3"/>
  <c r="J43" i="3"/>
  <c r="J55" i="3"/>
  <c r="J54" i="3"/>
  <c r="J53" i="3"/>
  <c r="J52" i="3"/>
  <c r="J51" i="3"/>
  <c r="J50" i="3"/>
  <c r="J49" i="3"/>
  <c r="I55" i="3"/>
  <c r="I54" i="3"/>
  <c r="I53" i="3"/>
  <c r="I52" i="3"/>
  <c r="I51" i="3"/>
  <c r="I50" i="3"/>
  <c r="I49" i="3"/>
  <c r="I48" i="3"/>
  <c r="I47" i="3"/>
  <c r="I46" i="3"/>
  <c r="I45" i="3"/>
  <c r="I44" i="3"/>
  <c r="I43" i="3"/>
  <c r="I42" i="3"/>
  <c r="I41" i="3"/>
  <c r="I40" i="3"/>
  <c r="I39" i="3"/>
  <c r="I38" i="3"/>
  <c r="I37" i="3"/>
  <c r="I36" i="3"/>
  <c r="I35" i="3"/>
  <c r="I34" i="3"/>
  <c r="K42" i="3"/>
  <c r="K41" i="3"/>
  <c r="K40" i="3"/>
  <c r="K39" i="3"/>
  <c r="K38" i="3"/>
  <c r="K37" i="3"/>
  <c r="K36" i="3"/>
  <c r="K35" i="3"/>
  <c r="N63" i="3"/>
  <c r="N62" i="3"/>
  <c r="N61" i="3"/>
  <c r="N60" i="3"/>
  <c r="N58" i="3"/>
  <c r="N57" i="3"/>
  <c r="N56" i="3"/>
  <c r="N59" i="3"/>
  <c r="N55" i="3"/>
  <c r="N54" i="3"/>
  <c r="N53" i="3"/>
  <c r="N52" i="3"/>
  <c r="N51" i="3"/>
  <c r="N50" i="3"/>
  <c r="N49" i="3"/>
  <c r="N48" i="3"/>
  <c r="N47" i="3"/>
  <c r="N46" i="3"/>
  <c r="N45" i="3"/>
  <c r="N44" i="3"/>
  <c r="N43" i="3"/>
  <c r="N42" i="3"/>
  <c r="N41" i="3"/>
  <c r="N40" i="3"/>
  <c r="N39" i="3"/>
  <c r="N38" i="3"/>
  <c r="N37" i="3"/>
  <c r="N36" i="3"/>
  <c r="N35" i="3"/>
  <c r="H55" i="3"/>
  <c r="H53" i="3"/>
  <c r="H52" i="3"/>
  <c r="H51" i="3"/>
  <c r="H50" i="3"/>
  <c r="H49" i="3"/>
  <c r="H48" i="3"/>
  <c r="H47" i="3"/>
  <c r="H46" i="3"/>
  <c r="H45" i="3"/>
  <c r="H44" i="3"/>
  <c r="H43" i="3"/>
  <c r="E42" i="3"/>
  <c r="E41" i="3"/>
  <c r="E40" i="3"/>
  <c r="E39" i="3"/>
  <c r="E38" i="3"/>
  <c r="E37" i="3"/>
  <c r="E36" i="3"/>
  <c r="E35" i="3"/>
  <c r="F42" i="3"/>
  <c r="F41" i="3"/>
  <c r="F40" i="3"/>
  <c r="F39" i="3"/>
  <c r="F38" i="3"/>
  <c r="F37" i="3"/>
  <c r="F36" i="3"/>
  <c r="F35" i="3"/>
  <c r="F48" i="3"/>
  <c r="F47" i="3"/>
  <c r="F46" i="3"/>
  <c r="F45" i="3"/>
  <c r="F44" i="3"/>
  <c r="F43" i="3"/>
  <c r="E48" i="3"/>
  <c r="E47" i="3"/>
  <c r="E46" i="3"/>
  <c r="E45" i="3"/>
  <c r="E44" i="3"/>
  <c r="E43" i="3"/>
  <c r="D55" i="3"/>
  <c r="D54" i="3"/>
  <c r="D53" i="3"/>
  <c r="D52" i="3"/>
  <c r="D51" i="3"/>
  <c r="D50" i="3"/>
  <c r="D49" i="3"/>
  <c r="E55" i="3"/>
  <c r="E54" i="3"/>
  <c r="E53" i="3"/>
  <c r="E52" i="3"/>
  <c r="E51" i="3"/>
  <c r="E50" i="3"/>
  <c r="E49" i="3"/>
  <c r="F55" i="3"/>
  <c r="F54" i="3"/>
  <c r="F53" i="3"/>
  <c r="F52" i="3"/>
  <c r="F51" i="3"/>
  <c r="F50" i="3"/>
  <c r="F49" i="3"/>
  <c r="G55" i="3"/>
  <c r="G54" i="3"/>
  <c r="G53" i="3"/>
  <c r="G52" i="3"/>
  <c r="G51" i="3"/>
  <c r="G50" i="3"/>
  <c r="G49" i="3"/>
  <c r="G48" i="3"/>
  <c r="G47" i="3"/>
  <c r="G46" i="3"/>
  <c r="G45" i="3"/>
  <c r="G44" i="3"/>
  <c r="G43" i="3"/>
  <c r="C55" i="3"/>
  <c r="C54" i="3"/>
  <c r="C53" i="3"/>
  <c r="C52" i="3"/>
  <c r="C51" i="3"/>
  <c r="C50" i="3"/>
  <c r="C49" i="3"/>
  <c r="D48" i="3"/>
  <c r="D47" i="3"/>
  <c r="D46" i="3"/>
  <c r="D45" i="3"/>
  <c r="D44" i="3"/>
  <c r="D43" i="3"/>
  <c r="D42" i="3"/>
  <c r="D41" i="3"/>
  <c r="D40" i="3"/>
  <c r="D39" i="3"/>
  <c r="D38" i="3"/>
  <c r="D37" i="3"/>
  <c r="D36" i="3"/>
  <c r="D35" i="3"/>
  <c r="G42" i="3"/>
  <c r="G41" i="3"/>
  <c r="G40" i="3"/>
  <c r="G39" i="3"/>
  <c r="G38" i="3"/>
  <c r="G37" i="3"/>
  <c r="G36" i="3"/>
  <c r="G35" i="3"/>
  <c r="D63" i="3"/>
  <c r="D62" i="3"/>
  <c r="D61" i="3"/>
  <c r="D60" i="3"/>
  <c r="D59" i="3"/>
  <c r="B55" i="3"/>
  <c r="B54" i="3"/>
  <c r="B53" i="3"/>
  <c r="B52" i="3"/>
  <c r="B51" i="3"/>
  <c r="B50" i="3"/>
  <c r="B49" i="3"/>
  <c r="C48" i="3"/>
  <c r="C47" i="3"/>
  <c r="C46" i="3"/>
  <c r="C45" i="3"/>
  <c r="C44" i="3"/>
  <c r="C43" i="3"/>
  <c r="C42" i="3"/>
  <c r="C41" i="3"/>
  <c r="C40" i="3"/>
  <c r="C39" i="3"/>
  <c r="C38" i="3"/>
  <c r="C37" i="3"/>
  <c r="C36" i="3"/>
  <c r="C35" i="3"/>
  <c r="B42" i="3"/>
  <c r="B41" i="3"/>
  <c r="B40" i="3"/>
  <c r="B39" i="3"/>
  <c r="B38" i="3"/>
  <c r="B37" i="3"/>
  <c r="B36" i="3"/>
  <c r="B35" i="3"/>
  <c r="J63" i="3"/>
  <c r="J62" i="3"/>
  <c r="J61" i="3"/>
  <c r="J60" i="3"/>
  <c r="J59" i="3"/>
  <c r="J58" i="3"/>
  <c r="J57" i="3"/>
  <c r="I63" i="3"/>
  <c r="I62" i="3"/>
  <c r="I61" i="3"/>
  <c r="I60" i="3"/>
  <c r="I59" i="3"/>
  <c r="I58" i="3"/>
  <c r="I57" i="3"/>
  <c r="G63" i="3"/>
  <c r="G62" i="3"/>
  <c r="G61" i="3"/>
  <c r="G60" i="3"/>
  <c r="G59" i="3"/>
  <c r="F63" i="3"/>
  <c r="F62" i="3"/>
  <c r="F61" i="3"/>
  <c r="F60" i="3"/>
  <c r="F59" i="3"/>
  <c r="E63" i="3"/>
  <c r="E62" i="3"/>
  <c r="E61" i="3"/>
  <c r="E60" i="3"/>
  <c r="E59" i="3"/>
  <c r="C63" i="3"/>
  <c r="C62" i="3"/>
  <c r="C61" i="3"/>
  <c r="C60" i="3"/>
  <c r="C59" i="3"/>
  <c r="B63" i="3"/>
  <c r="B62" i="3"/>
  <c r="B61" i="3"/>
  <c r="B60" i="3"/>
  <c r="B59" i="3"/>
  <c r="H63" i="3"/>
  <c r="H62" i="3"/>
  <c r="H61" i="3"/>
  <c r="H60" i="3"/>
  <c r="H59" i="3"/>
  <c r="H58" i="3"/>
  <c r="H57" i="3"/>
  <c r="G58" i="3"/>
  <c r="F58" i="3"/>
  <c r="E58" i="3"/>
  <c r="D58" i="3"/>
  <c r="C58" i="3"/>
  <c r="B58" i="3"/>
  <c r="G57" i="3"/>
  <c r="F57" i="3"/>
  <c r="E57" i="3"/>
  <c r="D57" i="3"/>
  <c r="C57" i="3"/>
  <c r="B57" i="3"/>
  <c r="AZ56" i="3"/>
  <c r="AY56" i="3"/>
  <c r="AX56" i="3"/>
  <c r="AW56" i="3"/>
  <c r="AV56" i="3"/>
  <c r="AU56" i="3"/>
  <c r="AT56" i="3"/>
  <c r="AS56" i="3"/>
  <c r="AR56" i="3"/>
  <c r="AQ56" i="3"/>
  <c r="AP56" i="3"/>
  <c r="AO56" i="3"/>
  <c r="AN56" i="3"/>
  <c r="AM56" i="3"/>
  <c r="AL56" i="3"/>
  <c r="AK56" i="3"/>
  <c r="AJ56" i="3"/>
  <c r="AI56" i="3"/>
  <c r="AH56" i="3"/>
  <c r="AG56" i="3"/>
  <c r="AF56" i="3"/>
  <c r="AE56" i="3"/>
  <c r="AD56" i="3"/>
  <c r="AC56" i="3"/>
  <c r="AB56" i="3"/>
  <c r="AA56" i="3"/>
  <c r="Z56" i="3"/>
  <c r="Y56" i="3"/>
  <c r="X56" i="3"/>
  <c r="W56" i="3"/>
  <c r="V56" i="3"/>
  <c r="U56" i="3"/>
  <c r="T56" i="3"/>
  <c r="S56" i="3"/>
  <c r="R56" i="3"/>
  <c r="P56" i="3"/>
  <c r="O56" i="3"/>
  <c r="BA56" i="3"/>
  <c r="BB56" i="3"/>
  <c r="BC56" i="3"/>
  <c r="BD56" i="3"/>
  <c r="BE56" i="3"/>
  <c r="BF56" i="3"/>
  <c r="M56" i="3"/>
  <c r="L56" i="3"/>
  <c r="K56" i="3"/>
  <c r="J56" i="3"/>
  <c r="I56" i="3"/>
  <c r="H56" i="3"/>
  <c r="G56" i="3"/>
  <c r="F56" i="3"/>
  <c r="E56" i="3"/>
  <c r="D56" i="3"/>
  <c r="C56" i="3"/>
  <c r="B56" i="3"/>
  <c r="H42" i="3"/>
  <c r="H41" i="3"/>
  <c r="H40" i="3"/>
  <c r="H39" i="3"/>
  <c r="H38" i="3"/>
  <c r="H37" i="3"/>
  <c r="H36" i="3"/>
  <c r="H35" i="3"/>
  <c r="G34" i="3"/>
  <c r="F34" i="3"/>
  <c r="E34" i="3"/>
  <c r="D34" i="3"/>
  <c r="C34" i="3"/>
  <c r="B48" i="3"/>
  <c r="B47" i="3"/>
  <c r="B46" i="3"/>
  <c r="B45" i="3"/>
  <c r="B44" i="3"/>
  <c r="B43" i="3"/>
  <c r="B34" i="3"/>
  <c r="BF34" i="3"/>
  <c r="BF33" i="3"/>
  <c r="BF32" i="3"/>
  <c r="BF31" i="3"/>
  <c r="BF30" i="3"/>
  <c r="BF29" i="3"/>
  <c r="BF28" i="3"/>
  <c r="BF27" i="3"/>
  <c r="N34" i="3"/>
  <c r="N32" i="3"/>
  <c r="N31" i="3"/>
  <c r="N30" i="3"/>
  <c r="N29" i="3"/>
  <c r="N28" i="3"/>
  <c r="N27" i="3"/>
  <c r="M34" i="3"/>
  <c r="M32" i="3"/>
  <c r="M31" i="3"/>
  <c r="M30" i="3"/>
  <c r="M29" i="3"/>
  <c r="M28" i="3"/>
  <c r="M27" i="3"/>
  <c r="L34" i="3"/>
  <c r="K34" i="3"/>
  <c r="K32" i="3"/>
  <c r="K31" i="3"/>
  <c r="K30" i="3"/>
  <c r="K29" i="3"/>
  <c r="K28" i="3"/>
  <c r="J34" i="3"/>
  <c r="J32" i="3"/>
  <c r="J31" i="3"/>
  <c r="J30" i="3"/>
  <c r="J29" i="3"/>
  <c r="J28" i="3"/>
  <c r="I32" i="3"/>
  <c r="I31" i="3"/>
  <c r="I30" i="3"/>
  <c r="I29" i="3"/>
  <c r="I28" i="3"/>
  <c r="H34" i="3"/>
  <c r="H32" i="3"/>
  <c r="H31" i="3"/>
  <c r="H30" i="3"/>
  <c r="H29" i="3"/>
  <c r="N33" i="3"/>
  <c r="M33" i="3"/>
  <c r="K33" i="3"/>
  <c r="J33" i="3"/>
  <c r="I33" i="3"/>
  <c r="H33" i="3"/>
  <c r="G33" i="3"/>
  <c r="F33" i="3"/>
  <c r="E33" i="3"/>
  <c r="D33" i="3"/>
  <c r="C33" i="3"/>
  <c r="B33" i="3"/>
  <c r="L33" i="3"/>
  <c r="L32" i="3"/>
  <c r="L31" i="3"/>
  <c r="L30" i="3"/>
  <c r="L29" i="3"/>
  <c r="L28" i="3"/>
  <c r="L27" i="3"/>
  <c r="K27" i="3"/>
  <c r="J27" i="3"/>
  <c r="I27" i="3"/>
  <c r="H28" i="3"/>
  <c r="G27" i="3"/>
  <c r="H27" i="3"/>
  <c r="AU26" i="3"/>
  <c r="AV26" i="3"/>
  <c r="AW26" i="3"/>
  <c r="AX26" i="3"/>
  <c r="AY26" i="3"/>
  <c r="AZ26" i="3"/>
  <c r="BA26" i="3"/>
  <c r="BB26" i="3"/>
  <c r="AL26" i="3"/>
  <c r="AK26" i="3"/>
  <c r="AJ26" i="3"/>
  <c r="AI26" i="3"/>
  <c r="AH26" i="3"/>
  <c r="AG26" i="3"/>
  <c r="AF26" i="3"/>
  <c r="AE26" i="3"/>
  <c r="AD26" i="3"/>
  <c r="AB26" i="3"/>
  <c r="BC26" i="3"/>
  <c r="BD26" i="3"/>
  <c r="BF26" i="3"/>
  <c r="BE26" i="3"/>
  <c r="AA26" i="3"/>
  <c r="Z26" i="3"/>
  <c r="Y26" i="3"/>
  <c r="X26" i="3"/>
  <c r="W26" i="3"/>
  <c r="V26" i="3"/>
  <c r="U26" i="3"/>
  <c r="T26" i="3"/>
  <c r="S26" i="3"/>
  <c r="P26" i="3"/>
  <c r="O26" i="3"/>
  <c r="N26" i="3"/>
  <c r="M26" i="3"/>
  <c r="L26" i="3"/>
  <c r="K26" i="3"/>
  <c r="J26" i="3"/>
  <c r="I26" i="3"/>
  <c r="H26" i="3"/>
  <c r="G32" i="3"/>
  <c r="F32" i="3"/>
  <c r="E32" i="3"/>
  <c r="D32" i="3"/>
  <c r="C32" i="3"/>
  <c r="B32" i="3"/>
  <c r="G31" i="3"/>
  <c r="F31" i="3"/>
  <c r="E31" i="3"/>
  <c r="D31" i="3"/>
  <c r="C31" i="3"/>
  <c r="B31" i="3"/>
  <c r="G29" i="3"/>
  <c r="G30" i="3"/>
  <c r="F30" i="3"/>
  <c r="E30" i="3"/>
  <c r="D30" i="3"/>
  <c r="C30" i="3"/>
  <c r="B30" i="3"/>
  <c r="F29" i="3"/>
  <c r="E29" i="3"/>
  <c r="D29" i="3"/>
  <c r="C29" i="3"/>
  <c r="B29" i="3"/>
  <c r="F28" i="3"/>
  <c r="E28" i="3"/>
  <c r="D28" i="3"/>
  <c r="C28" i="3"/>
  <c r="B28" i="3"/>
  <c r="G28" i="3"/>
  <c r="F27" i="3"/>
  <c r="E27" i="3"/>
  <c r="D27" i="3"/>
  <c r="C27" i="3"/>
  <c r="B27" i="3"/>
  <c r="AV25" i="3"/>
  <c r="AU25" i="3"/>
  <c r="AT26" i="3"/>
  <c r="AT25" i="3"/>
  <c r="AS26" i="3"/>
  <c r="AS25" i="3"/>
  <c r="AR25" i="3"/>
  <c r="AQ25" i="3"/>
  <c r="AP25" i="3"/>
  <c r="AO25" i="3"/>
  <c r="AN25" i="3"/>
  <c r="AM25" i="3"/>
  <c r="AL25" i="3"/>
  <c r="AK25" i="3"/>
  <c r="AJ25" i="3"/>
  <c r="AI25" i="3"/>
  <c r="AH25" i="3"/>
  <c r="AG25" i="3"/>
  <c r="AF25" i="3"/>
  <c r="AE25" i="3"/>
  <c r="AD25" i="3"/>
  <c r="AC25" i="3"/>
  <c r="AB25" i="3"/>
  <c r="AA25" i="3"/>
  <c r="Z25" i="3"/>
  <c r="AW25" i="3"/>
  <c r="AX25" i="3"/>
  <c r="AY25" i="3"/>
  <c r="AZ25" i="3"/>
  <c r="BA25" i="3"/>
  <c r="BB25" i="3"/>
  <c r="BC25" i="3"/>
  <c r="BD25" i="3"/>
  <c r="BE25" i="3"/>
  <c r="BF25" i="3"/>
  <c r="Q56" i="3"/>
  <c r="Q34" i="3"/>
  <c r="Q26" i="3"/>
  <c r="Y25" i="3"/>
  <c r="X25" i="3"/>
  <c r="W25" i="3"/>
  <c r="V25" i="3"/>
  <c r="U25" i="3"/>
  <c r="T25" i="3"/>
  <c r="S25" i="3"/>
  <c r="R25" i="3"/>
  <c r="Q25" i="3"/>
  <c r="P25" i="3"/>
  <c r="O25" i="3"/>
  <c r="N25" i="3"/>
  <c r="M25" i="3"/>
  <c r="L25" i="3"/>
  <c r="K25" i="3"/>
  <c r="J25" i="3"/>
  <c r="I25" i="3"/>
  <c r="H25" i="3"/>
  <c r="AX24" i="3"/>
  <c r="AW24" i="3"/>
  <c r="AV24" i="3"/>
  <c r="AU24" i="3"/>
  <c r="AT24" i="3"/>
  <c r="AS24" i="3"/>
  <c r="AR24" i="3"/>
  <c r="AQ24" i="3"/>
  <c r="AP24" i="3"/>
  <c r="AO24" i="3"/>
  <c r="AN24" i="3"/>
  <c r="AM24" i="3"/>
  <c r="AL24" i="3"/>
  <c r="AK24" i="3"/>
  <c r="AJ24" i="3"/>
  <c r="AI24" i="3"/>
  <c r="AH24" i="3"/>
  <c r="AG24" i="3"/>
  <c r="AF24" i="3"/>
  <c r="AE24" i="3"/>
  <c r="AD24" i="3"/>
  <c r="AC24" i="3"/>
  <c r="AB24" i="3"/>
  <c r="AA24" i="3"/>
  <c r="Z24" i="3"/>
  <c r="Y24" i="3"/>
  <c r="X24" i="3"/>
  <c r="W24" i="3"/>
  <c r="V24" i="3"/>
  <c r="U24" i="3"/>
  <c r="AY24" i="3"/>
  <c r="AZ24" i="3"/>
  <c r="BA24" i="3"/>
  <c r="BB24" i="3"/>
  <c r="BC24" i="3"/>
  <c r="BD24" i="3"/>
  <c r="BE24" i="3"/>
  <c r="BF24" i="3"/>
  <c r="T24" i="3"/>
  <c r="S24" i="3"/>
  <c r="R24" i="3"/>
  <c r="Q24" i="3"/>
  <c r="P24" i="3"/>
  <c r="O24" i="3"/>
  <c r="N24" i="3"/>
  <c r="M24" i="3"/>
  <c r="L24" i="3"/>
  <c r="K24" i="3"/>
  <c r="J24" i="3"/>
  <c r="I24" i="3"/>
  <c r="H24" i="3"/>
  <c r="G26" i="3"/>
  <c r="F26" i="3"/>
  <c r="E26" i="3"/>
  <c r="D26" i="3"/>
  <c r="C26" i="3"/>
  <c r="B26" i="3"/>
  <c r="G25" i="3"/>
  <c r="F25" i="3"/>
  <c r="E25" i="3"/>
  <c r="D25" i="3"/>
  <c r="C25" i="3"/>
  <c r="B25" i="3"/>
  <c r="G24" i="3"/>
  <c r="F24" i="3"/>
  <c r="E24" i="3"/>
  <c r="D24" i="3"/>
  <c r="C24" i="3"/>
  <c r="B24" i="3"/>
  <c r="H23" i="3"/>
  <c r="H22" i="3"/>
  <c r="BF23" i="3"/>
  <c r="BE23" i="3"/>
  <c r="BD23" i="3"/>
  <c r="BC23" i="3"/>
  <c r="BB23" i="3"/>
  <c r="BA23" i="3"/>
  <c r="AZ23" i="3"/>
  <c r="AY23" i="3"/>
  <c r="AX23" i="3"/>
  <c r="AW23" i="3"/>
  <c r="AV23" i="3"/>
  <c r="AU23" i="3"/>
  <c r="AT23" i="3"/>
  <c r="AS23" i="3"/>
  <c r="AR23" i="3"/>
  <c r="AQ23" i="3"/>
  <c r="AP23" i="3"/>
  <c r="AO23" i="3"/>
  <c r="AN23"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G23" i="3"/>
  <c r="F23" i="3"/>
  <c r="E23" i="3"/>
  <c r="D23" i="3"/>
  <c r="C23" i="3"/>
  <c r="B23" i="3"/>
  <c r="G22" i="3"/>
  <c r="F22" i="3"/>
  <c r="E22" i="3"/>
  <c r="D22" i="3"/>
  <c r="C22" i="3"/>
  <c r="B22" i="3"/>
  <c r="G21" i="3"/>
  <c r="F21" i="3"/>
  <c r="E21" i="3"/>
  <c r="D21" i="3"/>
  <c r="C21" i="3"/>
  <c r="B21" i="3"/>
  <c r="G20" i="3"/>
  <c r="F20" i="3"/>
  <c r="E20" i="3"/>
  <c r="D20" i="3"/>
  <c r="C20" i="3"/>
  <c r="B20" i="3"/>
  <c r="G19" i="3"/>
  <c r="F19" i="3"/>
  <c r="E19" i="3"/>
  <c r="D19" i="3"/>
  <c r="C19" i="3"/>
  <c r="B19" i="3"/>
  <c r="G18" i="3"/>
  <c r="F18" i="3"/>
  <c r="E18" i="3"/>
  <c r="D18" i="3"/>
  <c r="C18" i="3"/>
  <c r="B18" i="3"/>
  <c r="G17" i="3"/>
  <c r="F17" i="3"/>
  <c r="E17" i="3"/>
  <c r="D17" i="3"/>
  <c r="C17" i="3"/>
  <c r="B17" i="3"/>
  <c r="G16" i="3"/>
  <c r="F16" i="3"/>
  <c r="E16" i="3"/>
  <c r="D16" i="3"/>
  <c r="C16" i="3"/>
  <c r="B16" i="3"/>
  <c r="G15" i="3"/>
  <c r="F15" i="3"/>
  <c r="E15" i="3"/>
  <c r="D15" i="3"/>
  <c r="C15" i="3"/>
  <c r="B15" i="3"/>
  <c r="G14" i="3"/>
  <c r="F14" i="3"/>
  <c r="E14" i="3"/>
  <c r="D14" i="3"/>
  <c r="C14" i="3"/>
  <c r="B14" i="3"/>
  <c r="G13" i="3"/>
  <c r="F13" i="3"/>
  <c r="E13" i="3"/>
  <c r="D13" i="3"/>
  <c r="C13" i="3"/>
  <c r="B13" i="3"/>
  <c r="G12" i="3"/>
  <c r="F12" i="3"/>
  <c r="E12" i="3"/>
  <c r="D12" i="3"/>
  <c r="C12" i="3"/>
  <c r="B12" i="3"/>
  <c r="G11" i="3"/>
  <c r="F11" i="3"/>
  <c r="E11" i="3"/>
  <c r="D11" i="3"/>
  <c r="C11" i="3"/>
  <c r="B11" i="3"/>
  <c r="G10" i="3"/>
  <c r="F10" i="3"/>
  <c r="E10" i="3"/>
  <c r="D10" i="3"/>
  <c r="C10" i="3"/>
  <c r="B10" i="3"/>
  <c r="G9" i="3"/>
  <c r="F9" i="3"/>
  <c r="E9" i="3"/>
  <c r="C9" i="3"/>
  <c r="Q157" i="3" s="1"/>
  <c r="B9" i="3"/>
  <c r="AT22" i="3"/>
  <c r="AS22" i="3"/>
  <c r="AR22" i="3"/>
  <c r="AQ22" i="3"/>
  <c r="AP22" i="3"/>
  <c r="AO22" i="3"/>
  <c r="AN22" i="3"/>
  <c r="AM22" i="3"/>
  <c r="AL22" i="3"/>
  <c r="AK22" i="3"/>
  <c r="AJ22" i="3"/>
  <c r="AI22" i="3"/>
  <c r="AH22" i="3"/>
  <c r="AG22" i="3"/>
  <c r="AF22" i="3"/>
  <c r="AE22" i="3"/>
  <c r="AD22" i="3"/>
  <c r="AC22" i="3"/>
  <c r="AB22" i="3"/>
  <c r="AA22" i="3"/>
  <c r="Z22" i="3"/>
  <c r="Y22" i="3"/>
  <c r="X22" i="3"/>
  <c r="W22" i="3"/>
  <c r="V22" i="3"/>
  <c r="U22" i="3"/>
  <c r="T22" i="3"/>
  <c r="S22" i="3"/>
  <c r="AU22" i="3"/>
  <c r="AV22" i="3"/>
  <c r="AW22" i="3"/>
  <c r="AX22" i="3"/>
  <c r="AY22" i="3"/>
  <c r="AZ22" i="3"/>
  <c r="BA22" i="3"/>
  <c r="BB22" i="3"/>
  <c r="BC22" i="3"/>
  <c r="BD22" i="3"/>
  <c r="BE22" i="3"/>
  <c r="BF22" i="3"/>
  <c r="R22" i="3"/>
  <c r="Q22" i="3"/>
  <c r="P22" i="3"/>
  <c r="O22" i="3"/>
  <c r="N22" i="3"/>
  <c r="M22" i="3"/>
  <c r="L22" i="3"/>
  <c r="K22" i="3"/>
  <c r="J22" i="3"/>
  <c r="I22" i="3"/>
  <c r="H9" i="3"/>
  <c r="H10" i="3"/>
  <c r="H11" i="3"/>
  <c r="H12" i="3"/>
  <c r="H13" i="3"/>
  <c r="H14" i="3"/>
  <c r="H15" i="3"/>
  <c r="H16" i="3"/>
  <c r="H17" i="3"/>
  <c r="H18" i="3"/>
  <c r="H19" i="3"/>
  <c r="H20" i="3"/>
  <c r="H21" i="3"/>
  <c r="BF21" i="3"/>
  <c r="BE21" i="3"/>
  <c r="BD21" i="3"/>
  <c r="BC21" i="3"/>
  <c r="BB21" i="3"/>
  <c r="BA21" i="3"/>
  <c r="AZ21" i="3"/>
  <c r="AY21" i="3"/>
  <c r="AX21" i="3"/>
  <c r="AW21" i="3"/>
  <c r="AV21" i="3"/>
  <c r="AU21" i="3"/>
  <c r="AT21" i="3"/>
  <c r="AS21" i="3"/>
  <c r="AR21" i="3"/>
  <c r="AQ21" i="3"/>
  <c r="AP21" i="3"/>
  <c r="AO21" i="3"/>
  <c r="AN21" i="3"/>
  <c r="AM21" i="3"/>
  <c r="AL21" i="3"/>
  <c r="AK21" i="3"/>
  <c r="AJ21" i="3"/>
  <c r="AI21" i="3"/>
  <c r="AH21" i="3"/>
  <c r="AG21" i="3"/>
  <c r="AF21" i="3"/>
  <c r="AE21" i="3"/>
  <c r="AD21" i="3"/>
  <c r="AC21" i="3"/>
  <c r="AB21" i="3"/>
  <c r="AA21" i="3"/>
  <c r="Z21" i="3"/>
  <c r="Y21" i="3"/>
  <c r="X21" i="3"/>
  <c r="W21" i="3"/>
  <c r="V21" i="3"/>
  <c r="U21" i="3"/>
  <c r="T21" i="3"/>
  <c r="S21" i="3"/>
  <c r="R21" i="3"/>
  <c r="Q21" i="3"/>
  <c r="P21" i="3"/>
  <c r="O21" i="3"/>
  <c r="N21" i="3"/>
  <c r="M21" i="3"/>
  <c r="L21" i="3"/>
  <c r="K21" i="3"/>
  <c r="J21" i="3"/>
  <c r="I21" i="3"/>
  <c r="BD20" i="3"/>
  <c r="BB20" i="3"/>
  <c r="BA20" i="3"/>
  <c r="AY20" i="3"/>
  <c r="AX20" i="3"/>
  <c r="AW20" i="3"/>
  <c r="AV20" i="3"/>
  <c r="AU20" i="3"/>
  <c r="AT20" i="3"/>
  <c r="AL20" i="3"/>
  <c r="AK20" i="3"/>
  <c r="AJ20" i="3"/>
  <c r="AI20" i="3"/>
  <c r="AH20" i="3"/>
  <c r="AG20" i="3"/>
  <c r="AF20" i="3"/>
  <c r="AE20" i="3"/>
  <c r="AD20" i="3"/>
  <c r="AC20" i="3"/>
  <c r="AB20" i="3"/>
  <c r="W20" i="3"/>
  <c r="N20" i="3"/>
  <c r="M20" i="3"/>
  <c r="L20" i="3"/>
  <c r="BF20" i="3"/>
  <c r="BE20" i="3"/>
  <c r="BC20" i="3"/>
  <c r="AZ20" i="3"/>
  <c r="AS20" i="3"/>
  <c r="AR20" i="3"/>
  <c r="AQ20" i="3"/>
  <c r="AP20" i="3"/>
  <c r="AO20" i="3"/>
  <c r="AN20" i="3"/>
  <c r="AM20" i="3"/>
  <c r="AA20" i="3"/>
  <c r="Z20" i="3"/>
  <c r="Y20" i="3"/>
  <c r="X20" i="3"/>
  <c r="V20" i="3"/>
  <c r="U20" i="3"/>
  <c r="T20" i="3"/>
  <c r="S20" i="3"/>
  <c r="R20" i="3"/>
  <c r="Q20" i="3"/>
  <c r="P20" i="3"/>
  <c r="O20" i="3"/>
  <c r="K20" i="3"/>
  <c r="J20" i="3"/>
  <c r="I20" i="3"/>
  <c r="R9" i="3"/>
  <c r="R10" i="3"/>
  <c r="R11" i="3"/>
  <c r="R12" i="3"/>
  <c r="R13" i="3"/>
  <c r="R14" i="3"/>
  <c r="R15" i="3"/>
  <c r="R16" i="3"/>
  <c r="R17" i="3"/>
  <c r="R18" i="3"/>
  <c r="R19" i="3"/>
  <c r="Q9" i="3"/>
  <c r="Q154" i="3" s="1"/>
  <c r="Q10" i="3"/>
  <c r="Q11" i="3"/>
  <c r="Q12" i="3"/>
  <c r="Q13" i="3"/>
  <c r="Q14" i="3"/>
  <c r="Q15" i="3"/>
  <c r="Q16" i="3"/>
  <c r="Q17" i="3"/>
  <c r="Q18" i="3"/>
  <c r="Q19" i="3"/>
  <c r="J19" i="3"/>
  <c r="J18" i="3"/>
  <c r="J17" i="3"/>
  <c r="J16" i="3"/>
  <c r="J15" i="3"/>
  <c r="J14" i="3"/>
  <c r="J13" i="3"/>
  <c r="J12" i="3"/>
  <c r="J11" i="3"/>
  <c r="J10" i="3"/>
  <c r="J9" i="3"/>
  <c r="BA19" i="3"/>
  <c r="AZ19" i="3"/>
  <c r="BF19" i="3"/>
  <c r="BE19" i="3"/>
  <c r="BD19" i="3"/>
  <c r="BC19" i="3"/>
  <c r="BB19" i="3"/>
  <c r="AY19" i="3"/>
  <c r="AX19" i="3"/>
  <c r="AW19" i="3"/>
  <c r="AV19" i="3"/>
  <c r="AU19" i="3"/>
  <c r="AT19" i="3"/>
  <c r="AS19" i="3"/>
  <c r="AR19" i="3"/>
  <c r="AQ19" i="3"/>
  <c r="AP19" i="3"/>
  <c r="AO19" i="3"/>
  <c r="AN19" i="3"/>
  <c r="AM19" i="3"/>
  <c r="AL19" i="3"/>
  <c r="AK19" i="3"/>
  <c r="AJ19" i="3"/>
  <c r="AI19" i="3"/>
  <c r="AH19" i="3"/>
  <c r="AG19" i="3"/>
  <c r="AF19" i="3"/>
  <c r="AE19" i="3"/>
  <c r="AD19" i="3"/>
  <c r="AC19" i="3"/>
  <c r="AB19" i="3"/>
  <c r="AA19" i="3"/>
  <c r="Z19" i="3"/>
  <c r="Y19" i="3"/>
  <c r="X19" i="3"/>
  <c r="W19" i="3"/>
  <c r="V19" i="3"/>
  <c r="U19" i="3"/>
  <c r="T19" i="3"/>
  <c r="S19" i="3"/>
  <c r="P19" i="3"/>
  <c r="O19" i="3"/>
  <c r="N19" i="3"/>
  <c r="M19" i="3"/>
  <c r="L19" i="3"/>
  <c r="K19" i="3"/>
  <c r="I19" i="3"/>
  <c r="L18" i="3"/>
  <c r="L17" i="3"/>
  <c r="L16" i="3"/>
  <c r="L15" i="3"/>
  <c r="L14" i="3"/>
  <c r="L13" i="3"/>
  <c r="L12" i="3"/>
  <c r="L11" i="3"/>
  <c r="L10" i="3"/>
  <c r="L9" i="3"/>
  <c r="AW18" i="3"/>
  <c r="AW17" i="3"/>
  <c r="AW16" i="3"/>
  <c r="AP18" i="3"/>
  <c r="AP17" i="3"/>
  <c r="AP16" i="3"/>
  <c r="AP15" i="3"/>
  <c r="AP14" i="3"/>
  <c r="AP13" i="3"/>
  <c r="AP12" i="3"/>
  <c r="AP11" i="3"/>
  <c r="AP10" i="3"/>
  <c r="AP9" i="3"/>
  <c r="BB18" i="3"/>
  <c r="BB17" i="3"/>
  <c r="BB16" i="3"/>
  <c r="BB15" i="3"/>
  <c r="BB14" i="3"/>
  <c r="BB13" i="3"/>
  <c r="BB12" i="3"/>
  <c r="BB11" i="3"/>
  <c r="BB10" i="3"/>
  <c r="BB9" i="3"/>
  <c r="BC18" i="3"/>
  <c r="BC17" i="3"/>
  <c r="BC16" i="3"/>
  <c r="BC15" i="3"/>
  <c r="BC14" i="3"/>
  <c r="BC13" i="3"/>
  <c r="BC12" i="3"/>
  <c r="BC11" i="3"/>
  <c r="BC10" i="3"/>
  <c r="BC9" i="3"/>
  <c r="BF18" i="3"/>
  <c r="BE18" i="3"/>
  <c r="BD18" i="3"/>
  <c r="BA18" i="3"/>
  <c r="AZ18" i="3"/>
  <c r="AY18" i="3"/>
  <c r="AX18" i="3"/>
  <c r="AV18" i="3"/>
  <c r="AU18" i="3"/>
  <c r="AT18" i="3"/>
  <c r="AS18" i="3"/>
  <c r="AR18" i="3"/>
  <c r="AQ18" i="3"/>
  <c r="AO18" i="3"/>
  <c r="AN18" i="3"/>
  <c r="AM18" i="3"/>
  <c r="AL18" i="3"/>
  <c r="AK18" i="3"/>
  <c r="AJ18" i="3"/>
  <c r="AI18" i="3"/>
  <c r="AH18" i="3"/>
  <c r="AG18" i="3"/>
  <c r="AF18" i="3"/>
  <c r="AE18" i="3"/>
  <c r="AD18" i="3"/>
  <c r="AC18" i="3"/>
  <c r="AB18" i="3"/>
  <c r="AA18" i="3"/>
  <c r="Z18" i="3"/>
  <c r="Y18" i="3"/>
  <c r="X18" i="3"/>
  <c r="W18" i="3"/>
  <c r="V18" i="3"/>
  <c r="U18" i="3"/>
  <c r="T18" i="3"/>
  <c r="S18" i="3"/>
  <c r="P18" i="3"/>
  <c r="O18" i="3"/>
  <c r="N18" i="3"/>
  <c r="M18" i="3"/>
  <c r="K18" i="3"/>
  <c r="I18" i="3"/>
  <c r="BF17" i="3"/>
  <c r="BE17" i="3"/>
  <c r="BD17" i="3"/>
  <c r="BA17" i="3"/>
  <c r="AZ17" i="3"/>
  <c r="AY17" i="3"/>
  <c r="AX17" i="3"/>
  <c r="AV17" i="3"/>
  <c r="AU17" i="3"/>
  <c r="AT17" i="3"/>
  <c r="AS17" i="3"/>
  <c r="AR17" i="3"/>
  <c r="AQ17" i="3"/>
  <c r="AO17" i="3"/>
  <c r="AN17" i="3"/>
  <c r="AM17" i="3"/>
  <c r="AL17" i="3"/>
  <c r="AK17" i="3"/>
  <c r="AJ17" i="3"/>
  <c r="AI17" i="3"/>
  <c r="AH17" i="3"/>
  <c r="AG17" i="3"/>
  <c r="AF17" i="3"/>
  <c r="AE17" i="3"/>
  <c r="AD17" i="3"/>
  <c r="AC17" i="3"/>
  <c r="AB17" i="3"/>
  <c r="AA17" i="3"/>
  <c r="Z17" i="3"/>
  <c r="Y17" i="3"/>
  <c r="X17" i="3"/>
  <c r="W17" i="3"/>
  <c r="V17" i="3"/>
  <c r="U17" i="3"/>
  <c r="T17" i="3"/>
  <c r="S17" i="3"/>
  <c r="P17" i="3"/>
  <c r="O17" i="3"/>
  <c r="N17" i="3"/>
  <c r="M17" i="3"/>
  <c r="K17" i="3"/>
  <c r="I17" i="3"/>
  <c r="BF16" i="3"/>
  <c r="BE16" i="3"/>
  <c r="BD16" i="3"/>
  <c r="BA16" i="3"/>
  <c r="AZ16" i="3"/>
  <c r="AY16" i="3"/>
  <c r="AX16" i="3"/>
  <c r="AV16" i="3"/>
  <c r="AU16" i="3"/>
  <c r="AT16" i="3"/>
  <c r="AS16" i="3"/>
  <c r="AR16" i="3"/>
  <c r="AQ16" i="3"/>
  <c r="AO16" i="3"/>
  <c r="AN16" i="3"/>
  <c r="AM16" i="3"/>
  <c r="AL16" i="3"/>
  <c r="AK16" i="3"/>
  <c r="AJ16" i="3"/>
  <c r="AI16" i="3"/>
  <c r="AH16" i="3"/>
  <c r="AG16" i="3"/>
  <c r="AF16" i="3"/>
  <c r="AE16" i="3"/>
  <c r="AD16" i="3"/>
  <c r="AC16" i="3"/>
  <c r="AB16" i="3"/>
  <c r="AA16" i="3"/>
  <c r="Z16" i="3"/>
  <c r="Y16" i="3"/>
  <c r="X16" i="3"/>
  <c r="W16" i="3"/>
  <c r="V16" i="3"/>
  <c r="U16" i="3"/>
  <c r="T16" i="3"/>
  <c r="S16" i="3"/>
  <c r="P16" i="3"/>
  <c r="O16" i="3"/>
  <c r="N16" i="3"/>
  <c r="M16" i="3"/>
  <c r="K16" i="3"/>
  <c r="I16" i="3"/>
  <c r="BF15" i="3"/>
  <c r="BE15" i="3"/>
  <c r="BD15" i="3"/>
  <c r="BA15" i="3"/>
  <c r="AZ15" i="3"/>
  <c r="AY15" i="3"/>
  <c r="AX15" i="3"/>
  <c r="AW15" i="3"/>
  <c r="AV15" i="3"/>
  <c r="AU15" i="3"/>
  <c r="AT15" i="3"/>
  <c r="AS15" i="3"/>
  <c r="AR15" i="3"/>
  <c r="AQ15" i="3"/>
  <c r="AO15" i="3"/>
  <c r="AN15" i="3"/>
  <c r="AM15" i="3"/>
  <c r="AL15" i="3"/>
  <c r="AK15" i="3"/>
  <c r="AJ15" i="3"/>
  <c r="AI15" i="3"/>
  <c r="AH15" i="3"/>
  <c r="AG15" i="3"/>
  <c r="AF15" i="3"/>
  <c r="AE15" i="3"/>
  <c r="AD15" i="3"/>
  <c r="AC15" i="3"/>
  <c r="AB15" i="3"/>
  <c r="AA15" i="3"/>
  <c r="Z15" i="3"/>
  <c r="Y15" i="3"/>
  <c r="X15" i="3"/>
  <c r="W15" i="3"/>
  <c r="V15" i="3"/>
  <c r="U15" i="3"/>
  <c r="T15" i="3"/>
  <c r="S15" i="3"/>
  <c r="P15" i="3"/>
  <c r="O15" i="3"/>
  <c r="N15" i="3"/>
  <c r="M15" i="3"/>
  <c r="K15" i="3"/>
  <c r="I15" i="3"/>
  <c r="M14" i="3"/>
  <c r="M13" i="3"/>
  <c r="M12" i="3"/>
  <c r="M11" i="3"/>
  <c r="M10" i="3"/>
  <c r="M9" i="3"/>
  <c r="N14" i="3"/>
  <c r="N13" i="3"/>
  <c r="N12" i="3"/>
  <c r="N11" i="3"/>
  <c r="N10" i="3"/>
  <c r="BF14" i="3"/>
  <c r="BE14" i="3"/>
  <c r="BD14" i="3"/>
  <c r="BA14" i="3"/>
  <c r="AZ14" i="3"/>
  <c r="AY14" i="3"/>
  <c r="AX14" i="3"/>
  <c r="AW14" i="3"/>
  <c r="AV14" i="3"/>
  <c r="AU14" i="3"/>
  <c r="AT14" i="3"/>
  <c r="AS14" i="3"/>
  <c r="AR14" i="3"/>
  <c r="AQ14" i="3"/>
  <c r="AO14" i="3"/>
  <c r="AN14" i="3"/>
  <c r="AM14" i="3"/>
  <c r="AL14" i="3"/>
  <c r="AK14" i="3"/>
  <c r="AJ14" i="3"/>
  <c r="AI14" i="3"/>
  <c r="AH14" i="3"/>
  <c r="AG14" i="3"/>
  <c r="AF14" i="3"/>
  <c r="AE14" i="3"/>
  <c r="AD14" i="3"/>
  <c r="AC14" i="3"/>
  <c r="AB14" i="3"/>
  <c r="AA14" i="3"/>
  <c r="Z14" i="3"/>
  <c r="Y14" i="3"/>
  <c r="X14" i="3"/>
  <c r="W14" i="3"/>
  <c r="V14" i="3"/>
  <c r="U14" i="3"/>
  <c r="T14" i="3"/>
  <c r="S14" i="3"/>
  <c r="P14" i="3"/>
  <c r="O14" i="3"/>
  <c r="K14" i="3"/>
  <c r="I14" i="3"/>
  <c r="BF13" i="3"/>
  <c r="BE13" i="3"/>
  <c r="BD13" i="3"/>
  <c r="BA13" i="3"/>
  <c r="AZ13" i="3"/>
  <c r="AY13" i="3"/>
  <c r="AX13" i="3"/>
  <c r="AW13" i="3"/>
  <c r="AV13" i="3"/>
  <c r="AU13" i="3"/>
  <c r="AT13" i="3"/>
  <c r="AS13" i="3"/>
  <c r="AR13" i="3"/>
  <c r="AQ13" i="3"/>
  <c r="AO13" i="3"/>
  <c r="AN13" i="3"/>
  <c r="AM13" i="3"/>
  <c r="AL13" i="3"/>
  <c r="AK13" i="3"/>
  <c r="AJ13" i="3"/>
  <c r="AI13" i="3"/>
  <c r="AH13" i="3"/>
  <c r="AG13" i="3"/>
  <c r="AF13" i="3"/>
  <c r="AE13" i="3"/>
  <c r="AD13" i="3"/>
  <c r="AC13" i="3"/>
  <c r="AB13" i="3"/>
  <c r="AA13" i="3"/>
  <c r="Z13" i="3"/>
  <c r="Y13" i="3"/>
  <c r="X13" i="3"/>
  <c r="W13" i="3"/>
  <c r="V13" i="3"/>
  <c r="U13" i="3"/>
  <c r="T13" i="3"/>
  <c r="S13" i="3"/>
  <c r="P13" i="3"/>
  <c r="O13" i="3"/>
  <c r="K13" i="3"/>
  <c r="I13" i="3"/>
  <c r="BF12" i="3"/>
  <c r="BE12" i="3"/>
  <c r="BD12" i="3"/>
  <c r="BA12" i="3"/>
  <c r="AZ12" i="3"/>
  <c r="AY12" i="3"/>
  <c r="AX12" i="3"/>
  <c r="AW12" i="3"/>
  <c r="AV12" i="3"/>
  <c r="AU12" i="3"/>
  <c r="AT12" i="3"/>
  <c r="AS12" i="3"/>
  <c r="AR12" i="3"/>
  <c r="AQ12" i="3"/>
  <c r="AO12" i="3"/>
  <c r="AN12" i="3"/>
  <c r="AM12" i="3"/>
  <c r="AL12" i="3"/>
  <c r="AK12" i="3"/>
  <c r="AJ12" i="3"/>
  <c r="AI12" i="3"/>
  <c r="AH12" i="3"/>
  <c r="AG12" i="3"/>
  <c r="AF12" i="3"/>
  <c r="AE12" i="3"/>
  <c r="AD12" i="3"/>
  <c r="AC12" i="3"/>
  <c r="AB12" i="3"/>
  <c r="AA12" i="3"/>
  <c r="Z12" i="3"/>
  <c r="Y12" i="3"/>
  <c r="X12" i="3"/>
  <c r="W12" i="3"/>
  <c r="V12" i="3"/>
  <c r="U12" i="3"/>
  <c r="T12" i="3"/>
  <c r="S12" i="3"/>
  <c r="P12" i="3"/>
  <c r="O12" i="3"/>
  <c r="K12" i="3"/>
  <c r="I12" i="3"/>
  <c r="BF11" i="3"/>
  <c r="BE11" i="3"/>
  <c r="BD11" i="3"/>
  <c r="BA11" i="3"/>
  <c r="AZ11" i="3"/>
  <c r="AY11" i="3"/>
  <c r="AX11" i="3"/>
  <c r="AW11" i="3"/>
  <c r="AV11" i="3"/>
  <c r="AU11" i="3"/>
  <c r="AT11" i="3"/>
  <c r="AS11" i="3"/>
  <c r="AR11" i="3"/>
  <c r="AQ11" i="3"/>
  <c r="AO11" i="3"/>
  <c r="AN11" i="3"/>
  <c r="AM11" i="3"/>
  <c r="AL11" i="3"/>
  <c r="AK11" i="3"/>
  <c r="AJ11" i="3"/>
  <c r="AI11" i="3"/>
  <c r="AH11" i="3"/>
  <c r="AG11" i="3"/>
  <c r="AF11" i="3"/>
  <c r="AE11" i="3"/>
  <c r="AD11" i="3"/>
  <c r="AC11" i="3"/>
  <c r="AB11" i="3"/>
  <c r="AA11" i="3"/>
  <c r="Z11" i="3"/>
  <c r="Y11" i="3"/>
  <c r="X11" i="3"/>
  <c r="W11" i="3"/>
  <c r="V11" i="3"/>
  <c r="U11" i="3"/>
  <c r="T11" i="3"/>
  <c r="S11" i="3"/>
  <c r="P11" i="3"/>
  <c r="O11" i="3"/>
  <c r="K11" i="3"/>
  <c r="I11" i="3"/>
  <c r="BD10" i="3"/>
  <c r="BA10" i="3"/>
  <c r="AZ10" i="3"/>
  <c r="AY10" i="3"/>
  <c r="AX10" i="3"/>
  <c r="AW10" i="3"/>
  <c r="AV10" i="3"/>
  <c r="AU10" i="3"/>
  <c r="AT10" i="3"/>
  <c r="AS10" i="3"/>
  <c r="AR10" i="3"/>
  <c r="AQ10" i="3"/>
  <c r="AO10" i="3"/>
  <c r="AN10" i="3"/>
  <c r="AM10" i="3"/>
  <c r="AL10" i="3"/>
  <c r="AK10" i="3"/>
  <c r="AJ10" i="3"/>
  <c r="AI10" i="3"/>
  <c r="AH10" i="3"/>
  <c r="AG10" i="3"/>
  <c r="AF10" i="3"/>
  <c r="AE10" i="3"/>
  <c r="AD10" i="3"/>
  <c r="AC10" i="3"/>
  <c r="AB10" i="3"/>
  <c r="W10" i="3"/>
  <c r="W9" i="3"/>
  <c r="Y10" i="3"/>
  <c r="X10" i="3"/>
  <c r="V10" i="3"/>
  <c r="U10" i="3"/>
  <c r="T10" i="3"/>
  <c r="S10" i="3"/>
  <c r="BA9" i="3"/>
  <c r="AZ9" i="3"/>
  <c r="AV9" i="3"/>
  <c r="AU9" i="3"/>
  <c r="AW9" i="3"/>
  <c r="AT9" i="3"/>
  <c r="AS9" i="3"/>
  <c r="AR9" i="3"/>
  <c r="AQ9" i="3"/>
  <c r="AO9" i="3"/>
  <c r="AN9" i="3"/>
  <c r="AM9" i="3"/>
  <c r="BD9" i="3"/>
  <c r="N9" i="3"/>
  <c r="Y9" i="3"/>
  <c r="X9" i="3"/>
  <c r="V9" i="3"/>
  <c r="U9" i="3"/>
  <c r="Z9" i="3"/>
  <c r="AX9" i="3"/>
  <c r="AY9" i="3"/>
  <c r="AL9" i="3"/>
  <c r="AK9" i="3"/>
  <c r="AJ9" i="3"/>
  <c r="AI9" i="3"/>
  <c r="AH9" i="3"/>
  <c r="AG9" i="3"/>
  <c r="AF9" i="3"/>
  <c r="AE9" i="3"/>
  <c r="AD9" i="3"/>
  <c r="AC9" i="3"/>
  <c r="AB9" i="3"/>
  <c r="T9" i="3"/>
  <c r="S9" i="3"/>
  <c r="P10" i="3"/>
  <c r="O10" i="3"/>
  <c r="P9" i="3"/>
  <c r="O9" i="3"/>
  <c r="BF10" i="3"/>
  <c r="BE10" i="3"/>
  <c r="K10" i="3"/>
  <c r="I10" i="3"/>
  <c r="AA10" i="3"/>
  <c r="Z10" i="3"/>
  <c r="BF9" i="3"/>
  <c r="BE9" i="3"/>
  <c r="K9" i="3"/>
  <c r="I9" i="3"/>
  <c r="AA9" i="3"/>
  <c r="Q158" i="3" l="1"/>
  <c r="Q156" i="3"/>
  <c r="Q160" i="3"/>
  <c r="Q161" i="3"/>
  <c r="BE6" i="3"/>
  <c r="BE6" i="3"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000-000001000000}">
      <text>
        <r>
          <rPr>
            <b/>
            <sz val="9"/>
            <color indexed="81"/>
            <rFont val="ＭＳ Ｐゴシック"/>
            <family val="3"/>
            <charset val="128"/>
          </rPr>
          <t>市町名を記載してください。</t>
        </r>
      </text>
    </comment>
    <comment ref="D8" authorId="0" shapeId="0" xr:uid="{00000000-0006-0000-1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000-000004000000}">
      <text>
        <r>
          <rPr>
            <b/>
            <sz val="9"/>
            <color indexed="81"/>
            <rFont val="ＭＳ Ｐゴシック"/>
            <family val="3"/>
            <charset val="128"/>
          </rPr>
          <t>該当する間取りに「○」をしてください。</t>
        </r>
      </text>
    </comment>
    <comment ref="L11" authorId="0" shapeId="0" xr:uid="{00000000-0006-0000-1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000-000006000000}">
      <text>
        <r>
          <rPr>
            <b/>
            <sz val="9"/>
            <color indexed="81"/>
            <rFont val="ＭＳ Ｐゴシック"/>
            <family val="3"/>
            <charset val="128"/>
          </rPr>
          <t>「必要」「不要」のどちらかを記入してください。</t>
        </r>
      </text>
    </comment>
    <comment ref="A26" authorId="0" shapeId="0" xr:uid="{00000000-0006-0000-10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0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900-000001000000}">
      <text>
        <r>
          <rPr>
            <b/>
            <sz val="9"/>
            <color indexed="81"/>
            <rFont val="ＭＳ Ｐゴシック"/>
            <family val="3"/>
            <charset val="128"/>
          </rPr>
          <t>市町名を記載してください。</t>
        </r>
      </text>
    </comment>
    <comment ref="D8" authorId="0" shapeId="0" xr:uid="{00000000-0006-0000-19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9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900-000004000000}">
      <text>
        <r>
          <rPr>
            <b/>
            <sz val="9"/>
            <color indexed="81"/>
            <rFont val="ＭＳ Ｐゴシック"/>
            <family val="3"/>
            <charset val="128"/>
          </rPr>
          <t>該当する間取りに「○」をしてください。</t>
        </r>
      </text>
    </comment>
    <comment ref="L11" authorId="0" shapeId="0" xr:uid="{00000000-0006-0000-19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900-000006000000}">
      <text>
        <r>
          <rPr>
            <b/>
            <sz val="9"/>
            <color indexed="81"/>
            <rFont val="ＭＳ Ｐゴシック"/>
            <family val="3"/>
            <charset val="128"/>
          </rPr>
          <t>「必要」「不要」のどちらかを記入してください。</t>
        </r>
      </text>
    </comment>
    <comment ref="A26" authorId="0" shapeId="0" xr:uid="{00000000-0006-0000-19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9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300-000001000000}">
      <text>
        <r>
          <rPr>
            <b/>
            <sz val="9"/>
            <color indexed="81"/>
            <rFont val="ＭＳ Ｐゴシック"/>
            <family val="3"/>
            <charset val="128"/>
          </rPr>
          <t>市町名を記載してください。</t>
        </r>
      </text>
    </comment>
    <comment ref="D8" authorId="0" shapeId="0" xr:uid="{00000000-0006-0000-7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300-000004000000}">
      <text>
        <r>
          <rPr>
            <b/>
            <sz val="9"/>
            <color indexed="81"/>
            <rFont val="ＭＳ Ｐゴシック"/>
            <family val="3"/>
            <charset val="128"/>
          </rPr>
          <t>該当する間取りに「○」をしてください。</t>
        </r>
      </text>
    </comment>
    <comment ref="L11" authorId="0" shapeId="0" xr:uid="{00000000-0006-0000-7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3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3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400-000001000000}">
      <text>
        <r>
          <rPr>
            <b/>
            <sz val="9"/>
            <color indexed="81"/>
            <rFont val="ＭＳ Ｐゴシック"/>
            <family val="3"/>
            <charset val="128"/>
          </rPr>
          <t>市町名を記載してください。</t>
        </r>
      </text>
    </comment>
    <comment ref="D8" authorId="0" shapeId="0" xr:uid="{00000000-0006-0000-74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4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400-000004000000}">
      <text>
        <r>
          <rPr>
            <b/>
            <sz val="9"/>
            <color indexed="81"/>
            <rFont val="ＭＳ Ｐゴシック"/>
            <family val="3"/>
            <charset val="128"/>
          </rPr>
          <t>該当する間取りに「○」をしてください。</t>
        </r>
      </text>
    </comment>
    <comment ref="L11" authorId="0" shapeId="0" xr:uid="{00000000-0006-0000-74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4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4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500-000001000000}">
      <text>
        <r>
          <rPr>
            <b/>
            <sz val="9"/>
            <color indexed="81"/>
            <rFont val="ＭＳ Ｐゴシック"/>
            <family val="3"/>
            <charset val="128"/>
          </rPr>
          <t>市町名を記載してください。</t>
        </r>
      </text>
    </comment>
    <comment ref="D8" authorId="0" shapeId="0" xr:uid="{00000000-0006-0000-75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5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500-000004000000}">
      <text>
        <r>
          <rPr>
            <b/>
            <sz val="9"/>
            <color indexed="81"/>
            <rFont val="ＭＳ Ｐゴシック"/>
            <family val="3"/>
            <charset val="128"/>
          </rPr>
          <t>該当する間取りに「○」をしてください。</t>
        </r>
      </text>
    </comment>
    <comment ref="L11" authorId="0" shapeId="0" xr:uid="{00000000-0006-0000-75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5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5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600-000001000000}">
      <text>
        <r>
          <rPr>
            <b/>
            <sz val="9"/>
            <color indexed="81"/>
            <rFont val="ＭＳ Ｐゴシック"/>
            <family val="3"/>
            <charset val="128"/>
          </rPr>
          <t>市町名を記載してください。</t>
        </r>
      </text>
    </comment>
    <comment ref="D8" authorId="0" shapeId="0" xr:uid="{00000000-0006-0000-76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6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600-000004000000}">
      <text>
        <r>
          <rPr>
            <b/>
            <sz val="9"/>
            <color indexed="81"/>
            <rFont val="ＭＳ Ｐゴシック"/>
            <family val="3"/>
            <charset val="128"/>
          </rPr>
          <t>該当する間取りに「○」をしてください。</t>
        </r>
      </text>
    </comment>
    <comment ref="L11" authorId="0" shapeId="0" xr:uid="{00000000-0006-0000-76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6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6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700-000001000000}">
      <text>
        <r>
          <rPr>
            <b/>
            <sz val="9"/>
            <color indexed="81"/>
            <rFont val="ＭＳ Ｐゴシック"/>
            <family val="3"/>
            <charset val="128"/>
          </rPr>
          <t>市町名を記載してください。</t>
        </r>
      </text>
    </comment>
    <comment ref="D8" authorId="0" shapeId="0" xr:uid="{00000000-0006-0000-77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7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700-000004000000}">
      <text>
        <r>
          <rPr>
            <b/>
            <sz val="9"/>
            <color indexed="81"/>
            <rFont val="ＭＳ Ｐゴシック"/>
            <family val="3"/>
            <charset val="128"/>
          </rPr>
          <t>該当する間取りに「○」をしてください。</t>
        </r>
      </text>
    </comment>
    <comment ref="L11" authorId="0" shapeId="0" xr:uid="{00000000-0006-0000-77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7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7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800-000001000000}">
      <text>
        <r>
          <rPr>
            <b/>
            <sz val="9"/>
            <color indexed="81"/>
            <rFont val="ＭＳ Ｐゴシック"/>
            <family val="3"/>
            <charset val="128"/>
          </rPr>
          <t>市町名を記載してください。</t>
        </r>
      </text>
    </comment>
    <comment ref="D8" authorId="0" shapeId="0" xr:uid="{00000000-0006-0000-78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8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800-000004000000}">
      <text>
        <r>
          <rPr>
            <b/>
            <sz val="9"/>
            <color indexed="81"/>
            <rFont val="ＭＳ Ｐゴシック"/>
            <family val="3"/>
            <charset val="128"/>
          </rPr>
          <t>該当する間取りに「○」をしてください。</t>
        </r>
      </text>
    </comment>
    <comment ref="L11" authorId="0" shapeId="0" xr:uid="{00000000-0006-0000-78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8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8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900-000001000000}">
      <text>
        <r>
          <rPr>
            <b/>
            <sz val="9"/>
            <color indexed="81"/>
            <rFont val="ＭＳ Ｐゴシック"/>
            <family val="3"/>
            <charset val="128"/>
          </rPr>
          <t>市町名を記載してください。</t>
        </r>
      </text>
    </comment>
    <comment ref="D8" authorId="0" shapeId="0" xr:uid="{00000000-0006-0000-79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9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900-000004000000}">
      <text>
        <r>
          <rPr>
            <b/>
            <sz val="9"/>
            <color indexed="81"/>
            <rFont val="ＭＳ Ｐゴシック"/>
            <family val="3"/>
            <charset val="128"/>
          </rPr>
          <t>該当する間取りに「○」をしてください。</t>
        </r>
      </text>
    </comment>
    <comment ref="L11" authorId="0" shapeId="0" xr:uid="{00000000-0006-0000-79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9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9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A00-000001000000}">
      <text>
        <r>
          <rPr>
            <b/>
            <sz val="9"/>
            <color indexed="81"/>
            <rFont val="ＭＳ Ｐゴシック"/>
            <family val="3"/>
            <charset val="128"/>
          </rPr>
          <t>市町名を記載してください。</t>
        </r>
      </text>
    </comment>
    <comment ref="D8" authorId="0" shapeId="0" xr:uid="{00000000-0006-0000-7A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A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A00-000004000000}">
      <text>
        <r>
          <rPr>
            <b/>
            <sz val="9"/>
            <color indexed="81"/>
            <rFont val="ＭＳ Ｐゴシック"/>
            <family val="3"/>
            <charset val="128"/>
          </rPr>
          <t>該当する間取りに「○」をしてください。</t>
        </r>
      </text>
    </comment>
    <comment ref="L11" authorId="0" shapeId="0" xr:uid="{00000000-0006-0000-7A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A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A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B00-000001000000}">
      <text>
        <r>
          <rPr>
            <b/>
            <sz val="9"/>
            <color indexed="81"/>
            <rFont val="ＭＳ Ｐゴシック"/>
            <family val="3"/>
            <charset val="128"/>
          </rPr>
          <t>市町名を記載してください。</t>
        </r>
      </text>
    </comment>
    <comment ref="D8" authorId="0" shapeId="0" xr:uid="{00000000-0006-0000-7B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B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B00-000004000000}">
      <text>
        <r>
          <rPr>
            <b/>
            <sz val="9"/>
            <color indexed="81"/>
            <rFont val="ＭＳ Ｐゴシック"/>
            <family val="3"/>
            <charset val="128"/>
          </rPr>
          <t>該当する間取りに「○」をしてください。</t>
        </r>
      </text>
    </comment>
    <comment ref="L11" authorId="0" shapeId="0" xr:uid="{00000000-0006-0000-7B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B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B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0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C00-000001000000}">
      <text>
        <r>
          <rPr>
            <b/>
            <sz val="9"/>
            <color indexed="81"/>
            <rFont val="ＭＳ Ｐゴシック"/>
            <family val="3"/>
            <charset val="128"/>
          </rPr>
          <t>市町名を記載してください。</t>
        </r>
      </text>
    </comment>
    <comment ref="D8" authorId="0" shapeId="0" xr:uid="{00000000-0006-0000-7C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C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C00-000004000000}">
      <text>
        <r>
          <rPr>
            <b/>
            <sz val="9"/>
            <color indexed="81"/>
            <rFont val="ＭＳ Ｐゴシック"/>
            <family val="3"/>
            <charset val="128"/>
          </rPr>
          <t>該当する間取りに「○」をしてください。</t>
        </r>
      </text>
    </comment>
    <comment ref="L11" authorId="0" shapeId="0" xr:uid="{00000000-0006-0000-7C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C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C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A00-000001000000}">
      <text>
        <r>
          <rPr>
            <b/>
            <sz val="9"/>
            <color indexed="81"/>
            <rFont val="ＭＳ Ｐゴシック"/>
            <family val="3"/>
            <charset val="128"/>
          </rPr>
          <t>市町名を記載してください。</t>
        </r>
      </text>
    </comment>
    <comment ref="D8" authorId="0" shapeId="0" xr:uid="{00000000-0006-0000-1A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A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A00-000004000000}">
      <text>
        <r>
          <rPr>
            <b/>
            <sz val="9"/>
            <color indexed="81"/>
            <rFont val="ＭＳ Ｐゴシック"/>
            <family val="3"/>
            <charset val="128"/>
          </rPr>
          <t>該当する間取りに「○」をしてください。</t>
        </r>
      </text>
    </comment>
    <comment ref="L11" authorId="0" shapeId="0" xr:uid="{00000000-0006-0000-1A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A00-000006000000}">
      <text>
        <r>
          <rPr>
            <b/>
            <sz val="9"/>
            <color indexed="81"/>
            <rFont val="ＭＳ Ｐゴシック"/>
            <family val="3"/>
            <charset val="128"/>
          </rPr>
          <t>「必要」「不要」のどちらかを記入してください。</t>
        </r>
      </text>
    </comment>
    <comment ref="A26" authorId="0" shapeId="0" xr:uid="{00000000-0006-0000-1A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A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D00-000001000000}">
      <text>
        <r>
          <rPr>
            <b/>
            <sz val="9"/>
            <color indexed="81"/>
            <rFont val="ＭＳ Ｐゴシック"/>
            <family val="3"/>
            <charset val="128"/>
          </rPr>
          <t>市町名を記載してください。</t>
        </r>
      </text>
    </comment>
    <comment ref="D8" authorId="0" shapeId="0" xr:uid="{00000000-0006-0000-7D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D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D00-000004000000}">
      <text>
        <r>
          <rPr>
            <b/>
            <sz val="9"/>
            <color indexed="81"/>
            <rFont val="ＭＳ Ｐゴシック"/>
            <family val="3"/>
            <charset val="128"/>
          </rPr>
          <t>該当する間取りに「○」をしてください。</t>
        </r>
      </text>
    </comment>
    <comment ref="L11" authorId="0" shapeId="0" xr:uid="{00000000-0006-0000-7D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D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D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E00-000001000000}">
      <text>
        <r>
          <rPr>
            <b/>
            <sz val="9"/>
            <color indexed="81"/>
            <rFont val="ＭＳ Ｐゴシック"/>
            <family val="3"/>
            <charset val="128"/>
          </rPr>
          <t>市町名を記載してください。</t>
        </r>
      </text>
    </comment>
    <comment ref="D8" authorId="0" shapeId="0" xr:uid="{00000000-0006-0000-7E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E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E00-000004000000}">
      <text>
        <r>
          <rPr>
            <b/>
            <sz val="9"/>
            <color indexed="81"/>
            <rFont val="ＭＳ Ｐゴシック"/>
            <family val="3"/>
            <charset val="128"/>
          </rPr>
          <t>該当する間取りに「○」をしてください。</t>
        </r>
      </text>
    </comment>
    <comment ref="L11" authorId="0" shapeId="0" xr:uid="{00000000-0006-0000-7E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E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E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F00-000001000000}">
      <text>
        <r>
          <rPr>
            <b/>
            <sz val="9"/>
            <color indexed="81"/>
            <rFont val="ＭＳ Ｐゴシック"/>
            <family val="3"/>
            <charset val="128"/>
          </rPr>
          <t>市町名を記載してください。</t>
        </r>
      </text>
    </comment>
    <comment ref="D8" authorId="0" shapeId="0" xr:uid="{00000000-0006-0000-7F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F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F00-000004000000}">
      <text>
        <r>
          <rPr>
            <b/>
            <sz val="9"/>
            <color indexed="81"/>
            <rFont val="ＭＳ Ｐゴシック"/>
            <family val="3"/>
            <charset val="128"/>
          </rPr>
          <t>該当する間取りに「○」をしてください。</t>
        </r>
      </text>
    </comment>
    <comment ref="L11" authorId="0" shapeId="0" xr:uid="{00000000-0006-0000-7F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F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F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000-000001000000}">
      <text>
        <r>
          <rPr>
            <b/>
            <sz val="9"/>
            <color indexed="81"/>
            <rFont val="ＭＳ Ｐゴシック"/>
            <family val="3"/>
            <charset val="128"/>
          </rPr>
          <t>市町名を記載してください。</t>
        </r>
      </text>
    </comment>
    <comment ref="D8" authorId="0" shapeId="0" xr:uid="{00000000-0006-0000-8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000-000004000000}">
      <text>
        <r>
          <rPr>
            <b/>
            <sz val="9"/>
            <color indexed="81"/>
            <rFont val="ＭＳ Ｐゴシック"/>
            <family val="3"/>
            <charset val="128"/>
          </rPr>
          <t>該当する間取りに「○」をしてください。</t>
        </r>
      </text>
    </comment>
    <comment ref="L11" authorId="0" shapeId="0" xr:uid="{00000000-0006-0000-8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0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0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100-000001000000}">
      <text>
        <r>
          <rPr>
            <b/>
            <sz val="9"/>
            <color indexed="81"/>
            <rFont val="ＭＳ Ｐゴシック"/>
            <family val="3"/>
            <charset val="128"/>
          </rPr>
          <t>市町名を記載してください。</t>
        </r>
      </text>
    </comment>
    <comment ref="D8" authorId="0" shapeId="0" xr:uid="{00000000-0006-0000-8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100-000004000000}">
      <text>
        <r>
          <rPr>
            <b/>
            <sz val="9"/>
            <color indexed="81"/>
            <rFont val="ＭＳ Ｐゴシック"/>
            <family val="3"/>
            <charset val="128"/>
          </rPr>
          <t>該当する間取りに「○」をしてください。</t>
        </r>
      </text>
    </comment>
    <comment ref="L11" authorId="0" shapeId="0" xr:uid="{00000000-0006-0000-8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1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1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200-000001000000}">
      <text>
        <r>
          <rPr>
            <b/>
            <sz val="9"/>
            <color indexed="81"/>
            <rFont val="ＭＳ Ｐゴシック"/>
            <family val="3"/>
            <charset val="128"/>
          </rPr>
          <t>市町名を記載してください。</t>
        </r>
      </text>
    </comment>
    <comment ref="D8" authorId="0" shapeId="0" xr:uid="{00000000-0006-0000-8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200-000004000000}">
      <text>
        <r>
          <rPr>
            <b/>
            <sz val="9"/>
            <color indexed="81"/>
            <rFont val="ＭＳ Ｐゴシック"/>
            <family val="3"/>
            <charset val="128"/>
          </rPr>
          <t>該当する間取りに「○」をしてください。</t>
        </r>
      </text>
    </comment>
    <comment ref="L11" authorId="0" shapeId="0" xr:uid="{00000000-0006-0000-8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2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2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300-000001000000}">
      <text>
        <r>
          <rPr>
            <b/>
            <sz val="9"/>
            <color indexed="81"/>
            <rFont val="ＭＳ Ｐゴシック"/>
            <family val="3"/>
            <charset val="128"/>
          </rPr>
          <t>市町名を記載してください。</t>
        </r>
      </text>
    </comment>
    <comment ref="D8" authorId="0" shapeId="0" xr:uid="{00000000-0006-0000-8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300-000004000000}">
      <text>
        <r>
          <rPr>
            <b/>
            <sz val="9"/>
            <color indexed="81"/>
            <rFont val="ＭＳ Ｐゴシック"/>
            <family val="3"/>
            <charset val="128"/>
          </rPr>
          <t>該当する間取りに「○」をしてください。</t>
        </r>
      </text>
    </comment>
    <comment ref="L11" authorId="0" shapeId="0" xr:uid="{00000000-0006-0000-8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3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3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400-000001000000}">
      <text>
        <r>
          <rPr>
            <b/>
            <sz val="9"/>
            <color indexed="81"/>
            <rFont val="ＭＳ Ｐゴシック"/>
            <family val="3"/>
            <charset val="128"/>
          </rPr>
          <t>市町名を記載してください。</t>
        </r>
      </text>
    </comment>
    <comment ref="D8" authorId="0" shapeId="0" xr:uid="{00000000-0006-0000-84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4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400-000004000000}">
      <text>
        <r>
          <rPr>
            <b/>
            <sz val="9"/>
            <color indexed="81"/>
            <rFont val="ＭＳ Ｐゴシック"/>
            <family val="3"/>
            <charset val="128"/>
          </rPr>
          <t>該当する間取りに「○」をしてください。</t>
        </r>
      </text>
    </comment>
    <comment ref="L11" authorId="0" shapeId="0" xr:uid="{00000000-0006-0000-84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4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4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500-000001000000}">
      <text>
        <r>
          <rPr>
            <b/>
            <sz val="9"/>
            <color indexed="81"/>
            <rFont val="ＭＳ Ｐゴシック"/>
            <family val="3"/>
            <charset val="128"/>
          </rPr>
          <t>市町名を記載してください。</t>
        </r>
      </text>
    </comment>
    <comment ref="D8" authorId="0" shapeId="0" xr:uid="{00000000-0006-0000-85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5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500-000004000000}">
      <text>
        <r>
          <rPr>
            <b/>
            <sz val="9"/>
            <color indexed="81"/>
            <rFont val="ＭＳ Ｐゴシック"/>
            <family val="3"/>
            <charset val="128"/>
          </rPr>
          <t>該当する間取りに「○」をしてください。</t>
        </r>
      </text>
    </comment>
    <comment ref="L11" authorId="0" shapeId="0" xr:uid="{00000000-0006-0000-85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5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5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1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600-000001000000}">
      <text>
        <r>
          <rPr>
            <b/>
            <sz val="9"/>
            <color indexed="81"/>
            <rFont val="ＭＳ Ｐゴシック"/>
            <family val="3"/>
            <charset val="128"/>
          </rPr>
          <t>市町名を記載してください。</t>
        </r>
      </text>
    </comment>
    <comment ref="D8" authorId="0" shapeId="0" xr:uid="{00000000-0006-0000-86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6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600-000004000000}">
      <text>
        <r>
          <rPr>
            <b/>
            <sz val="9"/>
            <color indexed="81"/>
            <rFont val="ＭＳ Ｐゴシック"/>
            <family val="3"/>
            <charset val="128"/>
          </rPr>
          <t>該当する間取りに「○」をしてください。</t>
        </r>
      </text>
    </comment>
    <comment ref="L11" authorId="0" shapeId="0" xr:uid="{00000000-0006-0000-86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6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6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B00-000001000000}">
      <text>
        <r>
          <rPr>
            <b/>
            <sz val="9"/>
            <color indexed="81"/>
            <rFont val="ＭＳ Ｐゴシック"/>
            <family val="3"/>
            <charset val="128"/>
          </rPr>
          <t>市町名を記載してください。</t>
        </r>
      </text>
    </comment>
    <comment ref="D8" authorId="0" shapeId="0" xr:uid="{00000000-0006-0000-1B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B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B00-000004000000}">
      <text>
        <r>
          <rPr>
            <b/>
            <sz val="9"/>
            <color indexed="81"/>
            <rFont val="ＭＳ Ｐゴシック"/>
            <family val="3"/>
            <charset val="128"/>
          </rPr>
          <t>該当する間取りに「○」をしてください。</t>
        </r>
      </text>
    </comment>
    <comment ref="L11" authorId="0" shapeId="0" xr:uid="{00000000-0006-0000-1B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B00-000006000000}">
      <text>
        <r>
          <rPr>
            <b/>
            <sz val="9"/>
            <color indexed="81"/>
            <rFont val="ＭＳ Ｐゴシック"/>
            <family val="3"/>
            <charset val="128"/>
          </rPr>
          <t>「必要」「不要」のどちらかを記入してください。</t>
        </r>
      </text>
    </comment>
    <comment ref="A26" authorId="0" shapeId="0" xr:uid="{00000000-0006-0000-1B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B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700-000001000000}">
      <text>
        <r>
          <rPr>
            <b/>
            <sz val="9"/>
            <color indexed="81"/>
            <rFont val="ＭＳ Ｐゴシック"/>
            <family val="3"/>
            <charset val="128"/>
          </rPr>
          <t>市町名を記載してください。</t>
        </r>
      </text>
    </comment>
    <comment ref="D8" authorId="0" shapeId="0" xr:uid="{00000000-0006-0000-87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7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700-000004000000}">
      <text>
        <r>
          <rPr>
            <b/>
            <sz val="9"/>
            <color indexed="81"/>
            <rFont val="ＭＳ Ｐゴシック"/>
            <family val="3"/>
            <charset val="128"/>
          </rPr>
          <t>該当する間取りに「○」をしてください。</t>
        </r>
      </text>
    </comment>
    <comment ref="L11" authorId="0" shapeId="0" xr:uid="{00000000-0006-0000-87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7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7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800-000001000000}">
      <text>
        <r>
          <rPr>
            <b/>
            <sz val="9"/>
            <color indexed="81"/>
            <rFont val="ＭＳ Ｐゴシック"/>
            <family val="3"/>
            <charset val="128"/>
          </rPr>
          <t>市町名を記載してください。</t>
        </r>
      </text>
    </comment>
    <comment ref="D8" authorId="0" shapeId="0" xr:uid="{00000000-0006-0000-88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8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800-000004000000}">
      <text>
        <r>
          <rPr>
            <b/>
            <sz val="9"/>
            <color indexed="81"/>
            <rFont val="ＭＳ Ｐゴシック"/>
            <family val="3"/>
            <charset val="128"/>
          </rPr>
          <t>該当する間取りに「○」をしてください。</t>
        </r>
      </text>
    </comment>
    <comment ref="L11" authorId="0" shapeId="0" xr:uid="{00000000-0006-0000-88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8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8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900-000001000000}">
      <text>
        <r>
          <rPr>
            <b/>
            <sz val="9"/>
            <color indexed="81"/>
            <rFont val="ＭＳ Ｐゴシック"/>
            <family val="3"/>
            <charset val="128"/>
          </rPr>
          <t>市町名を記載してください。</t>
        </r>
      </text>
    </comment>
    <comment ref="D8" authorId="0" shapeId="0" xr:uid="{00000000-0006-0000-89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9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900-000004000000}">
      <text>
        <r>
          <rPr>
            <b/>
            <sz val="9"/>
            <color indexed="81"/>
            <rFont val="ＭＳ Ｐゴシック"/>
            <family val="3"/>
            <charset val="128"/>
          </rPr>
          <t>該当する間取りに「○」をしてください。</t>
        </r>
      </text>
    </comment>
    <comment ref="L11" authorId="0" shapeId="0" xr:uid="{00000000-0006-0000-89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9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9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A00-000001000000}">
      <text>
        <r>
          <rPr>
            <b/>
            <sz val="9"/>
            <color indexed="81"/>
            <rFont val="ＭＳ Ｐゴシック"/>
            <family val="3"/>
            <charset val="128"/>
          </rPr>
          <t>市町名を記載してください。</t>
        </r>
      </text>
    </comment>
    <comment ref="D8" authorId="0" shapeId="0" xr:uid="{00000000-0006-0000-8A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A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A00-000004000000}">
      <text>
        <r>
          <rPr>
            <b/>
            <sz val="9"/>
            <color indexed="81"/>
            <rFont val="ＭＳ Ｐゴシック"/>
            <family val="3"/>
            <charset val="128"/>
          </rPr>
          <t>該当する間取りに「○」をしてください。</t>
        </r>
      </text>
    </comment>
    <comment ref="L11" authorId="0" shapeId="0" xr:uid="{00000000-0006-0000-8A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A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A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B00-000001000000}">
      <text>
        <r>
          <rPr>
            <b/>
            <sz val="9"/>
            <color indexed="81"/>
            <rFont val="ＭＳ Ｐゴシック"/>
            <family val="3"/>
            <charset val="128"/>
          </rPr>
          <t>市町名を記載してください。</t>
        </r>
      </text>
    </comment>
    <comment ref="D8" authorId="0" shapeId="0" xr:uid="{00000000-0006-0000-8B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B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B00-000004000000}">
      <text>
        <r>
          <rPr>
            <b/>
            <sz val="9"/>
            <color indexed="81"/>
            <rFont val="ＭＳ Ｐゴシック"/>
            <family val="3"/>
            <charset val="128"/>
          </rPr>
          <t>該当する間取りに「○」をしてください。</t>
        </r>
      </text>
    </comment>
    <comment ref="L11" authorId="0" shapeId="0" xr:uid="{00000000-0006-0000-8B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B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B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C00-000001000000}">
      <text>
        <r>
          <rPr>
            <b/>
            <sz val="9"/>
            <color indexed="81"/>
            <rFont val="ＭＳ Ｐゴシック"/>
            <family val="3"/>
            <charset val="128"/>
          </rPr>
          <t>市町名を記載してください。</t>
        </r>
      </text>
    </comment>
    <comment ref="D8" authorId="0" shapeId="0" xr:uid="{00000000-0006-0000-8C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C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C00-000004000000}">
      <text>
        <r>
          <rPr>
            <b/>
            <sz val="9"/>
            <color indexed="81"/>
            <rFont val="ＭＳ Ｐゴシック"/>
            <family val="3"/>
            <charset val="128"/>
          </rPr>
          <t>該当する間取りに「○」をしてください。</t>
        </r>
      </text>
    </comment>
    <comment ref="L11" authorId="0" shapeId="0" xr:uid="{00000000-0006-0000-8C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C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C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D00-000001000000}">
      <text>
        <r>
          <rPr>
            <b/>
            <sz val="9"/>
            <color indexed="81"/>
            <rFont val="ＭＳ Ｐゴシック"/>
            <family val="3"/>
            <charset val="128"/>
          </rPr>
          <t>市町名を記載してください。</t>
        </r>
      </text>
    </comment>
    <comment ref="D8" authorId="0" shapeId="0" xr:uid="{00000000-0006-0000-8D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D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D00-000004000000}">
      <text>
        <r>
          <rPr>
            <b/>
            <sz val="9"/>
            <color indexed="81"/>
            <rFont val="ＭＳ Ｐゴシック"/>
            <family val="3"/>
            <charset val="128"/>
          </rPr>
          <t>該当する間取りに「○」をしてください。</t>
        </r>
      </text>
    </comment>
    <comment ref="L11" authorId="0" shapeId="0" xr:uid="{00000000-0006-0000-8D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D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D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E00-000001000000}">
      <text>
        <r>
          <rPr>
            <b/>
            <sz val="9"/>
            <color indexed="81"/>
            <rFont val="ＭＳ Ｐゴシック"/>
            <family val="3"/>
            <charset val="128"/>
          </rPr>
          <t>市町名を記載してください。</t>
        </r>
      </text>
    </comment>
    <comment ref="D8" authorId="0" shapeId="0" xr:uid="{00000000-0006-0000-8E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E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E00-000004000000}">
      <text>
        <r>
          <rPr>
            <b/>
            <sz val="9"/>
            <color indexed="81"/>
            <rFont val="ＭＳ Ｐゴシック"/>
            <family val="3"/>
            <charset val="128"/>
          </rPr>
          <t>該当する間取りに「○」をしてください。</t>
        </r>
      </text>
    </comment>
    <comment ref="L11" authorId="0" shapeId="0" xr:uid="{00000000-0006-0000-8E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E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E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8F00-000001000000}">
      <text>
        <r>
          <rPr>
            <b/>
            <sz val="9"/>
            <color indexed="81"/>
            <rFont val="ＭＳ Ｐゴシック"/>
            <family val="3"/>
            <charset val="128"/>
          </rPr>
          <t>市町名を記載してください。</t>
        </r>
      </text>
    </comment>
    <comment ref="D8" authorId="0" shapeId="0" xr:uid="{00000000-0006-0000-8F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8F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8F00-000004000000}">
      <text>
        <r>
          <rPr>
            <b/>
            <sz val="9"/>
            <color indexed="81"/>
            <rFont val="ＭＳ Ｐゴシック"/>
            <family val="3"/>
            <charset val="128"/>
          </rPr>
          <t>該当する間取りに「○」をしてください。</t>
        </r>
      </text>
    </comment>
    <comment ref="L11" authorId="0" shapeId="0" xr:uid="{00000000-0006-0000-8F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8F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8F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2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9000-000001000000}">
      <text>
        <r>
          <rPr>
            <b/>
            <sz val="9"/>
            <color indexed="81"/>
            <rFont val="ＭＳ Ｐゴシック"/>
            <family val="3"/>
            <charset val="128"/>
          </rPr>
          <t>市町名を記載してください。</t>
        </r>
      </text>
    </comment>
    <comment ref="D8" authorId="0" shapeId="0" xr:uid="{00000000-0006-0000-9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9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9000-000004000000}">
      <text>
        <r>
          <rPr>
            <b/>
            <sz val="9"/>
            <color indexed="81"/>
            <rFont val="ＭＳ Ｐゴシック"/>
            <family val="3"/>
            <charset val="128"/>
          </rPr>
          <t>該当する間取りに「○」をしてください。</t>
        </r>
      </text>
    </comment>
    <comment ref="L11" authorId="0" shapeId="0" xr:uid="{00000000-0006-0000-9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90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90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C00-000001000000}">
      <text>
        <r>
          <rPr>
            <b/>
            <sz val="9"/>
            <color indexed="81"/>
            <rFont val="ＭＳ Ｐゴシック"/>
            <family val="3"/>
            <charset val="128"/>
          </rPr>
          <t>市町名を記載してください。</t>
        </r>
      </text>
    </comment>
    <comment ref="D8" authorId="0" shapeId="0" xr:uid="{00000000-0006-0000-1C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C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C00-000004000000}">
      <text>
        <r>
          <rPr>
            <b/>
            <sz val="9"/>
            <color indexed="81"/>
            <rFont val="ＭＳ Ｐゴシック"/>
            <family val="3"/>
            <charset val="128"/>
          </rPr>
          <t>該当する間取りに「○」をしてください。</t>
        </r>
      </text>
    </comment>
    <comment ref="L11" authorId="0" shapeId="0" xr:uid="{00000000-0006-0000-1C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C00-000006000000}">
      <text>
        <r>
          <rPr>
            <b/>
            <sz val="9"/>
            <color indexed="81"/>
            <rFont val="ＭＳ Ｐゴシック"/>
            <family val="3"/>
            <charset val="128"/>
          </rPr>
          <t>「必要」「不要」のどちらかを記入してください。</t>
        </r>
      </text>
    </comment>
    <comment ref="A26" authorId="0" shapeId="0" xr:uid="{00000000-0006-0000-1C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C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3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9100-000001000000}">
      <text>
        <r>
          <rPr>
            <b/>
            <sz val="9"/>
            <color indexed="81"/>
            <rFont val="ＭＳ Ｐゴシック"/>
            <family val="3"/>
            <charset val="128"/>
          </rPr>
          <t>市町名を記載してください。</t>
        </r>
      </text>
    </comment>
    <comment ref="D8" authorId="0" shapeId="0" xr:uid="{00000000-0006-0000-9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9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9100-000004000000}">
      <text>
        <r>
          <rPr>
            <b/>
            <sz val="9"/>
            <color indexed="81"/>
            <rFont val="ＭＳ Ｐゴシック"/>
            <family val="3"/>
            <charset val="128"/>
          </rPr>
          <t>該当する間取りに「○」をしてください。</t>
        </r>
      </text>
    </comment>
    <comment ref="L11" authorId="0" shapeId="0" xr:uid="{00000000-0006-0000-9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91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91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3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9200-000001000000}">
      <text>
        <r>
          <rPr>
            <b/>
            <sz val="9"/>
            <color indexed="81"/>
            <rFont val="ＭＳ Ｐゴシック"/>
            <family val="3"/>
            <charset val="128"/>
          </rPr>
          <t>市町名を記載してください。</t>
        </r>
      </text>
    </comment>
    <comment ref="D8" authorId="0" shapeId="0" xr:uid="{00000000-0006-0000-9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9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9200-000004000000}">
      <text>
        <r>
          <rPr>
            <b/>
            <sz val="9"/>
            <color indexed="81"/>
            <rFont val="ＭＳ Ｐゴシック"/>
            <family val="3"/>
            <charset val="128"/>
          </rPr>
          <t>該当する間取りに「○」をしてください。</t>
        </r>
      </text>
    </comment>
    <comment ref="L11" authorId="0" shapeId="0" xr:uid="{00000000-0006-0000-9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92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92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3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9300-000001000000}">
      <text>
        <r>
          <rPr>
            <b/>
            <sz val="9"/>
            <color indexed="81"/>
            <rFont val="ＭＳ Ｐゴシック"/>
            <family val="3"/>
            <charset val="128"/>
          </rPr>
          <t>市町名を記載してください。</t>
        </r>
      </text>
    </comment>
    <comment ref="D8" authorId="0" shapeId="0" xr:uid="{00000000-0006-0000-9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9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9300-000004000000}">
      <text>
        <r>
          <rPr>
            <b/>
            <sz val="9"/>
            <color indexed="81"/>
            <rFont val="ＭＳ Ｐゴシック"/>
            <family val="3"/>
            <charset val="128"/>
          </rPr>
          <t>該当する間取りに「○」をしてください。</t>
        </r>
      </text>
    </comment>
    <comment ref="L11" authorId="0" shapeId="0" xr:uid="{00000000-0006-0000-9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93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93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D00-000001000000}">
      <text>
        <r>
          <rPr>
            <b/>
            <sz val="9"/>
            <color indexed="81"/>
            <rFont val="ＭＳ Ｐゴシック"/>
            <family val="3"/>
            <charset val="128"/>
          </rPr>
          <t>市町名を記載してください。</t>
        </r>
      </text>
    </comment>
    <comment ref="D8" authorId="0" shapeId="0" xr:uid="{00000000-0006-0000-1D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D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D00-000004000000}">
      <text>
        <r>
          <rPr>
            <b/>
            <sz val="9"/>
            <color indexed="81"/>
            <rFont val="ＭＳ Ｐゴシック"/>
            <family val="3"/>
            <charset val="128"/>
          </rPr>
          <t>該当する間取りに「○」をしてください。</t>
        </r>
      </text>
    </comment>
    <comment ref="L11" authorId="0" shapeId="0" xr:uid="{00000000-0006-0000-1D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D00-000006000000}">
      <text>
        <r>
          <rPr>
            <b/>
            <sz val="9"/>
            <color indexed="81"/>
            <rFont val="ＭＳ Ｐゴシック"/>
            <family val="3"/>
            <charset val="128"/>
          </rPr>
          <t>「必要」「不要」のどちらかを記入してください。</t>
        </r>
      </text>
    </comment>
    <comment ref="A26" authorId="0" shapeId="0" xr:uid="{00000000-0006-0000-1D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D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E00-000001000000}">
      <text>
        <r>
          <rPr>
            <b/>
            <sz val="9"/>
            <color indexed="81"/>
            <rFont val="ＭＳ Ｐゴシック"/>
            <family val="3"/>
            <charset val="128"/>
          </rPr>
          <t>市町名を記載してください。</t>
        </r>
      </text>
    </comment>
    <comment ref="D8" authorId="0" shapeId="0" xr:uid="{00000000-0006-0000-1E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E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E00-000004000000}">
      <text>
        <r>
          <rPr>
            <b/>
            <sz val="9"/>
            <color indexed="81"/>
            <rFont val="ＭＳ Ｐゴシック"/>
            <family val="3"/>
            <charset val="128"/>
          </rPr>
          <t>該当する間取りに「○」をしてください。</t>
        </r>
      </text>
    </comment>
    <comment ref="L11" authorId="0" shapeId="0" xr:uid="{00000000-0006-0000-1E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E00-000006000000}">
      <text>
        <r>
          <rPr>
            <b/>
            <sz val="9"/>
            <color indexed="81"/>
            <rFont val="ＭＳ Ｐゴシック"/>
            <family val="3"/>
            <charset val="128"/>
          </rPr>
          <t>「必要」「不要」のどちらかを記入してください。</t>
        </r>
      </text>
    </comment>
    <comment ref="A26" authorId="0" shapeId="0" xr:uid="{00000000-0006-0000-1E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E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F00-000001000000}">
      <text>
        <r>
          <rPr>
            <b/>
            <sz val="9"/>
            <color indexed="81"/>
            <rFont val="ＭＳ Ｐゴシック"/>
            <family val="3"/>
            <charset val="128"/>
          </rPr>
          <t>市町名を記載してください。</t>
        </r>
      </text>
    </comment>
    <comment ref="D8" authorId="0" shapeId="0" xr:uid="{00000000-0006-0000-1F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F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F00-000004000000}">
      <text>
        <r>
          <rPr>
            <b/>
            <sz val="9"/>
            <color indexed="81"/>
            <rFont val="ＭＳ Ｐゴシック"/>
            <family val="3"/>
            <charset val="128"/>
          </rPr>
          <t>該当する間取りに「○」をしてください。</t>
        </r>
      </text>
    </comment>
    <comment ref="L11" authorId="0" shapeId="0" xr:uid="{00000000-0006-0000-1F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F00-000006000000}">
      <text>
        <r>
          <rPr>
            <b/>
            <sz val="9"/>
            <color indexed="81"/>
            <rFont val="ＭＳ Ｐゴシック"/>
            <family val="3"/>
            <charset val="128"/>
          </rPr>
          <t>「必要」「不要」のどちらかを記入してください。</t>
        </r>
      </text>
    </comment>
    <comment ref="A26" authorId="0" shapeId="0" xr:uid="{00000000-0006-0000-1F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F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000-000001000000}">
      <text>
        <r>
          <rPr>
            <b/>
            <sz val="9"/>
            <color indexed="81"/>
            <rFont val="ＭＳ Ｐゴシック"/>
            <family val="3"/>
            <charset val="128"/>
          </rPr>
          <t>市町名を記載してください。</t>
        </r>
      </text>
    </comment>
    <comment ref="D8" authorId="0" shapeId="0" xr:uid="{00000000-0006-0000-2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000-000004000000}">
      <text>
        <r>
          <rPr>
            <b/>
            <sz val="9"/>
            <color indexed="81"/>
            <rFont val="ＭＳ Ｐゴシック"/>
            <family val="3"/>
            <charset val="128"/>
          </rPr>
          <t>該当する間取りに「○」をしてください。</t>
        </r>
      </text>
    </comment>
    <comment ref="L11" authorId="0" shapeId="0" xr:uid="{00000000-0006-0000-2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000-000006000000}">
      <text>
        <r>
          <rPr>
            <b/>
            <sz val="9"/>
            <color indexed="81"/>
            <rFont val="ＭＳ Ｐゴシック"/>
            <family val="3"/>
            <charset val="128"/>
          </rPr>
          <t>「必要」「不要」のどちらかを記入してください。</t>
        </r>
      </text>
    </comment>
    <comment ref="A26" authorId="0" shapeId="0" xr:uid="{00000000-0006-0000-20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0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100-000001000000}">
      <text>
        <r>
          <rPr>
            <b/>
            <sz val="9"/>
            <color indexed="81"/>
            <rFont val="ＭＳ Ｐゴシック"/>
            <family val="3"/>
            <charset val="128"/>
          </rPr>
          <t>市町名を記載してください。</t>
        </r>
      </text>
    </comment>
    <comment ref="D8" authorId="0" shapeId="0" xr:uid="{00000000-0006-0000-2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100-000004000000}">
      <text>
        <r>
          <rPr>
            <b/>
            <sz val="9"/>
            <color indexed="81"/>
            <rFont val="ＭＳ Ｐゴシック"/>
            <family val="3"/>
            <charset val="128"/>
          </rPr>
          <t>該当する間取りに「○」をしてください。</t>
        </r>
      </text>
    </comment>
    <comment ref="L11" authorId="0" shapeId="0" xr:uid="{00000000-0006-0000-2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100-000006000000}">
      <text>
        <r>
          <rPr>
            <b/>
            <sz val="9"/>
            <color indexed="81"/>
            <rFont val="ＭＳ Ｐゴシック"/>
            <family val="3"/>
            <charset val="128"/>
          </rPr>
          <t>「必要」「不要」のどちらかを記入してください。</t>
        </r>
      </text>
    </comment>
    <comment ref="A26" authorId="0" shapeId="0" xr:uid="{00000000-0006-0000-21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1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200-000001000000}">
      <text>
        <r>
          <rPr>
            <b/>
            <sz val="9"/>
            <color indexed="81"/>
            <rFont val="ＭＳ Ｐゴシック"/>
            <family val="3"/>
            <charset val="128"/>
          </rPr>
          <t>市町名を記載してください。</t>
        </r>
      </text>
    </comment>
    <comment ref="D8" authorId="0" shapeId="0" xr:uid="{00000000-0006-0000-2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200-000004000000}">
      <text>
        <r>
          <rPr>
            <b/>
            <sz val="9"/>
            <color indexed="81"/>
            <rFont val="ＭＳ Ｐゴシック"/>
            <family val="3"/>
            <charset val="128"/>
          </rPr>
          <t>該当する間取りに「○」をしてください。</t>
        </r>
      </text>
    </comment>
    <comment ref="L11" authorId="0" shapeId="0" xr:uid="{00000000-0006-0000-2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200-000006000000}">
      <text>
        <r>
          <rPr>
            <b/>
            <sz val="9"/>
            <color indexed="81"/>
            <rFont val="ＭＳ Ｐゴシック"/>
            <family val="3"/>
            <charset val="128"/>
          </rPr>
          <t>「必要」「不要」のどちらかを記入してください。</t>
        </r>
      </text>
    </comment>
    <comment ref="A26" authorId="0" shapeId="0" xr:uid="{00000000-0006-0000-22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2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100-000001000000}">
      <text>
        <r>
          <rPr>
            <b/>
            <sz val="9"/>
            <color indexed="81"/>
            <rFont val="ＭＳ Ｐゴシック"/>
            <family val="3"/>
            <charset val="128"/>
          </rPr>
          <t>市町名を記載してください。</t>
        </r>
      </text>
    </comment>
    <comment ref="D8" authorId="0" shapeId="0" xr:uid="{00000000-0006-0000-1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100-000004000000}">
      <text>
        <r>
          <rPr>
            <b/>
            <sz val="9"/>
            <color indexed="81"/>
            <rFont val="ＭＳ Ｐゴシック"/>
            <family val="3"/>
            <charset val="128"/>
          </rPr>
          <t>該当する間取りに「○」をしてください。</t>
        </r>
      </text>
    </comment>
    <comment ref="L11" authorId="0" shapeId="0" xr:uid="{00000000-0006-0000-1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100-000006000000}">
      <text>
        <r>
          <rPr>
            <b/>
            <sz val="9"/>
            <color indexed="81"/>
            <rFont val="ＭＳ Ｐゴシック"/>
            <family val="3"/>
            <charset val="128"/>
          </rPr>
          <t>「必要」「不要」のどちらかを記入してください。</t>
        </r>
      </text>
    </comment>
    <comment ref="A26" authorId="0" shapeId="0" xr:uid="{00000000-0006-0000-11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1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300-000001000000}">
      <text>
        <r>
          <rPr>
            <b/>
            <sz val="9"/>
            <color indexed="81"/>
            <rFont val="ＭＳ Ｐゴシック"/>
            <family val="3"/>
            <charset val="128"/>
          </rPr>
          <t>市町名を記載してください。</t>
        </r>
      </text>
    </comment>
    <comment ref="D8" authorId="0" shapeId="0" xr:uid="{00000000-0006-0000-2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300-000004000000}">
      <text>
        <r>
          <rPr>
            <b/>
            <sz val="9"/>
            <color indexed="81"/>
            <rFont val="ＭＳ Ｐゴシック"/>
            <family val="3"/>
            <charset val="128"/>
          </rPr>
          <t>該当する間取りに「○」をしてください。</t>
        </r>
      </text>
    </comment>
    <comment ref="L11" authorId="0" shapeId="0" xr:uid="{00000000-0006-0000-2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300-000006000000}">
      <text>
        <r>
          <rPr>
            <b/>
            <sz val="9"/>
            <color indexed="81"/>
            <rFont val="ＭＳ Ｐゴシック"/>
            <family val="3"/>
            <charset val="128"/>
          </rPr>
          <t>「必要」「不要」のどちらかを記入してください。</t>
        </r>
      </text>
    </comment>
    <comment ref="A26" authorId="0" shapeId="0" xr:uid="{00000000-0006-0000-23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3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400-000001000000}">
      <text>
        <r>
          <rPr>
            <b/>
            <sz val="9"/>
            <color indexed="81"/>
            <rFont val="ＭＳ Ｐゴシック"/>
            <family val="3"/>
            <charset val="128"/>
          </rPr>
          <t>市町名を記載してください。</t>
        </r>
      </text>
    </comment>
    <comment ref="D8" authorId="0" shapeId="0" xr:uid="{00000000-0006-0000-24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4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400-000004000000}">
      <text>
        <r>
          <rPr>
            <b/>
            <sz val="9"/>
            <color indexed="81"/>
            <rFont val="ＭＳ Ｐゴシック"/>
            <family val="3"/>
            <charset val="128"/>
          </rPr>
          <t>該当する間取りに「○」をしてください。</t>
        </r>
      </text>
    </comment>
    <comment ref="L11" authorId="0" shapeId="0" xr:uid="{00000000-0006-0000-24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400-000006000000}">
      <text>
        <r>
          <rPr>
            <b/>
            <sz val="9"/>
            <color indexed="81"/>
            <rFont val="ＭＳ Ｐゴシック"/>
            <family val="3"/>
            <charset val="128"/>
          </rPr>
          <t>「必要」「不要」のどちらかを記入してください。</t>
        </r>
      </text>
    </comment>
    <comment ref="A26" authorId="0" shapeId="0" xr:uid="{00000000-0006-0000-24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4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500-000001000000}">
      <text>
        <r>
          <rPr>
            <b/>
            <sz val="9"/>
            <color indexed="81"/>
            <rFont val="ＭＳ Ｐゴシック"/>
            <family val="3"/>
            <charset val="128"/>
          </rPr>
          <t>市町名を記載してください。</t>
        </r>
      </text>
    </comment>
    <comment ref="D8" authorId="0" shapeId="0" xr:uid="{00000000-0006-0000-25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5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500-000004000000}">
      <text>
        <r>
          <rPr>
            <b/>
            <sz val="9"/>
            <color indexed="81"/>
            <rFont val="ＭＳ Ｐゴシック"/>
            <family val="3"/>
            <charset val="128"/>
          </rPr>
          <t>該当する間取りに「○」をしてください。</t>
        </r>
      </text>
    </comment>
    <comment ref="L11" authorId="0" shapeId="0" xr:uid="{00000000-0006-0000-25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500-000006000000}">
      <text>
        <r>
          <rPr>
            <b/>
            <sz val="9"/>
            <color indexed="81"/>
            <rFont val="ＭＳ Ｐゴシック"/>
            <family val="3"/>
            <charset val="128"/>
          </rPr>
          <t>「必要」「不要」のどちらかを記入してください。</t>
        </r>
      </text>
    </comment>
    <comment ref="A26" authorId="0" shapeId="0" xr:uid="{00000000-0006-0000-25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5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600-000001000000}">
      <text>
        <r>
          <rPr>
            <b/>
            <sz val="9"/>
            <color indexed="81"/>
            <rFont val="ＭＳ Ｐゴシック"/>
            <family val="3"/>
            <charset val="128"/>
          </rPr>
          <t>市町名を記載してください。</t>
        </r>
      </text>
    </comment>
    <comment ref="D8" authorId="0" shapeId="0" xr:uid="{00000000-0006-0000-26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6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600-000004000000}">
      <text>
        <r>
          <rPr>
            <b/>
            <sz val="9"/>
            <color indexed="81"/>
            <rFont val="ＭＳ Ｐゴシック"/>
            <family val="3"/>
            <charset val="128"/>
          </rPr>
          <t>該当する間取りに「○」をしてください。</t>
        </r>
      </text>
    </comment>
    <comment ref="L11" authorId="0" shapeId="0" xr:uid="{00000000-0006-0000-26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600-000006000000}">
      <text>
        <r>
          <rPr>
            <b/>
            <sz val="9"/>
            <color indexed="81"/>
            <rFont val="ＭＳ Ｐゴシック"/>
            <family val="3"/>
            <charset val="128"/>
          </rPr>
          <t>「必要」「不要」のどちらかを記入してください。</t>
        </r>
      </text>
    </comment>
    <comment ref="A26" authorId="0" shapeId="0" xr:uid="{00000000-0006-0000-26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6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700-000001000000}">
      <text>
        <r>
          <rPr>
            <b/>
            <sz val="9"/>
            <color indexed="81"/>
            <rFont val="ＭＳ Ｐゴシック"/>
            <family val="3"/>
            <charset val="128"/>
          </rPr>
          <t>市町名を記載してください。</t>
        </r>
      </text>
    </comment>
    <comment ref="D8" authorId="0" shapeId="0" xr:uid="{00000000-0006-0000-27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7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700-000004000000}">
      <text>
        <r>
          <rPr>
            <b/>
            <sz val="9"/>
            <color indexed="81"/>
            <rFont val="ＭＳ Ｐゴシック"/>
            <family val="3"/>
            <charset val="128"/>
          </rPr>
          <t>該当する間取りに「○」をしてください。</t>
        </r>
      </text>
    </comment>
    <comment ref="L11" authorId="0" shapeId="0" xr:uid="{00000000-0006-0000-27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700-000006000000}">
      <text>
        <r>
          <rPr>
            <b/>
            <sz val="9"/>
            <color indexed="81"/>
            <rFont val="ＭＳ Ｐゴシック"/>
            <family val="3"/>
            <charset val="128"/>
          </rPr>
          <t>「必要」「不要」のどちらかを記入してください。</t>
        </r>
      </text>
    </comment>
    <comment ref="A26" authorId="0" shapeId="0" xr:uid="{00000000-0006-0000-27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7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800-000001000000}">
      <text>
        <r>
          <rPr>
            <b/>
            <sz val="9"/>
            <color indexed="81"/>
            <rFont val="ＭＳ Ｐゴシック"/>
            <family val="3"/>
            <charset val="128"/>
          </rPr>
          <t>市町名を記載してください。</t>
        </r>
      </text>
    </comment>
    <comment ref="D8" authorId="0" shapeId="0" xr:uid="{00000000-0006-0000-28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8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800-000004000000}">
      <text>
        <r>
          <rPr>
            <b/>
            <sz val="9"/>
            <color indexed="81"/>
            <rFont val="ＭＳ Ｐゴシック"/>
            <family val="3"/>
            <charset val="128"/>
          </rPr>
          <t>該当する間取りに「○」をしてください。</t>
        </r>
      </text>
    </comment>
    <comment ref="L11" authorId="0" shapeId="0" xr:uid="{00000000-0006-0000-28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800-000006000000}">
      <text>
        <r>
          <rPr>
            <b/>
            <sz val="9"/>
            <color indexed="81"/>
            <rFont val="ＭＳ Ｐゴシック"/>
            <family val="3"/>
            <charset val="128"/>
          </rPr>
          <t>「必要」「不要」のどちらかを記入してください。</t>
        </r>
      </text>
    </comment>
    <comment ref="A26" authorId="0" shapeId="0" xr:uid="{00000000-0006-0000-28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8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900-000001000000}">
      <text>
        <r>
          <rPr>
            <b/>
            <sz val="9"/>
            <color indexed="81"/>
            <rFont val="ＭＳ Ｐゴシック"/>
            <family val="3"/>
            <charset val="128"/>
          </rPr>
          <t>市町名を記載してください。</t>
        </r>
      </text>
    </comment>
    <comment ref="D8" authorId="0" shapeId="0" xr:uid="{00000000-0006-0000-29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9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900-000004000000}">
      <text>
        <r>
          <rPr>
            <b/>
            <sz val="9"/>
            <color indexed="81"/>
            <rFont val="ＭＳ Ｐゴシック"/>
            <family val="3"/>
            <charset val="128"/>
          </rPr>
          <t>該当する間取りに「○」をしてください。</t>
        </r>
      </text>
    </comment>
    <comment ref="L11" authorId="0" shapeId="0" xr:uid="{00000000-0006-0000-29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900-000006000000}">
      <text>
        <r>
          <rPr>
            <b/>
            <sz val="9"/>
            <color indexed="81"/>
            <rFont val="ＭＳ Ｐゴシック"/>
            <family val="3"/>
            <charset val="128"/>
          </rPr>
          <t>「必要」「不要」のどちらかを記入してください。</t>
        </r>
      </text>
    </comment>
    <comment ref="A26" authorId="0" shapeId="0" xr:uid="{00000000-0006-0000-29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9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A00-000001000000}">
      <text>
        <r>
          <rPr>
            <b/>
            <sz val="9"/>
            <color indexed="81"/>
            <rFont val="ＭＳ Ｐゴシック"/>
            <family val="3"/>
            <charset val="128"/>
          </rPr>
          <t>市町名を記載してください。</t>
        </r>
      </text>
    </comment>
    <comment ref="D8" authorId="0" shapeId="0" xr:uid="{00000000-0006-0000-2A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A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A00-000004000000}">
      <text>
        <r>
          <rPr>
            <b/>
            <sz val="9"/>
            <color indexed="81"/>
            <rFont val="ＭＳ Ｐゴシック"/>
            <family val="3"/>
            <charset val="128"/>
          </rPr>
          <t>該当する間取りに「○」をしてください。</t>
        </r>
      </text>
    </comment>
    <comment ref="L11" authorId="0" shapeId="0" xr:uid="{00000000-0006-0000-2A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2A00-000006000000}">
      <text>
        <r>
          <rPr>
            <b/>
            <sz val="9"/>
            <color indexed="81"/>
            <rFont val="ＭＳ Ｐゴシック"/>
            <family val="3"/>
            <charset val="128"/>
          </rPr>
          <t>「必要」「不要」のどちらかを記入してください。</t>
        </r>
      </text>
    </comment>
    <comment ref="A26" authorId="0" shapeId="0" xr:uid="{00000000-0006-0000-2A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A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B00-000001000000}">
      <text>
        <r>
          <rPr>
            <b/>
            <sz val="9"/>
            <color indexed="81"/>
            <rFont val="ＭＳ Ｐゴシック"/>
            <family val="3"/>
            <charset val="128"/>
          </rPr>
          <t>市町名を記載してください。</t>
        </r>
      </text>
    </comment>
    <comment ref="D8" authorId="0" shapeId="0" xr:uid="{00000000-0006-0000-2B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B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B00-000004000000}">
      <text>
        <r>
          <rPr>
            <b/>
            <sz val="9"/>
            <color indexed="81"/>
            <rFont val="ＭＳ Ｐゴシック"/>
            <family val="3"/>
            <charset val="128"/>
          </rPr>
          <t>該当する間取りに「○」をしてください。</t>
        </r>
      </text>
    </comment>
    <comment ref="L11" authorId="0" shapeId="0" xr:uid="{00000000-0006-0000-2B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2B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B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C00-000001000000}">
      <text>
        <r>
          <rPr>
            <b/>
            <sz val="9"/>
            <color indexed="81"/>
            <rFont val="ＭＳ Ｐゴシック"/>
            <family val="3"/>
            <charset val="128"/>
          </rPr>
          <t>市町名を記載してください。</t>
        </r>
      </text>
    </comment>
    <comment ref="D8" authorId="0" shapeId="0" xr:uid="{00000000-0006-0000-2C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C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C00-000004000000}">
      <text>
        <r>
          <rPr>
            <b/>
            <sz val="9"/>
            <color indexed="81"/>
            <rFont val="ＭＳ Ｐゴシック"/>
            <family val="3"/>
            <charset val="128"/>
          </rPr>
          <t>該当する間取りに「○」をしてください。</t>
        </r>
      </text>
    </comment>
    <comment ref="L11" authorId="0" shapeId="0" xr:uid="{00000000-0006-0000-2C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2C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C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200-000001000000}">
      <text>
        <r>
          <rPr>
            <b/>
            <sz val="9"/>
            <color indexed="81"/>
            <rFont val="ＭＳ Ｐゴシック"/>
            <family val="3"/>
            <charset val="128"/>
          </rPr>
          <t>市町名を記載してください。</t>
        </r>
      </text>
    </comment>
    <comment ref="D8" authorId="0" shapeId="0" xr:uid="{00000000-0006-0000-1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200-000004000000}">
      <text>
        <r>
          <rPr>
            <b/>
            <sz val="9"/>
            <color indexed="81"/>
            <rFont val="ＭＳ Ｐゴシック"/>
            <family val="3"/>
            <charset val="128"/>
          </rPr>
          <t>該当する間取りに「○」をしてください。</t>
        </r>
      </text>
    </comment>
    <comment ref="L11" authorId="0" shapeId="0" xr:uid="{00000000-0006-0000-1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200-000006000000}">
      <text>
        <r>
          <rPr>
            <b/>
            <sz val="9"/>
            <color indexed="81"/>
            <rFont val="ＭＳ Ｐゴシック"/>
            <family val="3"/>
            <charset val="128"/>
          </rPr>
          <t>「必要」「不要」のどちらかを記入してください。</t>
        </r>
      </text>
    </comment>
    <comment ref="A26" authorId="0" shapeId="0" xr:uid="{00000000-0006-0000-12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2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D00-000001000000}">
      <text>
        <r>
          <rPr>
            <b/>
            <sz val="9"/>
            <color indexed="81"/>
            <rFont val="ＭＳ Ｐゴシック"/>
            <family val="3"/>
            <charset val="128"/>
          </rPr>
          <t>市町名を記載してください。</t>
        </r>
      </text>
    </comment>
    <comment ref="D8" authorId="0" shapeId="0" xr:uid="{00000000-0006-0000-2D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D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D00-000004000000}">
      <text>
        <r>
          <rPr>
            <b/>
            <sz val="9"/>
            <color indexed="81"/>
            <rFont val="ＭＳ Ｐゴシック"/>
            <family val="3"/>
            <charset val="128"/>
          </rPr>
          <t>該当する間取りに「○」をしてください。</t>
        </r>
      </text>
    </comment>
    <comment ref="L11" authorId="0" shapeId="0" xr:uid="{00000000-0006-0000-2D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2D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D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E00-000001000000}">
      <text>
        <r>
          <rPr>
            <b/>
            <sz val="9"/>
            <color indexed="81"/>
            <rFont val="ＭＳ Ｐゴシック"/>
            <family val="3"/>
            <charset val="128"/>
          </rPr>
          <t>市町名を記載してください。</t>
        </r>
      </text>
    </comment>
    <comment ref="D8" authorId="0" shapeId="0" xr:uid="{00000000-0006-0000-2E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E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E00-000004000000}">
      <text>
        <r>
          <rPr>
            <b/>
            <sz val="9"/>
            <color indexed="81"/>
            <rFont val="ＭＳ Ｐゴシック"/>
            <family val="3"/>
            <charset val="128"/>
          </rPr>
          <t>該当する間取りに「○」をしてください。</t>
        </r>
      </text>
    </comment>
    <comment ref="L11" authorId="0" shapeId="0" xr:uid="{00000000-0006-0000-2E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2E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E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2F00-000001000000}">
      <text>
        <r>
          <rPr>
            <b/>
            <sz val="9"/>
            <color indexed="81"/>
            <rFont val="ＭＳ Ｐゴシック"/>
            <family val="3"/>
            <charset val="128"/>
          </rPr>
          <t>市町名を記載してください。</t>
        </r>
      </text>
    </comment>
    <comment ref="D8" authorId="0" shapeId="0" xr:uid="{00000000-0006-0000-2F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2F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2F00-000004000000}">
      <text>
        <r>
          <rPr>
            <b/>
            <sz val="9"/>
            <color indexed="81"/>
            <rFont val="ＭＳ Ｐゴシック"/>
            <family val="3"/>
            <charset val="128"/>
          </rPr>
          <t>該当する間取りに「○」をしてください。</t>
        </r>
      </text>
    </comment>
    <comment ref="L11" authorId="0" shapeId="0" xr:uid="{00000000-0006-0000-2F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2F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2F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000-000001000000}">
      <text>
        <r>
          <rPr>
            <b/>
            <sz val="9"/>
            <color indexed="81"/>
            <rFont val="ＭＳ Ｐゴシック"/>
            <family val="3"/>
            <charset val="128"/>
          </rPr>
          <t>市町名を記載してください。</t>
        </r>
      </text>
    </comment>
    <comment ref="D8" authorId="0" shapeId="0" xr:uid="{00000000-0006-0000-3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000-000004000000}">
      <text>
        <r>
          <rPr>
            <b/>
            <sz val="9"/>
            <color indexed="81"/>
            <rFont val="ＭＳ Ｐゴシック"/>
            <family val="3"/>
            <charset val="128"/>
          </rPr>
          <t>該当する間取りに「○」をしてください。</t>
        </r>
      </text>
    </comment>
    <comment ref="L11" authorId="0" shapeId="0" xr:uid="{00000000-0006-0000-3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0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0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100-000001000000}">
      <text>
        <r>
          <rPr>
            <b/>
            <sz val="9"/>
            <color indexed="81"/>
            <rFont val="ＭＳ Ｐゴシック"/>
            <family val="3"/>
            <charset val="128"/>
          </rPr>
          <t>市町名を記載してください。</t>
        </r>
      </text>
    </comment>
    <comment ref="D8" authorId="0" shapeId="0" xr:uid="{00000000-0006-0000-3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100-000004000000}">
      <text>
        <r>
          <rPr>
            <b/>
            <sz val="9"/>
            <color indexed="81"/>
            <rFont val="ＭＳ Ｐゴシック"/>
            <family val="3"/>
            <charset val="128"/>
          </rPr>
          <t>該当する間取りに「○」をしてください。</t>
        </r>
      </text>
    </comment>
    <comment ref="L11" authorId="0" shapeId="0" xr:uid="{00000000-0006-0000-3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1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1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200-000001000000}">
      <text>
        <r>
          <rPr>
            <b/>
            <sz val="9"/>
            <color indexed="81"/>
            <rFont val="ＭＳ Ｐゴシック"/>
            <family val="3"/>
            <charset val="128"/>
          </rPr>
          <t>市町名を記載してください。</t>
        </r>
      </text>
    </comment>
    <comment ref="D8" authorId="0" shapeId="0" xr:uid="{00000000-0006-0000-3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200-000004000000}">
      <text>
        <r>
          <rPr>
            <b/>
            <sz val="9"/>
            <color indexed="81"/>
            <rFont val="ＭＳ Ｐゴシック"/>
            <family val="3"/>
            <charset val="128"/>
          </rPr>
          <t>該当する間取りに「○」をしてください。</t>
        </r>
      </text>
    </comment>
    <comment ref="L11" authorId="0" shapeId="0" xr:uid="{00000000-0006-0000-3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2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2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300-000001000000}">
      <text>
        <r>
          <rPr>
            <b/>
            <sz val="9"/>
            <color indexed="81"/>
            <rFont val="ＭＳ Ｐゴシック"/>
            <family val="3"/>
            <charset val="128"/>
          </rPr>
          <t>市町名を記載してください。</t>
        </r>
      </text>
    </comment>
    <comment ref="D8" authorId="0" shapeId="0" xr:uid="{00000000-0006-0000-3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300-000004000000}">
      <text>
        <r>
          <rPr>
            <b/>
            <sz val="9"/>
            <color indexed="81"/>
            <rFont val="ＭＳ Ｐゴシック"/>
            <family val="3"/>
            <charset val="128"/>
          </rPr>
          <t>該当する間取りに「○」をしてください。</t>
        </r>
      </text>
    </comment>
    <comment ref="L11" authorId="0" shapeId="0" xr:uid="{00000000-0006-0000-3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3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3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400-000001000000}">
      <text>
        <r>
          <rPr>
            <b/>
            <sz val="9"/>
            <color indexed="81"/>
            <rFont val="ＭＳ Ｐゴシック"/>
            <family val="3"/>
            <charset val="128"/>
          </rPr>
          <t>市町名を記載してください。</t>
        </r>
      </text>
    </comment>
    <comment ref="D8" authorId="0" shapeId="0" xr:uid="{00000000-0006-0000-34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4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400-000004000000}">
      <text>
        <r>
          <rPr>
            <b/>
            <sz val="9"/>
            <color indexed="81"/>
            <rFont val="ＭＳ Ｐゴシック"/>
            <family val="3"/>
            <charset val="128"/>
          </rPr>
          <t>該当する間取りに「○」をしてください。</t>
        </r>
      </text>
    </comment>
    <comment ref="L11" authorId="0" shapeId="0" xr:uid="{00000000-0006-0000-34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4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4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500-000001000000}">
      <text>
        <r>
          <rPr>
            <b/>
            <sz val="9"/>
            <color indexed="81"/>
            <rFont val="ＭＳ Ｐゴシック"/>
            <family val="3"/>
            <charset val="128"/>
          </rPr>
          <t>市町名を記載してください。</t>
        </r>
      </text>
    </comment>
    <comment ref="D8" authorId="0" shapeId="0" xr:uid="{00000000-0006-0000-35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5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500-000004000000}">
      <text>
        <r>
          <rPr>
            <b/>
            <sz val="9"/>
            <color indexed="81"/>
            <rFont val="ＭＳ Ｐゴシック"/>
            <family val="3"/>
            <charset val="128"/>
          </rPr>
          <t>該当する間取りに「○」をしてください。</t>
        </r>
      </text>
    </comment>
    <comment ref="L11" authorId="0" shapeId="0" xr:uid="{00000000-0006-0000-35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5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5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600-000001000000}">
      <text>
        <r>
          <rPr>
            <b/>
            <sz val="9"/>
            <color indexed="81"/>
            <rFont val="ＭＳ Ｐゴシック"/>
            <family val="3"/>
            <charset val="128"/>
          </rPr>
          <t>市町名を記載してください。</t>
        </r>
      </text>
    </comment>
    <comment ref="D8" authorId="0" shapeId="0" xr:uid="{00000000-0006-0000-36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6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600-000004000000}">
      <text>
        <r>
          <rPr>
            <b/>
            <sz val="9"/>
            <color indexed="81"/>
            <rFont val="ＭＳ Ｐゴシック"/>
            <family val="3"/>
            <charset val="128"/>
          </rPr>
          <t>該当する間取りに「○」をしてください。</t>
        </r>
      </text>
    </comment>
    <comment ref="L11" authorId="0" shapeId="0" xr:uid="{00000000-0006-0000-36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6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6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300-000001000000}">
      <text>
        <r>
          <rPr>
            <b/>
            <sz val="9"/>
            <color indexed="81"/>
            <rFont val="ＭＳ Ｐゴシック"/>
            <family val="3"/>
            <charset val="128"/>
          </rPr>
          <t>市町名を記載してください。</t>
        </r>
      </text>
    </comment>
    <comment ref="D8" authorId="0" shapeId="0" xr:uid="{00000000-0006-0000-1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300-000004000000}">
      <text>
        <r>
          <rPr>
            <b/>
            <sz val="9"/>
            <color indexed="81"/>
            <rFont val="ＭＳ Ｐゴシック"/>
            <family val="3"/>
            <charset val="128"/>
          </rPr>
          <t>該当する間取りに「○」をしてください。</t>
        </r>
      </text>
    </comment>
    <comment ref="L11" authorId="0" shapeId="0" xr:uid="{00000000-0006-0000-1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300-000006000000}">
      <text>
        <r>
          <rPr>
            <b/>
            <sz val="9"/>
            <color indexed="81"/>
            <rFont val="ＭＳ Ｐゴシック"/>
            <family val="3"/>
            <charset val="128"/>
          </rPr>
          <t>「必要」「不要」のどちらかを記入してください。</t>
        </r>
      </text>
    </comment>
    <comment ref="A26" authorId="0" shapeId="0" xr:uid="{00000000-0006-0000-13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3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700-000001000000}">
      <text>
        <r>
          <rPr>
            <b/>
            <sz val="9"/>
            <color indexed="81"/>
            <rFont val="ＭＳ Ｐゴシック"/>
            <family val="3"/>
            <charset val="128"/>
          </rPr>
          <t>市町名を記載してください。</t>
        </r>
      </text>
    </comment>
    <comment ref="D8" authorId="0" shapeId="0" xr:uid="{00000000-0006-0000-37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7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700-000004000000}">
      <text>
        <r>
          <rPr>
            <b/>
            <sz val="9"/>
            <color indexed="81"/>
            <rFont val="ＭＳ Ｐゴシック"/>
            <family val="3"/>
            <charset val="128"/>
          </rPr>
          <t>該当する間取りに「○」をしてください。</t>
        </r>
      </text>
    </comment>
    <comment ref="L11" authorId="0" shapeId="0" xr:uid="{00000000-0006-0000-37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7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7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800-000001000000}">
      <text>
        <r>
          <rPr>
            <b/>
            <sz val="9"/>
            <color indexed="81"/>
            <rFont val="ＭＳ Ｐゴシック"/>
            <family val="3"/>
            <charset val="128"/>
          </rPr>
          <t>市町名を記載してください。</t>
        </r>
      </text>
    </comment>
    <comment ref="D8" authorId="0" shapeId="0" xr:uid="{00000000-0006-0000-38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8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800-000004000000}">
      <text>
        <r>
          <rPr>
            <b/>
            <sz val="9"/>
            <color indexed="81"/>
            <rFont val="ＭＳ Ｐゴシック"/>
            <family val="3"/>
            <charset val="128"/>
          </rPr>
          <t>該当する間取りに「○」をしてください。</t>
        </r>
      </text>
    </comment>
    <comment ref="L11" authorId="0" shapeId="0" xr:uid="{00000000-0006-0000-38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8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8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900-000001000000}">
      <text>
        <r>
          <rPr>
            <b/>
            <sz val="9"/>
            <color indexed="81"/>
            <rFont val="ＭＳ Ｐゴシック"/>
            <family val="3"/>
            <charset val="128"/>
          </rPr>
          <t>市町名を記載してください。</t>
        </r>
      </text>
    </comment>
    <comment ref="D8" authorId="0" shapeId="0" xr:uid="{00000000-0006-0000-39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9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900-000004000000}">
      <text>
        <r>
          <rPr>
            <b/>
            <sz val="9"/>
            <color indexed="81"/>
            <rFont val="ＭＳ Ｐゴシック"/>
            <family val="3"/>
            <charset val="128"/>
          </rPr>
          <t>該当する間取りに「○」をしてください。</t>
        </r>
      </text>
    </comment>
    <comment ref="L11" authorId="0" shapeId="0" xr:uid="{00000000-0006-0000-39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9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9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A00-000001000000}">
      <text>
        <r>
          <rPr>
            <b/>
            <sz val="9"/>
            <color indexed="81"/>
            <rFont val="ＭＳ Ｐゴシック"/>
            <family val="3"/>
            <charset val="128"/>
          </rPr>
          <t>市町名を記載してください。</t>
        </r>
      </text>
    </comment>
    <comment ref="D8" authorId="0" shapeId="0" xr:uid="{00000000-0006-0000-3A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A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A00-000004000000}">
      <text>
        <r>
          <rPr>
            <b/>
            <sz val="9"/>
            <color indexed="81"/>
            <rFont val="ＭＳ Ｐゴシック"/>
            <family val="3"/>
            <charset val="128"/>
          </rPr>
          <t>該当する間取りに「○」をしてください。</t>
        </r>
      </text>
    </comment>
    <comment ref="L11" authorId="0" shapeId="0" xr:uid="{00000000-0006-0000-3A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A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A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B00-000001000000}">
      <text>
        <r>
          <rPr>
            <b/>
            <sz val="9"/>
            <color indexed="81"/>
            <rFont val="ＭＳ Ｐゴシック"/>
            <family val="3"/>
            <charset val="128"/>
          </rPr>
          <t>市町名を記載してください。</t>
        </r>
      </text>
    </comment>
    <comment ref="D8" authorId="0" shapeId="0" xr:uid="{00000000-0006-0000-3B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B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B00-000004000000}">
      <text>
        <r>
          <rPr>
            <b/>
            <sz val="9"/>
            <color indexed="81"/>
            <rFont val="ＭＳ Ｐゴシック"/>
            <family val="3"/>
            <charset val="128"/>
          </rPr>
          <t>該当する間取りに「○」をしてください。</t>
        </r>
      </text>
    </comment>
    <comment ref="L11" authorId="0" shapeId="0" xr:uid="{00000000-0006-0000-3B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B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B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C00-000001000000}">
      <text>
        <r>
          <rPr>
            <b/>
            <sz val="9"/>
            <color indexed="81"/>
            <rFont val="ＭＳ Ｐゴシック"/>
            <family val="3"/>
            <charset val="128"/>
          </rPr>
          <t>市町名を記載してください。</t>
        </r>
      </text>
    </comment>
    <comment ref="D8" authorId="0" shapeId="0" xr:uid="{00000000-0006-0000-3C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C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C00-000004000000}">
      <text>
        <r>
          <rPr>
            <b/>
            <sz val="9"/>
            <color indexed="81"/>
            <rFont val="ＭＳ Ｐゴシック"/>
            <family val="3"/>
            <charset val="128"/>
          </rPr>
          <t>該当する間取りに「○」をしてください。</t>
        </r>
      </text>
    </comment>
    <comment ref="L11" authorId="0" shapeId="0" xr:uid="{00000000-0006-0000-3C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C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C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D00-000001000000}">
      <text>
        <r>
          <rPr>
            <b/>
            <sz val="9"/>
            <color indexed="81"/>
            <rFont val="ＭＳ Ｐゴシック"/>
            <family val="3"/>
            <charset val="128"/>
          </rPr>
          <t>市町名を記載してください。</t>
        </r>
      </text>
    </comment>
    <comment ref="D8" authorId="0" shapeId="0" xr:uid="{00000000-0006-0000-3D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D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D00-000004000000}">
      <text>
        <r>
          <rPr>
            <b/>
            <sz val="9"/>
            <color indexed="81"/>
            <rFont val="ＭＳ Ｐゴシック"/>
            <family val="3"/>
            <charset val="128"/>
          </rPr>
          <t>該当する間取りに「○」をしてください。</t>
        </r>
      </text>
    </comment>
    <comment ref="L11" authorId="0" shapeId="0" xr:uid="{00000000-0006-0000-3D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D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D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E00-000001000000}">
      <text>
        <r>
          <rPr>
            <b/>
            <sz val="9"/>
            <color indexed="81"/>
            <rFont val="ＭＳ Ｐゴシック"/>
            <family val="3"/>
            <charset val="128"/>
          </rPr>
          <t>市町名を記載してください。</t>
        </r>
      </text>
    </comment>
    <comment ref="D8" authorId="0" shapeId="0" xr:uid="{00000000-0006-0000-3E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E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E00-000004000000}">
      <text>
        <r>
          <rPr>
            <b/>
            <sz val="9"/>
            <color indexed="81"/>
            <rFont val="ＭＳ Ｐゴシック"/>
            <family val="3"/>
            <charset val="128"/>
          </rPr>
          <t>該当する間取りに「○」をしてください。</t>
        </r>
      </text>
    </comment>
    <comment ref="L11" authorId="0" shapeId="0" xr:uid="{00000000-0006-0000-3E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E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E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3F00-000001000000}">
      <text>
        <r>
          <rPr>
            <b/>
            <sz val="9"/>
            <color indexed="81"/>
            <rFont val="ＭＳ Ｐゴシック"/>
            <family val="3"/>
            <charset val="128"/>
          </rPr>
          <t>市町名を記載してください。</t>
        </r>
      </text>
    </comment>
    <comment ref="D8" authorId="0" shapeId="0" xr:uid="{00000000-0006-0000-3F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3F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3F00-000004000000}">
      <text>
        <r>
          <rPr>
            <b/>
            <sz val="9"/>
            <color indexed="81"/>
            <rFont val="ＭＳ Ｐゴシック"/>
            <family val="3"/>
            <charset val="128"/>
          </rPr>
          <t>該当する間取りに「○」をしてください。</t>
        </r>
      </text>
    </comment>
    <comment ref="L11" authorId="0" shapeId="0" xr:uid="{00000000-0006-0000-3F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3F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3F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000-000001000000}">
      <text>
        <r>
          <rPr>
            <b/>
            <sz val="9"/>
            <color indexed="81"/>
            <rFont val="ＭＳ Ｐゴシック"/>
            <family val="3"/>
            <charset val="128"/>
          </rPr>
          <t>市町名を記載してください。</t>
        </r>
      </text>
    </comment>
    <comment ref="D8" authorId="0" shapeId="0" xr:uid="{00000000-0006-0000-4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000-000004000000}">
      <text>
        <r>
          <rPr>
            <b/>
            <sz val="9"/>
            <color indexed="81"/>
            <rFont val="ＭＳ Ｐゴシック"/>
            <family val="3"/>
            <charset val="128"/>
          </rPr>
          <t>該当する間取りに「○」をしてください。</t>
        </r>
      </text>
    </comment>
    <comment ref="L11" authorId="0" shapeId="0" xr:uid="{00000000-0006-0000-4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0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0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400-000001000000}">
      <text>
        <r>
          <rPr>
            <b/>
            <sz val="9"/>
            <color indexed="81"/>
            <rFont val="ＭＳ Ｐゴシック"/>
            <family val="3"/>
            <charset val="128"/>
          </rPr>
          <t>市町名を記載してください。</t>
        </r>
      </text>
    </comment>
    <comment ref="D8" authorId="0" shapeId="0" xr:uid="{00000000-0006-0000-14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4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400-000004000000}">
      <text>
        <r>
          <rPr>
            <b/>
            <sz val="9"/>
            <color indexed="81"/>
            <rFont val="ＭＳ Ｐゴシック"/>
            <family val="3"/>
            <charset val="128"/>
          </rPr>
          <t>該当する間取りに「○」をしてください。</t>
        </r>
      </text>
    </comment>
    <comment ref="L11" authorId="0" shapeId="0" xr:uid="{00000000-0006-0000-14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400-000006000000}">
      <text>
        <r>
          <rPr>
            <b/>
            <sz val="9"/>
            <color indexed="81"/>
            <rFont val="ＭＳ Ｐゴシック"/>
            <family val="3"/>
            <charset val="128"/>
          </rPr>
          <t>「必要」「不要」のどちらかを記入してください。</t>
        </r>
      </text>
    </comment>
    <comment ref="A26" authorId="0" shapeId="0" xr:uid="{00000000-0006-0000-14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4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100-000001000000}">
      <text>
        <r>
          <rPr>
            <b/>
            <sz val="9"/>
            <color indexed="81"/>
            <rFont val="ＭＳ Ｐゴシック"/>
            <family val="3"/>
            <charset val="128"/>
          </rPr>
          <t>市町名を記載してください。</t>
        </r>
      </text>
    </comment>
    <comment ref="D8" authorId="0" shapeId="0" xr:uid="{00000000-0006-0000-4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100-000004000000}">
      <text>
        <r>
          <rPr>
            <b/>
            <sz val="9"/>
            <color indexed="81"/>
            <rFont val="ＭＳ Ｐゴシック"/>
            <family val="3"/>
            <charset val="128"/>
          </rPr>
          <t>該当する間取りに「○」をしてください。</t>
        </r>
      </text>
    </comment>
    <comment ref="L11" authorId="0" shapeId="0" xr:uid="{00000000-0006-0000-4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1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1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200-000001000000}">
      <text>
        <r>
          <rPr>
            <b/>
            <sz val="9"/>
            <color indexed="81"/>
            <rFont val="ＭＳ Ｐゴシック"/>
            <family val="3"/>
            <charset val="128"/>
          </rPr>
          <t>市町名を記載してください。</t>
        </r>
      </text>
    </comment>
    <comment ref="D8" authorId="0" shapeId="0" xr:uid="{00000000-0006-0000-4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200-000004000000}">
      <text>
        <r>
          <rPr>
            <b/>
            <sz val="9"/>
            <color indexed="81"/>
            <rFont val="ＭＳ Ｐゴシック"/>
            <family val="3"/>
            <charset val="128"/>
          </rPr>
          <t>該当する間取りに「○」をしてください。</t>
        </r>
      </text>
    </comment>
    <comment ref="L11" authorId="0" shapeId="0" xr:uid="{00000000-0006-0000-4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2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2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300-000001000000}">
      <text>
        <r>
          <rPr>
            <b/>
            <sz val="9"/>
            <color indexed="81"/>
            <rFont val="ＭＳ Ｐゴシック"/>
            <family val="3"/>
            <charset val="128"/>
          </rPr>
          <t>市町名を記載してください。</t>
        </r>
      </text>
    </comment>
    <comment ref="D8" authorId="0" shapeId="0" xr:uid="{00000000-0006-0000-4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300-000004000000}">
      <text>
        <r>
          <rPr>
            <b/>
            <sz val="9"/>
            <color indexed="81"/>
            <rFont val="ＭＳ Ｐゴシック"/>
            <family val="3"/>
            <charset val="128"/>
          </rPr>
          <t>該当する間取りに「○」をしてください。</t>
        </r>
      </text>
    </comment>
    <comment ref="L11" authorId="0" shapeId="0" xr:uid="{00000000-0006-0000-4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3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3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400-000001000000}">
      <text>
        <r>
          <rPr>
            <b/>
            <sz val="9"/>
            <color indexed="81"/>
            <rFont val="ＭＳ Ｐゴシック"/>
            <family val="3"/>
            <charset val="128"/>
          </rPr>
          <t>市町名を記載してください。</t>
        </r>
      </text>
    </comment>
    <comment ref="D8" authorId="0" shapeId="0" xr:uid="{00000000-0006-0000-44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4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400-000004000000}">
      <text>
        <r>
          <rPr>
            <b/>
            <sz val="9"/>
            <color indexed="81"/>
            <rFont val="ＭＳ Ｐゴシック"/>
            <family val="3"/>
            <charset val="128"/>
          </rPr>
          <t>該当する間取りに「○」をしてください。</t>
        </r>
      </text>
    </comment>
    <comment ref="L11" authorId="0" shapeId="0" xr:uid="{00000000-0006-0000-44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4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4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500-000001000000}">
      <text>
        <r>
          <rPr>
            <b/>
            <sz val="9"/>
            <color indexed="81"/>
            <rFont val="ＭＳ Ｐゴシック"/>
            <family val="3"/>
            <charset val="128"/>
          </rPr>
          <t>市町名を記載してください。</t>
        </r>
      </text>
    </comment>
    <comment ref="D8" authorId="0" shapeId="0" xr:uid="{00000000-0006-0000-45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5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500-000004000000}">
      <text>
        <r>
          <rPr>
            <b/>
            <sz val="9"/>
            <color indexed="81"/>
            <rFont val="ＭＳ Ｐゴシック"/>
            <family val="3"/>
            <charset val="128"/>
          </rPr>
          <t>該当する間取りに「○」をしてください。</t>
        </r>
      </text>
    </comment>
    <comment ref="L11" authorId="0" shapeId="0" xr:uid="{00000000-0006-0000-45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5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5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600-000001000000}">
      <text>
        <r>
          <rPr>
            <b/>
            <sz val="9"/>
            <color indexed="81"/>
            <rFont val="ＭＳ Ｐゴシック"/>
            <family val="3"/>
            <charset val="128"/>
          </rPr>
          <t>市町名を記載してください。</t>
        </r>
      </text>
    </comment>
    <comment ref="D8" authorId="0" shapeId="0" xr:uid="{00000000-0006-0000-46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6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600-000004000000}">
      <text>
        <r>
          <rPr>
            <b/>
            <sz val="9"/>
            <color indexed="81"/>
            <rFont val="ＭＳ Ｐゴシック"/>
            <family val="3"/>
            <charset val="128"/>
          </rPr>
          <t>該当する間取りに「○」をしてください。</t>
        </r>
      </text>
    </comment>
    <comment ref="L11" authorId="0" shapeId="0" xr:uid="{00000000-0006-0000-46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6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6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700-000001000000}">
      <text>
        <r>
          <rPr>
            <b/>
            <sz val="9"/>
            <color indexed="81"/>
            <rFont val="ＭＳ Ｐゴシック"/>
            <family val="3"/>
            <charset val="128"/>
          </rPr>
          <t>市町名を記載してください。</t>
        </r>
      </text>
    </comment>
    <comment ref="D8" authorId="0" shapeId="0" xr:uid="{00000000-0006-0000-47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7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700-000004000000}">
      <text>
        <r>
          <rPr>
            <b/>
            <sz val="9"/>
            <color indexed="81"/>
            <rFont val="ＭＳ Ｐゴシック"/>
            <family val="3"/>
            <charset val="128"/>
          </rPr>
          <t>該当する間取りに「○」をしてください。</t>
        </r>
      </text>
    </comment>
    <comment ref="L11" authorId="0" shapeId="0" xr:uid="{00000000-0006-0000-47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7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7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800-000001000000}">
      <text>
        <r>
          <rPr>
            <b/>
            <sz val="9"/>
            <color indexed="81"/>
            <rFont val="ＭＳ Ｐゴシック"/>
            <family val="3"/>
            <charset val="128"/>
          </rPr>
          <t>市町名を記載してください。</t>
        </r>
      </text>
    </comment>
    <comment ref="D8" authorId="0" shapeId="0" xr:uid="{00000000-0006-0000-48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8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800-000004000000}">
      <text>
        <r>
          <rPr>
            <b/>
            <sz val="9"/>
            <color indexed="81"/>
            <rFont val="ＭＳ Ｐゴシック"/>
            <family val="3"/>
            <charset val="128"/>
          </rPr>
          <t>該当する間取りに「○」をしてください。</t>
        </r>
      </text>
    </comment>
    <comment ref="L11" authorId="0" shapeId="0" xr:uid="{00000000-0006-0000-48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8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8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900-000001000000}">
      <text>
        <r>
          <rPr>
            <b/>
            <sz val="9"/>
            <color indexed="81"/>
            <rFont val="ＭＳ Ｐゴシック"/>
            <family val="3"/>
            <charset val="128"/>
          </rPr>
          <t>市町名を記載してください。</t>
        </r>
      </text>
    </comment>
    <comment ref="D8" authorId="0" shapeId="0" xr:uid="{00000000-0006-0000-49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9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900-000004000000}">
      <text>
        <r>
          <rPr>
            <b/>
            <sz val="9"/>
            <color indexed="81"/>
            <rFont val="ＭＳ Ｐゴシック"/>
            <family val="3"/>
            <charset val="128"/>
          </rPr>
          <t>該当する間取りに「○」をしてください。</t>
        </r>
      </text>
    </comment>
    <comment ref="L11" authorId="0" shapeId="0" xr:uid="{00000000-0006-0000-49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9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9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A00-000001000000}">
      <text>
        <r>
          <rPr>
            <b/>
            <sz val="9"/>
            <color indexed="81"/>
            <rFont val="ＭＳ Ｐゴシック"/>
            <family val="3"/>
            <charset val="128"/>
          </rPr>
          <t>市町名を記載してください。</t>
        </r>
      </text>
    </comment>
    <comment ref="D8" authorId="0" shapeId="0" xr:uid="{00000000-0006-0000-4A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A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A00-000004000000}">
      <text>
        <r>
          <rPr>
            <b/>
            <sz val="9"/>
            <color indexed="81"/>
            <rFont val="ＭＳ Ｐゴシック"/>
            <family val="3"/>
            <charset val="128"/>
          </rPr>
          <t>該当する間取りに「○」をしてください。</t>
        </r>
      </text>
    </comment>
    <comment ref="L11" authorId="0" shapeId="0" xr:uid="{00000000-0006-0000-4A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A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A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500-000001000000}">
      <text>
        <r>
          <rPr>
            <b/>
            <sz val="9"/>
            <color indexed="81"/>
            <rFont val="ＭＳ Ｐゴシック"/>
            <family val="3"/>
            <charset val="128"/>
          </rPr>
          <t>市町名を記載してください。</t>
        </r>
      </text>
    </comment>
    <comment ref="D8" authorId="0" shapeId="0" xr:uid="{00000000-0006-0000-15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5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500-000004000000}">
      <text>
        <r>
          <rPr>
            <b/>
            <sz val="9"/>
            <color indexed="81"/>
            <rFont val="ＭＳ Ｐゴシック"/>
            <family val="3"/>
            <charset val="128"/>
          </rPr>
          <t>該当する間取りに「○」をしてください。</t>
        </r>
      </text>
    </comment>
    <comment ref="L11" authorId="0" shapeId="0" xr:uid="{00000000-0006-0000-15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500-000006000000}">
      <text>
        <r>
          <rPr>
            <b/>
            <sz val="9"/>
            <color indexed="81"/>
            <rFont val="ＭＳ Ｐゴシック"/>
            <family val="3"/>
            <charset val="128"/>
          </rPr>
          <t>「必要」「不要」のどちらかを記入してください。</t>
        </r>
      </text>
    </comment>
    <comment ref="A26" authorId="0" shapeId="0" xr:uid="{00000000-0006-0000-15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5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B00-000001000000}">
      <text>
        <r>
          <rPr>
            <b/>
            <sz val="9"/>
            <color indexed="81"/>
            <rFont val="ＭＳ Ｐゴシック"/>
            <family val="3"/>
            <charset val="128"/>
          </rPr>
          <t>市町名を記載してください。</t>
        </r>
      </text>
    </comment>
    <comment ref="D8" authorId="0" shapeId="0" xr:uid="{00000000-0006-0000-4B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B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B00-000004000000}">
      <text>
        <r>
          <rPr>
            <b/>
            <sz val="9"/>
            <color indexed="81"/>
            <rFont val="ＭＳ Ｐゴシック"/>
            <family val="3"/>
            <charset val="128"/>
          </rPr>
          <t>該当する間取りに「○」をしてください。</t>
        </r>
      </text>
    </comment>
    <comment ref="L11" authorId="0" shapeId="0" xr:uid="{00000000-0006-0000-4B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B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B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C00-000001000000}">
      <text>
        <r>
          <rPr>
            <b/>
            <sz val="9"/>
            <color indexed="81"/>
            <rFont val="ＭＳ Ｐゴシック"/>
            <family val="3"/>
            <charset val="128"/>
          </rPr>
          <t>市町名を記載してください。</t>
        </r>
      </text>
    </comment>
    <comment ref="D8" authorId="0" shapeId="0" xr:uid="{00000000-0006-0000-4C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C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C00-000004000000}">
      <text>
        <r>
          <rPr>
            <b/>
            <sz val="9"/>
            <color indexed="81"/>
            <rFont val="ＭＳ Ｐゴシック"/>
            <family val="3"/>
            <charset val="128"/>
          </rPr>
          <t>該当する間取りに「○」をしてください。</t>
        </r>
      </text>
    </comment>
    <comment ref="L11" authorId="0" shapeId="0" xr:uid="{00000000-0006-0000-4C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C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C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D00-000001000000}">
      <text>
        <r>
          <rPr>
            <b/>
            <sz val="9"/>
            <color indexed="81"/>
            <rFont val="ＭＳ Ｐゴシック"/>
            <family val="3"/>
            <charset val="128"/>
          </rPr>
          <t>市町名を記載してください。</t>
        </r>
      </text>
    </comment>
    <comment ref="D8" authorId="0" shapeId="0" xr:uid="{00000000-0006-0000-4D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D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D00-000004000000}">
      <text>
        <r>
          <rPr>
            <b/>
            <sz val="9"/>
            <color indexed="81"/>
            <rFont val="ＭＳ Ｐゴシック"/>
            <family val="3"/>
            <charset val="128"/>
          </rPr>
          <t>該当する間取りに「○」をしてください。</t>
        </r>
      </text>
    </comment>
    <comment ref="L11" authorId="0" shapeId="0" xr:uid="{00000000-0006-0000-4D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D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D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E00-000001000000}">
      <text>
        <r>
          <rPr>
            <b/>
            <sz val="9"/>
            <color indexed="81"/>
            <rFont val="ＭＳ Ｐゴシック"/>
            <family val="3"/>
            <charset val="128"/>
          </rPr>
          <t>市町名を記載してください。</t>
        </r>
      </text>
    </comment>
    <comment ref="D8" authorId="0" shapeId="0" xr:uid="{00000000-0006-0000-4E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E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E00-000004000000}">
      <text>
        <r>
          <rPr>
            <b/>
            <sz val="9"/>
            <color indexed="81"/>
            <rFont val="ＭＳ Ｐゴシック"/>
            <family val="3"/>
            <charset val="128"/>
          </rPr>
          <t>該当する間取りに「○」をしてください。</t>
        </r>
      </text>
    </comment>
    <comment ref="L11" authorId="0" shapeId="0" xr:uid="{00000000-0006-0000-4E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E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E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4F00-000001000000}">
      <text>
        <r>
          <rPr>
            <b/>
            <sz val="9"/>
            <color indexed="81"/>
            <rFont val="ＭＳ Ｐゴシック"/>
            <family val="3"/>
            <charset val="128"/>
          </rPr>
          <t>市町名を記載してください。</t>
        </r>
      </text>
    </comment>
    <comment ref="D8" authorId="0" shapeId="0" xr:uid="{00000000-0006-0000-4F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4F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4F00-000004000000}">
      <text>
        <r>
          <rPr>
            <b/>
            <sz val="9"/>
            <color indexed="81"/>
            <rFont val="ＭＳ Ｐゴシック"/>
            <family val="3"/>
            <charset val="128"/>
          </rPr>
          <t>該当する間取りに「○」をしてください。</t>
        </r>
      </text>
    </comment>
    <comment ref="L11" authorId="0" shapeId="0" xr:uid="{00000000-0006-0000-4F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4F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4F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000-000001000000}">
      <text>
        <r>
          <rPr>
            <b/>
            <sz val="9"/>
            <color indexed="81"/>
            <rFont val="ＭＳ Ｐゴシック"/>
            <family val="3"/>
            <charset val="128"/>
          </rPr>
          <t>市町名を記載してください。</t>
        </r>
      </text>
    </comment>
    <comment ref="D8" authorId="0" shapeId="0" xr:uid="{00000000-0006-0000-5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000-000004000000}">
      <text>
        <r>
          <rPr>
            <b/>
            <sz val="9"/>
            <color indexed="81"/>
            <rFont val="ＭＳ Ｐゴシック"/>
            <family val="3"/>
            <charset val="128"/>
          </rPr>
          <t>該当する間取りに「○」をしてください。</t>
        </r>
      </text>
    </comment>
    <comment ref="L11" authorId="0" shapeId="0" xr:uid="{00000000-0006-0000-5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0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0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100-000001000000}">
      <text>
        <r>
          <rPr>
            <b/>
            <sz val="9"/>
            <color indexed="81"/>
            <rFont val="ＭＳ Ｐゴシック"/>
            <family val="3"/>
            <charset val="128"/>
          </rPr>
          <t>市町名を記載してください。</t>
        </r>
      </text>
    </comment>
    <comment ref="D8" authorId="0" shapeId="0" xr:uid="{00000000-0006-0000-5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100-000004000000}">
      <text>
        <r>
          <rPr>
            <b/>
            <sz val="9"/>
            <color indexed="81"/>
            <rFont val="ＭＳ Ｐゴシック"/>
            <family val="3"/>
            <charset val="128"/>
          </rPr>
          <t>該当する間取りに「○」をしてください。</t>
        </r>
      </text>
    </comment>
    <comment ref="L11" authorId="0" shapeId="0" xr:uid="{00000000-0006-0000-5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1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1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200-000001000000}">
      <text>
        <r>
          <rPr>
            <b/>
            <sz val="9"/>
            <color indexed="81"/>
            <rFont val="ＭＳ Ｐゴシック"/>
            <family val="3"/>
            <charset val="128"/>
          </rPr>
          <t>市町名を記載してください。</t>
        </r>
      </text>
    </comment>
    <comment ref="D8" authorId="0" shapeId="0" xr:uid="{00000000-0006-0000-5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200-000004000000}">
      <text>
        <r>
          <rPr>
            <b/>
            <sz val="9"/>
            <color indexed="81"/>
            <rFont val="ＭＳ Ｐゴシック"/>
            <family val="3"/>
            <charset val="128"/>
          </rPr>
          <t>該当する間取りに「○」をしてください。</t>
        </r>
      </text>
    </comment>
    <comment ref="L11" authorId="0" shapeId="0" xr:uid="{00000000-0006-0000-5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2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2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300-000001000000}">
      <text>
        <r>
          <rPr>
            <b/>
            <sz val="9"/>
            <color indexed="81"/>
            <rFont val="ＭＳ Ｐゴシック"/>
            <family val="3"/>
            <charset val="128"/>
          </rPr>
          <t>市町名を記載してください。</t>
        </r>
      </text>
    </comment>
    <comment ref="D8" authorId="0" shapeId="0" xr:uid="{00000000-0006-0000-5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300-000004000000}">
      <text>
        <r>
          <rPr>
            <b/>
            <sz val="9"/>
            <color indexed="81"/>
            <rFont val="ＭＳ Ｐゴシック"/>
            <family val="3"/>
            <charset val="128"/>
          </rPr>
          <t>該当する間取りに「○」をしてください。</t>
        </r>
      </text>
    </comment>
    <comment ref="L11" authorId="0" shapeId="0" xr:uid="{00000000-0006-0000-5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3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3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400-000001000000}">
      <text>
        <r>
          <rPr>
            <b/>
            <sz val="9"/>
            <color indexed="81"/>
            <rFont val="ＭＳ Ｐゴシック"/>
            <family val="3"/>
            <charset val="128"/>
          </rPr>
          <t>市町名を記載してください。</t>
        </r>
      </text>
    </comment>
    <comment ref="D8" authorId="0" shapeId="0" xr:uid="{00000000-0006-0000-54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4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400-000004000000}">
      <text>
        <r>
          <rPr>
            <b/>
            <sz val="9"/>
            <color indexed="81"/>
            <rFont val="ＭＳ Ｐゴシック"/>
            <family val="3"/>
            <charset val="128"/>
          </rPr>
          <t>該当する間取りに「○」をしてください。</t>
        </r>
      </text>
    </comment>
    <comment ref="L11" authorId="0" shapeId="0" xr:uid="{00000000-0006-0000-54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4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4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600-000001000000}">
      <text>
        <r>
          <rPr>
            <b/>
            <sz val="9"/>
            <color indexed="81"/>
            <rFont val="ＭＳ Ｐゴシック"/>
            <family val="3"/>
            <charset val="128"/>
          </rPr>
          <t>市町名を記載してください。</t>
        </r>
      </text>
    </comment>
    <comment ref="D8" authorId="0" shapeId="0" xr:uid="{00000000-0006-0000-16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6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600-000004000000}">
      <text>
        <r>
          <rPr>
            <b/>
            <sz val="9"/>
            <color indexed="81"/>
            <rFont val="ＭＳ Ｐゴシック"/>
            <family val="3"/>
            <charset val="128"/>
          </rPr>
          <t>該当する間取りに「○」をしてください。</t>
        </r>
      </text>
    </comment>
    <comment ref="L11" authorId="0" shapeId="0" xr:uid="{00000000-0006-0000-16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600-000006000000}">
      <text>
        <r>
          <rPr>
            <b/>
            <sz val="9"/>
            <color indexed="81"/>
            <rFont val="ＭＳ Ｐゴシック"/>
            <family val="3"/>
            <charset val="128"/>
          </rPr>
          <t>「必要」「不要」のどちらかを記入してください。</t>
        </r>
      </text>
    </comment>
    <comment ref="A26" authorId="0" shapeId="0" xr:uid="{00000000-0006-0000-16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6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500-000001000000}">
      <text>
        <r>
          <rPr>
            <b/>
            <sz val="9"/>
            <color indexed="81"/>
            <rFont val="ＭＳ Ｐゴシック"/>
            <family val="3"/>
            <charset val="128"/>
          </rPr>
          <t>市町名を記載してください。</t>
        </r>
      </text>
    </comment>
    <comment ref="D8" authorId="0" shapeId="0" xr:uid="{00000000-0006-0000-55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5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500-000004000000}">
      <text>
        <r>
          <rPr>
            <b/>
            <sz val="9"/>
            <color indexed="81"/>
            <rFont val="ＭＳ Ｐゴシック"/>
            <family val="3"/>
            <charset val="128"/>
          </rPr>
          <t>該当する間取りに「○」をしてください。</t>
        </r>
      </text>
    </comment>
    <comment ref="L11" authorId="0" shapeId="0" xr:uid="{00000000-0006-0000-55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5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5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600-000001000000}">
      <text>
        <r>
          <rPr>
            <b/>
            <sz val="9"/>
            <color indexed="81"/>
            <rFont val="ＭＳ Ｐゴシック"/>
            <family val="3"/>
            <charset val="128"/>
          </rPr>
          <t>市町名を記載してください。</t>
        </r>
      </text>
    </comment>
    <comment ref="D8" authorId="0" shapeId="0" xr:uid="{00000000-0006-0000-56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6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600-000004000000}">
      <text>
        <r>
          <rPr>
            <b/>
            <sz val="9"/>
            <color indexed="81"/>
            <rFont val="ＭＳ Ｐゴシック"/>
            <family val="3"/>
            <charset val="128"/>
          </rPr>
          <t>該当する間取りに「○」をしてください。</t>
        </r>
      </text>
    </comment>
    <comment ref="L11" authorId="0" shapeId="0" xr:uid="{00000000-0006-0000-56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6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6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700-000001000000}">
      <text>
        <r>
          <rPr>
            <b/>
            <sz val="9"/>
            <color indexed="81"/>
            <rFont val="ＭＳ Ｐゴシック"/>
            <family val="3"/>
            <charset val="128"/>
          </rPr>
          <t>市町名を記載してください。</t>
        </r>
      </text>
    </comment>
    <comment ref="D8" authorId="0" shapeId="0" xr:uid="{00000000-0006-0000-57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7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700-000004000000}">
      <text>
        <r>
          <rPr>
            <b/>
            <sz val="9"/>
            <color indexed="81"/>
            <rFont val="ＭＳ Ｐゴシック"/>
            <family val="3"/>
            <charset val="128"/>
          </rPr>
          <t>該当する間取りに「○」をしてください。</t>
        </r>
      </text>
    </comment>
    <comment ref="L11" authorId="0" shapeId="0" xr:uid="{00000000-0006-0000-57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7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7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800-000001000000}">
      <text>
        <r>
          <rPr>
            <b/>
            <sz val="9"/>
            <color indexed="81"/>
            <rFont val="ＭＳ Ｐゴシック"/>
            <family val="3"/>
            <charset val="128"/>
          </rPr>
          <t>市町名を記載してください。</t>
        </r>
      </text>
    </comment>
    <comment ref="D8" authorId="0" shapeId="0" xr:uid="{00000000-0006-0000-58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8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800-000004000000}">
      <text>
        <r>
          <rPr>
            <b/>
            <sz val="9"/>
            <color indexed="81"/>
            <rFont val="ＭＳ Ｐゴシック"/>
            <family val="3"/>
            <charset val="128"/>
          </rPr>
          <t>該当する間取りに「○」をしてください。</t>
        </r>
      </text>
    </comment>
    <comment ref="L11" authorId="0" shapeId="0" xr:uid="{00000000-0006-0000-58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8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8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900-000001000000}">
      <text>
        <r>
          <rPr>
            <b/>
            <sz val="9"/>
            <color indexed="81"/>
            <rFont val="ＭＳ Ｐゴシック"/>
            <family val="3"/>
            <charset val="128"/>
          </rPr>
          <t>市町名を記載してください。</t>
        </r>
      </text>
    </comment>
    <comment ref="D8" authorId="0" shapeId="0" xr:uid="{00000000-0006-0000-59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9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900-000004000000}">
      <text>
        <r>
          <rPr>
            <b/>
            <sz val="9"/>
            <color indexed="81"/>
            <rFont val="ＭＳ Ｐゴシック"/>
            <family val="3"/>
            <charset val="128"/>
          </rPr>
          <t>該当する間取りに「○」をしてください。</t>
        </r>
      </text>
    </comment>
    <comment ref="L11" authorId="0" shapeId="0" xr:uid="{00000000-0006-0000-59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9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9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A00-000001000000}">
      <text>
        <r>
          <rPr>
            <b/>
            <sz val="9"/>
            <color indexed="81"/>
            <rFont val="ＭＳ Ｐゴシック"/>
            <family val="3"/>
            <charset val="128"/>
          </rPr>
          <t>市町名を記載してください。</t>
        </r>
      </text>
    </comment>
    <comment ref="D8" authorId="0" shapeId="0" xr:uid="{00000000-0006-0000-5A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A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A00-000004000000}">
      <text>
        <r>
          <rPr>
            <b/>
            <sz val="9"/>
            <color indexed="81"/>
            <rFont val="ＭＳ Ｐゴシック"/>
            <family val="3"/>
            <charset val="128"/>
          </rPr>
          <t>該当する間取りに「○」をしてください。</t>
        </r>
      </text>
    </comment>
    <comment ref="L11" authorId="0" shapeId="0" xr:uid="{00000000-0006-0000-5A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A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A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B00-000001000000}">
      <text>
        <r>
          <rPr>
            <b/>
            <sz val="9"/>
            <color indexed="81"/>
            <rFont val="ＭＳ Ｐゴシック"/>
            <family val="3"/>
            <charset val="128"/>
          </rPr>
          <t>市町名を記載してください。</t>
        </r>
      </text>
    </comment>
    <comment ref="D8" authorId="0" shapeId="0" xr:uid="{00000000-0006-0000-5B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B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B00-000004000000}">
      <text>
        <r>
          <rPr>
            <b/>
            <sz val="9"/>
            <color indexed="81"/>
            <rFont val="ＭＳ Ｐゴシック"/>
            <family val="3"/>
            <charset val="128"/>
          </rPr>
          <t>該当する間取りに「○」をしてください。</t>
        </r>
      </text>
    </comment>
    <comment ref="L11" authorId="0" shapeId="0" xr:uid="{00000000-0006-0000-5B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B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B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C00-000001000000}">
      <text>
        <r>
          <rPr>
            <b/>
            <sz val="9"/>
            <color indexed="81"/>
            <rFont val="ＭＳ Ｐゴシック"/>
            <family val="3"/>
            <charset val="128"/>
          </rPr>
          <t>市町名を記載してください。</t>
        </r>
      </text>
    </comment>
    <comment ref="D8" authorId="0" shapeId="0" xr:uid="{00000000-0006-0000-5C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C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C00-000004000000}">
      <text>
        <r>
          <rPr>
            <b/>
            <sz val="9"/>
            <color indexed="81"/>
            <rFont val="ＭＳ Ｐゴシック"/>
            <family val="3"/>
            <charset val="128"/>
          </rPr>
          <t>該当する間取りに「○」をしてください。</t>
        </r>
      </text>
    </comment>
    <comment ref="L11" authorId="0" shapeId="0" xr:uid="{00000000-0006-0000-5C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C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C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D00-000001000000}">
      <text>
        <r>
          <rPr>
            <b/>
            <sz val="9"/>
            <color indexed="81"/>
            <rFont val="ＭＳ Ｐゴシック"/>
            <family val="3"/>
            <charset val="128"/>
          </rPr>
          <t>市町名を記載してください。</t>
        </r>
      </text>
    </comment>
    <comment ref="D8" authorId="0" shapeId="0" xr:uid="{00000000-0006-0000-5D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D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D00-000004000000}">
      <text>
        <r>
          <rPr>
            <b/>
            <sz val="9"/>
            <color indexed="81"/>
            <rFont val="ＭＳ Ｐゴシック"/>
            <family val="3"/>
            <charset val="128"/>
          </rPr>
          <t>該当する間取りに「○」をしてください。</t>
        </r>
      </text>
    </comment>
    <comment ref="L11" authorId="0" shapeId="0" xr:uid="{00000000-0006-0000-5D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D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D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E00-000001000000}">
      <text>
        <r>
          <rPr>
            <b/>
            <sz val="9"/>
            <color indexed="81"/>
            <rFont val="ＭＳ Ｐゴシック"/>
            <family val="3"/>
            <charset val="128"/>
          </rPr>
          <t>市町名を記載してください。</t>
        </r>
      </text>
    </comment>
    <comment ref="D8" authorId="0" shapeId="0" xr:uid="{00000000-0006-0000-5E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E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E00-000004000000}">
      <text>
        <r>
          <rPr>
            <b/>
            <sz val="9"/>
            <color indexed="81"/>
            <rFont val="ＭＳ Ｐゴシック"/>
            <family val="3"/>
            <charset val="128"/>
          </rPr>
          <t>該当する間取りに「○」をしてください。</t>
        </r>
      </text>
    </comment>
    <comment ref="L11" authorId="0" shapeId="0" xr:uid="{00000000-0006-0000-5E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E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E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700-000001000000}">
      <text>
        <r>
          <rPr>
            <b/>
            <sz val="9"/>
            <color indexed="81"/>
            <rFont val="ＭＳ Ｐゴシック"/>
            <family val="3"/>
            <charset val="128"/>
          </rPr>
          <t>市町名を記載してください。</t>
        </r>
      </text>
    </comment>
    <comment ref="D8" authorId="0" shapeId="0" xr:uid="{00000000-0006-0000-17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7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700-000004000000}">
      <text>
        <r>
          <rPr>
            <b/>
            <sz val="9"/>
            <color indexed="81"/>
            <rFont val="ＭＳ Ｐゴシック"/>
            <family val="3"/>
            <charset val="128"/>
          </rPr>
          <t>該当する間取りに「○」をしてください。</t>
        </r>
      </text>
    </comment>
    <comment ref="L11" authorId="0" shapeId="0" xr:uid="{00000000-0006-0000-17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700-000006000000}">
      <text>
        <r>
          <rPr>
            <b/>
            <sz val="9"/>
            <color indexed="81"/>
            <rFont val="ＭＳ Ｐゴシック"/>
            <family val="3"/>
            <charset val="128"/>
          </rPr>
          <t>「必要」「不要」のどちらかを記入してください。</t>
        </r>
      </text>
    </comment>
    <comment ref="A26" authorId="0" shapeId="0" xr:uid="{00000000-0006-0000-17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7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5F00-000001000000}">
      <text>
        <r>
          <rPr>
            <b/>
            <sz val="9"/>
            <color indexed="81"/>
            <rFont val="ＭＳ Ｐゴシック"/>
            <family val="3"/>
            <charset val="128"/>
          </rPr>
          <t>市町名を記載してください。</t>
        </r>
      </text>
    </comment>
    <comment ref="D8" authorId="0" shapeId="0" xr:uid="{00000000-0006-0000-5F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5F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5F00-000004000000}">
      <text>
        <r>
          <rPr>
            <b/>
            <sz val="9"/>
            <color indexed="81"/>
            <rFont val="ＭＳ Ｐゴシック"/>
            <family val="3"/>
            <charset val="128"/>
          </rPr>
          <t>該当する間取りに「○」をしてください。</t>
        </r>
      </text>
    </comment>
    <comment ref="L11" authorId="0" shapeId="0" xr:uid="{00000000-0006-0000-5F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5F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5F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000-000001000000}">
      <text>
        <r>
          <rPr>
            <b/>
            <sz val="9"/>
            <color indexed="81"/>
            <rFont val="ＭＳ Ｐゴシック"/>
            <family val="3"/>
            <charset val="128"/>
          </rPr>
          <t>市町名を記載してください。</t>
        </r>
      </text>
    </comment>
    <comment ref="D8" authorId="0" shapeId="0" xr:uid="{00000000-0006-0000-6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000-000004000000}">
      <text>
        <r>
          <rPr>
            <b/>
            <sz val="9"/>
            <color indexed="81"/>
            <rFont val="ＭＳ Ｐゴシック"/>
            <family val="3"/>
            <charset val="128"/>
          </rPr>
          <t>該当する間取りに「○」をしてください。</t>
        </r>
      </text>
    </comment>
    <comment ref="L11" authorId="0" shapeId="0" xr:uid="{00000000-0006-0000-6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0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0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100-000001000000}">
      <text>
        <r>
          <rPr>
            <b/>
            <sz val="9"/>
            <color indexed="81"/>
            <rFont val="ＭＳ Ｐゴシック"/>
            <family val="3"/>
            <charset val="128"/>
          </rPr>
          <t>市町名を記載してください。</t>
        </r>
      </text>
    </comment>
    <comment ref="D8" authorId="0" shapeId="0" xr:uid="{00000000-0006-0000-6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100-000004000000}">
      <text>
        <r>
          <rPr>
            <b/>
            <sz val="9"/>
            <color indexed="81"/>
            <rFont val="ＭＳ Ｐゴシック"/>
            <family val="3"/>
            <charset val="128"/>
          </rPr>
          <t>該当する間取りに「○」をしてください。</t>
        </r>
      </text>
    </comment>
    <comment ref="L11" authorId="0" shapeId="0" xr:uid="{00000000-0006-0000-6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1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1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200-000001000000}">
      <text>
        <r>
          <rPr>
            <b/>
            <sz val="9"/>
            <color indexed="81"/>
            <rFont val="ＭＳ Ｐゴシック"/>
            <family val="3"/>
            <charset val="128"/>
          </rPr>
          <t>市町名を記載してください。</t>
        </r>
      </text>
    </comment>
    <comment ref="D8" authorId="0" shapeId="0" xr:uid="{00000000-0006-0000-6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200-000004000000}">
      <text>
        <r>
          <rPr>
            <b/>
            <sz val="9"/>
            <color indexed="81"/>
            <rFont val="ＭＳ Ｐゴシック"/>
            <family val="3"/>
            <charset val="128"/>
          </rPr>
          <t>該当する間取りに「○」をしてください。</t>
        </r>
      </text>
    </comment>
    <comment ref="L11" authorId="0" shapeId="0" xr:uid="{00000000-0006-0000-6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2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2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300-000001000000}">
      <text>
        <r>
          <rPr>
            <b/>
            <sz val="9"/>
            <color indexed="81"/>
            <rFont val="ＭＳ Ｐゴシック"/>
            <family val="3"/>
            <charset val="128"/>
          </rPr>
          <t>市町名を記載してください。</t>
        </r>
      </text>
    </comment>
    <comment ref="D8" authorId="0" shapeId="0" xr:uid="{00000000-0006-0000-63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3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300-000004000000}">
      <text>
        <r>
          <rPr>
            <b/>
            <sz val="9"/>
            <color indexed="81"/>
            <rFont val="ＭＳ Ｐゴシック"/>
            <family val="3"/>
            <charset val="128"/>
          </rPr>
          <t>該当する間取りに「○」をしてください。</t>
        </r>
      </text>
    </comment>
    <comment ref="L11" authorId="0" shapeId="0" xr:uid="{00000000-0006-0000-63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3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3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400-000001000000}">
      <text>
        <r>
          <rPr>
            <b/>
            <sz val="9"/>
            <color indexed="81"/>
            <rFont val="ＭＳ Ｐゴシック"/>
            <family val="3"/>
            <charset val="128"/>
          </rPr>
          <t>市町名を記載してください。</t>
        </r>
      </text>
    </comment>
    <comment ref="D8" authorId="0" shapeId="0" xr:uid="{00000000-0006-0000-64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4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400-000004000000}">
      <text>
        <r>
          <rPr>
            <b/>
            <sz val="9"/>
            <color indexed="81"/>
            <rFont val="ＭＳ Ｐゴシック"/>
            <family val="3"/>
            <charset val="128"/>
          </rPr>
          <t>該当する間取りに「○」をしてください。</t>
        </r>
      </text>
    </comment>
    <comment ref="L11" authorId="0" shapeId="0" xr:uid="{00000000-0006-0000-64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4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4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500-000001000000}">
      <text>
        <r>
          <rPr>
            <b/>
            <sz val="9"/>
            <color indexed="81"/>
            <rFont val="ＭＳ Ｐゴシック"/>
            <family val="3"/>
            <charset val="128"/>
          </rPr>
          <t>市町名を記載してください。</t>
        </r>
      </text>
    </comment>
    <comment ref="D8" authorId="0" shapeId="0" xr:uid="{00000000-0006-0000-65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5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500-000004000000}">
      <text>
        <r>
          <rPr>
            <b/>
            <sz val="9"/>
            <color indexed="81"/>
            <rFont val="ＭＳ Ｐゴシック"/>
            <family val="3"/>
            <charset val="128"/>
          </rPr>
          <t>該当する間取りに「○」をしてください。</t>
        </r>
      </text>
    </comment>
    <comment ref="L11" authorId="0" shapeId="0" xr:uid="{00000000-0006-0000-65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5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5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600-000001000000}">
      <text>
        <r>
          <rPr>
            <b/>
            <sz val="9"/>
            <color indexed="81"/>
            <rFont val="ＭＳ Ｐゴシック"/>
            <family val="3"/>
            <charset val="128"/>
          </rPr>
          <t>市町名を記載してください。</t>
        </r>
      </text>
    </comment>
    <comment ref="D8" authorId="0" shapeId="0" xr:uid="{00000000-0006-0000-66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6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600-000004000000}">
      <text>
        <r>
          <rPr>
            <b/>
            <sz val="9"/>
            <color indexed="81"/>
            <rFont val="ＭＳ Ｐゴシック"/>
            <family val="3"/>
            <charset val="128"/>
          </rPr>
          <t>該当する間取りに「○」をしてください。</t>
        </r>
      </text>
    </comment>
    <comment ref="L11" authorId="0" shapeId="0" xr:uid="{00000000-0006-0000-66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6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6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700-000001000000}">
      <text>
        <r>
          <rPr>
            <b/>
            <sz val="9"/>
            <color indexed="81"/>
            <rFont val="ＭＳ Ｐゴシック"/>
            <family val="3"/>
            <charset val="128"/>
          </rPr>
          <t>市町名を記載してください。</t>
        </r>
      </text>
    </comment>
    <comment ref="D8" authorId="0" shapeId="0" xr:uid="{00000000-0006-0000-67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7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700-000004000000}">
      <text>
        <r>
          <rPr>
            <b/>
            <sz val="9"/>
            <color indexed="81"/>
            <rFont val="ＭＳ Ｐゴシック"/>
            <family val="3"/>
            <charset val="128"/>
          </rPr>
          <t>該当する間取りに「○」をしてください。</t>
        </r>
      </text>
    </comment>
    <comment ref="L11" authorId="0" shapeId="0" xr:uid="{00000000-0006-0000-67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7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7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8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800-000001000000}">
      <text>
        <r>
          <rPr>
            <b/>
            <sz val="9"/>
            <color indexed="81"/>
            <rFont val="ＭＳ Ｐゴシック"/>
            <family val="3"/>
            <charset val="128"/>
          </rPr>
          <t>市町名を記載してください。</t>
        </r>
      </text>
    </comment>
    <comment ref="D8" authorId="0" shapeId="0" xr:uid="{00000000-0006-0000-68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8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800-000004000000}">
      <text>
        <r>
          <rPr>
            <b/>
            <sz val="9"/>
            <color indexed="81"/>
            <rFont val="ＭＳ Ｐゴシック"/>
            <family val="3"/>
            <charset val="128"/>
          </rPr>
          <t>該当する間取りに「○」をしてください。</t>
        </r>
      </text>
    </comment>
    <comment ref="L11" authorId="0" shapeId="0" xr:uid="{00000000-0006-0000-68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8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8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1800-000001000000}">
      <text>
        <r>
          <rPr>
            <b/>
            <sz val="9"/>
            <color indexed="81"/>
            <rFont val="ＭＳ Ｐゴシック"/>
            <family val="3"/>
            <charset val="128"/>
          </rPr>
          <t>市町名を記載してください。</t>
        </r>
      </text>
    </comment>
    <comment ref="D8" authorId="0" shapeId="0" xr:uid="{00000000-0006-0000-18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18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1800-000004000000}">
      <text>
        <r>
          <rPr>
            <b/>
            <sz val="9"/>
            <color indexed="81"/>
            <rFont val="ＭＳ Ｐゴシック"/>
            <family val="3"/>
            <charset val="128"/>
          </rPr>
          <t>該当する間取りに「○」をしてください。</t>
        </r>
      </text>
    </comment>
    <comment ref="L11" authorId="0" shapeId="0" xr:uid="{00000000-0006-0000-18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D25" authorId="0" shapeId="0" xr:uid="{00000000-0006-0000-1800-000006000000}">
      <text>
        <r>
          <rPr>
            <b/>
            <sz val="9"/>
            <color indexed="81"/>
            <rFont val="ＭＳ Ｐゴシック"/>
            <family val="3"/>
            <charset val="128"/>
          </rPr>
          <t>「必要」「不要」のどちらかを記入してください。</t>
        </r>
      </text>
    </comment>
    <comment ref="A26" authorId="0" shapeId="0" xr:uid="{00000000-0006-0000-1800-000007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1800-000008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900-000001000000}">
      <text>
        <r>
          <rPr>
            <b/>
            <sz val="9"/>
            <color indexed="81"/>
            <rFont val="ＭＳ Ｐゴシック"/>
            <family val="3"/>
            <charset val="128"/>
          </rPr>
          <t>市町名を記載してください。</t>
        </r>
      </text>
    </comment>
    <comment ref="D8" authorId="0" shapeId="0" xr:uid="{00000000-0006-0000-69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9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900-000004000000}">
      <text>
        <r>
          <rPr>
            <b/>
            <sz val="9"/>
            <color indexed="81"/>
            <rFont val="ＭＳ Ｐゴシック"/>
            <family val="3"/>
            <charset val="128"/>
          </rPr>
          <t>該当する間取りに「○」をしてください。</t>
        </r>
      </text>
    </comment>
    <comment ref="L11" authorId="0" shapeId="0" xr:uid="{00000000-0006-0000-69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9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9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A00-000001000000}">
      <text>
        <r>
          <rPr>
            <b/>
            <sz val="9"/>
            <color indexed="81"/>
            <rFont val="ＭＳ Ｐゴシック"/>
            <family val="3"/>
            <charset val="128"/>
          </rPr>
          <t>市町名を記載してください。</t>
        </r>
      </text>
    </comment>
    <comment ref="D8" authorId="0" shapeId="0" xr:uid="{00000000-0006-0000-6A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A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A00-000004000000}">
      <text>
        <r>
          <rPr>
            <b/>
            <sz val="9"/>
            <color indexed="81"/>
            <rFont val="ＭＳ Ｐゴシック"/>
            <family val="3"/>
            <charset val="128"/>
          </rPr>
          <t>該当する間取りに「○」をしてください。</t>
        </r>
      </text>
    </comment>
    <comment ref="L11" authorId="0" shapeId="0" xr:uid="{00000000-0006-0000-6A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A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A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B00-000001000000}">
      <text>
        <r>
          <rPr>
            <b/>
            <sz val="9"/>
            <color indexed="81"/>
            <rFont val="ＭＳ Ｐゴシック"/>
            <family val="3"/>
            <charset val="128"/>
          </rPr>
          <t>市町名を記載してください。</t>
        </r>
      </text>
    </comment>
    <comment ref="D8" authorId="0" shapeId="0" xr:uid="{00000000-0006-0000-6B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B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B00-000004000000}">
      <text>
        <r>
          <rPr>
            <b/>
            <sz val="9"/>
            <color indexed="81"/>
            <rFont val="ＭＳ Ｐゴシック"/>
            <family val="3"/>
            <charset val="128"/>
          </rPr>
          <t>該当する間取りに「○」をしてください。</t>
        </r>
      </text>
    </comment>
    <comment ref="L11" authorId="0" shapeId="0" xr:uid="{00000000-0006-0000-6B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B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B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C00-000001000000}">
      <text>
        <r>
          <rPr>
            <b/>
            <sz val="9"/>
            <color indexed="81"/>
            <rFont val="ＭＳ Ｐゴシック"/>
            <family val="3"/>
            <charset val="128"/>
          </rPr>
          <t>市町名を記載してください。</t>
        </r>
      </text>
    </comment>
    <comment ref="D8" authorId="0" shapeId="0" xr:uid="{00000000-0006-0000-6C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C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C00-000004000000}">
      <text>
        <r>
          <rPr>
            <b/>
            <sz val="9"/>
            <color indexed="81"/>
            <rFont val="ＭＳ Ｐゴシック"/>
            <family val="3"/>
            <charset val="128"/>
          </rPr>
          <t>該当する間取りに「○」をしてください。</t>
        </r>
      </text>
    </comment>
    <comment ref="L11" authorId="0" shapeId="0" xr:uid="{00000000-0006-0000-6C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C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C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D00-000001000000}">
      <text>
        <r>
          <rPr>
            <b/>
            <sz val="9"/>
            <color indexed="81"/>
            <rFont val="ＭＳ Ｐゴシック"/>
            <family val="3"/>
            <charset val="128"/>
          </rPr>
          <t>市町名を記載してください。</t>
        </r>
      </text>
    </comment>
    <comment ref="D8" authorId="0" shapeId="0" xr:uid="{00000000-0006-0000-6D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D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D00-000004000000}">
      <text>
        <r>
          <rPr>
            <b/>
            <sz val="9"/>
            <color indexed="81"/>
            <rFont val="ＭＳ Ｐゴシック"/>
            <family val="3"/>
            <charset val="128"/>
          </rPr>
          <t>該当する間取りに「○」をしてください。</t>
        </r>
      </text>
    </comment>
    <comment ref="L11" authorId="0" shapeId="0" xr:uid="{00000000-0006-0000-6D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D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D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E00-000001000000}">
      <text>
        <r>
          <rPr>
            <b/>
            <sz val="9"/>
            <color indexed="81"/>
            <rFont val="ＭＳ Ｐゴシック"/>
            <family val="3"/>
            <charset val="128"/>
          </rPr>
          <t>市町名を記載してください。</t>
        </r>
      </text>
    </comment>
    <comment ref="D8" authorId="0" shapeId="0" xr:uid="{00000000-0006-0000-6E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E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E00-000004000000}">
      <text>
        <r>
          <rPr>
            <b/>
            <sz val="9"/>
            <color indexed="81"/>
            <rFont val="ＭＳ Ｐゴシック"/>
            <family val="3"/>
            <charset val="128"/>
          </rPr>
          <t>該当する間取りに「○」をしてください。</t>
        </r>
      </text>
    </comment>
    <comment ref="L11" authorId="0" shapeId="0" xr:uid="{00000000-0006-0000-6E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E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E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6F00-000001000000}">
      <text>
        <r>
          <rPr>
            <b/>
            <sz val="9"/>
            <color indexed="81"/>
            <rFont val="ＭＳ Ｐゴシック"/>
            <family val="3"/>
            <charset val="128"/>
          </rPr>
          <t>市町名を記載してください。</t>
        </r>
      </text>
    </comment>
    <comment ref="D8" authorId="0" shapeId="0" xr:uid="{00000000-0006-0000-6F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6F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6F00-000004000000}">
      <text>
        <r>
          <rPr>
            <b/>
            <sz val="9"/>
            <color indexed="81"/>
            <rFont val="ＭＳ Ｐゴシック"/>
            <family val="3"/>
            <charset val="128"/>
          </rPr>
          <t>該当する間取りに「○」をしてください。</t>
        </r>
      </text>
    </comment>
    <comment ref="L11" authorId="0" shapeId="0" xr:uid="{00000000-0006-0000-6F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6F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6F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000-000001000000}">
      <text>
        <r>
          <rPr>
            <b/>
            <sz val="9"/>
            <color indexed="81"/>
            <rFont val="ＭＳ Ｐゴシック"/>
            <family val="3"/>
            <charset val="128"/>
          </rPr>
          <t>市町名を記載してください。</t>
        </r>
      </text>
    </comment>
    <comment ref="D8" authorId="0" shapeId="0" xr:uid="{00000000-0006-0000-70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0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000-000004000000}">
      <text>
        <r>
          <rPr>
            <b/>
            <sz val="9"/>
            <color indexed="81"/>
            <rFont val="ＭＳ Ｐゴシック"/>
            <family val="3"/>
            <charset val="128"/>
          </rPr>
          <t>該当する間取りに「○」をしてください。</t>
        </r>
      </text>
    </comment>
    <comment ref="L11" authorId="0" shapeId="0" xr:uid="{00000000-0006-0000-70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0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0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100-000001000000}">
      <text>
        <r>
          <rPr>
            <b/>
            <sz val="9"/>
            <color indexed="81"/>
            <rFont val="ＭＳ Ｐゴシック"/>
            <family val="3"/>
            <charset val="128"/>
          </rPr>
          <t>市町名を記載してください。</t>
        </r>
      </text>
    </comment>
    <comment ref="D8" authorId="0" shapeId="0" xr:uid="{00000000-0006-0000-71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1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100-000004000000}">
      <text>
        <r>
          <rPr>
            <b/>
            <sz val="9"/>
            <color indexed="81"/>
            <rFont val="ＭＳ Ｐゴシック"/>
            <family val="3"/>
            <charset val="128"/>
          </rPr>
          <t>該当する間取りに「○」をしてください。</t>
        </r>
      </text>
    </comment>
    <comment ref="L11" authorId="0" shapeId="0" xr:uid="{00000000-0006-0000-71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1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1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comments9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7200-000001000000}">
      <text>
        <r>
          <rPr>
            <b/>
            <sz val="9"/>
            <color indexed="81"/>
            <rFont val="ＭＳ Ｐゴシック"/>
            <family val="3"/>
            <charset val="128"/>
          </rPr>
          <t>市町名を記載してください。</t>
        </r>
      </text>
    </comment>
    <comment ref="D8" authorId="0" shapeId="0" xr:uid="{00000000-0006-0000-7200-000002000000}">
      <text>
        <r>
          <rPr>
            <b/>
            <sz val="9"/>
            <color indexed="81"/>
            <rFont val="ＭＳ Ｐゴシック"/>
            <family val="3"/>
            <charset val="128"/>
          </rPr>
          <t>町丁大字名を記載してください。</t>
        </r>
        <r>
          <rPr>
            <sz val="9"/>
            <color indexed="81"/>
            <rFont val="ＭＳ Ｐゴシック"/>
            <family val="3"/>
            <charset val="128"/>
          </rPr>
          <t xml:space="preserve">
</t>
        </r>
      </text>
    </comment>
    <comment ref="G8" authorId="0" shapeId="0" xr:uid="{00000000-0006-0000-7200-000003000000}">
      <text>
        <r>
          <rPr>
            <b/>
            <sz val="9"/>
            <color indexed="81"/>
            <rFont val="ＭＳ Ｐゴシック"/>
            <family val="3"/>
            <charset val="128"/>
          </rPr>
          <t xml:space="preserve">町丁大字名以下を記載してください。ただし、ホームページへの掲載を希望しない場合は、「掲載不可」と追記してください。
</t>
        </r>
      </text>
    </comment>
    <comment ref="I9" authorId="0" shapeId="0" xr:uid="{00000000-0006-0000-7200-000004000000}">
      <text>
        <r>
          <rPr>
            <b/>
            <sz val="9"/>
            <color indexed="81"/>
            <rFont val="ＭＳ Ｐゴシック"/>
            <family val="3"/>
            <charset val="128"/>
          </rPr>
          <t>該当する間取りに「○」をしてください。</t>
        </r>
      </text>
    </comment>
    <comment ref="L11" authorId="0" shapeId="0" xr:uid="{00000000-0006-0000-7200-000005000000}">
      <text>
        <r>
          <rPr>
            <b/>
            <sz val="9"/>
            <color indexed="81"/>
            <rFont val="ＭＳ Ｐゴシック"/>
            <family val="3"/>
            <charset val="128"/>
          </rPr>
          <t>「適用外（1981年6月以降建設）」「実施済み」「未実施」の中から記入してください。</t>
        </r>
        <r>
          <rPr>
            <sz val="9"/>
            <color indexed="81"/>
            <rFont val="ＭＳ Ｐゴシック"/>
            <family val="3"/>
            <charset val="128"/>
          </rPr>
          <t xml:space="preserve">
</t>
        </r>
      </text>
    </comment>
    <comment ref="A26" authorId="0" shapeId="0" xr:uid="{00000000-0006-0000-7200-000006000000}">
      <text>
        <r>
          <rPr>
            <b/>
            <sz val="9"/>
            <color indexed="81"/>
            <rFont val="ＭＳ Ｐゴシック"/>
            <family val="3"/>
            <charset val="128"/>
          </rPr>
          <t>「常勤」「通勤」「居ない」のうちから選んでください。</t>
        </r>
        <r>
          <rPr>
            <sz val="9"/>
            <color indexed="81"/>
            <rFont val="ＭＳ Ｐゴシック"/>
            <family val="3"/>
            <charset val="128"/>
          </rPr>
          <t xml:space="preserve">
</t>
        </r>
      </text>
    </comment>
    <comment ref="E26" authorId="0" shapeId="0" xr:uid="{00000000-0006-0000-7200-000007000000}">
      <text>
        <r>
          <rPr>
            <b/>
            <sz val="9"/>
            <color indexed="81"/>
            <rFont val="ＭＳ Ｐゴシック"/>
            <family val="3"/>
            <charset val="128"/>
          </rPr>
          <t>「外部委託」「内勤者」「なし」のうちから選んでください。</t>
        </r>
        <r>
          <rPr>
            <sz val="9"/>
            <color indexed="81"/>
            <rFont val="ＭＳ Ｐ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<sst xmlns="http://schemas.openxmlformats.org/spreadsheetml/2006/main" count="18558" uniqueCount="1565">
  <si>
    <t>1R</t>
  </si>
  <si>
    <t>1K</t>
  </si>
  <si>
    <t>1DK</t>
  </si>
  <si>
    <t>1LDK</t>
  </si>
  <si>
    <t>2K</t>
  </si>
  <si>
    <t>2DK</t>
  </si>
  <si>
    <t>2LDK</t>
  </si>
  <si>
    <t>3K</t>
  </si>
  <si>
    <t>3DK</t>
  </si>
  <si>
    <t>3LDK</t>
  </si>
  <si>
    <t>4K</t>
  </si>
  <si>
    <t/>
  </si>
  <si>
    <t>適用外（1981年6月以降建設）</t>
  </si>
  <si>
    <t>コンクリート造</t>
  </si>
  <si>
    <t>鉄骨造（軽量鉄骨含む）</t>
  </si>
  <si>
    <t>木造（２×４）含む</t>
  </si>
  <si>
    <t>プレハブ（木質系、鉄鋼系、コンクリート系、ユニット系）</t>
  </si>
  <si>
    <t>段差
のない
床</t>
  </si>
  <si>
    <t>介助を考慮した広さの便所で腰掛便座が設けられたもの</t>
  </si>
  <si>
    <t>介助を考慮した広さの浴室</t>
  </si>
  <si>
    <t>エレベーター</t>
  </si>
  <si>
    <t>非常通報装置</t>
  </si>
  <si>
    <t>共用部の階段の手すりの有無</t>
  </si>
  <si>
    <t>道路から玄関まで段差のない通路</t>
  </si>
  <si>
    <t>道路から玄関まで車椅子で移動できる幅　出入り口</t>
  </si>
  <si>
    <t>共用施設名</t>
  </si>
  <si>
    <t>登録番号</t>
    <rPh sb="0" eb="2">
      <t>トウロク</t>
    </rPh>
    <rPh sb="2" eb="4">
      <t>バンゴウ</t>
    </rPh>
    <phoneticPr fontId="3"/>
  </si>
  <si>
    <t>高齢者世帯</t>
    <rPh sb="0" eb="3">
      <t>コウレイシャ</t>
    </rPh>
    <rPh sb="3" eb="5">
      <t>セタイ</t>
    </rPh>
    <phoneticPr fontId="3"/>
  </si>
  <si>
    <t>障害者世帯</t>
    <rPh sb="0" eb="3">
      <t>ショウガイシャ</t>
    </rPh>
    <rPh sb="3" eb="5">
      <t>セタイ</t>
    </rPh>
    <phoneticPr fontId="3"/>
  </si>
  <si>
    <t>外国人世帯</t>
    <rPh sb="0" eb="3">
      <t>ガイコクジン</t>
    </rPh>
    <rPh sb="3" eb="5">
      <t>セタイ</t>
    </rPh>
    <phoneticPr fontId="3"/>
  </si>
  <si>
    <t>子育て世帯</t>
    <rPh sb="0" eb="2">
      <t>コソダ</t>
    </rPh>
    <rPh sb="3" eb="5">
      <t>セタイ</t>
    </rPh>
    <phoneticPr fontId="3"/>
  </si>
  <si>
    <t>一覧に戻る</t>
    <rPh sb="0" eb="2">
      <t>イチラン</t>
    </rPh>
    <rPh sb="3" eb="4">
      <t>モド</t>
    </rPh>
    <phoneticPr fontId="3"/>
  </si>
  <si>
    <t>○</t>
    <phoneticPr fontId="3"/>
  </si>
  <si>
    <t>～</t>
    <phoneticPr fontId="3"/>
  </si>
  <si>
    <t>間取り</t>
    <rPh sb="0" eb="2">
      <t>マド</t>
    </rPh>
    <phoneticPr fontId="3"/>
  </si>
  <si>
    <t>総戸数</t>
    <rPh sb="0" eb="3">
      <t>ソウコスウ</t>
    </rPh>
    <phoneticPr fontId="3"/>
  </si>
  <si>
    <t>空き室状況</t>
    <rPh sb="0" eb="1">
      <t>ア</t>
    </rPh>
    <rPh sb="2" eb="3">
      <t>シツ</t>
    </rPh>
    <rPh sb="3" eb="5">
      <t>ジョウキョウ</t>
    </rPh>
    <phoneticPr fontId="3"/>
  </si>
  <si>
    <t>協力店に直接ご確認ください。</t>
    <rPh sb="0" eb="3">
      <t>キョウリョクテン</t>
    </rPh>
    <rPh sb="4" eb="6">
      <t>チョクセツ</t>
    </rPh>
    <rPh sb="7" eb="9">
      <t>カクニン</t>
    </rPh>
    <phoneticPr fontId="3"/>
  </si>
  <si>
    <t>周辺施設</t>
    <rPh sb="0" eb="2">
      <t>シュウヘン</t>
    </rPh>
    <rPh sb="2" eb="4">
      <t>シセツ</t>
    </rPh>
    <phoneticPr fontId="3"/>
  </si>
  <si>
    <t>○</t>
    <phoneticPr fontId="3"/>
  </si>
  <si>
    <t>未実施</t>
    <rPh sb="0" eb="3">
      <t>ミジッシ</t>
    </rPh>
    <phoneticPr fontId="3"/>
  </si>
  <si>
    <t>その他</t>
    <rPh sb="2" eb="3">
      <t>タ</t>
    </rPh>
    <phoneticPr fontId="3"/>
  </si>
  <si>
    <t>バリアフリーの状況</t>
    <rPh sb="7" eb="9">
      <t>ジョウキョウ</t>
    </rPh>
    <phoneticPr fontId="3"/>
  </si>
  <si>
    <t>便所、浴室および階段の手すり</t>
    <phoneticPr fontId="3"/>
  </si>
  <si>
    <t>介助用の車いすで移動できる幅の廊下および居室の出入口</t>
    <phoneticPr fontId="3"/>
  </si>
  <si>
    <t>全戸</t>
    <rPh sb="0" eb="2">
      <t>ゼンコ</t>
    </rPh>
    <phoneticPr fontId="3"/>
  </si>
  <si>
    <t>なし</t>
    <phoneticPr fontId="3"/>
  </si>
  <si>
    <t>連帯保証人の要否</t>
    <rPh sb="0" eb="2">
      <t>レンタイ</t>
    </rPh>
    <rPh sb="2" eb="5">
      <t>ホショウニン</t>
    </rPh>
    <rPh sb="6" eb="8">
      <t>ヨウヒ</t>
    </rPh>
    <phoneticPr fontId="3"/>
  </si>
  <si>
    <t>一時金</t>
    <rPh sb="0" eb="3">
      <t>イチジキン</t>
    </rPh>
    <phoneticPr fontId="3"/>
  </si>
  <si>
    <t>敷金（円）</t>
    <rPh sb="0" eb="2">
      <t>シキキン</t>
    </rPh>
    <rPh sb="3" eb="4">
      <t>エン</t>
    </rPh>
    <phoneticPr fontId="3"/>
  </si>
  <si>
    <t>敷金以外のその他一時金（円）</t>
    <rPh sb="0" eb="2">
      <t>シキキン</t>
    </rPh>
    <rPh sb="2" eb="4">
      <t>イガイ</t>
    </rPh>
    <rPh sb="7" eb="8">
      <t>タ</t>
    </rPh>
    <rPh sb="8" eb="11">
      <t>イチジキン</t>
    </rPh>
    <rPh sb="12" eb="13">
      <t>エン</t>
    </rPh>
    <phoneticPr fontId="3"/>
  </si>
  <si>
    <t>管理人</t>
    <rPh sb="0" eb="3">
      <t>カンリニン</t>
    </rPh>
    <phoneticPr fontId="3"/>
  </si>
  <si>
    <t>契約形態：</t>
    <rPh sb="0" eb="2">
      <t>ケイヤク</t>
    </rPh>
    <rPh sb="2" eb="4">
      <t>ケイタイ</t>
    </rPh>
    <phoneticPr fontId="3"/>
  </si>
  <si>
    <t>～</t>
    <phoneticPr fontId="3"/>
  </si>
  <si>
    <t>名称</t>
    <rPh sb="0" eb="2">
      <t>メイショウ</t>
    </rPh>
    <phoneticPr fontId="3"/>
  </si>
  <si>
    <t>～</t>
    <phoneticPr fontId="3"/>
  </si>
  <si>
    <t>必要</t>
    <rPh sb="0" eb="2">
      <t>ヒツヨウ</t>
    </rPh>
    <phoneticPr fontId="3"/>
  </si>
  <si>
    <t>不要</t>
    <rPh sb="0" eb="2">
      <t>フヨウ</t>
    </rPh>
    <phoneticPr fontId="3"/>
  </si>
  <si>
    <t>家賃債務保証での代替可</t>
    <rPh sb="0" eb="2">
      <t>ヤチン</t>
    </rPh>
    <rPh sb="2" eb="4">
      <t>サイム</t>
    </rPh>
    <rPh sb="4" eb="6">
      <t>ホショウ</t>
    </rPh>
    <rPh sb="8" eb="10">
      <t>ダイタイ</t>
    </rPh>
    <rPh sb="10" eb="11">
      <t>カ</t>
    </rPh>
    <phoneticPr fontId="3"/>
  </si>
  <si>
    <t>常勤</t>
    <rPh sb="0" eb="2">
      <t>ジョウキン</t>
    </rPh>
    <phoneticPr fontId="3"/>
  </si>
  <si>
    <t>通勤</t>
    <rPh sb="0" eb="2">
      <t>ツウキン</t>
    </rPh>
    <phoneticPr fontId="3"/>
  </si>
  <si>
    <t>居ない</t>
    <rPh sb="0" eb="1">
      <t>イ</t>
    </rPh>
    <phoneticPr fontId="3"/>
  </si>
  <si>
    <t>外部委託</t>
    <rPh sb="0" eb="2">
      <t>ガイブ</t>
    </rPh>
    <rPh sb="2" eb="4">
      <t>イタク</t>
    </rPh>
    <phoneticPr fontId="3"/>
  </si>
  <si>
    <t>内勤者</t>
    <rPh sb="0" eb="3">
      <t>ナイキンシャ</t>
    </rPh>
    <phoneticPr fontId="3"/>
  </si>
  <si>
    <t>なし</t>
    <phoneticPr fontId="3"/>
  </si>
  <si>
    <t>その他参考となる事項</t>
    <rPh sb="2" eb="3">
      <t>タ</t>
    </rPh>
    <rPh sb="3" eb="5">
      <t>サンコウ</t>
    </rPh>
    <rPh sb="8" eb="10">
      <t>ジコウ</t>
    </rPh>
    <phoneticPr fontId="3"/>
  </si>
  <si>
    <t>電話番号</t>
    <rPh sb="0" eb="2">
      <t>デンワ</t>
    </rPh>
    <rPh sb="2" eb="4">
      <t>バンゴウ</t>
    </rPh>
    <phoneticPr fontId="3"/>
  </si>
  <si>
    <t>FAX番号</t>
    <rPh sb="3" eb="5">
      <t>バンゴウ</t>
    </rPh>
    <phoneticPr fontId="3"/>
  </si>
  <si>
    <t>077-573-5597</t>
    <phoneticPr fontId="3"/>
  </si>
  <si>
    <t>077-573-5598</t>
    <phoneticPr fontId="3"/>
  </si>
  <si>
    <t>なし</t>
  </si>
  <si>
    <t>一部住戸</t>
    <rPh sb="0" eb="2">
      <t>イチブ</t>
    </rPh>
    <rPh sb="2" eb="4">
      <t>ジュウコ</t>
    </rPh>
    <phoneticPr fontId="3"/>
  </si>
  <si>
    <t>平和堂（スーパー）　徒歩５分。　　コンビニ（ローソン）　徒歩１分。</t>
    <phoneticPr fontId="3"/>
  </si>
  <si>
    <t>ＪＲ湖西線　堅田駅　徒歩５分</t>
    <phoneticPr fontId="3"/>
  </si>
  <si>
    <t>礼金</t>
    <rPh sb="0" eb="2">
      <t>レイキン</t>
    </rPh>
    <phoneticPr fontId="3"/>
  </si>
  <si>
    <t>協力店名</t>
  </si>
  <si>
    <t>物件詳細</t>
  </si>
  <si>
    <t>受け入れ対象者</t>
  </si>
  <si>
    <t>住宅
登録
番号</t>
  </si>
  <si>
    <t>市区町村</t>
  </si>
  <si>
    <t>高齢者
世帯</t>
  </si>
  <si>
    <t>障害者
世帯</t>
  </si>
  <si>
    <t>外国人
世帯</t>
  </si>
  <si>
    <t>子育て
世帯</t>
  </si>
  <si>
    <t>電話番号</t>
  </si>
  <si>
    <t>物件所在地</t>
    <rPh sb="0" eb="2">
      <t>ブッケン</t>
    </rPh>
    <rPh sb="2" eb="5">
      <t>ショザイチ</t>
    </rPh>
    <phoneticPr fontId="3"/>
  </si>
  <si>
    <t>○</t>
    <phoneticPr fontId="3"/>
  </si>
  <si>
    <t>～</t>
    <phoneticPr fontId="3"/>
  </si>
  <si>
    <t>～</t>
    <phoneticPr fontId="3"/>
  </si>
  <si>
    <t>ＪＲ湖西線　堅田駅　徒歩５分</t>
    <phoneticPr fontId="3"/>
  </si>
  <si>
    <t>平和堂（スーパー）　徒歩５分。　　コンビニ（ローソン）　徒歩１分。</t>
    <phoneticPr fontId="3"/>
  </si>
  <si>
    <t>○</t>
    <phoneticPr fontId="3"/>
  </si>
  <si>
    <t>便所、浴室および階段の手すり</t>
    <phoneticPr fontId="3"/>
  </si>
  <si>
    <t>介助用の車いすで移動できる幅の廊下および居室の出入口</t>
    <phoneticPr fontId="3"/>
  </si>
  <si>
    <t>なし</t>
    <phoneticPr fontId="3"/>
  </si>
  <si>
    <t>～</t>
    <phoneticPr fontId="3"/>
  </si>
  <si>
    <t>～</t>
    <phoneticPr fontId="3"/>
  </si>
  <si>
    <t>なし</t>
    <phoneticPr fontId="3"/>
  </si>
  <si>
    <t>077-573-5597</t>
    <phoneticPr fontId="3"/>
  </si>
  <si>
    <t>077-573-5598</t>
    <phoneticPr fontId="3"/>
  </si>
  <si>
    <t>最小値
(min)</t>
    <rPh sb="0" eb="3">
      <t>サイショウチ</t>
    </rPh>
    <phoneticPr fontId="3"/>
  </si>
  <si>
    <t>最大値
(max)</t>
    <rPh sb="0" eb="3">
      <t>サイダイチ</t>
    </rPh>
    <phoneticPr fontId="3"/>
  </si>
  <si>
    <t>構造</t>
    <rPh sb="0" eb="2">
      <t>コウゾウ</t>
    </rPh>
    <phoneticPr fontId="3"/>
  </si>
  <si>
    <t>戸数</t>
    <rPh sb="0" eb="2">
      <t>コスウ</t>
    </rPh>
    <phoneticPr fontId="3"/>
  </si>
  <si>
    <t>対象
戸数</t>
    <rPh sb="0" eb="2">
      <t>タイショウ</t>
    </rPh>
    <rPh sb="3" eb="5">
      <t>コスウ</t>
    </rPh>
    <phoneticPr fontId="3"/>
  </si>
  <si>
    <t>階数</t>
    <rPh sb="0" eb="1">
      <t>カイ</t>
    </rPh>
    <rPh sb="1" eb="2">
      <t>カズ</t>
    </rPh>
    <phoneticPr fontId="3"/>
  </si>
  <si>
    <t>家賃及び共益費の概算費（円）</t>
    <phoneticPr fontId="3"/>
  </si>
  <si>
    <t>敷金以外のその他一時金（円）</t>
    <rPh sb="12" eb="13">
      <t>エン</t>
    </rPh>
    <phoneticPr fontId="3"/>
  </si>
  <si>
    <t>勤務</t>
    <rPh sb="0" eb="2">
      <t>キンム</t>
    </rPh>
    <phoneticPr fontId="3"/>
  </si>
  <si>
    <t>契約形態</t>
    <rPh sb="0" eb="2">
      <t>ケイヤク</t>
    </rPh>
    <rPh sb="2" eb="4">
      <t>ケイタイ</t>
    </rPh>
    <phoneticPr fontId="3"/>
  </si>
  <si>
    <t>介助用の車いすで移動できる幅の廊下及び居室の出入口</t>
  </si>
  <si>
    <t>段差のない床</t>
    <phoneticPr fontId="3"/>
  </si>
  <si>
    <t>連帯保証人</t>
    <rPh sb="0" eb="2">
      <t>レンタイ</t>
    </rPh>
    <rPh sb="2" eb="5">
      <t>ホショウニン</t>
    </rPh>
    <phoneticPr fontId="3"/>
  </si>
  <si>
    <t>最寄り駅からの交通手段</t>
    <phoneticPr fontId="3"/>
  </si>
  <si>
    <t>規模（床面積）
（m2）</t>
    <phoneticPr fontId="3"/>
  </si>
  <si>
    <t>※ 耐震診断の実施区分
（1981.5以前に建設された場合）</t>
    <phoneticPr fontId="3"/>
  </si>
  <si>
    <t>家賃</t>
    <rPh sb="0" eb="2">
      <t>ヤチン</t>
    </rPh>
    <phoneticPr fontId="3"/>
  </si>
  <si>
    <t>規模（床面積）</t>
    <rPh sb="0" eb="2">
      <t>キボ</t>
    </rPh>
    <rPh sb="3" eb="6">
      <t>ユカメンセキ</t>
    </rPh>
    <phoneticPr fontId="3"/>
  </si>
  <si>
    <t>協力店名</t>
    <rPh sb="0" eb="2">
      <t>キョウリョク</t>
    </rPh>
    <rPh sb="2" eb="4">
      <t>テンメイ</t>
    </rPh>
    <phoneticPr fontId="3"/>
  </si>
  <si>
    <t>協力店名等</t>
    <rPh sb="0" eb="3">
      <t>キョウリョクテン</t>
    </rPh>
    <rPh sb="3" eb="4">
      <t>メイ</t>
    </rPh>
    <rPh sb="4" eb="5">
      <t>トウ</t>
    </rPh>
    <phoneticPr fontId="3"/>
  </si>
  <si>
    <t>検索したい項目をクリック！</t>
    <rPh sb="0" eb="2">
      <t>ケンサク</t>
    </rPh>
    <rPh sb="5" eb="7">
      <t>コウモク</t>
    </rPh>
    <phoneticPr fontId="3"/>
  </si>
  <si>
    <t>～</t>
    <phoneticPr fontId="3"/>
  </si>
  <si>
    <t>○</t>
    <phoneticPr fontId="3"/>
  </si>
  <si>
    <t>ＪＲ湖西線　堅田駅　徒歩５分</t>
    <phoneticPr fontId="3"/>
  </si>
  <si>
    <t>平和堂（スーパー）　徒歩５分。　　コンビニ（ローソン）　徒歩１分。</t>
    <phoneticPr fontId="3"/>
  </si>
  <si>
    <t>なし</t>
    <phoneticPr fontId="3"/>
  </si>
  <si>
    <t>～</t>
    <phoneticPr fontId="3"/>
  </si>
  <si>
    <t>077-573-5597</t>
    <phoneticPr fontId="3"/>
  </si>
  <si>
    <t>077-573-5598</t>
    <phoneticPr fontId="3"/>
  </si>
  <si>
    <r>
      <t>19</t>
    </r>
    <r>
      <rPr>
        <sz val="9"/>
        <rFont val="MS UI Gothic"/>
        <family val="3"/>
        <charset val="128"/>
      </rPr>
      <t>88</t>
    </r>
    <r>
      <rPr>
        <sz val="9"/>
        <rFont val="MS UI Gothic"/>
        <family val="3"/>
        <charset val="128"/>
      </rPr>
      <t>/</t>
    </r>
    <r>
      <rPr>
        <sz val="9"/>
        <rFont val="MS UI Gothic"/>
        <family val="3"/>
        <charset val="128"/>
      </rPr>
      <t>3</t>
    </r>
    <phoneticPr fontId="3"/>
  </si>
  <si>
    <t>○</t>
  </si>
  <si>
    <t>○</t>
    <phoneticPr fontId="3"/>
  </si>
  <si>
    <r>
      <t>19</t>
    </r>
    <r>
      <rPr>
        <sz val="9"/>
        <rFont val="MS UI Gothic"/>
        <family val="3"/>
        <charset val="128"/>
      </rPr>
      <t>88</t>
    </r>
    <r>
      <rPr>
        <sz val="9"/>
        <rFont val="MS UI Gothic"/>
        <family val="3"/>
        <charset val="128"/>
      </rPr>
      <t>/</t>
    </r>
    <r>
      <rPr>
        <sz val="9"/>
        <rFont val="MS UI Gothic"/>
        <family val="3"/>
        <charset val="128"/>
      </rPr>
      <t>3</t>
    </r>
    <phoneticPr fontId="3"/>
  </si>
  <si>
    <t>～</t>
    <phoneticPr fontId="3"/>
  </si>
  <si>
    <t>～</t>
    <phoneticPr fontId="3"/>
  </si>
  <si>
    <t>小柿十丁目</t>
    <rPh sb="0" eb="2">
      <t>オガキ</t>
    </rPh>
    <rPh sb="2" eb="3">
      <t>ジュウ</t>
    </rPh>
    <rPh sb="3" eb="5">
      <t>チョウメ</t>
    </rPh>
    <phoneticPr fontId="3"/>
  </si>
  <si>
    <r>
      <t>19</t>
    </r>
    <r>
      <rPr>
        <sz val="9"/>
        <rFont val="MS UI Gothic"/>
        <family val="3"/>
        <charset val="128"/>
      </rPr>
      <t>83</t>
    </r>
    <r>
      <rPr>
        <sz val="9"/>
        <rFont val="MS UI Gothic"/>
        <family val="3"/>
        <charset val="128"/>
      </rPr>
      <t>/</t>
    </r>
    <r>
      <rPr>
        <sz val="9"/>
        <rFont val="MS UI Gothic"/>
        <family val="3"/>
        <charset val="128"/>
      </rPr>
      <t>4</t>
    </r>
    <phoneticPr fontId="3"/>
  </si>
  <si>
    <t>契約一時金</t>
    <rPh sb="0" eb="2">
      <t>ケイヤク</t>
    </rPh>
    <rPh sb="2" eb="5">
      <t>イチジキン</t>
    </rPh>
    <phoneticPr fontId="3"/>
  </si>
  <si>
    <t>有限会社大明産業</t>
    <rPh sb="0" eb="4">
      <t>ユウゲンガイシャ</t>
    </rPh>
    <rPh sb="4" eb="6">
      <t>ダイメイ</t>
    </rPh>
    <rPh sb="6" eb="8">
      <t>サンギョウ</t>
    </rPh>
    <phoneticPr fontId="3"/>
  </si>
  <si>
    <t>077-562-5913</t>
  </si>
  <si>
    <t>077-562-5913</t>
    <phoneticPr fontId="3"/>
  </si>
  <si>
    <t>077-562-5917</t>
    <phoneticPr fontId="3"/>
  </si>
  <si>
    <t>支店名</t>
  </si>
  <si>
    <t>郵便
番号</t>
  </si>
  <si>
    <t>番地</t>
  </si>
  <si>
    <t>ビル名・階数</t>
  </si>
  <si>
    <t>FAX番号</t>
  </si>
  <si>
    <t>URL（ホームページ）</t>
  </si>
  <si>
    <t>宅地建物取引業免許証番号</t>
  </si>
  <si>
    <t>E-mail</t>
  </si>
  <si>
    <t>最寄り駅からの交通1</t>
  </si>
  <si>
    <t>最寄り駅からの交通2</t>
  </si>
  <si>
    <t>所属団体1</t>
  </si>
  <si>
    <t>所属団体2</t>
  </si>
  <si>
    <t>大阪府大阪市北区</t>
  </si>
  <si>
    <t>西天満３丁目１４番１１号</t>
  </si>
  <si>
    <t>06-6314-0147</t>
  </si>
  <si>
    <t>大阪府知事（６）第３３６０４号</t>
  </si>
  <si>
    <t>0749-42-2610</t>
  </si>
  <si>
    <t>滋賀県守山市</t>
  </si>
  <si>
    <t>守山四丁目６番１１号</t>
  </si>
  <si>
    <t>２階</t>
  </si>
  <si>
    <t>077-514-2688</t>
  </si>
  <si>
    <t>滋賀県知事（３）第２７２５号</t>
  </si>
  <si>
    <t>滋賀県長浜市</t>
  </si>
  <si>
    <t>木之本町木之本１７６８</t>
  </si>
  <si>
    <t>0749-82-6600</t>
  </si>
  <si>
    <t>滋賀県知事（２）第２９７２号</t>
  </si>
  <si>
    <t>滋賀県大津市</t>
  </si>
  <si>
    <t>馬場三丁目１５番４号</t>
  </si>
  <si>
    <t>077-525-8677</t>
  </si>
  <si>
    <t>滋賀県知事（５）第２１３０号</t>
  </si>
  <si>
    <t>滋賀県草津市</t>
  </si>
  <si>
    <t>野路四丁目５番６号</t>
  </si>
  <si>
    <t>077-565-2163</t>
  </si>
  <si>
    <t>滋賀県知事（８）第１５１５号</t>
  </si>
  <si>
    <t>若竹町９－４１</t>
  </si>
  <si>
    <t>滋賀県知事（６）第１９６９号</t>
  </si>
  <si>
    <t>滋賀県東近江市</t>
  </si>
  <si>
    <t>八日市緑町１８－５</t>
  </si>
  <si>
    <t>サンクレストビル１階</t>
  </si>
  <si>
    <t>0748-23-7165</t>
  </si>
  <si>
    <t>滋賀県野洲市</t>
  </si>
  <si>
    <t>小篠原１２０５</t>
  </si>
  <si>
    <t>077-587-0333</t>
  </si>
  <si>
    <t>滋賀県知事（１１）第８１２号</t>
  </si>
  <si>
    <t>小篠原７４８番地１</t>
  </si>
  <si>
    <t>077-587-3377</t>
  </si>
  <si>
    <t>滋賀県知事（２）第２７２３号</t>
  </si>
  <si>
    <t>朝日町６番３３号</t>
  </si>
  <si>
    <t>0749-62-0355</t>
  </si>
  <si>
    <t>滋賀県知事（１１）第７１０号</t>
  </si>
  <si>
    <t>滋賀県彦根市</t>
  </si>
  <si>
    <t>西今町９６３番地の５</t>
  </si>
  <si>
    <t>0749-23-2401</t>
  </si>
  <si>
    <t>今堅田２丁目９番２４号</t>
  </si>
  <si>
    <t>077-573-5597</t>
  </si>
  <si>
    <t>協力店
登録番号</t>
    <phoneticPr fontId="3"/>
  </si>
  <si>
    <t>株式会社ホームショップ堅田</t>
    <phoneticPr fontId="3"/>
  </si>
  <si>
    <t>物件一覧へ</t>
    <rPh sb="0" eb="2">
      <t>ブッケン</t>
    </rPh>
    <rPh sb="2" eb="4">
      <t>イチラン</t>
    </rPh>
    <phoneticPr fontId="3"/>
  </si>
  <si>
    <t>公益法人</t>
  </si>
  <si>
    <t>におの浜一丁目１－２０</t>
  </si>
  <si>
    <t>ピアザ淡海２階</t>
  </si>
  <si>
    <t>077-526-0931</t>
  </si>
  <si>
    <t>077-510-0601</t>
  </si>
  <si>
    <t>http://www.s-i-a.or.jp</t>
  </si>
  <si>
    <t>光田展子</t>
  </si>
  <si>
    <t>mitsuda@s-i-a.or.jp</t>
    <phoneticPr fontId="3"/>
  </si>
  <si>
    <t>一覧へ</t>
    <rPh sb="0" eb="2">
      <t>イチラン</t>
    </rPh>
    <phoneticPr fontId="3"/>
  </si>
  <si>
    <t>077-562-5913</t>
    <phoneticPr fontId="3"/>
  </si>
  <si>
    <t>077-562-5917</t>
    <phoneticPr fontId="3"/>
  </si>
  <si>
    <t>大成不動産商事株式会社</t>
    <rPh sb="0" eb="2">
      <t>タイセイ</t>
    </rPh>
    <rPh sb="2" eb="5">
      <t>フドウサン</t>
    </rPh>
    <rPh sb="5" eb="7">
      <t>ショウジ</t>
    </rPh>
    <rPh sb="7" eb="9">
      <t>カブシキ</t>
    </rPh>
    <rPh sb="9" eb="11">
      <t>カイシャ</t>
    </rPh>
    <phoneticPr fontId="3"/>
  </si>
  <si>
    <t>～</t>
    <phoneticPr fontId="3"/>
  </si>
  <si>
    <t>～</t>
    <phoneticPr fontId="3"/>
  </si>
  <si>
    <t>0749-62-0355</t>
    <phoneticPr fontId="3"/>
  </si>
  <si>
    <t>0749-64-0237</t>
    <phoneticPr fontId="3"/>
  </si>
  <si>
    <t>平方町</t>
    <rPh sb="0" eb="3">
      <t>ヒラカタチョウ</t>
    </rPh>
    <phoneticPr fontId="3"/>
  </si>
  <si>
    <r>
      <t>19</t>
    </r>
    <r>
      <rPr>
        <sz val="9"/>
        <rFont val="MS UI Gothic"/>
        <family val="3"/>
        <charset val="128"/>
      </rPr>
      <t>72</t>
    </r>
    <r>
      <rPr>
        <sz val="9"/>
        <rFont val="MS UI Gothic"/>
        <family val="3"/>
        <charset val="128"/>
      </rPr>
      <t>/</t>
    </r>
    <r>
      <rPr>
        <sz val="9"/>
        <rFont val="MS UI Gothic"/>
        <family val="3"/>
        <charset val="128"/>
      </rPr>
      <t>7</t>
    </r>
    <phoneticPr fontId="3"/>
  </si>
  <si>
    <t>便所、浴室および階段の手すり</t>
    <phoneticPr fontId="3"/>
  </si>
  <si>
    <t>介助用の車いすで移動できる幅の廊下および居室の出入口</t>
    <phoneticPr fontId="3"/>
  </si>
  <si>
    <t>～</t>
    <phoneticPr fontId="3"/>
  </si>
  <si>
    <t>～</t>
    <phoneticPr fontId="3"/>
  </si>
  <si>
    <t>～</t>
    <phoneticPr fontId="3"/>
  </si>
  <si>
    <t>～</t>
    <phoneticPr fontId="3"/>
  </si>
  <si>
    <t>小泉町</t>
    <rPh sb="0" eb="3">
      <t>コイズミチョウ</t>
    </rPh>
    <phoneticPr fontId="3"/>
  </si>
  <si>
    <t>2008/3</t>
    <phoneticPr fontId="3"/>
  </si>
  <si>
    <t>友仁山崎病院・彦根中央病院・彦根市立病院</t>
    <phoneticPr fontId="3"/>
  </si>
  <si>
    <t>田中ホールディングス株式会社</t>
    <rPh sb="0" eb="2">
      <t>タナカ</t>
    </rPh>
    <rPh sb="10" eb="12">
      <t>カブシキ</t>
    </rPh>
    <rPh sb="12" eb="14">
      <t>カイシャ</t>
    </rPh>
    <phoneticPr fontId="3"/>
  </si>
  <si>
    <t>0749-82-6600</t>
    <phoneticPr fontId="3"/>
  </si>
  <si>
    <t>0749-82-6211</t>
    <phoneticPr fontId="3"/>
  </si>
  <si>
    <t>～</t>
    <phoneticPr fontId="3"/>
  </si>
  <si>
    <t>愛知川</t>
    <rPh sb="0" eb="3">
      <t>エチガワ</t>
    </rPh>
    <phoneticPr fontId="3"/>
  </si>
  <si>
    <t>1993/10</t>
    <phoneticPr fontId="3"/>
  </si>
  <si>
    <t>駐車料金</t>
    <rPh sb="0" eb="2">
      <t>チュウシャ</t>
    </rPh>
    <rPh sb="2" eb="4">
      <t>リョウキン</t>
    </rPh>
    <phoneticPr fontId="3"/>
  </si>
  <si>
    <t>0749-42-2610</t>
    <phoneticPr fontId="3"/>
  </si>
  <si>
    <t>0749-42-2640</t>
    <phoneticPr fontId="3"/>
  </si>
  <si>
    <t>支援団体登録番号</t>
  </si>
  <si>
    <t>団体種別</t>
  </si>
  <si>
    <t>支援団体登録年月日</t>
  </si>
  <si>
    <t>団体名</t>
  </si>
  <si>
    <t>郵便番号</t>
  </si>
  <si>
    <t>備考(沿革、主な活動内容、団体の特徴など)</t>
  </si>
  <si>
    <t>担当者名</t>
  </si>
  <si>
    <t>支援団体</t>
  </si>
  <si>
    <t>高齢者世帯</t>
  </si>
  <si>
    <t>障害者世帯</t>
  </si>
  <si>
    <t>外国人世帯</t>
  </si>
  <si>
    <t>子育て世帯</t>
  </si>
  <si>
    <t>支援の分類</t>
  </si>
  <si>
    <t>支援の名称</t>
  </si>
  <si>
    <t>支援の内容</t>
  </si>
  <si>
    <t>費用の有無</t>
  </si>
  <si>
    <t>有料の場合の金額の目安</t>
  </si>
  <si>
    <t>支援対象エリアの補足情報</t>
  </si>
  <si>
    <t>所属名</t>
  </si>
  <si>
    <t>その他入居後の支援</t>
  </si>
  <si>
    <t>通訳・翻訳等（相談窓口への相談の場合のみ対応）</t>
  </si>
  <si>
    <t>無</t>
  </si>
  <si>
    <t>相談窓口　月曜日～金曜日　10:00～17:00</t>
  </si>
  <si>
    <t>mitsuda@s-i-a.or.jp</t>
  </si>
  <si>
    <t>緊急時の対応</t>
  </si>
  <si>
    <t>状況観察・医療機関との連絡</t>
  </si>
  <si>
    <t>トラブル等の対応</t>
  </si>
  <si>
    <t>電話相談等（訪問も含む）</t>
  </si>
  <si>
    <t>その他入居前の支援</t>
  </si>
  <si>
    <t>生活ルール・市場慣行についての説明</t>
  </si>
  <si>
    <t>～</t>
    <phoneticPr fontId="3"/>
  </si>
  <si>
    <t>～</t>
    <phoneticPr fontId="3"/>
  </si>
  <si>
    <t>0749-42-2610</t>
    <phoneticPr fontId="3"/>
  </si>
  <si>
    <t>0749-42-2640</t>
    <phoneticPr fontId="3"/>
  </si>
  <si>
    <t>1996/2</t>
    <phoneticPr fontId="3"/>
  </si>
  <si>
    <t>～</t>
    <phoneticPr fontId="3"/>
  </si>
  <si>
    <t>～</t>
    <phoneticPr fontId="3"/>
  </si>
  <si>
    <t>1990/7</t>
    <phoneticPr fontId="3"/>
  </si>
  <si>
    <t>なし</t>
    <phoneticPr fontId="3"/>
  </si>
  <si>
    <t>※　フィルタ機能を使って絞り込んでください。</t>
    <rPh sb="6" eb="8">
      <t>キノウ</t>
    </rPh>
    <rPh sb="9" eb="10">
      <t>ツカ</t>
    </rPh>
    <rPh sb="12" eb="13">
      <t>シボ</t>
    </rPh>
    <rPh sb="14" eb="15">
      <t>コ</t>
    </rPh>
    <phoneticPr fontId="3"/>
  </si>
  <si>
    <t>各一覧の絞り込み検索は、フィルタ機能をご利用ください。</t>
    <rPh sb="0" eb="1">
      <t>カク</t>
    </rPh>
    <rPh sb="1" eb="3">
      <t>イチラン</t>
    </rPh>
    <rPh sb="4" eb="5">
      <t>シボ</t>
    </rPh>
    <rPh sb="6" eb="7">
      <t>コ</t>
    </rPh>
    <rPh sb="8" eb="10">
      <t>ケンサク</t>
    </rPh>
    <rPh sb="16" eb="18">
      <t>キノウ</t>
    </rPh>
    <rPh sb="20" eb="22">
      <t>リヨウ</t>
    </rPh>
    <phoneticPr fontId="3"/>
  </si>
  <si>
    <t>滋賀県愛荘町</t>
    <phoneticPr fontId="3"/>
  </si>
  <si>
    <t>建設年月</t>
    <rPh sb="0" eb="2">
      <t>ケンセツ</t>
    </rPh>
    <rPh sb="2" eb="4">
      <t>ネンゲツ</t>
    </rPh>
    <phoneticPr fontId="3"/>
  </si>
  <si>
    <t>その他
参考となる事項</t>
    <rPh sb="2" eb="3">
      <t>タ</t>
    </rPh>
    <rPh sb="4" eb="6">
      <t>サンコウ</t>
    </rPh>
    <rPh sb="9" eb="11">
      <t>ジコウ</t>
    </rPh>
    <phoneticPr fontId="3"/>
  </si>
  <si>
    <r>
      <t>19</t>
    </r>
    <r>
      <rPr>
        <sz val="9"/>
        <rFont val="MS UI Gothic"/>
        <family val="3"/>
        <charset val="128"/>
      </rPr>
      <t>8</t>
    </r>
    <r>
      <rPr>
        <sz val="9"/>
        <rFont val="MS UI Gothic"/>
        <family val="3"/>
        <charset val="128"/>
      </rPr>
      <t>4/</t>
    </r>
    <r>
      <rPr>
        <sz val="9"/>
        <rFont val="MS UI Gothic"/>
        <family val="3"/>
        <charset val="128"/>
      </rPr>
      <t>5</t>
    </r>
    <phoneticPr fontId="3"/>
  </si>
  <si>
    <r>
      <t>19</t>
    </r>
    <r>
      <rPr>
        <sz val="9"/>
        <rFont val="MS UI Gothic"/>
        <family val="3"/>
        <charset val="128"/>
      </rPr>
      <t>8</t>
    </r>
    <r>
      <rPr>
        <sz val="9"/>
        <rFont val="MS UI Gothic"/>
        <family val="3"/>
        <charset val="128"/>
      </rPr>
      <t>4/</t>
    </r>
    <r>
      <rPr>
        <sz val="9"/>
        <rFont val="MS UI Gothic"/>
        <family val="3"/>
        <charset val="128"/>
      </rPr>
      <t>5</t>
    </r>
    <phoneticPr fontId="3"/>
  </si>
  <si>
    <t>受け入れ対象者</t>
    <rPh sb="0" eb="1">
      <t>ウ</t>
    </rPh>
    <rPh sb="2" eb="3">
      <t>イ</t>
    </rPh>
    <rPh sb="4" eb="7">
      <t>タイショウシャ</t>
    </rPh>
    <phoneticPr fontId="3"/>
  </si>
  <si>
    <t>賃貸住宅所在地</t>
    <rPh sb="0" eb="2">
      <t>チンタイ</t>
    </rPh>
    <rPh sb="2" eb="4">
      <t>ジュウタク</t>
    </rPh>
    <rPh sb="4" eb="7">
      <t>ショザイチ</t>
    </rPh>
    <phoneticPr fontId="3"/>
  </si>
  <si>
    <t>家賃および共益費の
概算額（円）</t>
    <rPh sb="0" eb="2">
      <t>ヤチン</t>
    </rPh>
    <rPh sb="5" eb="8">
      <t>キョウエキヒ</t>
    </rPh>
    <rPh sb="10" eb="12">
      <t>ガイサン</t>
    </rPh>
    <rPh sb="12" eb="13">
      <t>ガク</t>
    </rPh>
    <rPh sb="14" eb="15">
      <t>エン</t>
    </rPh>
    <phoneticPr fontId="3"/>
  </si>
  <si>
    <t>規模（床面積）（㎡）</t>
    <rPh sb="0" eb="2">
      <t>キボ</t>
    </rPh>
    <rPh sb="3" eb="6">
      <t>ユカメンセキ</t>
    </rPh>
    <phoneticPr fontId="3"/>
  </si>
  <si>
    <t>耐震診断の実施区分
（1981.5以前に建設された場合）</t>
    <rPh sb="0" eb="2">
      <t>タイシン</t>
    </rPh>
    <rPh sb="2" eb="4">
      <t>シンダン</t>
    </rPh>
    <rPh sb="5" eb="7">
      <t>ジッシ</t>
    </rPh>
    <rPh sb="7" eb="9">
      <t>クブン</t>
    </rPh>
    <rPh sb="17" eb="19">
      <t>イゼン</t>
    </rPh>
    <rPh sb="20" eb="22">
      <t>ケンセツ</t>
    </rPh>
    <rPh sb="25" eb="27">
      <t>バアイ</t>
    </rPh>
    <phoneticPr fontId="3"/>
  </si>
  <si>
    <t>階数</t>
    <rPh sb="0" eb="2">
      <t>カイスウ</t>
    </rPh>
    <phoneticPr fontId="3"/>
  </si>
  <si>
    <t>あんしん賃貸住宅の対象戸数</t>
    <rPh sb="4" eb="6">
      <t>チンタイ</t>
    </rPh>
    <rPh sb="6" eb="8">
      <t>ジュウタク</t>
    </rPh>
    <rPh sb="9" eb="11">
      <t>タイショウ</t>
    </rPh>
    <rPh sb="11" eb="13">
      <t>コスウ</t>
    </rPh>
    <phoneticPr fontId="3"/>
  </si>
  <si>
    <t>最寄り駅からの交通手段</t>
    <rPh sb="0" eb="2">
      <t>モヨ</t>
    </rPh>
    <rPh sb="3" eb="4">
      <t>エキ</t>
    </rPh>
    <rPh sb="7" eb="9">
      <t>コウツウ</t>
    </rPh>
    <rPh sb="9" eb="11">
      <t>シュダン</t>
    </rPh>
    <phoneticPr fontId="3"/>
  </si>
  <si>
    <t>協力店名</t>
    <rPh sb="0" eb="3">
      <t>キョウリョクテン</t>
    </rPh>
    <rPh sb="3" eb="4">
      <t>メイ</t>
    </rPh>
    <phoneticPr fontId="3"/>
  </si>
  <si>
    <r>
      <t xml:space="preserve"> </t>
    </r>
    <r>
      <rPr>
        <b/>
        <sz val="9"/>
        <rFont val="MS UI Gothic"/>
        <family val="3"/>
        <charset val="128"/>
      </rPr>
      <t>住宅の名称</t>
    </r>
    <rPh sb="1" eb="3">
      <t>ジュウタク</t>
    </rPh>
    <rPh sb="4" eb="6">
      <t>メイショウ</t>
    </rPh>
    <phoneticPr fontId="3"/>
  </si>
  <si>
    <t>滋賀県</t>
    <rPh sb="0" eb="3">
      <t>シガケン</t>
    </rPh>
    <phoneticPr fontId="3"/>
  </si>
  <si>
    <t>所在地</t>
    <rPh sb="0" eb="3">
      <t>ショザイチ</t>
    </rPh>
    <phoneticPr fontId="3"/>
  </si>
  <si>
    <t>住宅の名称</t>
    <rPh sb="0" eb="2">
      <t>ジュウタク</t>
    </rPh>
    <rPh sb="3" eb="5">
      <t>メイショウ</t>
    </rPh>
    <phoneticPr fontId="3"/>
  </si>
  <si>
    <t>新泉ハイツＡ棟</t>
    <rPh sb="0" eb="1">
      <t>シン</t>
    </rPh>
    <rPh sb="1" eb="2">
      <t>イズミ</t>
    </rPh>
    <rPh sb="6" eb="7">
      <t>トウ</t>
    </rPh>
    <phoneticPr fontId="3"/>
  </si>
  <si>
    <t>大津市</t>
    <rPh sb="0" eb="3">
      <t>オオツシ</t>
    </rPh>
    <phoneticPr fontId="3"/>
  </si>
  <si>
    <t>２０－７</t>
    <phoneticPr fontId="3"/>
  </si>
  <si>
    <t>新泉ハイツＢ棟</t>
    <rPh sb="0" eb="1">
      <t>シン</t>
    </rPh>
    <rPh sb="1" eb="2">
      <t>イズミ</t>
    </rPh>
    <rPh sb="6" eb="7">
      <t>トウ</t>
    </rPh>
    <phoneticPr fontId="3"/>
  </si>
  <si>
    <t>新泉ハイツＣ棟</t>
    <rPh sb="0" eb="1">
      <t>シン</t>
    </rPh>
    <rPh sb="1" eb="2">
      <t>イズミ</t>
    </rPh>
    <rPh sb="6" eb="7">
      <t>トウ</t>
    </rPh>
    <phoneticPr fontId="3"/>
  </si>
  <si>
    <t>１９－６</t>
    <phoneticPr fontId="3"/>
  </si>
  <si>
    <t>新泉ハイツＤ棟</t>
    <rPh sb="0" eb="1">
      <t>シン</t>
    </rPh>
    <rPh sb="1" eb="2">
      <t>イズミ</t>
    </rPh>
    <rPh sb="6" eb="7">
      <t>トウ</t>
    </rPh>
    <phoneticPr fontId="3"/>
  </si>
  <si>
    <t>ハイツ堤下</t>
    <rPh sb="3" eb="4">
      <t>ツツミ</t>
    </rPh>
    <rPh sb="4" eb="5">
      <t>シタ</t>
    </rPh>
    <phoneticPr fontId="3"/>
  </si>
  <si>
    <t>１０－７</t>
    <phoneticPr fontId="3"/>
  </si>
  <si>
    <t>本堅田四丁目</t>
    <rPh sb="0" eb="3">
      <t>ホンカタタ</t>
    </rPh>
    <rPh sb="3" eb="4">
      <t>ヨン</t>
    </rPh>
    <rPh sb="4" eb="6">
      <t>チョウメ</t>
    </rPh>
    <phoneticPr fontId="3"/>
  </si>
  <si>
    <t>本堅田四丁目</t>
    <rPh sb="0" eb="1">
      <t>ホン</t>
    </rPh>
    <rPh sb="1" eb="3">
      <t>カタタ</t>
    </rPh>
    <rPh sb="3" eb="4">
      <t>ヨン</t>
    </rPh>
    <rPh sb="4" eb="6">
      <t>チョウメ</t>
    </rPh>
    <phoneticPr fontId="3"/>
  </si>
  <si>
    <t>栗東市</t>
    <rPh sb="0" eb="3">
      <t>リットウシ</t>
    </rPh>
    <phoneticPr fontId="3"/>
  </si>
  <si>
    <t>長浜市</t>
    <rPh sb="0" eb="3">
      <t>ナガハマシ</t>
    </rPh>
    <phoneticPr fontId="3"/>
  </si>
  <si>
    <t>南風荘</t>
    <rPh sb="0" eb="1">
      <t>ミナミ</t>
    </rPh>
    <rPh sb="1" eb="2">
      <t>カゼ</t>
    </rPh>
    <rPh sb="2" eb="3">
      <t>ソウ</t>
    </rPh>
    <phoneticPr fontId="3"/>
  </si>
  <si>
    <t>５８２－８</t>
    <phoneticPr fontId="3"/>
  </si>
  <si>
    <t>草津市</t>
    <rPh sb="0" eb="3">
      <t>クサツシ</t>
    </rPh>
    <phoneticPr fontId="3"/>
  </si>
  <si>
    <t>守山市</t>
    <rPh sb="0" eb="3">
      <t>モリヤマシ</t>
    </rPh>
    <phoneticPr fontId="3"/>
  </si>
  <si>
    <t>アネシス南彦根</t>
    <rPh sb="4" eb="5">
      <t>ミナミ</t>
    </rPh>
    <rPh sb="5" eb="7">
      <t>ヒコネ</t>
    </rPh>
    <phoneticPr fontId="3"/>
  </si>
  <si>
    <t>彦根市</t>
    <rPh sb="0" eb="3">
      <t>ヒコネシ</t>
    </rPh>
    <phoneticPr fontId="3"/>
  </si>
  <si>
    <t>１３５番地</t>
    <rPh sb="3" eb="5">
      <t>バンチ</t>
    </rPh>
    <phoneticPr fontId="3"/>
  </si>
  <si>
    <t>エクシブⅠ番館</t>
    <rPh sb="5" eb="7">
      <t>バンカン</t>
    </rPh>
    <phoneticPr fontId="3"/>
  </si>
  <si>
    <t>愛荘町</t>
    <rPh sb="0" eb="3">
      <t>アイショウチョウ</t>
    </rPh>
    <phoneticPr fontId="3"/>
  </si>
  <si>
    <t>４１３</t>
    <phoneticPr fontId="3"/>
  </si>
  <si>
    <t>エクシブⅡ番館</t>
    <rPh sb="5" eb="7">
      <t>バンカン</t>
    </rPh>
    <phoneticPr fontId="3"/>
  </si>
  <si>
    <t>３７２</t>
    <phoneticPr fontId="3"/>
  </si>
  <si>
    <t>いづみニューハイツ</t>
    <phoneticPr fontId="3"/>
  </si>
  <si>
    <t>６２－１</t>
    <phoneticPr fontId="3"/>
  </si>
  <si>
    <t>公益財団法人滋賀県国際協会</t>
    <rPh sb="0" eb="2">
      <t>コウエキ</t>
    </rPh>
    <phoneticPr fontId="3"/>
  </si>
  <si>
    <r>
      <t>JR</t>
    </r>
    <r>
      <rPr>
        <sz val="9"/>
        <rFont val="MS UI Gothic"/>
        <family val="3"/>
        <charset val="128"/>
      </rPr>
      <t>草津駅より徒歩１５分／最寄りバス停より徒歩３分、駐車場（有り）月額1台</t>
    </r>
    <r>
      <rPr>
        <sz val="9"/>
        <rFont val="MS UI Gothic"/>
        <family val="3"/>
        <charset val="128"/>
      </rPr>
      <t>4,000円</t>
    </r>
    <rPh sb="2" eb="4">
      <t>クサツ</t>
    </rPh>
    <rPh sb="4" eb="5">
      <t>エキ</t>
    </rPh>
    <rPh sb="7" eb="9">
      <t>トホ</t>
    </rPh>
    <rPh sb="11" eb="12">
      <t>フン</t>
    </rPh>
    <rPh sb="13" eb="15">
      <t>モヨ</t>
    </rPh>
    <rPh sb="18" eb="19">
      <t>テイ</t>
    </rPh>
    <rPh sb="21" eb="23">
      <t>トホ</t>
    </rPh>
    <rPh sb="24" eb="25">
      <t>フン</t>
    </rPh>
    <rPh sb="26" eb="29">
      <t>チュウシャジョウ</t>
    </rPh>
    <rPh sb="30" eb="31">
      <t>ア</t>
    </rPh>
    <rPh sb="33" eb="35">
      <t>ゲツガク</t>
    </rPh>
    <rPh sb="36" eb="37">
      <t>ダイ</t>
    </rPh>
    <rPh sb="42" eb="43">
      <t>エン</t>
    </rPh>
    <phoneticPr fontId="3"/>
  </si>
  <si>
    <t>○</t>
    <phoneticPr fontId="3"/>
  </si>
  <si>
    <t>掲載不可</t>
    <rPh sb="0" eb="2">
      <t>ケイサイ</t>
    </rPh>
    <rPh sb="2" eb="4">
      <t>フカ</t>
    </rPh>
    <phoneticPr fontId="3"/>
  </si>
  <si>
    <t>実施済み</t>
    <rPh sb="0" eb="2">
      <t>ジッシ</t>
    </rPh>
    <rPh sb="2" eb="3">
      <t>ズ</t>
    </rPh>
    <phoneticPr fontId="3"/>
  </si>
  <si>
    <t>有</t>
    <rPh sb="0" eb="1">
      <t>ア</t>
    </rPh>
    <phoneticPr fontId="3"/>
  </si>
  <si>
    <t>無</t>
    <rPh sb="0" eb="1">
      <t>ナ</t>
    </rPh>
    <phoneticPr fontId="3"/>
  </si>
  <si>
    <t>ない</t>
    <phoneticPr fontId="3"/>
  </si>
  <si>
    <t>家賃債務保証での代替不可</t>
    <rPh sb="0" eb="2">
      <t>ヤチン</t>
    </rPh>
    <rPh sb="2" eb="4">
      <t>サイム</t>
    </rPh>
    <rPh sb="4" eb="6">
      <t>ホショウ</t>
    </rPh>
    <rPh sb="8" eb="10">
      <t>ダイタイ</t>
    </rPh>
    <rPh sb="10" eb="12">
      <t>フカ</t>
    </rPh>
    <phoneticPr fontId="3"/>
  </si>
  <si>
    <t>○</t>
    <phoneticPr fontId="3"/>
  </si>
  <si>
    <t>ない</t>
  </si>
  <si>
    <t>有限会社　大明産業</t>
    <rPh sb="0" eb="4">
      <t>ユウゲンガイシャ</t>
    </rPh>
    <rPh sb="5" eb="9">
      <t>ダイメイサンギョウ</t>
    </rPh>
    <phoneticPr fontId="3"/>
  </si>
  <si>
    <t>～</t>
    <phoneticPr fontId="3"/>
  </si>
  <si>
    <t>ハイツ蓮台寺</t>
    <phoneticPr fontId="3"/>
  </si>
  <si>
    <t>下鈎</t>
    <rPh sb="0" eb="2">
      <t>シモマガリ</t>
    </rPh>
    <phoneticPr fontId="3"/>
  </si>
  <si>
    <t>１１７８</t>
    <phoneticPr fontId="3"/>
  </si>
  <si>
    <t>1983/1</t>
    <phoneticPr fontId="3"/>
  </si>
  <si>
    <t>最寄りバス停より徒歩２分</t>
    <phoneticPr fontId="3"/>
  </si>
  <si>
    <t>駐車場有り　月額１台４，０００円</t>
    <phoneticPr fontId="3"/>
  </si>
  <si>
    <t>滋賀県大津市</t>
    <rPh sb="0" eb="3">
      <t>シガケン</t>
    </rPh>
    <rPh sb="3" eb="6">
      <t>オオツシ</t>
    </rPh>
    <phoneticPr fontId="3"/>
  </si>
  <si>
    <t>馬場１丁目７番１６号</t>
    <rPh sb="0" eb="2">
      <t>ババ</t>
    </rPh>
    <rPh sb="3" eb="5">
      <t>チョウメ</t>
    </rPh>
    <rPh sb="6" eb="7">
      <t>バン</t>
    </rPh>
    <rPh sb="9" eb="10">
      <t>ゴウ</t>
    </rPh>
    <phoneticPr fontId="3"/>
  </si>
  <si>
    <t>滋賀県知事（５）第２２１７号</t>
    <rPh sb="0" eb="2">
      <t>シガ</t>
    </rPh>
    <rPh sb="2" eb="5">
      <t>ケンチジ</t>
    </rPh>
    <rPh sb="8" eb="9">
      <t>ダイ</t>
    </rPh>
    <rPh sb="13" eb="14">
      <t>ゴウ</t>
    </rPh>
    <phoneticPr fontId="3"/>
  </si>
  <si>
    <t>077-524-6190</t>
    <phoneticPr fontId="3"/>
  </si>
  <si>
    <t>滋賀県湖南市</t>
    <rPh sb="3" eb="6">
      <t>コナンシ</t>
    </rPh>
    <phoneticPr fontId="3"/>
  </si>
  <si>
    <t>中央一丁目１番地</t>
    <rPh sb="0" eb="2">
      <t>チュウオウ</t>
    </rPh>
    <rPh sb="2" eb="3">
      <t>イチ</t>
    </rPh>
    <rPh sb="3" eb="5">
      <t>チョウメ</t>
    </rPh>
    <rPh sb="6" eb="8">
      <t>バンチ</t>
    </rPh>
    <phoneticPr fontId="3"/>
  </si>
  <si>
    <t>0748-71-2349</t>
    <phoneticPr fontId="3"/>
  </si>
  <si>
    <t>0748-72-7964</t>
    <phoneticPr fontId="3"/>
  </si>
  <si>
    <t>http://www.city.konan.shiga.jp/</t>
    <phoneticPr fontId="3"/>
  </si>
  <si>
    <t>その他入居前の支援</t>
    <rPh sb="2" eb="3">
      <t>タ</t>
    </rPh>
    <rPh sb="3" eb="6">
      <t>ニュウキョマエ</t>
    </rPh>
    <rPh sb="7" eb="9">
      <t>シエン</t>
    </rPh>
    <phoneticPr fontId="3"/>
  </si>
  <si>
    <t>あんしん賃貸支援事業の案内、協力店の案内</t>
    <rPh sb="4" eb="6">
      <t>チンタイ</t>
    </rPh>
    <rPh sb="6" eb="8">
      <t>シエン</t>
    </rPh>
    <rPh sb="8" eb="10">
      <t>ジギョウ</t>
    </rPh>
    <rPh sb="11" eb="13">
      <t>アンナイ</t>
    </rPh>
    <rPh sb="14" eb="17">
      <t>キョウリョクテン</t>
    </rPh>
    <rPh sb="18" eb="20">
      <t>アンナイ</t>
    </rPh>
    <phoneticPr fontId="3"/>
  </si>
  <si>
    <t>滋賀県多賀町</t>
    <rPh sb="3" eb="5">
      <t>タガ</t>
    </rPh>
    <rPh sb="5" eb="6">
      <t>チョウ</t>
    </rPh>
    <phoneticPr fontId="3"/>
  </si>
  <si>
    <t>多賀２２１番地１</t>
    <rPh sb="0" eb="2">
      <t>タガ</t>
    </rPh>
    <rPh sb="5" eb="7">
      <t>バンチ</t>
    </rPh>
    <phoneticPr fontId="3"/>
  </si>
  <si>
    <t>多賀町総合福祉保健センター　ふれあいの郷内</t>
    <rPh sb="0" eb="3">
      <t>タガチョウ</t>
    </rPh>
    <rPh sb="3" eb="5">
      <t>ソウゴウ</t>
    </rPh>
    <rPh sb="5" eb="7">
      <t>フクシ</t>
    </rPh>
    <rPh sb="7" eb="9">
      <t>ホケン</t>
    </rPh>
    <rPh sb="19" eb="20">
      <t>サト</t>
    </rPh>
    <rPh sb="20" eb="21">
      <t>ナイ</t>
    </rPh>
    <phoneticPr fontId="3"/>
  </si>
  <si>
    <t>0749-48-8115</t>
    <phoneticPr fontId="3"/>
  </si>
  <si>
    <t>0749-48-8143</t>
    <phoneticPr fontId="3"/>
  </si>
  <si>
    <t>http://www.tagatown.jp/</t>
    <phoneticPr fontId="3"/>
  </si>
  <si>
    <t>北村晃一</t>
    <rPh sb="0" eb="2">
      <t>キタムラ</t>
    </rPh>
    <rPh sb="2" eb="4">
      <t>コウイチ</t>
    </rPh>
    <phoneticPr fontId="3"/>
  </si>
  <si>
    <t>fukushi@town.taga.lg.jp</t>
    <phoneticPr fontId="3"/>
  </si>
  <si>
    <t>電話相談・訪問相談（内容に応じて関係機関との連携）</t>
    <rPh sb="0" eb="2">
      <t>デンワ</t>
    </rPh>
    <rPh sb="2" eb="4">
      <t>ソウダン</t>
    </rPh>
    <rPh sb="5" eb="7">
      <t>ホウモン</t>
    </rPh>
    <rPh sb="7" eb="9">
      <t>ソウダン</t>
    </rPh>
    <rPh sb="10" eb="12">
      <t>ナイヨウ</t>
    </rPh>
    <rPh sb="13" eb="14">
      <t>オウ</t>
    </rPh>
    <rPh sb="16" eb="18">
      <t>カンケイ</t>
    </rPh>
    <rPh sb="18" eb="20">
      <t>キカン</t>
    </rPh>
    <rPh sb="22" eb="24">
      <t>レンケイ</t>
    </rPh>
    <phoneticPr fontId="3"/>
  </si>
  <si>
    <t>http://www.tagatown.jp/</t>
    <phoneticPr fontId="3"/>
  </si>
  <si>
    <t>相談受付時間　平日8:30～17:15</t>
    <rPh sb="0" eb="2">
      <t>ソウダン</t>
    </rPh>
    <rPh sb="2" eb="4">
      <t>ウケツケ</t>
    </rPh>
    <rPh sb="4" eb="6">
      <t>ジカン</t>
    </rPh>
    <rPh sb="7" eb="9">
      <t>ヘイジツ</t>
    </rPh>
    <phoneticPr fontId="3"/>
  </si>
  <si>
    <t>湖南市</t>
    <rPh sb="0" eb="3">
      <t>コナンシ</t>
    </rPh>
    <phoneticPr fontId="3"/>
  </si>
  <si>
    <t>多賀町</t>
    <rPh sb="0" eb="3">
      <t>タガチョウ</t>
    </rPh>
    <phoneticPr fontId="3"/>
  </si>
  <si>
    <t>多賀町福祉保健課</t>
    <rPh sb="0" eb="3">
      <t>タガチョウ</t>
    </rPh>
    <rPh sb="5" eb="7">
      <t>ホケン</t>
    </rPh>
    <rPh sb="7" eb="8">
      <t>カ</t>
    </rPh>
    <phoneticPr fontId="3"/>
  </si>
  <si>
    <t>滋賀県栗東市</t>
    <rPh sb="0" eb="3">
      <t>シガケン</t>
    </rPh>
    <rPh sb="3" eb="5">
      <t>リットウ</t>
    </rPh>
    <rPh sb="5" eb="6">
      <t>シ</t>
    </rPh>
    <phoneticPr fontId="3"/>
  </si>
  <si>
    <t>小柿５丁目９－１０</t>
    <rPh sb="0" eb="2">
      <t>オガキ</t>
    </rPh>
    <rPh sb="3" eb="5">
      <t>チョウメ</t>
    </rPh>
    <phoneticPr fontId="3"/>
  </si>
  <si>
    <t>077-552-7770</t>
    <phoneticPr fontId="3"/>
  </si>
  <si>
    <t>滋賀県知事（１０）第１１８８号</t>
    <rPh sb="0" eb="2">
      <t>シガ</t>
    </rPh>
    <rPh sb="2" eb="5">
      <t>ケンチジ</t>
    </rPh>
    <rPh sb="9" eb="10">
      <t>ダイ</t>
    </rPh>
    <rPh sb="14" eb="15">
      <t>ゴウ</t>
    </rPh>
    <phoneticPr fontId="3"/>
  </si>
  <si>
    <t>大津市</t>
    <rPh sb="0" eb="2">
      <t>オオツ</t>
    </rPh>
    <rPh sb="2" eb="3">
      <t>シ</t>
    </rPh>
    <phoneticPr fontId="3"/>
  </si>
  <si>
    <t>075-253-1800</t>
    <phoneticPr fontId="3"/>
  </si>
  <si>
    <t>京都支店</t>
    <rPh sb="0" eb="2">
      <t>キョウト</t>
    </rPh>
    <rPh sb="2" eb="4">
      <t>シテン</t>
    </rPh>
    <phoneticPr fontId="3"/>
  </si>
  <si>
    <t>京都府京都市下京区</t>
    <rPh sb="0" eb="3">
      <t>キョウトフ</t>
    </rPh>
    <rPh sb="3" eb="6">
      <t>キョウトシ</t>
    </rPh>
    <rPh sb="6" eb="8">
      <t>シモキョウ</t>
    </rPh>
    <rPh sb="8" eb="9">
      <t>ク</t>
    </rPh>
    <phoneticPr fontId="3"/>
  </si>
  <si>
    <t>四条通新町東入月鉾町６２</t>
    <rPh sb="0" eb="2">
      <t>シジョウ</t>
    </rPh>
    <rPh sb="2" eb="3">
      <t>トオ</t>
    </rPh>
    <rPh sb="3" eb="5">
      <t>シンマチ</t>
    </rPh>
    <rPh sb="5" eb="6">
      <t>ヒガシ</t>
    </rPh>
    <rPh sb="6" eb="7">
      <t>イ</t>
    </rPh>
    <rPh sb="7" eb="10">
      <t>ツキホコチョウ</t>
    </rPh>
    <phoneticPr fontId="3"/>
  </si>
  <si>
    <t>市営地下鉄線四条駅　徒歩１分</t>
    <rPh sb="0" eb="2">
      <t>シエイ</t>
    </rPh>
    <rPh sb="2" eb="5">
      <t>チカテツ</t>
    </rPh>
    <rPh sb="5" eb="6">
      <t>セン</t>
    </rPh>
    <rPh sb="6" eb="8">
      <t>シジョウ</t>
    </rPh>
    <rPh sb="8" eb="9">
      <t>エキ</t>
    </rPh>
    <rPh sb="10" eb="12">
      <t>トホ</t>
    </rPh>
    <rPh sb="13" eb="14">
      <t>フン</t>
    </rPh>
    <phoneticPr fontId="3"/>
  </si>
  <si>
    <t>国土交通大臣（１）第７９４３号</t>
    <rPh sb="0" eb="2">
      <t>コクド</t>
    </rPh>
    <rPh sb="2" eb="4">
      <t>コウツウ</t>
    </rPh>
    <rPh sb="4" eb="6">
      <t>ダイジン</t>
    </rPh>
    <rPh sb="9" eb="10">
      <t>ダイ</t>
    </rPh>
    <rPh sb="14" eb="15">
      <t>ゴウ</t>
    </rPh>
    <phoneticPr fontId="3"/>
  </si>
  <si>
    <t>住友生命京都ビル３階</t>
    <rPh sb="0" eb="2">
      <t>スミトモ</t>
    </rPh>
    <rPh sb="2" eb="4">
      <t>セイメイ</t>
    </rPh>
    <rPh sb="4" eb="6">
      <t>キョウト</t>
    </rPh>
    <rPh sb="9" eb="10">
      <t>カイ</t>
    </rPh>
    <phoneticPr fontId="3"/>
  </si>
  <si>
    <t>滋賀県草津市</t>
    <rPh sb="0" eb="3">
      <t>シガケン</t>
    </rPh>
    <rPh sb="3" eb="6">
      <t>クサツシ</t>
    </rPh>
    <phoneticPr fontId="3"/>
  </si>
  <si>
    <t>大路1丁目１番１－１０９</t>
    <rPh sb="0" eb="2">
      <t>オオジ</t>
    </rPh>
    <rPh sb="6" eb="7">
      <t>バン</t>
    </rPh>
    <phoneticPr fontId="3"/>
  </si>
  <si>
    <t>077-563-0001</t>
    <phoneticPr fontId="3"/>
  </si>
  <si>
    <t>滋賀県知事（１０）第１２３４号</t>
    <rPh sb="0" eb="2">
      <t>シガ</t>
    </rPh>
    <rPh sb="2" eb="5">
      <t>ケンチジ</t>
    </rPh>
    <rPh sb="9" eb="10">
      <t>ダイ</t>
    </rPh>
    <rPh sb="14" eb="15">
      <t>ゴウ</t>
    </rPh>
    <phoneticPr fontId="3"/>
  </si>
  <si>
    <t>湖南市建設経済部住宅課</t>
    <rPh sb="0" eb="3">
      <t>コナンシ</t>
    </rPh>
    <rPh sb="3" eb="5">
      <t>ケンセツ</t>
    </rPh>
    <rPh sb="5" eb="8">
      <t>ケイザイブ</t>
    </rPh>
    <rPh sb="8" eb="11">
      <t>ジュウタクカ</t>
    </rPh>
    <phoneticPr fontId="3"/>
  </si>
  <si>
    <t>湖南市建設経済部住宅課</t>
    <rPh sb="0" eb="3">
      <t>コナンシ</t>
    </rPh>
    <rPh sb="3" eb="5">
      <t>ケンセツ</t>
    </rPh>
    <rPh sb="5" eb="8">
      <t>ケイザイブ</t>
    </rPh>
    <rPh sb="8" eb="10">
      <t>ジュウタク</t>
    </rPh>
    <rPh sb="10" eb="11">
      <t>カ</t>
    </rPh>
    <phoneticPr fontId="3"/>
  </si>
  <si>
    <t>村岡皓一朗</t>
    <rPh sb="0" eb="2">
      <t>ムラオカ</t>
    </rPh>
    <rPh sb="2" eb="3">
      <t>コウ</t>
    </rPh>
    <rPh sb="3" eb="5">
      <t>イチロウ</t>
    </rPh>
    <phoneticPr fontId="3"/>
  </si>
  <si>
    <t>juutaku@city.shiga-konan.lg.jp</t>
    <phoneticPr fontId="3"/>
  </si>
  <si>
    <t>～</t>
    <phoneticPr fontId="3"/>
  </si>
  <si>
    <t>○</t>
    <phoneticPr fontId="3"/>
  </si>
  <si>
    <t>近江八幡市</t>
    <rPh sb="0" eb="5">
      <t>オウミハチマンシ</t>
    </rPh>
    <phoneticPr fontId="3"/>
  </si>
  <si>
    <t>鷹飼町南三丁目</t>
    <rPh sb="0" eb="3">
      <t>タカカイチョウ</t>
    </rPh>
    <rPh sb="3" eb="4">
      <t>ミナミ</t>
    </rPh>
    <rPh sb="4" eb="7">
      <t>サンチョウメ</t>
    </rPh>
    <phoneticPr fontId="3"/>
  </si>
  <si>
    <t>1993/3</t>
    <phoneticPr fontId="3"/>
  </si>
  <si>
    <t>JR近江八幡駅から徒歩２分</t>
    <rPh sb="2" eb="6">
      <t>オウミハチマン</t>
    </rPh>
    <rPh sb="6" eb="7">
      <t>エキ</t>
    </rPh>
    <rPh sb="9" eb="11">
      <t>トホ</t>
    </rPh>
    <rPh sb="12" eb="13">
      <t>フン</t>
    </rPh>
    <phoneticPr fontId="3"/>
  </si>
  <si>
    <t>コンビニ　徒歩5分、　商業施設　徒歩2分</t>
    <rPh sb="5" eb="7">
      <t>トホ</t>
    </rPh>
    <rPh sb="8" eb="9">
      <t>フン</t>
    </rPh>
    <rPh sb="11" eb="13">
      <t>ショウギョウ</t>
    </rPh>
    <rPh sb="13" eb="15">
      <t>シセツ</t>
    </rPh>
    <rPh sb="16" eb="18">
      <t>トホ</t>
    </rPh>
    <rPh sb="19" eb="20">
      <t>フン</t>
    </rPh>
    <phoneticPr fontId="3"/>
  </si>
  <si>
    <t>株式会社　ジェイジェイエフ不動産</t>
    <rPh sb="0" eb="2">
      <t>カブシキ</t>
    </rPh>
    <rPh sb="2" eb="4">
      <t>カイシャ</t>
    </rPh>
    <rPh sb="13" eb="16">
      <t>フドウサン</t>
    </rPh>
    <phoneticPr fontId="3"/>
  </si>
  <si>
    <t>0748-36-5761</t>
    <phoneticPr fontId="3"/>
  </si>
  <si>
    <t>0748-43-2586</t>
    <phoneticPr fontId="3"/>
  </si>
  <si>
    <t>ヴィラフローレンス</t>
    <phoneticPr fontId="3"/>
  </si>
  <si>
    <t>滋賀県近江八幡市</t>
    <rPh sb="0" eb="3">
      <t>シガケン</t>
    </rPh>
    <rPh sb="3" eb="8">
      <t>オウミハチマンシ</t>
    </rPh>
    <phoneticPr fontId="3"/>
  </si>
  <si>
    <t>鷹飼町北三丁目８－７</t>
    <rPh sb="0" eb="3">
      <t>タカカイチョウ</t>
    </rPh>
    <rPh sb="3" eb="4">
      <t>キタ</t>
    </rPh>
    <rPh sb="4" eb="7">
      <t>サンチョウメ</t>
    </rPh>
    <phoneticPr fontId="3"/>
  </si>
  <si>
    <t>0748-36-5761</t>
    <phoneticPr fontId="3"/>
  </si>
  <si>
    <t>滋賀県知事（１）第３４２４号</t>
    <rPh sb="0" eb="2">
      <t>シガ</t>
    </rPh>
    <rPh sb="2" eb="5">
      <t>ケンチジ</t>
    </rPh>
    <rPh sb="8" eb="9">
      <t>ダイ</t>
    </rPh>
    <rPh sb="13" eb="14">
      <t>ゴウ</t>
    </rPh>
    <phoneticPr fontId="3"/>
  </si>
  <si>
    <t>～</t>
    <phoneticPr fontId="3"/>
  </si>
  <si>
    <t>○</t>
    <phoneticPr fontId="3"/>
  </si>
  <si>
    <t>介助用の車いすで移動できる幅の廊下および居室の出入口</t>
    <phoneticPr fontId="3"/>
  </si>
  <si>
    <t>0748-36-5761</t>
    <phoneticPr fontId="3"/>
  </si>
  <si>
    <t>0748-43-2586</t>
    <phoneticPr fontId="3"/>
  </si>
  <si>
    <t>ハイマート野入</t>
    <rPh sb="5" eb="6">
      <t>ノ</t>
    </rPh>
    <rPh sb="6" eb="7">
      <t>イ</t>
    </rPh>
    <phoneticPr fontId="3"/>
  </si>
  <si>
    <t>中小森町</t>
    <rPh sb="0" eb="4">
      <t>ナカコモリチョウ</t>
    </rPh>
    <phoneticPr fontId="3"/>
  </si>
  <si>
    <r>
      <t>199</t>
    </r>
    <r>
      <rPr>
        <sz val="9"/>
        <rFont val="MS UI Gothic"/>
        <family val="3"/>
        <charset val="128"/>
      </rPr>
      <t>2</t>
    </r>
    <r>
      <rPr>
        <sz val="9"/>
        <rFont val="MS UI Gothic"/>
        <family val="3"/>
        <charset val="128"/>
      </rPr>
      <t>/</t>
    </r>
    <r>
      <rPr>
        <sz val="9"/>
        <rFont val="MS UI Gothic"/>
        <family val="3"/>
        <charset val="128"/>
      </rPr>
      <t>8</t>
    </r>
    <phoneticPr fontId="3"/>
  </si>
  <si>
    <t>JR近江八幡駅から徒歩２３分</t>
    <rPh sb="2" eb="6">
      <t>オウミハチマン</t>
    </rPh>
    <rPh sb="6" eb="7">
      <t>エキ</t>
    </rPh>
    <rPh sb="9" eb="11">
      <t>トホ</t>
    </rPh>
    <rPh sb="13" eb="14">
      <t>フン</t>
    </rPh>
    <phoneticPr fontId="3"/>
  </si>
  <si>
    <t>コンビニ　徒歩５分</t>
    <rPh sb="5" eb="7">
      <t>トホ</t>
    </rPh>
    <rPh sb="8" eb="9">
      <t>フン</t>
    </rPh>
    <phoneticPr fontId="3"/>
  </si>
  <si>
    <t>住宅保険・保証等</t>
    <rPh sb="0" eb="2">
      <t>ジュウタク</t>
    </rPh>
    <rPh sb="2" eb="4">
      <t>ホケン</t>
    </rPh>
    <rPh sb="5" eb="7">
      <t>ホショウ</t>
    </rPh>
    <rPh sb="7" eb="8">
      <t>トウ</t>
    </rPh>
    <phoneticPr fontId="3"/>
  </si>
  <si>
    <t>１－１６</t>
    <phoneticPr fontId="3"/>
  </si>
  <si>
    <t>滋賀県彦根市</t>
    <phoneticPr fontId="3"/>
  </si>
  <si>
    <t>平田町８９２－８</t>
    <rPh sb="0" eb="3">
      <t>ヒラタチョウ</t>
    </rPh>
    <phoneticPr fontId="3"/>
  </si>
  <si>
    <t>0749-21-1070</t>
    <phoneticPr fontId="3"/>
  </si>
  <si>
    <t>滋賀県知事（２）第３１７１号</t>
    <rPh sb="0" eb="2">
      <t>シガ</t>
    </rPh>
    <rPh sb="2" eb="5">
      <t>ケンチジ</t>
    </rPh>
    <rPh sb="8" eb="9">
      <t>ダイ</t>
    </rPh>
    <rPh sb="13" eb="14">
      <t>ゴウ</t>
    </rPh>
    <phoneticPr fontId="3"/>
  </si>
  <si>
    <t>東びわこ農業協同組合　住宅相談センター</t>
    <rPh sb="0" eb="1">
      <t>ヒガシ</t>
    </rPh>
    <rPh sb="4" eb="6">
      <t>ノウギョウ</t>
    </rPh>
    <rPh sb="6" eb="8">
      <t>キョウドウ</t>
    </rPh>
    <rPh sb="8" eb="10">
      <t>クミアイ</t>
    </rPh>
    <rPh sb="11" eb="13">
      <t>ジュウタク</t>
    </rPh>
    <rPh sb="13" eb="15">
      <t>ソウダン</t>
    </rPh>
    <phoneticPr fontId="3"/>
  </si>
  <si>
    <t>平田町７９２－１</t>
    <rPh sb="0" eb="3">
      <t>ヒラタチョウ</t>
    </rPh>
    <phoneticPr fontId="3"/>
  </si>
  <si>
    <t>0749-26-8808</t>
    <phoneticPr fontId="3"/>
  </si>
  <si>
    <t>滋賀県知事（１）第３２８１号</t>
    <rPh sb="0" eb="2">
      <t>シガ</t>
    </rPh>
    <rPh sb="2" eb="5">
      <t>ケンチジ</t>
    </rPh>
    <rPh sb="8" eb="9">
      <t>ダイ</t>
    </rPh>
    <rPh sb="13" eb="14">
      <t>ゴウ</t>
    </rPh>
    <phoneticPr fontId="3"/>
  </si>
  <si>
    <t>（公社）全日本不動産協会</t>
  </si>
  <si>
    <t>（公社）滋賀県宅地建物取引業協会</t>
  </si>
  <si>
    <t>（公社）全国宅地建物取引業協会</t>
    <rPh sb="4" eb="6">
      <t>ゼンコク</t>
    </rPh>
    <rPh sb="6" eb="8">
      <t>タクチ</t>
    </rPh>
    <rPh sb="8" eb="10">
      <t>タテモノ</t>
    </rPh>
    <rPh sb="10" eb="13">
      <t>トリヒキギョウ</t>
    </rPh>
    <rPh sb="13" eb="15">
      <t>キョウカイ</t>
    </rPh>
    <phoneticPr fontId="3"/>
  </si>
  <si>
    <t>滋賀県甲賀市</t>
    <rPh sb="0" eb="3">
      <t>シガケン</t>
    </rPh>
    <rPh sb="3" eb="5">
      <t>コウカ</t>
    </rPh>
    <rPh sb="5" eb="6">
      <t>シ</t>
    </rPh>
    <phoneticPr fontId="3"/>
  </si>
  <si>
    <t>甲南町新治１３８４－１２</t>
    <rPh sb="0" eb="3">
      <t>コウナンチョウ</t>
    </rPh>
    <rPh sb="3" eb="4">
      <t>アタラ</t>
    </rPh>
    <rPh sb="4" eb="5">
      <t>オサ</t>
    </rPh>
    <phoneticPr fontId="3"/>
  </si>
  <si>
    <t>0748-86-1180</t>
    <phoneticPr fontId="3"/>
  </si>
  <si>
    <t>滋賀県知事（３）第２７５４号</t>
    <rPh sb="0" eb="2">
      <t>シガ</t>
    </rPh>
    <rPh sb="2" eb="5">
      <t>ケンチジ</t>
    </rPh>
    <rPh sb="8" eb="9">
      <t>ダイ</t>
    </rPh>
    <rPh sb="13" eb="14">
      <t>ゴウ</t>
    </rPh>
    <phoneticPr fontId="3"/>
  </si>
  <si>
    <t>１２２</t>
    <phoneticPr fontId="3"/>
  </si>
  <si>
    <t>特定非営利活動法人</t>
    <rPh sb="0" eb="2">
      <t>トクテイ</t>
    </rPh>
    <rPh sb="2" eb="5">
      <t>ヒエイリ</t>
    </rPh>
    <rPh sb="5" eb="7">
      <t>カツドウ</t>
    </rPh>
    <rPh sb="7" eb="9">
      <t>ホウジン</t>
    </rPh>
    <phoneticPr fontId="3"/>
  </si>
  <si>
    <t>特定非営利活動法人
外国籍住民自就労協会</t>
    <rPh sb="0" eb="2">
      <t>トクテイ</t>
    </rPh>
    <rPh sb="2" eb="5">
      <t>ヒエイリ</t>
    </rPh>
    <rPh sb="5" eb="7">
      <t>カツドウ</t>
    </rPh>
    <rPh sb="7" eb="9">
      <t>ホウジン</t>
    </rPh>
    <rPh sb="10" eb="13">
      <t>ガイコクセキ</t>
    </rPh>
    <rPh sb="13" eb="15">
      <t>ジュウミン</t>
    </rPh>
    <rPh sb="15" eb="16">
      <t>ジ</t>
    </rPh>
    <rPh sb="16" eb="18">
      <t>シュウロウ</t>
    </rPh>
    <rPh sb="18" eb="20">
      <t>キョウカイ</t>
    </rPh>
    <phoneticPr fontId="3"/>
  </si>
  <si>
    <t>info@s-h-i-p-s.org</t>
    <phoneticPr fontId="3"/>
  </si>
  <si>
    <t>http://s-h-i-p-s.org/</t>
    <phoneticPr fontId="3"/>
  </si>
  <si>
    <t>草津一丁目13番12号</t>
    <rPh sb="0" eb="2">
      <t>クサツ</t>
    </rPh>
    <rPh sb="2" eb="5">
      <t>１チョウメ</t>
    </rPh>
    <rPh sb="7" eb="8">
      <t>バン</t>
    </rPh>
    <rPh sb="10" eb="11">
      <t>ゴウ</t>
    </rPh>
    <phoneticPr fontId="3"/>
  </si>
  <si>
    <t>多文化共生支援センター内</t>
    <rPh sb="0" eb="3">
      <t>タブンカ</t>
    </rPh>
    <rPh sb="3" eb="5">
      <t>キョウセイ</t>
    </rPh>
    <rPh sb="5" eb="7">
      <t>シエン</t>
    </rPh>
    <rPh sb="11" eb="12">
      <t>ナイ</t>
    </rPh>
    <phoneticPr fontId="3"/>
  </si>
  <si>
    <t>077-561-5110</t>
    <phoneticPr fontId="3"/>
  </si>
  <si>
    <t>077-565-6311</t>
    <phoneticPr fontId="3"/>
  </si>
  <si>
    <t>喜久川　修</t>
    <rPh sb="0" eb="3">
      <t>キクカワ</t>
    </rPh>
    <rPh sb="4" eb="5">
      <t>オサム</t>
    </rPh>
    <phoneticPr fontId="3"/>
  </si>
  <si>
    <t>〇</t>
    <phoneticPr fontId="3"/>
  </si>
  <si>
    <t>契約手続きの立会い</t>
    <rPh sb="0" eb="2">
      <t>ケイヤク</t>
    </rPh>
    <rPh sb="2" eb="4">
      <t>テツヅ</t>
    </rPh>
    <rPh sb="6" eb="8">
      <t>タチア</t>
    </rPh>
    <phoneticPr fontId="3"/>
  </si>
  <si>
    <t>生活ルール・市場慣行についての説明</t>
    <phoneticPr fontId="3"/>
  </si>
  <si>
    <t>トラブル等の対応</t>
    <phoneticPr fontId="3"/>
  </si>
  <si>
    <t>通訳の派遣（居住支援協議会事務局へ相談の場合のみ対応）</t>
    <rPh sb="0" eb="2">
      <t>ツウヤク</t>
    </rPh>
    <rPh sb="3" eb="5">
      <t>ハケン</t>
    </rPh>
    <rPh sb="6" eb="8">
      <t>キョジュウ</t>
    </rPh>
    <rPh sb="8" eb="10">
      <t>シエン</t>
    </rPh>
    <rPh sb="10" eb="13">
      <t>キョウギカイ</t>
    </rPh>
    <rPh sb="13" eb="16">
      <t>ジムキョク</t>
    </rPh>
    <rPh sb="17" eb="19">
      <t>ソウダン</t>
    </rPh>
    <rPh sb="20" eb="22">
      <t>バアイ</t>
    </rPh>
    <rPh sb="24" eb="26">
      <t>タイオウ</t>
    </rPh>
    <phoneticPr fontId="3"/>
  </si>
  <si>
    <t>相談受付時間　火曜日～日曜日
9:00～17:00（緊急時は除く）</t>
    <rPh sb="0" eb="2">
      <t>ソウダン</t>
    </rPh>
    <rPh sb="2" eb="4">
      <t>ウケツケ</t>
    </rPh>
    <rPh sb="4" eb="6">
      <t>ジカン</t>
    </rPh>
    <rPh sb="7" eb="10">
      <t>カヨウビ</t>
    </rPh>
    <rPh sb="11" eb="14">
      <t>ニチヨウビ</t>
    </rPh>
    <rPh sb="26" eb="29">
      <t>キンキュウジ</t>
    </rPh>
    <rPh sb="30" eb="31">
      <t>ノゾ</t>
    </rPh>
    <phoneticPr fontId="3"/>
  </si>
  <si>
    <t>（公財）日本賃貸住宅管理協会</t>
    <rPh sb="1" eb="2">
      <t>コウ</t>
    </rPh>
    <rPh sb="2" eb="3">
      <t>ザイ</t>
    </rPh>
    <rPh sb="4" eb="6">
      <t>ニホン</t>
    </rPh>
    <rPh sb="6" eb="8">
      <t>チンタイ</t>
    </rPh>
    <rPh sb="8" eb="10">
      <t>ジュウタク</t>
    </rPh>
    <rPh sb="10" eb="12">
      <t>カンリ</t>
    </rPh>
    <rPh sb="12" eb="14">
      <t>キョウカイ</t>
    </rPh>
    <phoneticPr fontId="3"/>
  </si>
  <si>
    <t>ｱﾊﾟﾏﾝｼｮｯﾌﾟ
堅田店</t>
    <rPh sb="11" eb="13">
      <t>カタタ</t>
    </rPh>
    <rPh sb="13" eb="14">
      <t>テン</t>
    </rPh>
    <phoneticPr fontId="3"/>
  </si>
  <si>
    <t>滋賀県大津市</t>
    <rPh sb="3" eb="5">
      <t>オオツ</t>
    </rPh>
    <rPh sb="5" eb="6">
      <t>シ</t>
    </rPh>
    <phoneticPr fontId="3"/>
  </si>
  <si>
    <t>エルミナ堅田ビル1階</t>
    <rPh sb="4" eb="6">
      <t>カタタ</t>
    </rPh>
    <rPh sb="9" eb="10">
      <t>カイ</t>
    </rPh>
    <phoneticPr fontId="3"/>
  </si>
  <si>
    <t>ｱﾊﾟﾏﾝｼｮｯﾌﾟ
大津京店</t>
    <rPh sb="11" eb="13">
      <t>オオツ</t>
    </rPh>
    <rPh sb="13" eb="14">
      <t>キョウ</t>
    </rPh>
    <rPh sb="14" eb="15">
      <t>テン</t>
    </rPh>
    <phoneticPr fontId="3"/>
  </si>
  <si>
    <t>ｱﾊﾟﾏﾝｼｮｯﾌﾟ
大津店</t>
    <rPh sb="11" eb="13">
      <t>オオツ</t>
    </rPh>
    <rPh sb="13" eb="14">
      <t>テン</t>
    </rPh>
    <phoneticPr fontId="3"/>
  </si>
  <si>
    <t>ｱﾊﾟﾏﾝｼｮｯﾌﾟ
石山店</t>
    <rPh sb="11" eb="13">
      <t>イシヤマ</t>
    </rPh>
    <rPh sb="13" eb="14">
      <t>テン</t>
    </rPh>
    <phoneticPr fontId="3"/>
  </si>
  <si>
    <t>ﾒｲｿﾞﾝﾋﾞﾙ1階</t>
    <rPh sb="9" eb="10">
      <t>カイ</t>
    </rPh>
    <phoneticPr fontId="3"/>
  </si>
  <si>
    <t>ｱﾊﾟﾏﾝｼｮｯﾌﾟ
瀬田店</t>
    <rPh sb="11" eb="13">
      <t>セタ</t>
    </rPh>
    <rPh sb="13" eb="14">
      <t>テン</t>
    </rPh>
    <phoneticPr fontId="3"/>
  </si>
  <si>
    <t>滋賀県大津市</t>
    <rPh sb="3" eb="5">
      <t>オオツ</t>
    </rPh>
    <phoneticPr fontId="3"/>
  </si>
  <si>
    <t>ﾋﾗｿｰﾙ1階</t>
    <rPh sb="6" eb="7">
      <t>カイ</t>
    </rPh>
    <phoneticPr fontId="3"/>
  </si>
  <si>
    <t>ｱﾊﾟﾏﾝｼｮｯﾌﾟ
南草津店</t>
    <rPh sb="12" eb="13">
      <t>テン</t>
    </rPh>
    <rPh sb="14" eb="15">
      <t>テン</t>
    </rPh>
    <phoneticPr fontId="3"/>
  </si>
  <si>
    <t>滋賀県草津市</t>
    <rPh sb="3" eb="5">
      <t>クサツ</t>
    </rPh>
    <rPh sb="5" eb="6">
      <t>シ</t>
    </rPh>
    <phoneticPr fontId="3"/>
  </si>
  <si>
    <t>ｱﾊﾟﾏﾝｼｮｯﾌﾟ
草津店</t>
    <rPh sb="11" eb="13">
      <t>クサツ</t>
    </rPh>
    <rPh sb="13" eb="14">
      <t>テン</t>
    </rPh>
    <phoneticPr fontId="3"/>
  </si>
  <si>
    <t>e-comeCOURT1階</t>
    <rPh sb="12" eb="13">
      <t>カイ</t>
    </rPh>
    <phoneticPr fontId="3"/>
  </si>
  <si>
    <t>ｱﾊﾟﾏﾝｼｮｯﾌﾟ
守山店</t>
    <rPh sb="11" eb="13">
      <t>モリヤマ</t>
    </rPh>
    <rPh sb="13" eb="14">
      <t>テン</t>
    </rPh>
    <phoneticPr fontId="3"/>
  </si>
  <si>
    <t>滋賀県守山市</t>
    <rPh sb="3" eb="5">
      <t>モリヤマ</t>
    </rPh>
    <rPh sb="5" eb="6">
      <t>シ</t>
    </rPh>
    <phoneticPr fontId="3"/>
  </si>
  <si>
    <t>守山アーバンライフ1階</t>
    <rPh sb="0" eb="2">
      <t>モリヤマ</t>
    </rPh>
    <rPh sb="10" eb="11">
      <t>カイ</t>
    </rPh>
    <phoneticPr fontId="3"/>
  </si>
  <si>
    <t>ｱﾊﾟﾏﾝｼｮｯﾌﾟ
水口店</t>
    <rPh sb="11" eb="13">
      <t>ミナクチ</t>
    </rPh>
    <rPh sb="13" eb="14">
      <t>テン</t>
    </rPh>
    <phoneticPr fontId="3"/>
  </si>
  <si>
    <t>滋賀県甲賀市</t>
    <rPh sb="3" eb="5">
      <t>コウカ</t>
    </rPh>
    <rPh sb="5" eb="6">
      <t>シ</t>
    </rPh>
    <phoneticPr fontId="3"/>
  </si>
  <si>
    <t>ｱﾊﾟﾏﾝｼｮｯﾌﾟ
近江八幡店</t>
    <rPh sb="11" eb="15">
      <t>オウミハチマン</t>
    </rPh>
    <rPh sb="15" eb="16">
      <t>テン</t>
    </rPh>
    <phoneticPr fontId="3"/>
  </si>
  <si>
    <t>滋賀県近江八幡市</t>
    <rPh sb="3" eb="7">
      <t>オウミハチマン</t>
    </rPh>
    <rPh sb="7" eb="8">
      <t>シ</t>
    </rPh>
    <phoneticPr fontId="3"/>
  </si>
  <si>
    <t>グランディスパイン1階</t>
    <rPh sb="10" eb="11">
      <t>カイ</t>
    </rPh>
    <phoneticPr fontId="3"/>
  </si>
  <si>
    <t>ｱﾊﾟﾏﾝｼｮｯﾌﾟ
八日市店</t>
    <rPh sb="11" eb="14">
      <t>ヨウカイチ</t>
    </rPh>
    <rPh sb="14" eb="15">
      <t>テン</t>
    </rPh>
    <phoneticPr fontId="3"/>
  </si>
  <si>
    <t>滋賀県東近江市</t>
    <rPh sb="3" eb="4">
      <t>ヒガシ</t>
    </rPh>
    <rPh sb="4" eb="6">
      <t>オウミ</t>
    </rPh>
    <rPh sb="6" eb="7">
      <t>シ</t>
    </rPh>
    <phoneticPr fontId="3"/>
  </si>
  <si>
    <t>エルミナ八日市ビル1階</t>
    <rPh sb="4" eb="7">
      <t>ヨウカイチ</t>
    </rPh>
    <rPh sb="10" eb="11">
      <t>カイ</t>
    </rPh>
    <phoneticPr fontId="3"/>
  </si>
  <si>
    <t>ｱﾊﾟﾏﾝｼｮｯﾌﾟ
南彦根店</t>
    <rPh sb="11" eb="14">
      <t>ミナミヒコネ</t>
    </rPh>
    <rPh sb="14" eb="15">
      <t>テン</t>
    </rPh>
    <phoneticPr fontId="3"/>
  </si>
  <si>
    <t>滋賀県彦根市</t>
    <rPh sb="3" eb="5">
      <t>ヒコネ</t>
    </rPh>
    <phoneticPr fontId="3"/>
  </si>
  <si>
    <t>近江鉄道ビル1階</t>
    <rPh sb="0" eb="2">
      <t>オウミ</t>
    </rPh>
    <rPh sb="2" eb="4">
      <t>テツドウ</t>
    </rPh>
    <rPh sb="7" eb="8">
      <t>カイ</t>
    </rPh>
    <phoneticPr fontId="3"/>
  </si>
  <si>
    <t>ｱﾊﾟﾏﾝｼｮｯﾌﾟ
彦根店</t>
    <rPh sb="11" eb="12">
      <t>ミセ</t>
    </rPh>
    <rPh sb="13" eb="14">
      <t>テン</t>
    </rPh>
    <phoneticPr fontId="3"/>
  </si>
  <si>
    <t>木村ビル1階</t>
    <rPh sb="0" eb="2">
      <t>キムラ</t>
    </rPh>
    <rPh sb="5" eb="6">
      <t>カイ</t>
    </rPh>
    <phoneticPr fontId="3"/>
  </si>
  <si>
    <t>ｱﾊﾟﾏﾝｼｮｯﾌﾟ
長浜店</t>
    <rPh sb="11" eb="13">
      <t>ナガハマ</t>
    </rPh>
    <rPh sb="13" eb="14">
      <t>テン</t>
    </rPh>
    <phoneticPr fontId="3"/>
  </si>
  <si>
    <t>ミニミニＦＣ
堅田駅前店</t>
    <rPh sb="7" eb="9">
      <t>カタタ</t>
    </rPh>
    <rPh sb="9" eb="11">
      <t>エキマエ</t>
    </rPh>
    <rPh sb="11" eb="12">
      <t>テン</t>
    </rPh>
    <phoneticPr fontId="3"/>
  </si>
  <si>
    <t>（公社）滋賀県宅地建物取引業協会</t>
    <rPh sb="4" eb="7">
      <t>シガケン</t>
    </rPh>
    <rPh sb="7" eb="9">
      <t>タクチ</t>
    </rPh>
    <rPh sb="9" eb="11">
      <t>タテモノ</t>
    </rPh>
    <rPh sb="11" eb="14">
      <t>トリヒキギョウ</t>
    </rPh>
    <phoneticPr fontId="3"/>
  </si>
  <si>
    <t>ミニミニＦＣ
大津店</t>
    <rPh sb="7" eb="9">
      <t>オオツ</t>
    </rPh>
    <rPh sb="9" eb="10">
      <t>ミセ</t>
    </rPh>
    <phoneticPr fontId="3"/>
  </si>
  <si>
    <t>伊集院ビル1階</t>
    <rPh sb="0" eb="3">
      <t>イジュウイン</t>
    </rPh>
    <rPh sb="6" eb="7">
      <t>カイ</t>
    </rPh>
    <phoneticPr fontId="3"/>
  </si>
  <si>
    <t>ミニミニＦＣ
石山駅前店</t>
    <rPh sb="7" eb="9">
      <t>イシヤマ</t>
    </rPh>
    <rPh sb="9" eb="11">
      <t>エキマエ</t>
    </rPh>
    <rPh sb="11" eb="12">
      <t>テン</t>
    </rPh>
    <phoneticPr fontId="3"/>
  </si>
  <si>
    <t>シャンテ丸山1階</t>
    <rPh sb="4" eb="6">
      <t>マルヤマ</t>
    </rPh>
    <rPh sb="7" eb="8">
      <t>カイ</t>
    </rPh>
    <phoneticPr fontId="3"/>
  </si>
  <si>
    <t>ミニミニＦＣ
瀬田店</t>
    <rPh sb="7" eb="9">
      <t>セタ</t>
    </rPh>
    <rPh sb="9" eb="10">
      <t>テン</t>
    </rPh>
    <phoneticPr fontId="3"/>
  </si>
  <si>
    <t>プランドール瀬田1階</t>
    <rPh sb="6" eb="8">
      <t>セタ</t>
    </rPh>
    <rPh sb="9" eb="10">
      <t>カイ</t>
    </rPh>
    <phoneticPr fontId="3"/>
  </si>
  <si>
    <t>ミニミニＦＣ
南草津店</t>
    <rPh sb="7" eb="8">
      <t>ミナミ</t>
    </rPh>
    <rPh sb="8" eb="10">
      <t>クサツ</t>
    </rPh>
    <rPh sb="10" eb="11">
      <t>テン</t>
    </rPh>
    <phoneticPr fontId="3"/>
  </si>
  <si>
    <t>滋賀県草津市</t>
    <rPh sb="0" eb="3">
      <t>シガケン</t>
    </rPh>
    <rPh sb="3" eb="5">
      <t>クサツ</t>
    </rPh>
    <rPh sb="5" eb="6">
      <t>シ</t>
    </rPh>
    <phoneticPr fontId="3"/>
  </si>
  <si>
    <t>ミニミニＦＣ
草津西口店</t>
    <rPh sb="7" eb="9">
      <t>クサツ</t>
    </rPh>
    <rPh sb="9" eb="11">
      <t>ニシグチ</t>
    </rPh>
    <rPh sb="11" eb="12">
      <t>テン</t>
    </rPh>
    <phoneticPr fontId="3"/>
  </si>
  <si>
    <t>大塚ビル1階</t>
    <rPh sb="0" eb="2">
      <t>オオツカ</t>
    </rPh>
    <rPh sb="5" eb="6">
      <t>カイ</t>
    </rPh>
    <phoneticPr fontId="3"/>
  </si>
  <si>
    <t>ミニミニＦＣ
守山駅前店</t>
    <rPh sb="7" eb="9">
      <t>モリヤマ</t>
    </rPh>
    <rPh sb="9" eb="11">
      <t>エキマエ</t>
    </rPh>
    <rPh sb="11" eb="12">
      <t>テン</t>
    </rPh>
    <phoneticPr fontId="3"/>
  </si>
  <si>
    <t>滋賀県守山市</t>
    <rPh sb="0" eb="3">
      <t>シガケン</t>
    </rPh>
    <rPh sb="3" eb="6">
      <t>モリヤマシ</t>
    </rPh>
    <phoneticPr fontId="3"/>
  </si>
  <si>
    <t>コスモ守山弐番館1階</t>
    <rPh sb="3" eb="5">
      <t>モリヤマ</t>
    </rPh>
    <rPh sb="5" eb="8">
      <t>ニバンカン</t>
    </rPh>
    <rPh sb="9" eb="10">
      <t>カイ</t>
    </rPh>
    <phoneticPr fontId="3"/>
  </si>
  <si>
    <t>ミニミニＦＣ
近江八幡店</t>
    <rPh sb="7" eb="11">
      <t>オウミハチマン</t>
    </rPh>
    <rPh sb="11" eb="12">
      <t>テン</t>
    </rPh>
    <phoneticPr fontId="3"/>
  </si>
  <si>
    <t>滋賀県近江八幡市</t>
    <rPh sb="0" eb="3">
      <t>シガケン</t>
    </rPh>
    <rPh sb="3" eb="7">
      <t>オウミハチマン</t>
    </rPh>
    <rPh sb="7" eb="8">
      <t>シ</t>
    </rPh>
    <phoneticPr fontId="3"/>
  </si>
  <si>
    <t>ミニミニＦＣ
水口店</t>
    <rPh sb="7" eb="9">
      <t>ミナクチ</t>
    </rPh>
    <rPh sb="9" eb="10">
      <t>テン</t>
    </rPh>
    <phoneticPr fontId="3"/>
  </si>
  <si>
    <t>077-544-4050</t>
  </si>
  <si>
    <t>滋賀県知事（６）第２１６９号</t>
  </si>
  <si>
    <t>077-574-3434</t>
  </si>
  <si>
    <t>077-521-4147</t>
  </si>
  <si>
    <t>077-521-8588</t>
  </si>
  <si>
    <t>077-531-0531</t>
  </si>
  <si>
    <t>077-547-6377</t>
  </si>
  <si>
    <t>077-566-2555</t>
  </si>
  <si>
    <t>077-567-6200</t>
  </si>
  <si>
    <t>077-583-5844</t>
  </si>
  <si>
    <t>0748-65-6611</t>
  </si>
  <si>
    <t>0748-31-2225</t>
  </si>
  <si>
    <t>0748-25-1233</t>
  </si>
  <si>
    <t>0749-27-6566</t>
  </si>
  <si>
    <t>0749-26-7688</t>
  </si>
  <si>
    <t>0749-64-5111</t>
  </si>
  <si>
    <t>077-571-1232</t>
  </si>
  <si>
    <t>滋賀県知事（３）第２８３５号</t>
  </si>
  <si>
    <t>077-527-0010</t>
  </si>
  <si>
    <t>077-534-3211</t>
  </si>
  <si>
    <t>077-547-3233</t>
  </si>
  <si>
    <t>077-562-4832</t>
  </si>
  <si>
    <t>077-567-0032</t>
  </si>
  <si>
    <t>077-514-1132</t>
  </si>
  <si>
    <t>0748-36-5432</t>
  </si>
  <si>
    <t>0748-63-3666</t>
  </si>
  <si>
    <t>株式会社レック</t>
    <rPh sb="0" eb="2">
      <t>カブシキ</t>
    </rPh>
    <rPh sb="2" eb="4">
      <t>カイシャ</t>
    </rPh>
    <phoneticPr fontId="14"/>
  </si>
  <si>
    <t>管理部</t>
    <rPh sb="0" eb="2">
      <t>カンリ</t>
    </rPh>
    <rPh sb="2" eb="3">
      <t>ブ</t>
    </rPh>
    <phoneticPr fontId="14"/>
  </si>
  <si>
    <t>滋賀県草津市</t>
    <rPh sb="0" eb="3">
      <t>シガケン</t>
    </rPh>
    <rPh sb="3" eb="5">
      <t>クサツ</t>
    </rPh>
    <rPh sb="5" eb="6">
      <t>シ</t>
    </rPh>
    <phoneticPr fontId="14"/>
  </si>
  <si>
    <t>077-563-1122</t>
    <phoneticPr fontId="14"/>
  </si>
  <si>
    <t>（公財）日本賃貸住宅管理協会</t>
    <rPh sb="1" eb="2">
      <t>コウ</t>
    </rPh>
    <rPh sb="2" eb="3">
      <t>ザイ</t>
    </rPh>
    <rPh sb="4" eb="6">
      <t>ニホン</t>
    </rPh>
    <rPh sb="6" eb="8">
      <t>チンタイ</t>
    </rPh>
    <rPh sb="8" eb="10">
      <t>ジュウタク</t>
    </rPh>
    <rPh sb="10" eb="12">
      <t>カンリ</t>
    </rPh>
    <rPh sb="12" eb="14">
      <t>キョウカイ</t>
    </rPh>
    <phoneticPr fontId="14"/>
  </si>
  <si>
    <t>賃貸館
南草津駅前店</t>
    <rPh sb="0" eb="2">
      <t>チンタイ</t>
    </rPh>
    <rPh sb="2" eb="3">
      <t>カン</t>
    </rPh>
    <rPh sb="4" eb="8">
      <t>ミナミクサツエキ</t>
    </rPh>
    <rPh sb="8" eb="9">
      <t>マエ</t>
    </rPh>
    <rPh sb="9" eb="10">
      <t>テン</t>
    </rPh>
    <phoneticPr fontId="14"/>
  </si>
  <si>
    <t>賃貸館
ｲｵﾝﾓｰﾙ草津店</t>
    <rPh sb="0" eb="2">
      <t>チンタイ</t>
    </rPh>
    <rPh sb="2" eb="3">
      <t>カン</t>
    </rPh>
    <rPh sb="10" eb="12">
      <t>クサツ</t>
    </rPh>
    <rPh sb="12" eb="13">
      <t>テン</t>
    </rPh>
    <phoneticPr fontId="14"/>
  </si>
  <si>
    <t>ｲｵﾝﾓｰﾙ草津139</t>
    <rPh sb="6" eb="8">
      <t>クサツ</t>
    </rPh>
    <phoneticPr fontId="14"/>
  </si>
  <si>
    <t>滋賀県知事（３）第２７５９号</t>
    <phoneticPr fontId="14"/>
  </si>
  <si>
    <t>077-566-1001</t>
    <phoneticPr fontId="14"/>
  </si>
  <si>
    <t>077-566-1717</t>
    <phoneticPr fontId="14"/>
  </si>
  <si>
    <t>被災者世帯</t>
    <rPh sb="0" eb="3">
      <t>ヒサイシャ</t>
    </rPh>
    <rPh sb="3" eb="5">
      <t>セタイ</t>
    </rPh>
    <phoneticPr fontId="3"/>
  </si>
  <si>
    <t>低所得者世帯</t>
    <rPh sb="0" eb="3">
      <t>テイショトク</t>
    </rPh>
    <rPh sb="3" eb="4">
      <t>シャ</t>
    </rPh>
    <rPh sb="4" eb="6">
      <t>セタイ</t>
    </rPh>
    <phoneticPr fontId="3"/>
  </si>
  <si>
    <t>今堅田2丁目</t>
    <rPh sb="0" eb="3">
      <t>イマカタタ</t>
    </rPh>
    <rPh sb="4" eb="6">
      <t>チョウメ</t>
    </rPh>
    <phoneticPr fontId="3"/>
  </si>
  <si>
    <t>1989/12</t>
    <phoneticPr fontId="3"/>
  </si>
  <si>
    <t>JR湖西線　堅田駅から徒歩１2分</t>
    <rPh sb="2" eb="4">
      <t>コセイ</t>
    </rPh>
    <rPh sb="4" eb="5">
      <t>セン</t>
    </rPh>
    <rPh sb="6" eb="8">
      <t>カタタ</t>
    </rPh>
    <rPh sb="8" eb="9">
      <t>エキ</t>
    </rPh>
    <rPh sb="11" eb="13">
      <t>トホ</t>
    </rPh>
    <rPh sb="15" eb="16">
      <t>フン</t>
    </rPh>
    <phoneticPr fontId="3"/>
  </si>
  <si>
    <t>ｲｽﾞﾐﾔ堅田店　約400ｍ、堅田幼稚園　約1,300ｍ、堅田小学校　約1,400ｍ、堅田中学校　約1,200ｍ</t>
    <rPh sb="5" eb="8">
      <t>カタタテン</t>
    </rPh>
    <rPh sb="9" eb="10">
      <t>ヤク</t>
    </rPh>
    <rPh sb="15" eb="17">
      <t>カタタ</t>
    </rPh>
    <rPh sb="17" eb="20">
      <t>ヨウチエン</t>
    </rPh>
    <rPh sb="21" eb="22">
      <t>ヤク</t>
    </rPh>
    <rPh sb="29" eb="31">
      <t>カタタ</t>
    </rPh>
    <rPh sb="31" eb="34">
      <t>ショウガッコウ</t>
    </rPh>
    <rPh sb="35" eb="36">
      <t>ヤク</t>
    </rPh>
    <rPh sb="43" eb="45">
      <t>カタタ</t>
    </rPh>
    <rPh sb="45" eb="48">
      <t>チュウガッコウ</t>
    </rPh>
    <rPh sb="49" eb="50">
      <t>ヤク</t>
    </rPh>
    <phoneticPr fontId="3"/>
  </si>
  <si>
    <t>特になし</t>
    <rPh sb="0" eb="1">
      <t>トク</t>
    </rPh>
    <phoneticPr fontId="3"/>
  </si>
  <si>
    <t>株式会社エルアイシー
ｱﾊﾟﾏﾝｼｮｯﾌﾟ堅田店</t>
    <rPh sb="0" eb="2">
      <t>カブシキ</t>
    </rPh>
    <rPh sb="2" eb="4">
      <t>カイシャ</t>
    </rPh>
    <rPh sb="21" eb="24">
      <t>カタタテン</t>
    </rPh>
    <phoneticPr fontId="3"/>
  </si>
  <si>
    <t>077-574-3434</t>
    <phoneticPr fontId="3"/>
  </si>
  <si>
    <t>077-574-4888</t>
    <phoneticPr fontId="3"/>
  </si>
  <si>
    <t>エルミナフラット堅田</t>
    <rPh sb="8" eb="10">
      <t>カタタ</t>
    </rPh>
    <phoneticPr fontId="3"/>
  </si>
  <si>
    <t>コスモスコーポラス</t>
    <phoneticPr fontId="3"/>
  </si>
  <si>
    <t>1990/6</t>
    <phoneticPr fontId="3"/>
  </si>
  <si>
    <t>JR湖西線　堅田駅から徒歩１0分</t>
    <rPh sb="2" eb="4">
      <t>コセイ</t>
    </rPh>
    <rPh sb="4" eb="5">
      <t>セン</t>
    </rPh>
    <rPh sb="6" eb="8">
      <t>カタタ</t>
    </rPh>
    <rPh sb="8" eb="9">
      <t>エキ</t>
    </rPh>
    <rPh sb="11" eb="13">
      <t>トホ</t>
    </rPh>
    <rPh sb="15" eb="16">
      <t>フン</t>
    </rPh>
    <phoneticPr fontId="3"/>
  </si>
  <si>
    <t>ｺﾝﾋﾞﾆ　約200ｍ、平和堂　約900ｍ、堅田幼稚園　約1,150ｍ、堅田小学校　約1,200ｍ</t>
    <rPh sb="6" eb="7">
      <t>ヤク</t>
    </rPh>
    <rPh sb="12" eb="15">
      <t>ヘイワドウ</t>
    </rPh>
    <rPh sb="16" eb="17">
      <t>ヤク</t>
    </rPh>
    <rPh sb="22" eb="24">
      <t>カタタ</t>
    </rPh>
    <rPh sb="24" eb="27">
      <t>ヨウチエン</t>
    </rPh>
    <rPh sb="28" eb="29">
      <t>ヤク</t>
    </rPh>
    <rPh sb="36" eb="38">
      <t>カタタ</t>
    </rPh>
    <rPh sb="38" eb="41">
      <t>ショウガッコウ</t>
    </rPh>
    <rPh sb="42" eb="43">
      <t>ヤク</t>
    </rPh>
    <phoneticPr fontId="3"/>
  </si>
  <si>
    <t>ハイツＴＳＵＤＡ</t>
    <phoneticPr fontId="3"/>
  </si>
  <si>
    <t>堅田1丁目</t>
    <rPh sb="0" eb="2">
      <t>カタタ</t>
    </rPh>
    <rPh sb="3" eb="5">
      <t>チョウメ</t>
    </rPh>
    <phoneticPr fontId="3"/>
  </si>
  <si>
    <t>1990/7</t>
    <phoneticPr fontId="3"/>
  </si>
  <si>
    <t>平和堂　約1,400ｍ、堅田幼稚園　約1,100ｍ、堅田小学校　約1,100ｍ、キリン堂約1,200ｍ</t>
    <rPh sb="0" eb="3">
      <t>ヘイワドウ</t>
    </rPh>
    <rPh sb="4" eb="5">
      <t>ヤク</t>
    </rPh>
    <rPh sb="12" eb="14">
      <t>カタタ</t>
    </rPh>
    <rPh sb="14" eb="17">
      <t>ヨウチエン</t>
    </rPh>
    <rPh sb="18" eb="19">
      <t>ヤク</t>
    </rPh>
    <rPh sb="26" eb="28">
      <t>カタタ</t>
    </rPh>
    <rPh sb="28" eb="31">
      <t>ショウガッコウ</t>
    </rPh>
    <rPh sb="32" eb="33">
      <t>ヤク</t>
    </rPh>
    <rPh sb="43" eb="44">
      <t>ドウ</t>
    </rPh>
    <rPh sb="44" eb="45">
      <t>ヤク</t>
    </rPh>
    <phoneticPr fontId="3"/>
  </si>
  <si>
    <t>蔵所ハイツ</t>
    <rPh sb="0" eb="1">
      <t>クラ</t>
    </rPh>
    <rPh sb="1" eb="2">
      <t>ショ</t>
    </rPh>
    <phoneticPr fontId="3"/>
  </si>
  <si>
    <t>本堅田5丁目</t>
    <rPh sb="0" eb="1">
      <t>ホン</t>
    </rPh>
    <rPh sb="1" eb="3">
      <t>カタタ</t>
    </rPh>
    <rPh sb="4" eb="6">
      <t>チョウメ</t>
    </rPh>
    <phoneticPr fontId="3"/>
  </si>
  <si>
    <t>1988/12</t>
    <phoneticPr fontId="3"/>
  </si>
  <si>
    <t>JR湖西線　堅田駅から徒歩9分</t>
    <rPh sb="2" eb="4">
      <t>コセイ</t>
    </rPh>
    <rPh sb="4" eb="5">
      <t>セン</t>
    </rPh>
    <rPh sb="6" eb="8">
      <t>カタタ</t>
    </rPh>
    <rPh sb="8" eb="9">
      <t>エキ</t>
    </rPh>
    <rPh sb="11" eb="13">
      <t>トホ</t>
    </rPh>
    <rPh sb="14" eb="15">
      <t>フン</t>
    </rPh>
    <phoneticPr fontId="3"/>
  </si>
  <si>
    <t>平和堂　約600ｍ、ｺﾝﾋﾞﾆ　約200ｍ、堅田幼稚園　約400ｍ、堅田小学校　約500ｍ</t>
    <rPh sb="0" eb="3">
      <t>ヘイワドウ</t>
    </rPh>
    <rPh sb="4" eb="5">
      <t>ヤク</t>
    </rPh>
    <rPh sb="16" eb="17">
      <t>ヤク</t>
    </rPh>
    <rPh sb="22" eb="24">
      <t>カタタ</t>
    </rPh>
    <rPh sb="24" eb="27">
      <t>ヨウチエン</t>
    </rPh>
    <rPh sb="28" eb="29">
      <t>ヤク</t>
    </rPh>
    <rPh sb="34" eb="36">
      <t>カタタ</t>
    </rPh>
    <rPh sb="36" eb="39">
      <t>ショウガッコウ</t>
    </rPh>
    <rPh sb="40" eb="41">
      <t>ヤク</t>
    </rPh>
    <phoneticPr fontId="3"/>
  </si>
  <si>
    <t>株式会社エルアイシー
ｱﾊﾟﾏﾝｼｮｯﾌﾟ石山店</t>
    <rPh sb="0" eb="2">
      <t>カブシキ</t>
    </rPh>
    <rPh sb="2" eb="4">
      <t>カイシャ</t>
    </rPh>
    <rPh sb="21" eb="22">
      <t>テン</t>
    </rPh>
    <phoneticPr fontId="3"/>
  </si>
  <si>
    <t>077-531-0531</t>
    <phoneticPr fontId="3"/>
  </si>
  <si>
    <t>077-531-0533</t>
    <phoneticPr fontId="3"/>
  </si>
  <si>
    <t>アミカル石山</t>
    <rPh sb="4" eb="6">
      <t>イシヤマ</t>
    </rPh>
    <phoneticPr fontId="3"/>
  </si>
  <si>
    <t>石山寺3丁目</t>
    <rPh sb="0" eb="3">
      <t>イシヤマデラ</t>
    </rPh>
    <rPh sb="4" eb="6">
      <t>チョウメ</t>
    </rPh>
    <phoneticPr fontId="3"/>
  </si>
  <si>
    <t>1997/3</t>
    <phoneticPr fontId="3"/>
  </si>
  <si>
    <t>ｽｰﾊﾟｰ　徒歩10分、ｺﾝﾋﾞﾆ　徒歩2分</t>
    <rPh sb="6" eb="8">
      <t>トホ</t>
    </rPh>
    <rPh sb="10" eb="11">
      <t>フン</t>
    </rPh>
    <rPh sb="18" eb="20">
      <t>トホ</t>
    </rPh>
    <rPh sb="21" eb="22">
      <t>フン</t>
    </rPh>
    <phoneticPr fontId="3"/>
  </si>
  <si>
    <t>エンゼルプラザ大石</t>
    <rPh sb="7" eb="9">
      <t>オオイシ</t>
    </rPh>
    <phoneticPr fontId="3"/>
  </si>
  <si>
    <t>大石中1丁目</t>
    <rPh sb="0" eb="2">
      <t>オオイシ</t>
    </rPh>
    <rPh sb="2" eb="3">
      <t>ナカ</t>
    </rPh>
    <rPh sb="4" eb="6">
      <t>チョウメ</t>
    </rPh>
    <phoneticPr fontId="3"/>
  </si>
  <si>
    <t>ｽｰﾊﾟｰ　徒歩17分、ｺﾝﾋﾞﾆ　徒歩3分</t>
    <rPh sb="6" eb="8">
      <t>トホ</t>
    </rPh>
    <rPh sb="10" eb="11">
      <t>フン</t>
    </rPh>
    <rPh sb="18" eb="20">
      <t>トホ</t>
    </rPh>
    <rPh sb="21" eb="22">
      <t>フン</t>
    </rPh>
    <phoneticPr fontId="3"/>
  </si>
  <si>
    <t>シティハイムレークヒル</t>
    <phoneticPr fontId="3"/>
  </si>
  <si>
    <t>湖城が丘</t>
    <rPh sb="0" eb="2">
      <t>コジョウ</t>
    </rPh>
    <rPh sb="3" eb="4">
      <t>オカ</t>
    </rPh>
    <phoneticPr fontId="3"/>
  </si>
  <si>
    <t>1991/4</t>
    <phoneticPr fontId="3"/>
  </si>
  <si>
    <t>ｽｰﾊﾟｰ　徒歩10分、ｺﾝﾋﾞﾆ　徒歩7分</t>
    <rPh sb="6" eb="8">
      <t>トホ</t>
    </rPh>
    <rPh sb="10" eb="11">
      <t>フン</t>
    </rPh>
    <rPh sb="18" eb="20">
      <t>トホ</t>
    </rPh>
    <rPh sb="21" eb="22">
      <t>フン</t>
    </rPh>
    <phoneticPr fontId="3"/>
  </si>
  <si>
    <t>1992/10</t>
    <phoneticPr fontId="3"/>
  </si>
  <si>
    <t>ユニオンフジミ</t>
    <phoneticPr fontId="3"/>
  </si>
  <si>
    <t>富士見台</t>
    <rPh sb="0" eb="4">
      <t>フジミダイ</t>
    </rPh>
    <phoneticPr fontId="3"/>
  </si>
  <si>
    <t>1989/3</t>
    <phoneticPr fontId="3"/>
  </si>
  <si>
    <t>ｽｰﾊﾟｰ　徒歩9分、ｺﾝﾋﾞﾆ　徒歩7分</t>
    <rPh sb="6" eb="8">
      <t>トホ</t>
    </rPh>
    <rPh sb="9" eb="10">
      <t>フン</t>
    </rPh>
    <rPh sb="17" eb="19">
      <t>トホ</t>
    </rPh>
    <rPh sb="20" eb="21">
      <t>フン</t>
    </rPh>
    <phoneticPr fontId="3"/>
  </si>
  <si>
    <t>ロイヤルステージ石山</t>
    <rPh sb="8" eb="10">
      <t>イシヤマ</t>
    </rPh>
    <phoneticPr fontId="3"/>
  </si>
  <si>
    <t>栄町</t>
    <rPh sb="0" eb="1">
      <t>エイ</t>
    </rPh>
    <rPh sb="1" eb="2">
      <t>マチ</t>
    </rPh>
    <phoneticPr fontId="3"/>
  </si>
  <si>
    <t>1991/3</t>
    <phoneticPr fontId="3"/>
  </si>
  <si>
    <t>ｽｰﾊﾟｰ　徒歩3分、ｺﾝﾋﾞﾆ　徒歩4分</t>
    <rPh sb="6" eb="8">
      <t>トホ</t>
    </rPh>
    <rPh sb="9" eb="10">
      <t>フン</t>
    </rPh>
    <rPh sb="17" eb="19">
      <t>トホ</t>
    </rPh>
    <rPh sb="20" eb="21">
      <t>フン</t>
    </rPh>
    <phoneticPr fontId="3"/>
  </si>
  <si>
    <t>ＣＡＳＡ岡田</t>
    <rPh sb="4" eb="6">
      <t>オカダ</t>
    </rPh>
    <phoneticPr fontId="3"/>
  </si>
  <si>
    <t>草津市</t>
    <rPh sb="0" eb="2">
      <t>クサツ</t>
    </rPh>
    <rPh sb="2" eb="3">
      <t>シ</t>
    </rPh>
    <phoneticPr fontId="3"/>
  </si>
  <si>
    <t>南笠東4丁目</t>
    <rPh sb="0" eb="1">
      <t>ミナミ</t>
    </rPh>
    <rPh sb="1" eb="2">
      <t>カサ</t>
    </rPh>
    <rPh sb="2" eb="3">
      <t>ヒガシ</t>
    </rPh>
    <rPh sb="4" eb="6">
      <t>チョウメ</t>
    </rPh>
    <phoneticPr fontId="3"/>
  </si>
  <si>
    <t>1994/2</t>
    <phoneticPr fontId="3"/>
  </si>
  <si>
    <t>株式会社エルアイシー
ｱﾊﾟﾏﾝｼｮｯﾌﾟ南草津店</t>
    <rPh sb="0" eb="2">
      <t>カブシキ</t>
    </rPh>
    <rPh sb="2" eb="4">
      <t>カイシャ</t>
    </rPh>
    <rPh sb="21" eb="24">
      <t>ミナミクサツ</t>
    </rPh>
    <phoneticPr fontId="3"/>
  </si>
  <si>
    <t>077-566-2555</t>
    <phoneticPr fontId="3"/>
  </si>
  <si>
    <t>077-566-3066</t>
    <phoneticPr fontId="3"/>
  </si>
  <si>
    <t>ビラ・カサレリア</t>
    <phoneticPr fontId="3"/>
  </si>
  <si>
    <t>笠山4丁目</t>
    <rPh sb="0" eb="1">
      <t>カサ</t>
    </rPh>
    <rPh sb="1" eb="2">
      <t>ヤマ</t>
    </rPh>
    <rPh sb="3" eb="5">
      <t>チョウメ</t>
    </rPh>
    <phoneticPr fontId="3"/>
  </si>
  <si>
    <t>2002/7</t>
    <phoneticPr fontId="3"/>
  </si>
  <si>
    <t>プラス松下南</t>
    <rPh sb="3" eb="5">
      <t>マツシタ</t>
    </rPh>
    <rPh sb="5" eb="6">
      <t>ミナミ</t>
    </rPh>
    <phoneticPr fontId="3"/>
  </si>
  <si>
    <t>2000/3</t>
    <phoneticPr fontId="3"/>
  </si>
  <si>
    <t>パストラル柴田</t>
    <rPh sb="5" eb="7">
      <t>シバタ</t>
    </rPh>
    <phoneticPr fontId="3"/>
  </si>
  <si>
    <t>矢倉2丁目</t>
    <rPh sb="0" eb="2">
      <t>ヤグラ</t>
    </rPh>
    <rPh sb="3" eb="5">
      <t>チョウメ</t>
    </rPh>
    <phoneticPr fontId="3"/>
  </si>
  <si>
    <t>1995/2</t>
    <phoneticPr fontId="3"/>
  </si>
  <si>
    <t>サニーハイツＡ棟</t>
    <rPh sb="7" eb="8">
      <t>トウ</t>
    </rPh>
    <phoneticPr fontId="3"/>
  </si>
  <si>
    <t>野路東4丁目</t>
    <rPh sb="0" eb="2">
      <t>ノジ</t>
    </rPh>
    <rPh sb="2" eb="3">
      <t>ヒガシ</t>
    </rPh>
    <rPh sb="4" eb="6">
      <t>チョウメ</t>
    </rPh>
    <phoneticPr fontId="3"/>
  </si>
  <si>
    <t>株式会社エルアイシー
ｱﾊﾟﾏﾝｼｮｯﾌﾟ草津店</t>
    <rPh sb="0" eb="2">
      <t>カブシキ</t>
    </rPh>
    <rPh sb="2" eb="4">
      <t>カイシャ</t>
    </rPh>
    <rPh sb="21" eb="22">
      <t>テン</t>
    </rPh>
    <phoneticPr fontId="3"/>
  </si>
  <si>
    <t>077-567-6200</t>
    <phoneticPr fontId="3"/>
  </si>
  <si>
    <t>077-567-6220</t>
    <phoneticPr fontId="3"/>
  </si>
  <si>
    <t>コーポ近江</t>
    <rPh sb="3" eb="5">
      <t>オウミ</t>
    </rPh>
    <phoneticPr fontId="3"/>
  </si>
  <si>
    <t>栗東市</t>
    <rPh sb="0" eb="2">
      <t>リットウ</t>
    </rPh>
    <rPh sb="2" eb="3">
      <t>シ</t>
    </rPh>
    <phoneticPr fontId="3"/>
  </si>
  <si>
    <t>小柿9丁目</t>
    <rPh sb="0" eb="1">
      <t>コ</t>
    </rPh>
    <rPh sb="1" eb="2">
      <t>カキ</t>
    </rPh>
    <rPh sb="3" eb="5">
      <t>チョウメ</t>
    </rPh>
    <phoneticPr fontId="3"/>
  </si>
  <si>
    <t>ｽｰﾊﾟｰ　徒歩1分、ｺﾝﾋﾞﾆ　徒歩5分</t>
    <rPh sb="6" eb="8">
      <t>トホ</t>
    </rPh>
    <rPh sb="9" eb="10">
      <t>フン</t>
    </rPh>
    <rPh sb="17" eb="19">
      <t>トホ</t>
    </rPh>
    <rPh sb="20" eb="21">
      <t>フン</t>
    </rPh>
    <phoneticPr fontId="3"/>
  </si>
  <si>
    <t>コーポ草川</t>
    <rPh sb="3" eb="5">
      <t>クサカワ</t>
    </rPh>
    <phoneticPr fontId="3"/>
  </si>
  <si>
    <t>草津</t>
    <rPh sb="0" eb="2">
      <t>クサツ</t>
    </rPh>
    <phoneticPr fontId="3"/>
  </si>
  <si>
    <t>木川町</t>
    <rPh sb="0" eb="2">
      <t>キカワ</t>
    </rPh>
    <rPh sb="2" eb="3">
      <t>チョウ</t>
    </rPh>
    <phoneticPr fontId="3"/>
  </si>
  <si>
    <t>ｽｰﾊﾟｰ　徒歩10分、ｺﾝﾋﾞﾆ　徒歩15分</t>
    <rPh sb="6" eb="8">
      <t>トホ</t>
    </rPh>
    <rPh sb="10" eb="11">
      <t>フン</t>
    </rPh>
    <rPh sb="18" eb="20">
      <t>トホ</t>
    </rPh>
    <rPh sb="22" eb="23">
      <t>フン</t>
    </rPh>
    <phoneticPr fontId="3"/>
  </si>
  <si>
    <t>1981/7</t>
    <phoneticPr fontId="3"/>
  </si>
  <si>
    <t>シャマードハイツ豊</t>
    <rPh sb="8" eb="9">
      <t>トヨ</t>
    </rPh>
    <phoneticPr fontId="3"/>
  </si>
  <si>
    <t>下笠町</t>
    <rPh sb="0" eb="3">
      <t>シモガサチョウ</t>
    </rPh>
    <phoneticPr fontId="3"/>
  </si>
  <si>
    <t>1994/4</t>
    <phoneticPr fontId="3"/>
  </si>
  <si>
    <t>スぺリオン草津</t>
    <rPh sb="5" eb="7">
      <t>クサツ</t>
    </rPh>
    <phoneticPr fontId="3"/>
  </si>
  <si>
    <t>草津1丁目</t>
    <rPh sb="0" eb="2">
      <t>クサツ</t>
    </rPh>
    <rPh sb="3" eb="5">
      <t>チョウメ</t>
    </rPh>
    <phoneticPr fontId="3"/>
  </si>
  <si>
    <t>1991/5</t>
    <phoneticPr fontId="3"/>
  </si>
  <si>
    <t>ｽｰﾊﾟｰ　徒歩10分、ｺﾝﾋﾞﾆ　徒歩10分</t>
    <rPh sb="6" eb="8">
      <t>トホ</t>
    </rPh>
    <rPh sb="10" eb="11">
      <t>フン</t>
    </rPh>
    <rPh sb="18" eb="20">
      <t>トホ</t>
    </rPh>
    <rPh sb="22" eb="23">
      <t>フン</t>
    </rPh>
    <phoneticPr fontId="3"/>
  </si>
  <si>
    <t>栗太荘</t>
    <rPh sb="0" eb="2">
      <t>クリタ</t>
    </rPh>
    <rPh sb="2" eb="3">
      <t>ソウ</t>
    </rPh>
    <phoneticPr fontId="3"/>
  </si>
  <si>
    <t>岡</t>
    <rPh sb="0" eb="1">
      <t>オカ</t>
    </rPh>
    <phoneticPr fontId="3"/>
  </si>
  <si>
    <t>1973/4</t>
    <phoneticPr fontId="3"/>
  </si>
  <si>
    <t>ｺﾝﾋﾞﾆ　徒歩5分、ｽｰﾊﾟｰ　徒歩6分</t>
    <rPh sb="6" eb="8">
      <t>トホ</t>
    </rPh>
    <rPh sb="9" eb="10">
      <t>フン</t>
    </rPh>
    <rPh sb="17" eb="19">
      <t>トホ</t>
    </rPh>
    <rPh sb="20" eb="21">
      <t>フン</t>
    </rPh>
    <phoneticPr fontId="3"/>
  </si>
  <si>
    <t>ハイツCARMU</t>
    <phoneticPr fontId="3"/>
  </si>
  <si>
    <t>守山市</t>
    <rPh sb="0" eb="2">
      <t>モリヤマ</t>
    </rPh>
    <rPh sb="2" eb="3">
      <t>シ</t>
    </rPh>
    <phoneticPr fontId="3"/>
  </si>
  <si>
    <t>播磨田町</t>
    <rPh sb="0" eb="4">
      <t>ハリマダチョウ</t>
    </rPh>
    <phoneticPr fontId="3"/>
  </si>
  <si>
    <t>株式会社エルアイシー
ｱﾊﾟﾏﾝｼｮｯﾌﾟ守山店</t>
    <rPh sb="0" eb="2">
      <t>カブシキ</t>
    </rPh>
    <rPh sb="2" eb="4">
      <t>カイシャ</t>
    </rPh>
    <rPh sb="21" eb="23">
      <t>モリヤマ</t>
    </rPh>
    <phoneticPr fontId="3"/>
  </si>
  <si>
    <t>077-583-5844</t>
    <phoneticPr fontId="3"/>
  </si>
  <si>
    <t>077-583-5999</t>
    <phoneticPr fontId="3"/>
  </si>
  <si>
    <t>エスポワール湖南</t>
    <rPh sb="6" eb="8">
      <t>コナン</t>
    </rPh>
    <phoneticPr fontId="3"/>
  </si>
  <si>
    <t>焔魔堂町</t>
    <rPh sb="0" eb="1">
      <t>エン</t>
    </rPh>
    <rPh sb="1" eb="2">
      <t>マ</t>
    </rPh>
    <rPh sb="2" eb="3">
      <t>ドウ</t>
    </rPh>
    <rPh sb="3" eb="4">
      <t>チョウ</t>
    </rPh>
    <phoneticPr fontId="3"/>
  </si>
  <si>
    <t>1999/1</t>
    <phoneticPr fontId="3"/>
  </si>
  <si>
    <t>フューチャーＴ・Ｏ</t>
    <phoneticPr fontId="3"/>
  </si>
  <si>
    <t>近江八幡市</t>
    <rPh sb="0" eb="4">
      <t>オウミハチマン</t>
    </rPh>
    <rPh sb="4" eb="5">
      <t>シ</t>
    </rPh>
    <phoneticPr fontId="3"/>
  </si>
  <si>
    <t>土田町</t>
    <rPh sb="0" eb="2">
      <t>ツチダ</t>
    </rPh>
    <rPh sb="2" eb="3">
      <t>チョウ</t>
    </rPh>
    <phoneticPr fontId="3"/>
  </si>
  <si>
    <t>1999/3</t>
    <phoneticPr fontId="3"/>
  </si>
  <si>
    <t>近江ﾊﾞｽ6分（小舟木口停）徒歩5分</t>
    <rPh sb="0" eb="2">
      <t>オウミ</t>
    </rPh>
    <rPh sb="6" eb="7">
      <t>フン</t>
    </rPh>
    <rPh sb="8" eb="9">
      <t>コ</t>
    </rPh>
    <rPh sb="9" eb="11">
      <t>フナキ</t>
    </rPh>
    <rPh sb="11" eb="12">
      <t>クチ</t>
    </rPh>
    <rPh sb="12" eb="13">
      <t>テイ</t>
    </rPh>
    <rPh sb="14" eb="16">
      <t>トホ</t>
    </rPh>
    <rPh sb="17" eb="18">
      <t>フン</t>
    </rPh>
    <phoneticPr fontId="3"/>
  </si>
  <si>
    <t>ｱﾙﾌﾟﾗｻﾞ　　ｾﾌﾞﾝｲﾚﾌﾞﾝ</t>
    <phoneticPr fontId="3"/>
  </si>
  <si>
    <t>株式会社エルアイシー
ｱﾊﾟﾏﾝｼｮｯﾌﾟ近江八幡店</t>
    <rPh sb="0" eb="2">
      <t>カブシキ</t>
    </rPh>
    <rPh sb="2" eb="4">
      <t>カイシャ</t>
    </rPh>
    <rPh sb="21" eb="25">
      <t>オウミハチマン</t>
    </rPh>
    <phoneticPr fontId="3"/>
  </si>
  <si>
    <t>0748-31-2225</t>
    <phoneticPr fontId="3"/>
  </si>
  <si>
    <t>0748-31-2226</t>
    <phoneticPr fontId="3"/>
  </si>
  <si>
    <t>サンバティーク</t>
    <phoneticPr fontId="3"/>
  </si>
  <si>
    <t>江頭町</t>
    <rPh sb="0" eb="3">
      <t>エガシラチョウ</t>
    </rPh>
    <phoneticPr fontId="3"/>
  </si>
  <si>
    <t>2001/8</t>
    <phoneticPr fontId="3"/>
  </si>
  <si>
    <t>近江ﾊﾞｽ25分（中江頭停）徒歩2分</t>
    <rPh sb="0" eb="2">
      <t>オウミ</t>
    </rPh>
    <rPh sb="7" eb="8">
      <t>フン</t>
    </rPh>
    <rPh sb="9" eb="10">
      <t>ナカ</t>
    </rPh>
    <rPh sb="10" eb="12">
      <t>エガシラ</t>
    </rPh>
    <rPh sb="12" eb="13">
      <t>テイ</t>
    </rPh>
    <rPh sb="14" eb="16">
      <t>トホ</t>
    </rPh>
    <rPh sb="17" eb="18">
      <t>フン</t>
    </rPh>
    <phoneticPr fontId="3"/>
  </si>
  <si>
    <t>ﾌﾚﾝﾄﾞﾏｰﾄ　　ｾﾌﾞﾝｲﾚﾌﾞﾝ</t>
    <phoneticPr fontId="3"/>
  </si>
  <si>
    <t>オアシスＦ</t>
    <phoneticPr fontId="3"/>
  </si>
  <si>
    <t>1999/3</t>
    <phoneticPr fontId="3"/>
  </si>
  <si>
    <t>ローソン</t>
    <phoneticPr fontId="3"/>
  </si>
  <si>
    <t>リトルグリーブ</t>
    <phoneticPr fontId="3"/>
  </si>
  <si>
    <t>西庄町</t>
    <rPh sb="0" eb="1">
      <t>ニシ</t>
    </rPh>
    <rPh sb="1" eb="2">
      <t>ショウ</t>
    </rPh>
    <rPh sb="2" eb="3">
      <t>チョウ</t>
    </rPh>
    <phoneticPr fontId="3"/>
  </si>
  <si>
    <t>2002/3</t>
    <phoneticPr fontId="3"/>
  </si>
  <si>
    <t>ファミリーマート</t>
    <phoneticPr fontId="3"/>
  </si>
  <si>
    <t>東近江市</t>
    <rPh sb="0" eb="1">
      <t>ヒガシ</t>
    </rPh>
    <rPh sb="1" eb="3">
      <t>オウミ</t>
    </rPh>
    <rPh sb="3" eb="4">
      <t>シ</t>
    </rPh>
    <phoneticPr fontId="3"/>
  </si>
  <si>
    <t>1974/9</t>
    <phoneticPr fontId="3"/>
  </si>
  <si>
    <t>なし</t>
    <phoneticPr fontId="3"/>
  </si>
  <si>
    <t>株式会社エルアイシー
ｱﾊﾟﾏﾝｼｮｯﾌﾟ八日市店</t>
    <rPh sb="0" eb="2">
      <t>カブシキ</t>
    </rPh>
    <rPh sb="2" eb="4">
      <t>カイシャ</t>
    </rPh>
    <rPh sb="21" eb="24">
      <t>ヨウカイチ</t>
    </rPh>
    <phoneticPr fontId="3"/>
  </si>
  <si>
    <t>0748-25-1233</t>
    <phoneticPr fontId="3"/>
  </si>
  <si>
    <t>0748-25-1266</t>
    <phoneticPr fontId="3"/>
  </si>
  <si>
    <t>湖東荘５棟</t>
    <rPh sb="0" eb="2">
      <t>コトウ</t>
    </rPh>
    <rPh sb="2" eb="3">
      <t>ソウ</t>
    </rPh>
    <rPh sb="4" eb="5">
      <t>トウ</t>
    </rPh>
    <phoneticPr fontId="3"/>
  </si>
  <si>
    <t>1998/6</t>
    <phoneticPr fontId="3"/>
  </si>
  <si>
    <t>メゾンドパストラール</t>
    <phoneticPr fontId="3"/>
  </si>
  <si>
    <t>1995/7</t>
    <phoneticPr fontId="3"/>
  </si>
  <si>
    <t>セントラルマンション</t>
    <phoneticPr fontId="3"/>
  </si>
  <si>
    <t>1988/11</t>
    <phoneticPr fontId="3"/>
  </si>
  <si>
    <t>近江鉄道　新八日市駅　徒歩5分</t>
    <rPh sb="0" eb="2">
      <t>オウミ</t>
    </rPh>
    <rPh sb="2" eb="4">
      <t>テツドウ</t>
    </rPh>
    <rPh sb="5" eb="6">
      <t>シン</t>
    </rPh>
    <rPh sb="6" eb="9">
      <t>ヨウカイチ</t>
    </rPh>
    <rPh sb="9" eb="10">
      <t>エキ</t>
    </rPh>
    <rPh sb="11" eb="13">
      <t>トホ</t>
    </rPh>
    <rPh sb="14" eb="15">
      <t>フン</t>
    </rPh>
    <phoneticPr fontId="3"/>
  </si>
  <si>
    <t>マンションオーク</t>
    <phoneticPr fontId="3"/>
  </si>
  <si>
    <t>林田町</t>
    <rPh sb="0" eb="3">
      <t>ハヤシダチョウ</t>
    </rPh>
    <phoneticPr fontId="3"/>
  </si>
  <si>
    <t>1997/5</t>
    <phoneticPr fontId="3"/>
  </si>
  <si>
    <t>シャン・ド・フルールふく</t>
    <phoneticPr fontId="3"/>
  </si>
  <si>
    <t>彦根市</t>
    <rPh sb="0" eb="2">
      <t>ヒコネ</t>
    </rPh>
    <rPh sb="2" eb="3">
      <t>シ</t>
    </rPh>
    <phoneticPr fontId="3"/>
  </si>
  <si>
    <t>大堀町</t>
    <rPh sb="0" eb="2">
      <t>オオホリ</t>
    </rPh>
    <rPh sb="2" eb="3">
      <t>チョウ</t>
    </rPh>
    <phoneticPr fontId="3"/>
  </si>
  <si>
    <t>2014/8</t>
    <phoneticPr fontId="3"/>
  </si>
  <si>
    <t>近江鉄道高宮駅　徒歩17分</t>
    <rPh sb="0" eb="2">
      <t>オウミ</t>
    </rPh>
    <rPh sb="2" eb="4">
      <t>テツドウ</t>
    </rPh>
    <rPh sb="4" eb="6">
      <t>タカミヤ</t>
    </rPh>
    <rPh sb="6" eb="7">
      <t>エキ</t>
    </rPh>
    <rPh sb="8" eb="10">
      <t>トホ</t>
    </rPh>
    <rPh sb="12" eb="13">
      <t>フン</t>
    </rPh>
    <phoneticPr fontId="3"/>
  </si>
  <si>
    <t>ｺﾝﾋﾞﾆ　徒歩7分</t>
    <rPh sb="6" eb="8">
      <t>トホ</t>
    </rPh>
    <rPh sb="9" eb="10">
      <t>フン</t>
    </rPh>
    <phoneticPr fontId="3"/>
  </si>
  <si>
    <t>株式会社エルアイシー
ｱﾊﾟﾏﾝｼｮｯﾌﾟ南彦根店</t>
    <rPh sb="0" eb="2">
      <t>カブシキ</t>
    </rPh>
    <rPh sb="2" eb="4">
      <t>カイシャ</t>
    </rPh>
    <rPh sb="21" eb="24">
      <t>ミナミヒコネ</t>
    </rPh>
    <phoneticPr fontId="3"/>
  </si>
  <si>
    <t>0749-27-6566</t>
    <phoneticPr fontId="3"/>
  </si>
  <si>
    <t>0749-27-6661</t>
    <phoneticPr fontId="3"/>
  </si>
  <si>
    <t>アビタシオン高宮</t>
    <rPh sb="6" eb="8">
      <t>タカミヤ</t>
    </rPh>
    <phoneticPr fontId="3"/>
  </si>
  <si>
    <t>高宮町</t>
    <rPh sb="0" eb="2">
      <t>タカミヤ</t>
    </rPh>
    <rPh sb="2" eb="3">
      <t>チョウ</t>
    </rPh>
    <phoneticPr fontId="3"/>
  </si>
  <si>
    <t>2014/9</t>
    <phoneticPr fontId="3"/>
  </si>
  <si>
    <t>ｺﾝﾋﾞﾆ　徒歩8分</t>
    <rPh sb="6" eb="8">
      <t>トホ</t>
    </rPh>
    <rPh sb="9" eb="10">
      <t>フン</t>
    </rPh>
    <phoneticPr fontId="3"/>
  </si>
  <si>
    <t>グレース桜町</t>
    <rPh sb="4" eb="6">
      <t>サクラマチ</t>
    </rPh>
    <phoneticPr fontId="3"/>
  </si>
  <si>
    <t>2012/2</t>
    <phoneticPr fontId="3"/>
  </si>
  <si>
    <t>ミモザ</t>
    <phoneticPr fontId="3"/>
  </si>
  <si>
    <t>ブリリアント高宮</t>
    <rPh sb="6" eb="8">
      <t>タカミヤ</t>
    </rPh>
    <phoneticPr fontId="3"/>
  </si>
  <si>
    <t>2012/11</t>
    <phoneticPr fontId="3"/>
  </si>
  <si>
    <t>ｺﾝﾋﾞﾆ　徒歩4分</t>
    <rPh sb="6" eb="8">
      <t>トホ</t>
    </rPh>
    <rPh sb="9" eb="10">
      <t>フン</t>
    </rPh>
    <phoneticPr fontId="3"/>
  </si>
  <si>
    <t>オール　ブレーヌ</t>
    <phoneticPr fontId="3"/>
  </si>
  <si>
    <t>野田山町</t>
    <rPh sb="0" eb="4">
      <t>ノダヤマチョウ</t>
    </rPh>
    <phoneticPr fontId="3"/>
  </si>
  <si>
    <t>2006/8</t>
    <phoneticPr fontId="3"/>
  </si>
  <si>
    <t>ｺﾝﾋﾞﾆ　徒歩10分</t>
    <rPh sb="6" eb="8">
      <t>トホ</t>
    </rPh>
    <rPh sb="10" eb="11">
      <t>フン</t>
    </rPh>
    <phoneticPr fontId="3"/>
  </si>
  <si>
    <t>株式会社エルアイシー
ｱﾊﾟﾏﾝｼｮｯﾌﾟ彦根店</t>
    <rPh sb="0" eb="2">
      <t>カブシキ</t>
    </rPh>
    <rPh sb="2" eb="4">
      <t>カイシャ</t>
    </rPh>
    <rPh sb="21" eb="22">
      <t>テン</t>
    </rPh>
    <phoneticPr fontId="3"/>
  </si>
  <si>
    <t>0749-26-7688</t>
    <phoneticPr fontId="3"/>
  </si>
  <si>
    <t>0749-26-7677</t>
    <phoneticPr fontId="3"/>
  </si>
  <si>
    <t>フランプロムナード</t>
    <phoneticPr fontId="3"/>
  </si>
  <si>
    <t>錦町</t>
    <rPh sb="0" eb="1">
      <t>ニシキ</t>
    </rPh>
    <rPh sb="1" eb="2">
      <t>マチ</t>
    </rPh>
    <phoneticPr fontId="3"/>
  </si>
  <si>
    <t>2009/7</t>
    <phoneticPr fontId="3"/>
  </si>
  <si>
    <t>ｽｰﾊﾟｰ　徒歩5分</t>
    <rPh sb="6" eb="8">
      <t>トホ</t>
    </rPh>
    <rPh sb="9" eb="10">
      <t>フン</t>
    </rPh>
    <phoneticPr fontId="3"/>
  </si>
  <si>
    <t>グレイス　ハーモニー</t>
    <phoneticPr fontId="3"/>
  </si>
  <si>
    <t>古沢町</t>
    <rPh sb="0" eb="3">
      <t>フルサワチョウ</t>
    </rPh>
    <phoneticPr fontId="3"/>
  </si>
  <si>
    <t>2011/2</t>
    <phoneticPr fontId="3"/>
  </si>
  <si>
    <t>ｽｰﾊﾟｰ　徒歩16分</t>
    <rPh sb="6" eb="8">
      <t>トホ</t>
    </rPh>
    <rPh sb="10" eb="11">
      <t>フン</t>
    </rPh>
    <phoneticPr fontId="3"/>
  </si>
  <si>
    <t>レオーネⅠ</t>
    <phoneticPr fontId="3"/>
  </si>
  <si>
    <t>正法寺町</t>
    <rPh sb="0" eb="4">
      <t>ショウホウジチョウ</t>
    </rPh>
    <phoneticPr fontId="3"/>
  </si>
  <si>
    <t>2009/3</t>
    <phoneticPr fontId="3"/>
  </si>
  <si>
    <t>バーンホーフ・Ｎ</t>
    <phoneticPr fontId="3"/>
  </si>
  <si>
    <t>旭町</t>
    <rPh sb="0" eb="2">
      <t>アサヒマチ</t>
    </rPh>
    <phoneticPr fontId="3"/>
  </si>
  <si>
    <t>2009/7</t>
    <phoneticPr fontId="3"/>
  </si>
  <si>
    <t>ｽｰﾊﾟｰ　徒歩4分</t>
    <rPh sb="6" eb="8">
      <t>トホ</t>
    </rPh>
    <rPh sb="9" eb="10">
      <t>フン</t>
    </rPh>
    <phoneticPr fontId="3"/>
  </si>
  <si>
    <t>ノーチェ</t>
    <phoneticPr fontId="3"/>
  </si>
  <si>
    <t>長浜市</t>
    <rPh sb="0" eb="2">
      <t>ナガハマ</t>
    </rPh>
    <rPh sb="2" eb="3">
      <t>シ</t>
    </rPh>
    <phoneticPr fontId="3"/>
  </si>
  <si>
    <t>神照町</t>
    <rPh sb="0" eb="1">
      <t>カミ</t>
    </rPh>
    <rPh sb="1" eb="2">
      <t>テ</t>
    </rPh>
    <rPh sb="2" eb="3">
      <t>チョウ</t>
    </rPh>
    <phoneticPr fontId="3"/>
  </si>
  <si>
    <t>2009/3</t>
    <phoneticPr fontId="3"/>
  </si>
  <si>
    <t>JR北陸本線　長浜駅　ﾊﾞｽ10分</t>
    <rPh sb="2" eb="4">
      <t>ホクリク</t>
    </rPh>
    <rPh sb="4" eb="5">
      <t>ホン</t>
    </rPh>
    <rPh sb="5" eb="6">
      <t>セン</t>
    </rPh>
    <rPh sb="7" eb="9">
      <t>ナガハマ</t>
    </rPh>
    <rPh sb="9" eb="10">
      <t>エキ</t>
    </rPh>
    <rPh sb="16" eb="17">
      <t>フン</t>
    </rPh>
    <phoneticPr fontId="3"/>
  </si>
  <si>
    <t>株式会社エルアイシー
ｱﾊﾟﾏﾝｼｮｯﾌﾟ長浜店</t>
    <rPh sb="0" eb="2">
      <t>カブシキ</t>
    </rPh>
    <rPh sb="2" eb="4">
      <t>カイシャ</t>
    </rPh>
    <rPh sb="21" eb="23">
      <t>ナガハマ</t>
    </rPh>
    <phoneticPr fontId="3"/>
  </si>
  <si>
    <t>0749-64-5111</t>
    <phoneticPr fontId="3"/>
  </si>
  <si>
    <t>0749-64-5220</t>
    <phoneticPr fontId="3"/>
  </si>
  <si>
    <t>アルモニー</t>
    <phoneticPr fontId="3"/>
  </si>
  <si>
    <t>2008/3</t>
    <phoneticPr fontId="3"/>
  </si>
  <si>
    <t>地福寺町</t>
    <rPh sb="0" eb="1">
      <t>チ</t>
    </rPh>
    <rPh sb="1" eb="2">
      <t>フク</t>
    </rPh>
    <rPh sb="2" eb="3">
      <t>ジ</t>
    </rPh>
    <rPh sb="3" eb="4">
      <t>チョウ</t>
    </rPh>
    <phoneticPr fontId="3"/>
  </si>
  <si>
    <t>JR北陸本線　長浜駅　徒歩21分</t>
    <rPh sb="2" eb="4">
      <t>ホクリク</t>
    </rPh>
    <rPh sb="4" eb="5">
      <t>ホン</t>
    </rPh>
    <rPh sb="5" eb="6">
      <t>セン</t>
    </rPh>
    <rPh sb="7" eb="9">
      <t>ナガハマ</t>
    </rPh>
    <rPh sb="9" eb="10">
      <t>エキ</t>
    </rPh>
    <rPh sb="11" eb="13">
      <t>トホ</t>
    </rPh>
    <rPh sb="15" eb="16">
      <t>フン</t>
    </rPh>
    <phoneticPr fontId="3"/>
  </si>
  <si>
    <t>ベルガモット</t>
    <phoneticPr fontId="3"/>
  </si>
  <si>
    <t>勝町</t>
    <rPh sb="0" eb="1">
      <t>カツ</t>
    </rPh>
    <rPh sb="1" eb="2">
      <t>マチ</t>
    </rPh>
    <phoneticPr fontId="3"/>
  </si>
  <si>
    <t>2014/3</t>
    <phoneticPr fontId="3"/>
  </si>
  <si>
    <t>JR北陸本線　長浜駅　徒歩27分</t>
    <rPh sb="2" eb="4">
      <t>ホクリク</t>
    </rPh>
    <rPh sb="4" eb="5">
      <t>ホン</t>
    </rPh>
    <rPh sb="5" eb="6">
      <t>セン</t>
    </rPh>
    <rPh sb="7" eb="9">
      <t>ナガハマ</t>
    </rPh>
    <rPh sb="9" eb="10">
      <t>エキ</t>
    </rPh>
    <rPh sb="11" eb="13">
      <t>トホ</t>
    </rPh>
    <rPh sb="15" eb="16">
      <t>フン</t>
    </rPh>
    <phoneticPr fontId="3"/>
  </si>
  <si>
    <t>ｺﾝﾋﾞﾆ　徒歩5分</t>
    <rPh sb="6" eb="8">
      <t>トホ</t>
    </rPh>
    <rPh sb="9" eb="10">
      <t>フン</t>
    </rPh>
    <phoneticPr fontId="3"/>
  </si>
  <si>
    <t>フォーリストヴィレッジ弐番館</t>
    <rPh sb="11" eb="14">
      <t>ニバンカン</t>
    </rPh>
    <phoneticPr fontId="3"/>
  </si>
  <si>
    <t>八幡東</t>
    <rPh sb="0" eb="2">
      <t>ヤワタ</t>
    </rPh>
    <rPh sb="2" eb="3">
      <t>ヒガシ</t>
    </rPh>
    <phoneticPr fontId="3"/>
  </si>
  <si>
    <t>JR北陸本線　長浜駅　徒歩20分</t>
    <rPh sb="2" eb="4">
      <t>ホクリク</t>
    </rPh>
    <rPh sb="4" eb="5">
      <t>ホン</t>
    </rPh>
    <rPh sb="5" eb="6">
      <t>セン</t>
    </rPh>
    <rPh sb="7" eb="9">
      <t>ナガハマ</t>
    </rPh>
    <rPh sb="9" eb="10">
      <t>エキ</t>
    </rPh>
    <rPh sb="11" eb="13">
      <t>トホ</t>
    </rPh>
    <rPh sb="15" eb="16">
      <t>フン</t>
    </rPh>
    <phoneticPr fontId="3"/>
  </si>
  <si>
    <t>セレーノプリマヴェーラ</t>
    <phoneticPr fontId="3"/>
  </si>
  <si>
    <t>小堀町</t>
    <rPh sb="0" eb="3">
      <t>コボリチョウ</t>
    </rPh>
    <phoneticPr fontId="3"/>
  </si>
  <si>
    <t>2009/3</t>
    <phoneticPr fontId="3"/>
  </si>
  <si>
    <t>JR北陸本線　長浜駅　ﾊﾞｽ7分</t>
    <rPh sb="2" eb="4">
      <t>ホクリク</t>
    </rPh>
    <rPh sb="4" eb="5">
      <t>ホン</t>
    </rPh>
    <rPh sb="5" eb="6">
      <t>セン</t>
    </rPh>
    <rPh sb="7" eb="9">
      <t>ナガハマ</t>
    </rPh>
    <rPh sb="9" eb="10">
      <t>エキ</t>
    </rPh>
    <rPh sb="15" eb="16">
      <t>フン</t>
    </rPh>
    <phoneticPr fontId="3"/>
  </si>
  <si>
    <t>被災者
世帯</t>
    <rPh sb="0" eb="3">
      <t>ヒサイシャ</t>
    </rPh>
    <rPh sb="4" eb="6">
      <t>セタイ</t>
    </rPh>
    <phoneticPr fontId="3"/>
  </si>
  <si>
    <t>低所得者
世帯</t>
    <rPh sb="0" eb="4">
      <t>テイショトクシャ</t>
    </rPh>
    <rPh sb="5" eb="7">
      <t>セタイ</t>
    </rPh>
    <phoneticPr fontId="3"/>
  </si>
  <si>
    <t>滋賀県知事（６）第２２６１号</t>
    <phoneticPr fontId="13"/>
  </si>
  <si>
    <t>豊満４９１－５</t>
    <rPh sb="0" eb="1">
      <t>トヨ</t>
    </rPh>
    <rPh sb="1" eb="2">
      <t>マン</t>
    </rPh>
    <phoneticPr fontId="13"/>
  </si>
  <si>
    <t>株式会社スリーエー</t>
    <rPh sb="0" eb="2">
      <t>カブシキ</t>
    </rPh>
    <rPh sb="2" eb="4">
      <t>カイシャ</t>
    </rPh>
    <phoneticPr fontId="3"/>
  </si>
  <si>
    <t>近江鉄道　愛知川駅　徒歩15分</t>
    <rPh sb="0" eb="2">
      <t>オウミ</t>
    </rPh>
    <rPh sb="2" eb="4">
      <t>テツドウ</t>
    </rPh>
    <rPh sb="5" eb="9">
      <t>エチガワエキ</t>
    </rPh>
    <rPh sb="10" eb="12">
      <t>トホ</t>
    </rPh>
    <rPh sb="14" eb="15">
      <t>フン</t>
    </rPh>
    <phoneticPr fontId="3"/>
  </si>
  <si>
    <t>近江鉄道　愛知川駅　徒歩17分</t>
    <rPh sb="0" eb="2">
      <t>オウミ</t>
    </rPh>
    <rPh sb="2" eb="4">
      <t>テツドウ</t>
    </rPh>
    <rPh sb="5" eb="9">
      <t>エチガワエキ</t>
    </rPh>
    <rPh sb="10" eb="12">
      <t>トホ</t>
    </rPh>
    <rPh sb="14" eb="15">
      <t>フン</t>
    </rPh>
    <phoneticPr fontId="3"/>
  </si>
  <si>
    <r>
      <t>滋賀県知事（</t>
    </r>
    <r>
      <rPr>
        <sz val="9"/>
        <rFont val="MS UI Gothic"/>
        <family val="3"/>
        <charset val="128"/>
      </rPr>
      <t>６）第１９３４号</t>
    </r>
    <phoneticPr fontId="13"/>
  </si>
  <si>
    <r>
      <t>滋賀県知事（</t>
    </r>
    <r>
      <rPr>
        <sz val="9"/>
        <rFont val="MS UI Gothic"/>
        <family val="3"/>
        <charset val="128"/>
      </rPr>
      <t>２）第３０３７号</t>
    </r>
    <phoneticPr fontId="13"/>
  </si>
  <si>
    <t>栗東店</t>
    <rPh sb="0" eb="3">
      <t>リットウテン</t>
    </rPh>
    <phoneticPr fontId="13"/>
  </si>
  <si>
    <t>滋賀県栗東市</t>
    <rPh sb="0" eb="3">
      <t>シガケン</t>
    </rPh>
    <rPh sb="3" eb="6">
      <t>リットウシ</t>
    </rPh>
    <phoneticPr fontId="13"/>
  </si>
  <si>
    <t>雲仙寺二丁目１番２９号</t>
    <rPh sb="0" eb="2">
      <t>ウンゼン</t>
    </rPh>
    <rPh sb="2" eb="3">
      <t>ジ</t>
    </rPh>
    <rPh sb="3" eb="6">
      <t>２チョウメ</t>
    </rPh>
    <rPh sb="7" eb="8">
      <t>バン</t>
    </rPh>
    <rPh sb="10" eb="11">
      <t>ゴウ</t>
    </rPh>
    <phoneticPr fontId="13"/>
  </si>
  <si>
    <t>滋賀県知事（７）第１８６４号</t>
    <phoneticPr fontId="13"/>
  </si>
  <si>
    <t>太陽ハイツ　南郷</t>
    <rPh sb="0" eb="2">
      <t>タイヨウ</t>
    </rPh>
    <rPh sb="6" eb="8">
      <t>ナンゴウ</t>
    </rPh>
    <phoneticPr fontId="3"/>
  </si>
  <si>
    <t>南郷一丁目</t>
    <rPh sb="0" eb="2">
      <t>ナンゴウ</t>
    </rPh>
    <rPh sb="2" eb="5">
      <t>１チョウメ</t>
    </rPh>
    <phoneticPr fontId="3"/>
  </si>
  <si>
    <t>1978/6</t>
    <phoneticPr fontId="3"/>
  </si>
  <si>
    <t>京阪バス　赤川バス停　徒歩３分</t>
    <rPh sb="0" eb="2">
      <t>ケイハン</t>
    </rPh>
    <rPh sb="5" eb="7">
      <t>アカガワ</t>
    </rPh>
    <rPh sb="9" eb="10">
      <t>テイ</t>
    </rPh>
    <rPh sb="11" eb="13">
      <t>トホ</t>
    </rPh>
    <rPh sb="14" eb="15">
      <t>フン</t>
    </rPh>
    <phoneticPr fontId="3"/>
  </si>
  <si>
    <t>太陽住宅　株式会社</t>
    <rPh sb="0" eb="2">
      <t>タイヨウ</t>
    </rPh>
    <rPh sb="2" eb="4">
      <t>ジュウタク</t>
    </rPh>
    <rPh sb="5" eb="9">
      <t>カブシキガイシャ</t>
    </rPh>
    <phoneticPr fontId="3"/>
  </si>
  <si>
    <t>077-565-2163</t>
    <phoneticPr fontId="3"/>
  </si>
  <si>
    <t>077-565-4551</t>
    <phoneticPr fontId="3"/>
  </si>
  <si>
    <t>フレンドマート南郷、(株)関西アーバン銀行南郷支店、大津南郷郵便局、金田医院</t>
    <rPh sb="7" eb="9">
      <t>ナンゴウ</t>
    </rPh>
    <rPh sb="10" eb="13">
      <t>カブ</t>
    </rPh>
    <rPh sb="13" eb="15">
      <t>カンサイ</t>
    </rPh>
    <rPh sb="19" eb="21">
      <t>ギンコウ</t>
    </rPh>
    <rPh sb="21" eb="23">
      <t>ナンゴウ</t>
    </rPh>
    <rPh sb="23" eb="25">
      <t>シテン</t>
    </rPh>
    <rPh sb="26" eb="28">
      <t>オオツ</t>
    </rPh>
    <rPh sb="28" eb="30">
      <t>ナンゴウ</t>
    </rPh>
    <rPh sb="30" eb="33">
      <t>ユウビンキョク</t>
    </rPh>
    <rPh sb="34" eb="36">
      <t>カネダ</t>
    </rPh>
    <rPh sb="36" eb="38">
      <t>イイン</t>
    </rPh>
    <phoneticPr fontId="3"/>
  </si>
  <si>
    <t>本店</t>
    <rPh sb="0" eb="2">
      <t>ホンテン</t>
    </rPh>
    <phoneticPr fontId="13"/>
  </si>
  <si>
    <t>滋賀県大津市</t>
    <rPh sb="0" eb="3">
      <t>シガケン</t>
    </rPh>
    <rPh sb="3" eb="6">
      <t>オオツシ</t>
    </rPh>
    <phoneticPr fontId="13"/>
  </si>
  <si>
    <t>馬場二丁目１１－１５</t>
    <rPh sb="0" eb="2">
      <t>バンバ</t>
    </rPh>
    <rPh sb="2" eb="5">
      <t>２チョウメ</t>
    </rPh>
    <phoneticPr fontId="13"/>
  </si>
  <si>
    <t>京阪石山坂本線膳所駅　徒歩５分</t>
    <rPh sb="4" eb="6">
      <t>サカモト</t>
    </rPh>
    <rPh sb="6" eb="7">
      <t>セン</t>
    </rPh>
    <phoneticPr fontId="3"/>
  </si>
  <si>
    <t>077-554-1188</t>
    <phoneticPr fontId="13"/>
  </si>
  <si>
    <t>077-526-1744</t>
    <phoneticPr fontId="13"/>
  </si>
  <si>
    <t>国土交通大臣（４）第５８７４号</t>
    <rPh sb="0" eb="2">
      <t>コクド</t>
    </rPh>
    <rPh sb="2" eb="4">
      <t>コウツウ</t>
    </rPh>
    <rPh sb="4" eb="6">
      <t>ダイジン</t>
    </rPh>
    <rPh sb="9" eb="10">
      <t>ダイ</t>
    </rPh>
    <rPh sb="14" eb="15">
      <t>ゴウ</t>
    </rPh>
    <phoneticPr fontId="3"/>
  </si>
  <si>
    <t>（公社）全日本不動産協会</t>
    <rPh sb="1" eb="3">
      <t>コウシャ</t>
    </rPh>
    <phoneticPr fontId="13"/>
  </si>
  <si>
    <t>守山駅前センター</t>
    <rPh sb="0" eb="2">
      <t>モリヤマ</t>
    </rPh>
    <rPh sb="2" eb="4">
      <t>エキマエ</t>
    </rPh>
    <phoneticPr fontId="13"/>
  </si>
  <si>
    <t>勝部１－２－２６</t>
    <rPh sb="0" eb="2">
      <t>カツベ</t>
    </rPh>
    <phoneticPr fontId="13"/>
  </si>
  <si>
    <t>077-582-1888</t>
    <phoneticPr fontId="13"/>
  </si>
  <si>
    <t>瀬田駅前センター</t>
    <rPh sb="0" eb="2">
      <t>セタ</t>
    </rPh>
    <rPh sb="2" eb="4">
      <t>エキマエ</t>
    </rPh>
    <phoneticPr fontId="13"/>
  </si>
  <si>
    <t>大萱１－１８－３４</t>
    <rPh sb="0" eb="1">
      <t>オオ</t>
    </rPh>
    <rPh sb="1" eb="2">
      <t>カヤ</t>
    </rPh>
    <phoneticPr fontId="13"/>
  </si>
  <si>
    <t>077-543-8811</t>
    <phoneticPr fontId="13"/>
  </si>
  <si>
    <t>草津駅前センター</t>
    <rPh sb="0" eb="2">
      <t>クサツ</t>
    </rPh>
    <rPh sb="2" eb="4">
      <t>エキマエ</t>
    </rPh>
    <phoneticPr fontId="13"/>
  </si>
  <si>
    <t>西大路町２－３３</t>
    <rPh sb="0" eb="1">
      <t>ニシ</t>
    </rPh>
    <rPh sb="1" eb="3">
      <t>オオジ</t>
    </rPh>
    <rPh sb="3" eb="4">
      <t>チョウ</t>
    </rPh>
    <phoneticPr fontId="13"/>
  </si>
  <si>
    <t>077-565-7711</t>
    <phoneticPr fontId="13"/>
  </si>
  <si>
    <t>南草津駅前センター</t>
    <rPh sb="0" eb="1">
      <t>ミナミ</t>
    </rPh>
    <rPh sb="1" eb="3">
      <t>クサツ</t>
    </rPh>
    <rPh sb="3" eb="5">
      <t>エキマエ</t>
    </rPh>
    <phoneticPr fontId="13"/>
  </si>
  <si>
    <t>滋賀県草津市</t>
    <rPh sb="0" eb="3">
      <t>シガケン</t>
    </rPh>
    <rPh sb="3" eb="6">
      <t>クサツシ</t>
    </rPh>
    <phoneticPr fontId="13"/>
  </si>
  <si>
    <t>野路１－１４－３８</t>
    <phoneticPr fontId="13"/>
  </si>
  <si>
    <t>新浜町３００</t>
    <rPh sb="0" eb="3">
      <t>シンハマチョウ</t>
    </rPh>
    <phoneticPr fontId="14"/>
  </si>
  <si>
    <t>野路１－７－２１</t>
    <rPh sb="0" eb="2">
      <t>ノジ</t>
    </rPh>
    <phoneticPr fontId="14"/>
  </si>
  <si>
    <t>野路５－１２－１８</t>
    <rPh sb="0" eb="2">
      <t>ノジ</t>
    </rPh>
    <phoneticPr fontId="14"/>
  </si>
  <si>
    <t>水口町城東４－３４</t>
    <rPh sb="0" eb="2">
      <t>ミナクチ</t>
    </rPh>
    <rPh sb="2" eb="3">
      <t>チョウ</t>
    </rPh>
    <rPh sb="3" eb="5">
      <t>ジョウトウ</t>
    </rPh>
    <phoneticPr fontId="3"/>
  </si>
  <si>
    <t>鷹飼町１４９４</t>
    <rPh sb="0" eb="3">
      <t>タカカイチョウ</t>
    </rPh>
    <phoneticPr fontId="3"/>
  </si>
  <si>
    <t>大萱１－４－１５</t>
    <rPh sb="0" eb="1">
      <t>ダイ</t>
    </rPh>
    <rPh sb="1" eb="2">
      <t>カヤ</t>
    </rPh>
    <phoneticPr fontId="3"/>
  </si>
  <si>
    <t>本堅田４－１６－３</t>
    <rPh sb="0" eb="1">
      <t>ホン</t>
    </rPh>
    <rPh sb="1" eb="3">
      <t>カタタ</t>
    </rPh>
    <phoneticPr fontId="3"/>
  </si>
  <si>
    <t>皇子が丘３－１３－３４</t>
    <rPh sb="0" eb="2">
      <t>オウジ</t>
    </rPh>
    <rPh sb="3" eb="4">
      <t>オカ</t>
    </rPh>
    <phoneticPr fontId="3"/>
  </si>
  <si>
    <t>粟津町９－２３</t>
    <rPh sb="0" eb="3">
      <t>アワヅチョウ</t>
    </rPh>
    <phoneticPr fontId="3"/>
  </si>
  <si>
    <t>一里山６－２５</t>
    <rPh sb="0" eb="3">
      <t>イチリヤマ</t>
    </rPh>
    <rPh sb="2" eb="3">
      <t>ヤマ</t>
    </rPh>
    <phoneticPr fontId="3"/>
  </si>
  <si>
    <t>西大路町３－１５</t>
    <rPh sb="0" eb="4">
      <t>ニシオオジチョウ</t>
    </rPh>
    <phoneticPr fontId="3"/>
  </si>
  <si>
    <t>勝部１－１６－３５</t>
    <rPh sb="0" eb="2">
      <t>カツベ</t>
    </rPh>
    <phoneticPr fontId="3"/>
  </si>
  <si>
    <t>鷹飼町北４－２－２</t>
    <rPh sb="0" eb="3">
      <t>タカカイチョウ</t>
    </rPh>
    <rPh sb="3" eb="4">
      <t>キタ</t>
    </rPh>
    <phoneticPr fontId="3"/>
  </si>
  <si>
    <t>八日市東本町９－１９</t>
    <rPh sb="0" eb="3">
      <t>ヨウカイチ</t>
    </rPh>
    <rPh sb="3" eb="6">
      <t>ヒガシホンマチ</t>
    </rPh>
    <phoneticPr fontId="3"/>
  </si>
  <si>
    <t>小泉町２７１－１</t>
    <rPh sb="0" eb="3">
      <t>コイズミチョウ</t>
    </rPh>
    <phoneticPr fontId="3"/>
  </si>
  <si>
    <t>大東町２－３１</t>
    <rPh sb="0" eb="1">
      <t>ダイ</t>
    </rPh>
    <rPh sb="1" eb="2">
      <t>ヒガシ</t>
    </rPh>
    <rPh sb="2" eb="3">
      <t>チョウ</t>
    </rPh>
    <phoneticPr fontId="3"/>
  </si>
  <si>
    <t>本堅田５－２１－４</t>
    <rPh sb="0" eb="1">
      <t>ホン</t>
    </rPh>
    <rPh sb="1" eb="3">
      <t>カタタ</t>
    </rPh>
    <phoneticPr fontId="3"/>
  </si>
  <si>
    <t>末広町６－１０</t>
    <rPh sb="0" eb="2">
      <t>スエヒロ</t>
    </rPh>
    <rPh sb="2" eb="3">
      <t>チョウ</t>
    </rPh>
    <phoneticPr fontId="3"/>
  </si>
  <si>
    <t>粟津町６－７</t>
    <rPh sb="0" eb="3">
      <t>アワヅチョウ</t>
    </rPh>
    <phoneticPr fontId="3"/>
  </si>
  <si>
    <t>一里山１－６－１６</t>
    <rPh sb="0" eb="2">
      <t>イチリ</t>
    </rPh>
    <rPh sb="2" eb="3">
      <t>ヤマ</t>
    </rPh>
    <phoneticPr fontId="3"/>
  </si>
  <si>
    <t>野路１－１４－３６</t>
    <rPh sb="0" eb="2">
      <t>ノジ</t>
    </rPh>
    <phoneticPr fontId="3"/>
  </si>
  <si>
    <t>西大路町７７３－２</t>
    <rPh sb="0" eb="4">
      <t>ニシオオジチョウ</t>
    </rPh>
    <phoneticPr fontId="3"/>
  </si>
  <si>
    <t>梅田町４－２</t>
    <rPh sb="0" eb="3">
      <t>ウメダチョウ</t>
    </rPh>
    <phoneticPr fontId="3"/>
  </si>
  <si>
    <t>077-561-7180</t>
    <phoneticPr fontId="13"/>
  </si>
  <si>
    <t>大津駅前センター</t>
    <rPh sb="0" eb="2">
      <t>オオツ</t>
    </rPh>
    <rPh sb="2" eb="4">
      <t>エキマエ</t>
    </rPh>
    <phoneticPr fontId="13"/>
  </si>
  <si>
    <t>末広町２－２４</t>
    <rPh sb="0" eb="3">
      <t>スエヒロチョウ</t>
    </rPh>
    <phoneticPr fontId="13"/>
  </si>
  <si>
    <t>077-511-5151</t>
    <phoneticPr fontId="13"/>
  </si>
  <si>
    <t>近江八幡センター</t>
    <rPh sb="0" eb="4">
      <t>オウミハチマン</t>
    </rPh>
    <phoneticPr fontId="13"/>
  </si>
  <si>
    <t>滋賀県近江八幡市</t>
    <rPh sb="0" eb="3">
      <t>シガケン</t>
    </rPh>
    <rPh sb="3" eb="8">
      <t>オウミハチマンシ</t>
    </rPh>
    <phoneticPr fontId="13"/>
  </si>
  <si>
    <t>鷹飼町北３－７－８</t>
    <rPh sb="0" eb="3">
      <t>タカカイチョウ</t>
    </rPh>
    <rPh sb="3" eb="4">
      <t>キタ</t>
    </rPh>
    <phoneticPr fontId="13"/>
  </si>
  <si>
    <t>スピカ２１　１階</t>
    <rPh sb="7" eb="8">
      <t>カイ</t>
    </rPh>
    <phoneticPr fontId="13"/>
  </si>
  <si>
    <t>植田ビル　1階</t>
    <rPh sb="0" eb="2">
      <t>ウエダ</t>
    </rPh>
    <rPh sb="6" eb="7">
      <t>カイ</t>
    </rPh>
    <phoneticPr fontId="13"/>
  </si>
  <si>
    <t>アフロディテ　１階</t>
    <rPh sb="8" eb="9">
      <t>カイ</t>
    </rPh>
    <phoneticPr fontId="13"/>
  </si>
  <si>
    <t>中川ビル　2階</t>
    <rPh sb="0" eb="2">
      <t>ナカガワ</t>
    </rPh>
    <rPh sb="6" eb="7">
      <t>カイ</t>
    </rPh>
    <phoneticPr fontId="13"/>
  </si>
  <si>
    <t>ロン・ラヴィーヌ　1階</t>
    <rPh sb="10" eb="11">
      <t>カイ</t>
    </rPh>
    <phoneticPr fontId="13"/>
  </si>
  <si>
    <t>サンマール南草津　　　1階</t>
    <rPh sb="5" eb="8">
      <t>ミナミクサツ</t>
    </rPh>
    <rPh sb="12" eb="13">
      <t>カイ</t>
    </rPh>
    <phoneticPr fontId="13"/>
  </si>
  <si>
    <t>0748-33-0361</t>
    <phoneticPr fontId="13"/>
  </si>
  <si>
    <t>堅田駅前センター</t>
    <rPh sb="0" eb="3">
      <t>カタタエキ</t>
    </rPh>
    <rPh sb="3" eb="4">
      <t>マエ</t>
    </rPh>
    <phoneticPr fontId="13"/>
  </si>
  <si>
    <t>本堅田４－１５－３</t>
    <rPh sb="0" eb="1">
      <t>ホン</t>
    </rPh>
    <rPh sb="1" eb="3">
      <t>カタタ</t>
    </rPh>
    <phoneticPr fontId="13"/>
  </si>
  <si>
    <t>077-571-1115</t>
    <phoneticPr fontId="13"/>
  </si>
  <si>
    <t>南彦根センター</t>
    <rPh sb="0" eb="3">
      <t>ミナミヒコネ</t>
    </rPh>
    <phoneticPr fontId="13"/>
  </si>
  <si>
    <t>滋賀県彦根市</t>
    <rPh sb="0" eb="3">
      <t>シガケン</t>
    </rPh>
    <phoneticPr fontId="13"/>
  </si>
  <si>
    <t>小泉町１０６－９</t>
    <rPh sb="0" eb="1">
      <t>コ</t>
    </rPh>
    <rPh sb="1" eb="2">
      <t>イズミ</t>
    </rPh>
    <rPh sb="2" eb="3">
      <t>チョウ</t>
    </rPh>
    <phoneticPr fontId="13"/>
  </si>
  <si>
    <t>阪東商事ビル　1階</t>
    <rPh sb="0" eb="2">
      <t>バンドウ</t>
    </rPh>
    <rPh sb="2" eb="4">
      <t>ショウジ</t>
    </rPh>
    <rPh sb="8" eb="9">
      <t>カイ</t>
    </rPh>
    <phoneticPr fontId="13"/>
  </si>
  <si>
    <t>0749-21-0877</t>
    <phoneticPr fontId="13"/>
  </si>
  <si>
    <t>長浜センター</t>
    <rPh sb="0" eb="2">
      <t>ナガハマ</t>
    </rPh>
    <phoneticPr fontId="13"/>
  </si>
  <si>
    <t>滋賀県長浜市</t>
    <rPh sb="0" eb="3">
      <t>シガケン</t>
    </rPh>
    <phoneticPr fontId="13"/>
  </si>
  <si>
    <t>八幡東町４２５－２</t>
    <rPh sb="0" eb="2">
      <t>ヤハタ</t>
    </rPh>
    <rPh sb="2" eb="3">
      <t>ヒガシ</t>
    </rPh>
    <rPh sb="3" eb="4">
      <t>マチ</t>
    </rPh>
    <phoneticPr fontId="13"/>
  </si>
  <si>
    <t>0749-64-4646</t>
    <phoneticPr fontId="13"/>
  </si>
  <si>
    <t>JR湖西線 堅田駅　徒歩７分</t>
    <phoneticPr fontId="13"/>
  </si>
  <si>
    <t>JR琵琶湖線 南彦根駅 バス４分</t>
    <rPh sb="2" eb="5">
      <t>ビワコ</t>
    </rPh>
    <phoneticPr fontId="13"/>
  </si>
  <si>
    <t>JR北陸本線 長浜駅　徒歩３分</t>
    <phoneticPr fontId="13"/>
  </si>
  <si>
    <t>JR琵琶湖線 野洲駅 徒歩１５分</t>
    <rPh sb="2" eb="5">
      <t>ビワコ</t>
    </rPh>
    <rPh sb="11" eb="13">
      <t>トホ</t>
    </rPh>
    <phoneticPr fontId="13"/>
  </si>
  <si>
    <t>JR琵琶湖線 野洲駅　徒歩４分</t>
    <rPh sb="2" eb="5">
      <t>ビワコ</t>
    </rPh>
    <phoneticPr fontId="13"/>
  </si>
  <si>
    <t>JR琵琶湖線 草津駅　徒歩７分</t>
    <rPh sb="2" eb="5">
      <t>ビワコ</t>
    </rPh>
    <phoneticPr fontId="13"/>
  </si>
  <si>
    <t>JR琵琶湖線 南草津駅　徒歩８分</t>
    <rPh sb="2" eb="5">
      <t>ビワコ</t>
    </rPh>
    <phoneticPr fontId="13"/>
  </si>
  <si>
    <t>JR琵琶湖線 膳所駅　徒歩４分</t>
    <rPh sb="2" eb="5">
      <t>ビワコ</t>
    </rPh>
    <phoneticPr fontId="13"/>
  </si>
  <si>
    <t>JＲ琵琶湖線 南彦根駅　徒歩４分</t>
    <rPh sb="2" eb="5">
      <t>ビワコ</t>
    </rPh>
    <phoneticPr fontId="13"/>
  </si>
  <si>
    <t>JR琵琶湖線 守山駅　バスまたは車５分</t>
    <rPh sb="2" eb="5">
      <t>ビワコ</t>
    </rPh>
    <phoneticPr fontId="13"/>
  </si>
  <si>
    <t>JR琵琶湖線 膳所駅　徒歩５分</t>
    <rPh sb="2" eb="5">
      <t>ビワコ</t>
    </rPh>
    <rPh sb="5" eb="6">
      <t>セン</t>
    </rPh>
    <rPh sb="7" eb="9">
      <t>ゼゼ</t>
    </rPh>
    <rPh sb="9" eb="10">
      <t>エキ</t>
    </rPh>
    <rPh sb="11" eb="13">
      <t>トホ</t>
    </rPh>
    <rPh sb="14" eb="15">
      <t>フン</t>
    </rPh>
    <phoneticPr fontId="3"/>
  </si>
  <si>
    <t>JR琵琶湖線 草津駅　徒歩１５分</t>
    <rPh sb="2" eb="5">
      <t>ビワコ</t>
    </rPh>
    <rPh sb="5" eb="6">
      <t>セン</t>
    </rPh>
    <rPh sb="7" eb="9">
      <t>クサツ</t>
    </rPh>
    <rPh sb="9" eb="10">
      <t>エキ</t>
    </rPh>
    <rPh sb="11" eb="13">
      <t>トホ</t>
    </rPh>
    <rPh sb="15" eb="16">
      <t>フン</t>
    </rPh>
    <phoneticPr fontId="3"/>
  </si>
  <si>
    <t>阪急京都線 烏丸駅　徒歩１分</t>
    <rPh sb="0" eb="2">
      <t>ハンキュウ</t>
    </rPh>
    <rPh sb="2" eb="4">
      <t>キョウト</t>
    </rPh>
    <rPh sb="4" eb="5">
      <t>セン</t>
    </rPh>
    <rPh sb="6" eb="8">
      <t>カラスマ</t>
    </rPh>
    <rPh sb="8" eb="9">
      <t>エキ</t>
    </rPh>
    <rPh sb="10" eb="12">
      <t>トホ</t>
    </rPh>
    <rPh sb="13" eb="14">
      <t>フン</t>
    </rPh>
    <phoneticPr fontId="3"/>
  </si>
  <si>
    <t>JR琵琶湖線 草津駅　徒歩２分</t>
    <rPh sb="2" eb="5">
      <t>ビワコ</t>
    </rPh>
    <rPh sb="5" eb="6">
      <t>セン</t>
    </rPh>
    <rPh sb="7" eb="9">
      <t>クサツ</t>
    </rPh>
    <rPh sb="9" eb="10">
      <t>エキ</t>
    </rPh>
    <rPh sb="11" eb="13">
      <t>トホ</t>
    </rPh>
    <rPh sb="14" eb="15">
      <t>フン</t>
    </rPh>
    <phoneticPr fontId="3"/>
  </si>
  <si>
    <t>ＪＲ琵琶湖線 近江八幡駅　徒歩１０分</t>
    <rPh sb="2" eb="5">
      <t>ビワコ</t>
    </rPh>
    <rPh sb="5" eb="6">
      <t>セン</t>
    </rPh>
    <rPh sb="7" eb="11">
      <t>オウミハチマン</t>
    </rPh>
    <rPh sb="11" eb="12">
      <t>エキ</t>
    </rPh>
    <rPh sb="13" eb="15">
      <t>トホ</t>
    </rPh>
    <rPh sb="17" eb="18">
      <t>フン</t>
    </rPh>
    <phoneticPr fontId="3"/>
  </si>
  <si>
    <t>JR琵琶湖線　南彦根駅　徒歩１５分</t>
    <rPh sb="2" eb="5">
      <t>ビワコ</t>
    </rPh>
    <rPh sb="5" eb="6">
      <t>セン</t>
    </rPh>
    <rPh sb="7" eb="10">
      <t>ミナミヒコネ</t>
    </rPh>
    <rPh sb="10" eb="11">
      <t>エキ</t>
    </rPh>
    <rPh sb="12" eb="14">
      <t>トホ</t>
    </rPh>
    <rPh sb="16" eb="17">
      <t>フン</t>
    </rPh>
    <phoneticPr fontId="3"/>
  </si>
  <si>
    <t>JR草津線 甲南駅　徒歩１５分</t>
    <rPh sb="2" eb="5">
      <t>クサツセン</t>
    </rPh>
    <rPh sb="6" eb="8">
      <t>コウナン</t>
    </rPh>
    <rPh sb="8" eb="9">
      <t>エキ</t>
    </rPh>
    <rPh sb="10" eb="12">
      <t>トホ</t>
    </rPh>
    <rPh sb="14" eb="15">
      <t>フン</t>
    </rPh>
    <phoneticPr fontId="3"/>
  </si>
  <si>
    <t>JR琵琶湖線 瀬田駅　徒歩5分</t>
    <rPh sb="2" eb="5">
      <t>ビワコ</t>
    </rPh>
    <rPh sb="7" eb="9">
      <t>セタ</t>
    </rPh>
    <rPh sb="9" eb="10">
      <t>エキ</t>
    </rPh>
    <phoneticPr fontId="3"/>
  </si>
  <si>
    <t>JR湖西線　大津京駅　徒歩4分</t>
    <rPh sb="2" eb="4">
      <t>コセイ</t>
    </rPh>
    <rPh sb="6" eb="8">
      <t>オオツ</t>
    </rPh>
    <rPh sb="8" eb="9">
      <t>キョウ</t>
    </rPh>
    <rPh sb="9" eb="10">
      <t>エキ</t>
    </rPh>
    <rPh sb="11" eb="13">
      <t>トホ</t>
    </rPh>
    <phoneticPr fontId="3"/>
  </si>
  <si>
    <t>JR湖西線　堅田駅　徒歩3分</t>
    <rPh sb="2" eb="4">
      <t>コセイ</t>
    </rPh>
    <rPh sb="6" eb="8">
      <t>カタタ</t>
    </rPh>
    <rPh sb="8" eb="9">
      <t>エキ</t>
    </rPh>
    <rPh sb="10" eb="12">
      <t>トホ</t>
    </rPh>
    <phoneticPr fontId="3"/>
  </si>
  <si>
    <t>JR琵琶湖線　大津駅　徒歩5分</t>
    <rPh sb="2" eb="5">
      <t>ビワコ</t>
    </rPh>
    <rPh sb="7" eb="9">
      <t>オオツ</t>
    </rPh>
    <rPh sb="9" eb="10">
      <t>エキ</t>
    </rPh>
    <rPh sb="11" eb="13">
      <t>トホ</t>
    </rPh>
    <phoneticPr fontId="3"/>
  </si>
  <si>
    <t>JR琵琶湖線　石山駅　徒歩2分</t>
    <rPh sb="2" eb="5">
      <t>ビワコ</t>
    </rPh>
    <rPh sb="7" eb="9">
      <t>イシヤマ</t>
    </rPh>
    <phoneticPr fontId="3"/>
  </si>
  <si>
    <t>JR琵琶湖線　瀬田駅　徒歩5分</t>
    <rPh sb="2" eb="5">
      <t>ビワコ</t>
    </rPh>
    <rPh sb="7" eb="9">
      <t>セタ</t>
    </rPh>
    <rPh sb="9" eb="10">
      <t>エキ</t>
    </rPh>
    <rPh sb="11" eb="13">
      <t>トホ</t>
    </rPh>
    <rPh sb="14" eb="15">
      <t>フン</t>
    </rPh>
    <phoneticPr fontId="3"/>
  </si>
  <si>
    <t>JR琵琶湖線　南草津駅　徒歩6分</t>
    <rPh sb="2" eb="5">
      <t>ビワコ</t>
    </rPh>
    <rPh sb="7" eb="10">
      <t>ミナミクサツ</t>
    </rPh>
    <rPh sb="10" eb="11">
      <t>エキ</t>
    </rPh>
    <rPh sb="12" eb="14">
      <t>トホ</t>
    </rPh>
    <phoneticPr fontId="3"/>
  </si>
  <si>
    <t>JR琵琶湖線　草津駅　徒歩2分</t>
    <rPh sb="2" eb="5">
      <t>ビワコ</t>
    </rPh>
    <rPh sb="7" eb="9">
      <t>クサツ</t>
    </rPh>
    <rPh sb="9" eb="10">
      <t>エキ</t>
    </rPh>
    <rPh sb="11" eb="13">
      <t>トホ</t>
    </rPh>
    <phoneticPr fontId="3"/>
  </si>
  <si>
    <t>JR琵琶湖線　守山駅　徒歩3分</t>
    <rPh sb="2" eb="5">
      <t>ビワコ</t>
    </rPh>
    <rPh sb="7" eb="9">
      <t>モリヤマ</t>
    </rPh>
    <rPh sb="9" eb="10">
      <t>エキ</t>
    </rPh>
    <rPh sb="11" eb="13">
      <t>トホ</t>
    </rPh>
    <phoneticPr fontId="3"/>
  </si>
  <si>
    <t>JR草津線　貴生川駅　車8分</t>
    <rPh sb="2" eb="4">
      <t>クサツ</t>
    </rPh>
    <rPh sb="6" eb="9">
      <t>キブカワ</t>
    </rPh>
    <rPh sb="9" eb="10">
      <t>エキ</t>
    </rPh>
    <rPh sb="11" eb="12">
      <t>クルマ</t>
    </rPh>
    <phoneticPr fontId="3"/>
  </si>
  <si>
    <t>JR琵琶湖線　近江八幡駅　徒歩5分</t>
    <rPh sb="2" eb="5">
      <t>ビワコ</t>
    </rPh>
    <rPh sb="7" eb="11">
      <t>オウミハチマン</t>
    </rPh>
    <rPh sb="11" eb="12">
      <t>エキ</t>
    </rPh>
    <rPh sb="13" eb="15">
      <t>トホ</t>
    </rPh>
    <phoneticPr fontId="3"/>
  </si>
  <si>
    <t>近江鉄道線　八日市駅　徒歩18分</t>
    <rPh sb="0" eb="2">
      <t>オウミ</t>
    </rPh>
    <rPh sb="2" eb="4">
      <t>テツドウ</t>
    </rPh>
    <rPh sb="6" eb="9">
      <t>ヨウカイチ</t>
    </rPh>
    <rPh sb="9" eb="10">
      <t>エキ</t>
    </rPh>
    <rPh sb="11" eb="13">
      <t>トホ</t>
    </rPh>
    <phoneticPr fontId="3"/>
  </si>
  <si>
    <t>JR琵琶湖線　南彦根駅　徒歩1分</t>
    <rPh sb="2" eb="5">
      <t>ビワコ</t>
    </rPh>
    <rPh sb="7" eb="10">
      <t>ミナミヒコネ</t>
    </rPh>
    <rPh sb="12" eb="14">
      <t>トホ</t>
    </rPh>
    <phoneticPr fontId="3"/>
  </si>
  <si>
    <t>JR琵琶湖線　彦根駅　徒歩3分</t>
    <rPh sb="2" eb="5">
      <t>ビワコ</t>
    </rPh>
    <rPh sb="7" eb="9">
      <t>ヒコネ</t>
    </rPh>
    <rPh sb="9" eb="10">
      <t>エキ</t>
    </rPh>
    <rPh sb="11" eb="13">
      <t>トホ</t>
    </rPh>
    <phoneticPr fontId="3"/>
  </si>
  <si>
    <t>JR北陸本線　長浜駅　徒歩2分</t>
    <phoneticPr fontId="13"/>
  </si>
  <si>
    <t>JR湖西線　堅田駅　徒歩1分</t>
    <rPh sb="2" eb="4">
      <t>コセイ</t>
    </rPh>
    <rPh sb="6" eb="8">
      <t>カタタ</t>
    </rPh>
    <rPh sb="8" eb="9">
      <t>エキ</t>
    </rPh>
    <rPh sb="10" eb="12">
      <t>トホ</t>
    </rPh>
    <phoneticPr fontId="3"/>
  </si>
  <si>
    <t>JR琵琶湖線　大津駅　徒歩3分</t>
    <rPh sb="2" eb="5">
      <t>ビワコ</t>
    </rPh>
    <rPh sb="5" eb="6">
      <t>セン</t>
    </rPh>
    <rPh sb="7" eb="9">
      <t>オオツ</t>
    </rPh>
    <rPh sb="9" eb="10">
      <t>エキ</t>
    </rPh>
    <rPh sb="11" eb="13">
      <t>トホ</t>
    </rPh>
    <phoneticPr fontId="3"/>
  </si>
  <si>
    <t>JR琵琶湖線　石山駅　徒歩1分</t>
    <rPh sb="2" eb="5">
      <t>ビワコ</t>
    </rPh>
    <rPh sb="5" eb="6">
      <t>セン</t>
    </rPh>
    <rPh sb="7" eb="9">
      <t>イシヤマ</t>
    </rPh>
    <rPh sb="9" eb="10">
      <t>エキ</t>
    </rPh>
    <rPh sb="11" eb="13">
      <t>トホ</t>
    </rPh>
    <phoneticPr fontId="3"/>
  </si>
  <si>
    <t>JR琵琶湖線　瀬田駅　徒歩3分</t>
    <rPh sb="2" eb="5">
      <t>ビワコ</t>
    </rPh>
    <rPh sb="5" eb="6">
      <t>セン</t>
    </rPh>
    <rPh sb="7" eb="9">
      <t>セタ</t>
    </rPh>
    <rPh sb="9" eb="10">
      <t>エキ</t>
    </rPh>
    <rPh sb="11" eb="13">
      <t>トホ</t>
    </rPh>
    <phoneticPr fontId="3"/>
  </si>
  <si>
    <t>JR琵琶湖線　南草津駅　徒歩1分</t>
    <rPh sb="2" eb="5">
      <t>ビワコ</t>
    </rPh>
    <rPh sb="5" eb="6">
      <t>セン</t>
    </rPh>
    <rPh sb="7" eb="10">
      <t>ミナミクサツ</t>
    </rPh>
    <rPh sb="10" eb="11">
      <t>エキ</t>
    </rPh>
    <rPh sb="12" eb="14">
      <t>トホ</t>
    </rPh>
    <phoneticPr fontId="3"/>
  </si>
  <si>
    <t>JR琵琶湖線　草津駅　徒歩3分</t>
    <rPh sb="2" eb="5">
      <t>ビワコ</t>
    </rPh>
    <rPh sb="5" eb="6">
      <t>セン</t>
    </rPh>
    <rPh sb="7" eb="9">
      <t>クサツ</t>
    </rPh>
    <rPh sb="9" eb="10">
      <t>エキ</t>
    </rPh>
    <rPh sb="11" eb="13">
      <t>トホ</t>
    </rPh>
    <phoneticPr fontId="3"/>
  </si>
  <si>
    <t>JR琵琶湖線　守山駅　徒歩3分</t>
    <rPh sb="2" eb="5">
      <t>ビワコ</t>
    </rPh>
    <rPh sb="5" eb="6">
      <t>セン</t>
    </rPh>
    <rPh sb="7" eb="9">
      <t>モリヤマ</t>
    </rPh>
    <rPh sb="9" eb="10">
      <t>エキ</t>
    </rPh>
    <rPh sb="11" eb="13">
      <t>トホ</t>
    </rPh>
    <phoneticPr fontId="3"/>
  </si>
  <si>
    <t>JR琵琶湖線　近江八幡駅　徒歩1分</t>
    <rPh sb="2" eb="5">
      <t>ビワコ</t>
    </rPh>
    <rPh sb="5" eb="6">
      <t>セン</t>
    </rPh>
    <rPh sb="7" eb="11">
      <t>オウミハチマン</t>
    </rPh>
    <rPh sb="11" eb="12">
      <t>エキ</t>
    </rPh>
    <rPh sb="13" eb="15">
      <t>トホ</t>
    </rPh>
    <phoneticPr fontId="3"/>
  </si>
  <si>
    <t>近江鉄道本線 水口石橋駅　徒歩10分</t>
    <rPh sb="0" eb="2">
      <t>オウミ</t>
    </rPh>
    <rPh sb="2" eb="4">
      <t>テツドウ</t>
    </rPh>
    <rPh sb="4" eb="6">
      <t>ホンセン</t>
    </rPh>
    <rPh sb="7" eb="9">
      <t>ミナクチ</t>
    </rPh>
    <rPh sb="9" eb="11">
      <t>イシバシ</t>
    </rPh>
    <rPh sb="11" eb="12">
      <t>エキ</t>
    </rPh>
    <rPh sb="13" eb="15">
      <t>トホ</t>
    </rPh>
    <rPh sb="17" eb="18">
      <t>フン</t>
    </rPh>
    <phoneticPr fontId="3"/>
  </si>
  <si>
    <t>JR琵琶湖線 南草津駅　徒歩5分</t>
    <rPh sb="2" eb="5">
      <t>ビワコ</t>
    </rPh>
    <rPh sb="5" eb="6">
      <t>セン</t>
    </rPh>
    <rPh sb="7" eb="10">
      <t>ミナミクサツ</t>
    </rPh>
    <rPh sb="10" eb="11">
      <t>エキ</t>
    </rPh>
    <rPh sb="12" eb="14">
      <t>トホ</t>
    </rPh>
    <phoneticPr fontId="14"/>
  </si>
  <si>
    <t>JR琵琶湖線 南草津駅　徒歩1分</t>
    <rPh sb="2" eb="5">
      <t>ビワコ</t>
    </rPh>
    <rPh sb="5" eb="6">
      <t>セン</t>
    </rPh>
    <rPh sb="7" eb="10">
      <t>ミナミクサツ</t>
    </rPh>
    <rPh sb="10" eb="11">
      <t>エキ</t>
    </rPh>
    <rPh sb="12" eb="14">
      <t>トホ</t>
    </rPh>
    <phoneticPr fontId="14"/>
  </si>
  <si>
    <t>JR琵琶湖線 南草津駅　ﾊﾞｽ15分</t>
    <rPh sb="2" eb="5">
      <t>ビワコ</t>
    </rPh>
    <rPh sb="5" eb="6">
      <t>セン</t>
    </rPh>
    <rPh sb="7" eb="10">
      <t>ミナミクサツ</t>
    </rPh>
    <rPh sb="10" eb="11">
      <t>エキ</t>
    </rPh>
    <phoneticPr fontId="14"/>
  </si>
  <si>
    <t>JR琵琶湖線　栗東駅　徒歩10分</t>
    <rPh sb="2" eb="5">
      <t>ビワコ</t>
    </rPh>
    <rPh sb="5" eb="6">
      <t>セン</t>
    </rPh>
    <rPh sb="7" eb="9">
      <t>リットウ</t>
    </rPh>
    <rPh sb="9" eb="10">
      <t>エキ</t>
    </rPh>
    <rPh sb="11" eb="13">
      <t>トホ</t>
    </rPh>
    <rPh sb="15" eb="16">
      <t>フン</t>
    </rPh>
    <phoneticPr fontId="13"/>
  </si>
  <si>
    <t>JR琵琶湖線　膳所駅　徒歩1分</t>
    <rPh sb="2" eb="5">
      <t>ビワコ</t>
    </rPh>
    <rPh sb="5" eb="6">
      <t>セン</t>
    </rPh>
    <rPh sb="7" eb="9">
      <t>ゼゼ</t>
    </rPh>
    <rPh sb="9" eb="10">
      <t>エキ</t>
    </rPh>
    <rPh sb="11" eb="13">
      <t>トホ</t>
    </rPh>
    <rPh sb="14" eb="15">
      <t>フン</t>
    </rPh>
    <phoneticPr fontId="13"/>
  </si>
  <si>
    <t>ＪＲ琵琶湖線　守山駅　徒歩3分</t>
    <rPh sb="2" eb="5">
      <t>ビワコ</t>
    </rPh>
    <rPh sb="5" eb="6">
      <t>セン</t>
    </rPh>
    <rPh sb="7" eb="9">
      <t>モリヤマ</t>
    </rPh>
    <rPh sb="9" eb="10">
      <t>エキ</t>
    </rPh>
    <rPh sb="11" eb="13">
      <t>トホ</t>
    </rPh>
    <rPh sb="14" eb="15">
      <t>プン</t>
    </rPh>
    <phoneticPr fontId="13"/>
  </si>
  <si>
    <t>ＪＲ琵琶湖線　瀬田駅　徒歩1分</t>
    <rPh sb="2" eb="5">
      <t>ビワコ</t>
    </rPh>
    <rPh sb="5" eb="6">
      <t>セン</t>
    </rPh>
    <rPh sb="7" eb="9">
      <t>セタ</t>
    </rPh>
    <rPh sb="9" eb="10">
      <t>エキ</t>
    </rPh>
    <rPh sb="11" eb="13">
      <t>トホ</t>
    </rPh>
    <rPh sb="14" eb="15">
      <t>プン</t>
    </rPh>
    <phoneticPr fontId="13"/>
  </si>
  <si>
    <t>ＪＲ琵琶湖線　草津駅　徒歩1分</t>
    <rPh sb="2" eb="5">
      <t>ビワコ</t>
    </rPh>
    <rPh sb="5" eb="6">
      <t>セン</t>
    </rPh>
    <rPh sb="7" eb="9">
      <t>クサツ</t>
    </rPh>
    <rPh sb="9" eb="10">
      <t>エキ</t>
    </rPh>
    <rPh sb="11" eb="13">
      <t>トホ</t>
    </rPh>
    <rPh sb="14" eb="15">
      <t>プン</t>
    </rPh>
    <phoneticPr fontId="13"/>
  </si>
  <si>
    <t>ＪＲ琵琶湖線　南草津駅　徒歩2分</t>
    <rPh sb="2" eb="5">
      <t>ビワコ</t>
    </rPh>
    <rPh sb="5" eb="6">
      <t>セン</t>
    </rPh>
    <rPh sb="7" eb="10">
      <t>ミナミクサツ</t>
    </rPh>
    <rPh sb="10" eb="11">
      <t>エキ</t>
    </rPh>
    <rPh sb="12" eb="14">
      <t>トホ</t>
    </rPh>
    <rPh sb="15" eb="16">
      <t>フン</t>
    </rPh>
    <phoneticPr fontId="13"/>
  </si>
  <si>
    <t>ＪＲ琵琶湖線　大津駅　徒歩1分</t>
    <rPh sb="2" eb="5">
      <t>ビワコ</t>
    </rPh>
    <rPh sb="5" eb="6">
      <t>セン</t>
    </rPh>
    <rPh sb="7" eb="9">
      <t>オオツ</t>
    </rPh>
    <rPh sb="9" eb="10">
      <t>エキ</t>
    </rPh>
    <rPh sb="11" eb="13">
      <t>トホ</t>
    </rPh>
    <rPh sb="14" eb="15">
      <t>プン</t>
    </rPh>
    <phoneticPr fontId="13"/>
  </si>
  <si>
    <t>ＪＲ琵琶湖線　近江八幡駅　徒歩12分</t>
    <rPh sb="2" eb="5">
      <t>ビワコ</t>
    </rPh>
    <rPh sb="5" eb="6">
      <t>セン</t>
    </rPh>
    <rPh sb="7" eb="11">
      <t>オウミハチマン</t>
    </rPh>
    <rPh sb="11" eb="12">
      <t>エキ</t>
    </rPh>
    <rPh sb="13" eb="15">
      <t>トホ</t>
    </rPh>
    <rPh sb="17" eb="18">
      <t>フン</t>
    </rPh>
    <phoneticPr fontId="13"/>
  </si>
  <si>
    <t>ＪＲ湖西線　堅田駅　徒歩3分</t>
    <rPh sb="2" eb="4">
      <t>コセイ</t>
    </rPh>
    <rPh sb="4" eb="5">
      <t>セン</t>
    </rPh>
    <rPh sb="6" eb="8">
      <t>カタタ</t>
    </rPh>
    <rPh sb="8" eb="9">
      <t>エキ</t>
    </rPh>
    <rPh sb="10" eb="12">
      <t>トホ</t>
    </rPh>
    <rPh sb="13" eb="14">
      <t>プン</t>
    </rPh>
    <phoneticPr fontId="13"/>
  </si>
  <si>
    <t>ＪＲ琵琶湖線　南彦根駅　徒歩1分</t>
    <rPh sb="2" eb="5">
      <t>ビワコ</t>
    </rPh>
    <rPh sb="5" eb="6">
      <t>セン</t>
    </rPh>
    <rPh sb="7" eb="10">
      <t>ミナミヒコネ</t>
    </rPh>
    <rPh sb="10" eb="11">
      <t>エキ</t>
    </rPh>
    <rPh sb="12" eb="14">
      <t>トホ</t>
    </rPh>
    <rPh sb="15" eb="16">
      <t>プン</t>
    </rPh>
    <phoneticPr fontId="13"/>
  </si>
  <si>
    <t>ＪＲ北陸本線　長浜駅　車5分</t>
    <rPh sb="2" eb="4">
      <t>ホクリク</t>
    </rPh>
    <rPh sb="4" eb="5">
      <t>ホン</t>
    </rPh>
    <rPh sb="5" eb="6">
      <t>セン</t>
    </rPh>
    <rPh sb="7" eb="9">
      <t>ナガハマ</t>
    </rPh>
    <rPh sb="9" eb="10">
      <t>エキ</t>
    </rPh>
    <rPh sb="11" eb="12">
      <t>クルマ</t>
    </rPh>
    <rPh sb="13" eb="14">
      <t>フン</t>
    </rPh>
    <phoneticPr fontId="13"/>
  </si>
  <si>
    <t>近江鉄道線 八日市駅　徒歩２０分</t>
    <rPh sb="4" eb="5">
      <t>セン</t>
    </rPh>
    <phoneticPr fontId="13"/>
  </si>
  <si>
    <t>京阪石山坂本線　京阪石山駅　徒歩2分</t>
    <rPh sb="2" eb="4">
      <t>イシヤマ</t>
    </rPh>
    <rPh sb="4" eb="6">
      <t>サカモト</t>
    </rPh>
    <phoneticPr fontId="13"/>
  </si>
  <si>
    <t>京阪石山坂本線　島ノ関駅　徒歩8分</t>
    <rPh sb="2" eb="4">
      <t>イシヤマ</t>
    </rPh>
    <rPh sb="4" eb="6">
      <t>サカモト</t>
    </rPh>
    <rPh sb="8" eb="9">
      <t>シマ</t>
    </rPh>
    <rPh sb="10" eb="11">
      <t>セキ</t>
    </rPh>
    <phoneticPr fontId="3"/>
  </si>
  <si>
    <t>京阪石山坂本線　皇子山駅　徒歩7分</t>
    <rPh sb="3" eb="4">
      <t>ヤマ</t>
    </rPh>
    <rPh sb="5" eb="6">
      <t>モト</t>
    </rPh>
    <rPh sb="8" eb="11">
      <t>オウジヤマ</t>
    </rPh>
    <phoneticPr fontId="3"/>
  </si>
  <si>
    <t>近江鉄道線　水口駅　徒歩12分</t>
    <rPh sb="0" eb="2">
      <t>オウミ</t>
    </rPh>
    <rPh sb="2" eb="4">
      <t>テツドウ</t>
    </rPh>
    <rPh sb="4" eb="5">
      <t>セン</t>
    </rPh>
    <rPh sb="6" eb="8">
      <t>ミナクチ</t>
    </rPh>
    <rPh sb="8" eb="9">
      <t>エキ</t>
    </rPh>
    <rPh sb="10" eb="12">
      <t>トホ</t>
    </rPh>
    <rPh sb="14" eb="15">
      <t>フン</t>
    </rPh>
    <phoneticPr fontId="3"/>
  </si>
  <si>
    <t>近江鉄道線　高宮駅　徒歩16分</t>
    <rPh sb="0" eb="2">
      <t>オウミ</t>
    </rPh>
    <rPh sb="2" eb="4">
      <t>テツドウ</t>
    </rPh>
    <rPh sb="4" eb="5">
      <t>セン</t>
    </rPh>
    <rPh sb="6" eb="8">
      <t>タカミヤ</t>
    </rPh>
    <rPh sb="8" eb="9">
      <t>エキ</t>
    </rPh>
    <rPh sb="10" eb="12">
      <t>トホ</t>
    </rPh>
    <rPh sb="14" eb="15">
      <t>フン</t>
    </rPh>
    <phoneticPr fontId="3"/>
  </si>
  <si>
    <t>近江鉄道線　八日市駅　ﾊﾞｽ4分</t>
    <rPh sb="0" eb="2">
      <t>オウミ</t>
    </rPh>
    <rPh sb="2" eb="4">
      <t>テツドウ</t>
    </rPh>
    <rPh sb="6" eb="9">
      <t>ヨウカイチ</t>
    </rPh>
    <rPh sb="9" eb="10">
      <t>エキ</t>
    </rPh>
    <rPh sb="15" eb="16">
      <t>フン</t>
    </rPh>
    <phoneticPr fontId="3"/>
  </si>
  <si>
    <t>JR琵琶湖線　瀬田駅　ﾊﾞｽ15分</t>
    <rPh sb="2" eb="5">
      <t>ビワコ</t>
    </rPh>
    <rPh sb="5" eb="6">
      <t>セン</t>
    </rPh>
    <rPh sb="7" eb="9">
      <t>セタ</t>
    </rPh>
    <rPh sb="9" eb="10">
      <t>エキ</t>
    </rPh>
    <phoneticPr fontId="14"/>
  </si>
  <si>
    <t>京阪石山坂本線　膳所駅　徒歩1分</t>
    <rPh sb="4" eb="6">
      <t>サカモト</t>
    </rPh>
    <rPh sb="6" eb="7">
      <t>セン</t>
    </rPh>
    <phoneticPr fontId="3"/>
  </si>
  <si>
    <t>エリッツ南彦根店</t>
  </si>
  <si>
    <t>株式会社ファースト住宅サービス　</t>
    <rPh sb="0" eb="4">
      <t>カブシキガイシャ</t>
    </rPh>
    <rPh sb="9" eb="11">
      <t>ジュウタク</t>
    </rPh>
    <phoneticPr fontId="13"/>
  </si>
  <si>
    <t>株式会社 東和不動産　</t>
    <rPh sb="0" eb="4">
      <t>カブシキガイシャ</t>
    </rPh>
    <rPh sb="5" eb="7">
      <t>トウワ</t>
    </rPh>
    <rPh sb="7" eb="10">
      <t>フドウサン</t>
    </rPh>
    <phoneticPr fontId="13"/>
  </si>
  <si>
    <t>株式会社 レック</t>
    <rPh sb="0" eb="2">
      <t>カブシキ</t>
    </rPh>
    <rPh sb="2" eb="4">
      <t>カイシャ</t>
    </rPh>
    <phoneticPr fontId="14"/>
  </si>
  <si>
    <t>株式会社 コンクウェスト</t>
    <rPh sb="0" eb="2">
      <t>カブシキ</t>
    </rPh>
    <rPh sb="2" eb="4">
      <t>カイシャ</t>
    </rPh>
    <phoneticPr fontId="3"/>
  </si>
  <si>
    <t>株式会社 エルアイシー　</t>
    <phoneticPr fontId="13"/>
  </si>
  <si>
    <t>有限会社 畿央不動産</t>
    <rPh sb="0" eb="4">
      <t>ユウゲンガイシャ</t>
    </rPh>
    <rPh sb="5" eb="7">
      <t>キオウ</t>
    </rPh>
    <rPh sb="6" eb="7">
      <t>ヒサシ</t>
    </rPh>
    <rPh sb="7" eb="10">
      <t>フドウサン</t>
    </rPh>
    <phoneticPr fontId="3"/>
  </si>
  <si>
    <t>株式会社 ホームズステーション</t>
    <rPh sb="0" eb="4">
      <t>カブシキガイシャ</t>
    </rPh>
    <phoneticPr fontId="3"/>
  </si>
  <si>
    <t>株式会社 ジェイジェイエフ不動産</t>
    <rPh sb="0" eb="4">
      <t>カブシキガイシャ</t>
    </rPh>
    <rPh sb="13" eb="16">
      <t>フドウサン</t>
    </rPh>
    <phoneticPr fontId="3"/>
  </si>
  <si>
    <t>株式会社 三光不動産</t>
    <rPh sb="0" eb="2">
      <t>カブシキ</t>
    </rPh>
    <rPh sb="2" eb="4">
      <t>カイシャ</t>
    </rPh>
    <rPh sb="5" eb="7">
      <t>サンコウ</t>
    </rPh>
    <rPh sb="7" eb="10">
      <t>フドウサン</t>
    </rPh>
    <phoneticPr fontId="3"/>
  </si>
  <si>
    <t>グローバルコミュニティ 株式会社</t>
    <rPh sb="12" eb="14">
      <t>カブシキ</t>
    </rPh>
    <rPh sb="14" eb="16">
      <t>カイシャ</t>
    </rPh>
    <phoneticPr fontId="3"/>
  </si>
  <si>
    <t>株式会社 リットー不動産センター</t>
    <rPh sb="0" eb="2">
      <t>カブシキ</t>
    </rPh>
    <rPh sb="2" eb="4">
      <t>カイシャ</t>
    </rPh>
    <rPh sb="9" eb="12">
      <t>フドウサン</t>
    </rPh>
    <phoneticPr fontId="3"/>
  </si>
  <si>
    <t>有限会社 膳所</t>
    <rPh sb="0" eb="4">
      <t>ユウゲンガイシャ</t>
    </rPh>
    <rPh sb="5" eb="7">
      <t>ゼゼ</t>
    </rPh>
    <phoneticPr fontId="3"/>
  </si>
  <si>
    <t>株式会社 スリーエー</t>
    <rPh sb="0" eb="2">
      <t>カブシキ</t>
    </rPh>
    <rPh sb="2" eb="4">
      <t>カイシャ</t>
    </rPh>
    <phoneticPr fontId="13"/>
  </si>
  <si>
    <t>株式会社 あいむ</t>
    <phoneticPr fontId="13"/>
  </si>
  <si>
    <t>光洋不動産 株式会社</t>
    <phoneticPr fontId="13"/>
  </si>
  <si>
    <t>株式会社 キンキホーム</t>
    <rPh sb="0" eb="4">
      <t>カブシキガイシャ</t>
    </rPh>
    <phoneticPr fontId="13"/>
  </si>
  <si>
    <t>野瀬町３９－１</t>
    <rPh sb="0" eb="3">
      <t>ノセチョウ</t>
    </rPh>
    <phoneticPr fontId="13"/>
  </si>
  <si>
    <t>ＪＲ琵琶湖線　南彦根駅　車5分</t>
    <rPh sb="2" eb="5">
      <t>ビワコ</t>
    </rPh>
    <rPh sb="5" eb="6">
      <t>セン</t>
    </rPh>
    <rPh sb="7" eb="10">
      <t>ミナミヒコネ</t>
    </rPh>
    <rPh sb="10" eb="11">
      <t>エキ</t>
    </rPh>
    <rPh sb="12" eb="13">
      <t>クルマ</t>
    </rPh>
    <rPh sb="14" eb="15">
      <t>プン</t>
    </rPh>
    <phoneticPr fontId="13"/>
  </si>
  <si>
    <t>0749-21-3750</t>
    <phoneticPr fontId="13"/>
  </si>
  <si>
    <t>滋賀県知事（９）第１５３８号</t>
    <rPh sb="0" eb="2">
      <t>シガ</t>
    </rPh>
    <rPh sb="2" eb="5">
      <t>ケンチジ</t>
    </rPh>
    <rPh sb="8" eb="9">
      <t>ダイ</t>
    </rPh>
    <rPh sb="13" eb="14">
      <t>ゴウ</t>
    </rPh>
    <phoneticPr fontId="3"/>
  </si>
  <si>
    <t>株式会社　フォーブル</t>
    <rPh sb="0" eb="4">
      <t>カブシキガイシャ</t>
    </rPh>
    <phoneticPr fontId="13"/>
  </si>
  <si>
    <t>ＪＲ琵琶湖線　稲枝駅　車15分</t>
    <rPh sb="2" eb="5">
      <t>ビワコ</t>
    </rPh>
    <rPh sb="5" eb="6">
      <t>セン</t>
    </rPh>
    <rPh sb="7" eb="8">
      <t>イナ</t>
    </rPh>
    <rPh sb="8" eb="9">
      <t>エダ</t>
    </rPh>
    <rPh sb="9" eb="10">
      <t>エキ</t>
    </rPh>
    <rPh sb="11" eb="12">
      <t>クルマ</t>
    </rPh>
    <rPh sb="14" eb="15">
      <t>フン</t>
    </rPh>
    <phoneticPr fontId="13"/>
  </si>
  <si>
    <t>0749-37-2309</t>
    <phoneticPr fontId="13"/>
  </si>
  <si>
    <t>滋賀県知事（１）第３３７７号</t>
    <rPh sb="0" eb="2">
      <t>シガ</t>
    </rPh>
    <rPh sb="2" eb="5">
      <t>ケンチジ</t>
    </rPh>
    <rPh sb="8" eb="9">
      <t>ダイ</t>
    </rPh>
    <rPh sb="13" eb="14">
      <t>ゴウ</t>
    </rPh>
    <phoneticPr fontId="13"/>
  </si>
  <si>
    <t>ハイツ　ニューキモト</t>
    <phoneticPr fontId="3"/>
  </si>
  <si>
    <t>1983/5</t>
    <phoneticPr fontId="3"/>
  </si>
  <si>
    <t>JR琵琶湖線彦根駅 バス20分</t>
    <rPh sb="2" eb="5">
      <t>ビワコ</t>
    </rPh>
    <rPh sb="5" eb="6">
      <t>セン</t>
    </rPh>
    <rPh sb="6" eb="8">
      <t>ヒコネ</t>
    </rPh>
    <rPh sb="8" eb="9">
      <t>エキ</t>
    </rPh>
    <rPh sb="14" eb="15">
      <t>プン</t>
    </rPh>
    <phoneticPr fontId="3"/>
  </si>
  <si>
    <t>金城小学校（610ｍ）、彦根中央中学校（460ｍ）、平和堂大藪店（220ｍ）、関西アーバン銀行大藪支店（280ｍ）</t>
    <rPh sb="0" eb="2">
      <t>キンジョウ</t>
    </rPh>
    <rPh sb="2" eb="5">
      <t>ショウガッコウ</t>
    </rPh>
    <rPh sb="12" eb="14">
      <t>ヒコネ</t>
    </rPh>
    <rPh sb="14" eb="16">
      <t>チュウオウ</t>
    </rPh>
    <rPh sb="16" eb="19">
      <t>チュウガッコウ</t>
    </rPh>
    <rPh sb="26" eb="29">
      <t>ヘイワドウ</t>
    </rPh>
    <rPh sb="29" eb="31">
      <t>オオヤブ</t>
    </rPh>
    <rPh sb="31" eb="32">
      <t>テン</t>
    </rPh>
    <rPh sb="39" eb="41">
      <t>カンサイ</t>
    </rPh>
    <rPh sb="45" eb="47">
      <t>ギンコウ</t>
    </rPh>
    <rPh sb="47" eb="49">
      <t>オオヤブ</t>
    </rPh>
    <rPh sb="49" eb="51">
      <t>シテン</t>
    </rPh>
    <phoneticPr fontId="3"/>
  </si>
  <si>
    <t>株式会社　フォーブル</t>
    <rPh sb="0" eb="4">
      <t>カブシキガイシャ</t>
    </rPh>
    <phoneticPr fontId="3"/>
  </si>
  <si>
    <t>0749-37-2309</t>
    <phoneticPr fontId="3"/>
  </si>
  <si>
    <t>0749-37-4189</t>
    <phoneticPr fontId="3"/>
  </si>
  <si>
    <t>大藪町</t>
    <rPh sb="0" eb="3">
      <t>オオヤブチョウ</t>
    </rPh>
    <phoneticPr fontId="3"/>
  </si>
  <si>
    <t>２０１６</t>
    <phoneticPr fontId="3"/>
  </si>
  <si>
    <t>伊勢町</t>
    <rPh sb="0" eb="3">
      <t>イセチョウ</t>
    </rPh>
    <phoneticPr fontId="3"/>
  </si>
  <si>
    <t>焔魔堂町</t>
    <rPh sb="0" eb="4">
      <t>エンマドウチョウ</t>
    </rPh>
    <phoneticPr fontId="3"/>
  </si>
  <si>
    <t>2005/3</t>
    <phoneticPr fontId="3"/>
  </si>
  <si>
    <t>プラシードⅡ</t>
    <phoneticPr fontId="3"/>
  </si>
  <si>
    <t>大江6丁目</t>
    <rPh sb="0" eb="2">
      <t>オオエ</t>
    </rPh>
    <rPh sb="3" eb="5">
      <t>チョウメ</t>
    </rPh>
    <phoneticPr fontId="3"/>
  </si>
  <si>
    <t>４５－１６</t>
    <phoneticPr fontId="3"/>
  </si>
  <si>
    <t>2011/3</t>
    <phoneticPr fontId="3"/>
  </si>
  <si>
    <t>JR琵琶湖線 瀬田駅 徒歩23分</t>
    <rPh sb="2" eb="5">
      <t>ビワコ</t>
    </rPh>
    <rPh sb="5" eb="6">
      <t>セン</t>
    </rPh>
    <rPh sb="7" eb="9">
      <t>セタ</t>
    </rPh>
    <rPh sb="9" eb="10">
      <t>エキ</t>
    </rPh>
    <rPh sb="11" eb="13">
      <t>トホ</t>
    </rPh>
    <rPh sb="15" eb="16">
      <t>フン</t>
    </rPh>
    <phoneticPr fontId="3"/>
  </si>
  <si>
    <t>フォレオ大津一里山</t>
    <rPh sb="4" eb="6">
      <t>オオツ</t>
    </rPh>
    <rPh sb="6" eb="8">
      <t>イチリ</t>
    </rPh>
    <rPh sb="8" eb="9">
      <t>ヤマ</t>
    </rPh>
    <phoneticPr fontId="3"/>
  </si>
  <si>
    <t>アパマンショップ瀬田店</t>
    <rPh sb="8" eb="10">
      <t>セタ</t>
    </rPh>
    <rPh sb="10" eb="11">
      <t>テン</t>
    </rPh>
    <phoneticPr fontId="3"/>
  </si>
  <si>
    <t>077－547－6377</t>
    <phoneticPr fontId="3"/>
  </si>
  <si>
    <t>077－547－6388</t>
    <phoneticPr fontId="3"/>
  </si>
  <si>
    <t>セピアコートホームズ</t>
    <phoneticPr fontId="3"/>
  </si>
  <si>
    <t>大江５丁目</t>
    <rPh sb="0" eb="2">
      <t>オオエ</t>
    </rPh>
    <rPh sb="3" eb="5">
      <t>チョウメ</t>
    </rPh>
    <phoneticPr fontId="3"/>
  </si>
  <si>
    <t>２３－１７</t>
    <phoneticPr fontId="3"/>
  </si>
  <si>
    <t>1997/5</t>
    <phoneticPr fontId="3"/>
  </si>
  <si>
    <t>JR琵琶湖線 瀬田駅 徒歩15分</t>
    <rPh sb="2" eb="5">
      <t>ビワコ</t>
    </rPh>
    <rPh sb="5" eb="6">
      <t>セン</t>
    </rPh>
    <rPh sb="7" eb="9">
      <t>セタ</t>
    </rPh>
    <rPh sb="9" eb="10">
      <t>エキ</t>
    </rPh>
    <rPh sb="11" eb="13">
      <t>トホ</t>
    </rPh>
    <rPh sb="15" eb="16">
      <t>フン</t>
    </rPh>
    <phoneticPr fontId="3"/>
  </si>
  <si>
    <t>シュビッツェ</t>
    <phoneticPr fontId="3"/>
  </si>
  <si>
    <t>神領３丁目</t>
    <rPh sb="0" eb="2">
      <t>ジンリョウ</t>
    </rPh>
    <rPh sb="3" eb="5">
      <t>チョウメ</t>
    </rPh>
    <phoneticPr fontId="3"/>
  </si>
  <si>
    <t>１６－３</t>
    <phoneticPr fontId="3"/>
  </si>
  <si>
    <t>JR琵琶湖線 石山駅 バス17分</t>
    <rPh sb="2" eb="5">
      <t>ビワコ</t>
    </rPh>
    <rPh sb="5" eb="6">
      <t>セン</t>
    </rPh>
    <rPh sb="7" eb="9">
      <t>イシヤマ</t>
    </rPh>
    <rPh sb="9" eb="10">
      <t>エキ</t>
    </rPh>
    <rPh sb="15" eb="16">
      <t>フン</t>
    </rPh>
    <phoneticPr fontId="3"/>
  </si>
  <si>
    <t>フレスコ（スーパー）</t>
    <phoneticPr fontId="3"/>
  </si>
  <si>
    <t>2000/11</t>
    <phoneticPr fontId="3"/>
  </si>
  <si>
    <t>ラポールseta</t>
    <phoneticPr fontId="3"/>
  </si>
  <si>
    <t>一里山３丁目</t>
    <rPh sb="0" eb="2">
      <t>イチリ</t>
    </rPh>
    <rPh sb="2" eb="3">
      <t>ヤマ</t>
    </rPh>
    <rPh sb="4" eb="6">
      <t>チョウメ</t>
    </rPh>
    <phoneticPr fontId="3"/>
  </si>
  <si>
    <t>７－１０</t>
    <phoneticPr fontId="3"/>
  </si>
  <si>
    <t>1998/12</t>
    <phoneticPr fontId="3"/>
  </si>
  <si>
    <t>パルテーヌ純</t>
    <rPh sb="5" eb="6">
      <t>ジュン</t>
    </rPh>
    <phoneticPr fontId="3"/>
  </si>
  <si>
    <t>一里山1丁目</t>
    <rPh sb="0" eb="2">
      <t>イチリ</t>
    </rPh>
    <rPh sb="2" eb="3">
      <t>ヤマ</t>
    </rPh>
    <rPh sb="4" eb="6">
      <t>チョウメ</t>
    </rPh>
    <phoneticPr fontId="3"/>
  </si>
  <si>
    <t>１２－１２</t>
    <phoneticPr fontId="3"/>
  </si>
  <si>
    <t>1998/11</t>
    <phoneticPr fontId="3"/>
  </si>
  <si>
    <t>JR琵琶湖線 瀬田駅 徒歩４分</t>
    <rPh sb="2" eb="5">
      <t>ビワコ</t>
    </rPh>
    <rPh sb="5" eb="6">
      <t>セン</t>
    </rPh>
    <rPh sb="7" eb="9">
      <t>セタ</t>
    </rPh>
    <rPh sb="9" eb="10">
      <t>エキ</t>
    </rPh>
    <rPh sb="11" eb="13">
      <t>トホ</t>
    </rPh>
    <rPh sb="14" eb="15">
      <t>フン</t>
    </rPh>
    <phoneticPr fontId="3"/>
  </si>
  <si>
    <t>ひかり屋</t>
    <rPh sb="3" eb="4">
      <t>ヤ</t>
    </rPh>
    <phoneticPr fontId="3"/>
  </si>
  <si>
    <t>伊庭マンション</t>
    <rPh sb="0" eb="2">
      <t>イバ</t>
    </rPh>
    <phoneticPr fontId="3"/>
  </si>
  <si>
    <t>苗鹿２丁目</t>
    <rPh sb="0" eb="1">
      <t>ナエ</t>
    </rPh>
    <rPh sb="1" eb="2">
      <t>シカ</t>
    </rPh>
    <rPh sb="3" eb="5">
      <t>チョウメ</t>
    </rPh>
    <phoneticPr fontId="3"/>
  </si>
  <si>
    <t>３５－２１</t>
    <phoneticPr fontId="3"/>
  </si>
  <si>
    <t>1973/3</t>
    <phoneticPr fontId="3"/>
  </si>
  <si>
    <t>JR湖西線 おごと温泉駅 徒歩20分</t>
    <rPh sb="2" eb="5">
      <t>コセイセン</t>
    </rPh>
    <rPh sb="4" eb="5">
      <t>セン</t>
    </rPh>
    <rPh sb="9" eb="11">
      <t>オンセン</t>
    </rPh>
    <rPh sb="11" eb="12">
      <t>エキ</t>
    </rPh>
    <rPh sb="13" eb="15">
      <t>トホ</t>
    </rPh>
    <rPh sb="17" eb="18">
      <t>フン</t>
    </rPh>
    <phoneticPr fontId="3"/>
  </si>
  <si>
    <t>アパマンショップ堅田店</t>
    <rPh sb="8" eb="10">
      <t>カタタ</t>
    </rPh>
    <rPh sb="10" eb="11">
      <t>テン</t>
    </rPh>
    <phoneticPr fontId="3"/>
  </si>
  <si>
    <t>077－574－3434</t>
    <phoneticPr fontId="3"/>
  </si>
  <si>
    <t>077－574－4888</t>
    <phoneticPr fontId="3"/>
  </si>
  <si>
    <t>伊庭マンションⅡ</t>
    <rPh sb="0" eb="2">
      <t>イバ</t>
    </rPh>
    <phoneticPr fontId="3"/>
  </si>
  <si>
    <t>３４－９</t>
    <phoneticPr fontId="3"/>
  </si>
  <si>
    <t>1974/4</t>
    <phoneticPr fontId="3"/>
  </si>
  <si>
    <t>プレジール・アイ</t>
    <phoneticPr fontId="3"/>
  </si>
  <si>
    <t>３４－１０</t>
    <phoneticPr fontId="3"/>
  </si>
  <si>
    <t>2005/3</t>
    <phoneticPr fontId="3"/>
  </si>
  <si>
    <t>大島アパート</t>
    <rPh sb="0" eb="2">
      <t>オオシマ</t>
    </rPh>
    <phoneticPr fontId="3"/>
  </si>
  <si>
    <t>本堅田1丁目</t>
    <rPh sb="0" eb="1">
      <t>ホン</t>
    </rPh>
    <rPh sb="1" eb="3">
      <t>カタタ</t>
    </rPh>
    <rPh sb="4" eb="6">
      <t>チョウメ</t>
    </rPh>
    <phoneticPr fontId="3"/>
  </si>
  <si>
    <t>９－１０</t>
    <phoneticPr fontId="3"/>
  </si>
  <si>
    <t>1977/7</t>
    <phoneticPr fontId="3"/>
  </si>
  <si>
    <t>JR湖西線 堅田駅 徒歩20分</t>
    <rPh sb="2" eb="5">
      <t>コセイセン</t>
    </rPh>
    <rPh sb="4" eb="5">
      <t>セン</t>
    </rPh>
    <rPh sb="6" eb="8">
      <t>カタタ</t>
    </rPh>
    <rPh sb="8" eb="9">
      <t>エキ</t>
    </rPh>
    <rPh sb="10" eb="12">
      <t>トホ</t>
    </rPh>
    <rPh sb="14" eb="15">
      <t>フン</t>
    </rPh>
    <phoneticPr fontId="3"/>
  </si>
  <si>
    <t>ペット飼育相談可能</t>
    <rPh sb="3" eb="5">
      <t>シイク</t>
    </rPh>
    <rPh sb="5" eb="7">
      <t>ソウダン</t>
    </rPh>
    <rPh sb="7" eb="9">
      <t>カノウ</t>
    </rPh>
    <phoneticPr fontId="3"/>
  </si>
  <si>
    <t>ピア長等山</t>
    <rPh sb="2" eb="4">
      <t>ナガラ</t>
    </rPh>
    <rPh sb="4" eb="5">
      <t>サン</t>
    </rPh>
    <phoneticPr fontId="3"/>
  </si>
  <si>
    <t>三井寺町</t>
    <rPh sb="0" eb="4">
      <t>ミイデラチョウ</t>
    </rPh>
    <phoneticPr fontId="3"/>
  </si>
  <si>
    <t>３－６</t>
    <phoneticPr fontId="3"/>
  </si>
  <si>
    <t>1993/3</t>
    <phoneticPr fontId="3"/>
  </si>
  <si>
    <t>京阪電車坂本線　三井寺駅 徒歩７分</t>
    <rPh sb="0" eb="2">
      <t>ケイハン</t>
    </rPh>
    <rPh sb="2" eb="4">
      <t>デンシャ</t>
    </rPh>
    <rPh sb="4" eb="6">
      <t>サカモト</t>
    </rPh>
    <rPh sb="6" eb="7">
      <t>セン</t>
    </rPh>
    <rPh sb="8" eb="12">
      <t>ミイデラエキ</t>
    </rPh>
    <rPh sb="13" eb="15">
      <t>トホ</t>
    </rPh>
    <rPh sb="16" eb="17">
      <t>フン</t>
    </rPh>
    <phoneticPr fontId="3"/>
  </si>
  <si>
    <t>鍵交換代</t>
    <rPh sb="0" eb="1">
      <t>カギ</t>
    </rPh>
    <rPh sb="1" eb="3">
      <t>コウカン</t>
    </rPh>
    <rPh sb="3" eb="4">
      <t>ダイ</t>
    </rPh>
    <phoneticPr fontId="3"/>
  </si>
  <si>
    <t>鍵交換代、礼金</t>
    <rPh sb="0" eb="1">
      <t>カギ</t>
    </rPh>
    <rPh sb="1" eb="3">
      <t>コウカン</t>
    </rPh>
    <rPh sb="3" eb="4">
      <t>ダイ</t>
    </rPh>
    <rPh sb="5" eb="7">
      <t>レイキン</t>
    </rPh>
    <phoneticPr fontId="3"/>
  </si>
  <si>
    <t>アパマンショップ大津店</t>
    <rPh sb="8" eb="10">
      <t>オオツ</t>
    </rPh>
    <rPh sb="10" eb="11">
      <t>テン</t>
    </rPh>
    <phoneticPr fontId="3"/>
  </si>
  <si>
    <t>077-521-8588</t>
    <phoneticPr fontId="3"/>
  </si>
  <si>
    <t>077-521-8589</t>
    <phoneticPr fontId="3"/>
  </si>
  <si>
    <t>レジデンス大津</t>
    <rPh sb="5" eb="7">
      <t>オオツ</t>
    </rPh>
    <phoneticPr fontId="3"/>
  </si>
  <si>
    <t>中央1丁目</t>
    <rPh sb="0" eb="2">
      <t>チュウオウ</t>
    </rPh>
    <rPh sb="3" eb="5">
      <t>チョウメ</t>
    </rPh>
    <phoneticPr fontId="3"/>
  </si>
  <si>
    <t>８－３２</t>
    <phoneticPr fontId="3"/>
  </si>
  <si>
    <t>1988/5</t>
    <phoneticPr fontId="3"/>
  </si>
  <si>
    <t>ＪＲ琵琶湖線大津駅 徒歩９分</t>
    <rPh sb="2" eb="5">
      <t>ビワコ</t>
    </rPh>
    <rPh sb="5" eb="6">
      <t>セン</t>
    </rPh>
    <rPh sb="6" eb="9">
      <t>オオツエキ</t>
    </rPh>
    <rPh sb="10" eb="12">
      <t>トホ</t>
    </rPh>
    <rPh sb="13" eb="14">
      <t>フン</t>
    </rPh>
    <phoneticPr fontId="3"/>
  </si>
  <si>
    <t>倶楽部ハウスＫ</t>
    <rPh sb="0" eb="3">
      <t>クラブ</t>
    </rPh>
    <phoneticPr fontId="3"/>
  </si>
  <si>
    <t>浜町</t>
    <rPh sb="0" eb="1">
      <t>ハマ</t>
    </rPh>
    <rPh sb="1" eb="2">
      <t>マチ</t>
    </rPh>
    <phoneticPr fontId="3"/>
  </si>
  <si>
    <t>６－２３</t>
    <phoneticPr fontId="3"/>
  </si>
  <si>
    <t>1997/3</t>
    <phoneticPr fontId="3"/>
  </si>
  <si>
    <t>ＪＲ琵琶湖線大津駅 徒歩８分</t>
    <rPh sb="2" eb="5">
      <t>ビワコ</t>
    </rPh>
    <rPh sb="5" eb="6">
      <t>セン</t>
    </rPh>
    <rPh sb="6" eb="9">
      <t>オオツエキ</t>
    </rPh>
    <rPh sb="10" eb="12">
      <t>トホ</t>
    </rPh>
    <rPh sb="13" eb="14">
      <t>フン</t>
    </rPh>
    <phoneticPr fontId="3"/>
  </si>
  <si>
    <t>マンショングレース</t>
    <phoneticPr fontId="3"/>
  </si>
  <si>
    <t>５－２３</t>
    <phoneticPr fontId="3"/>
  </si>
  <si>
    <t>浜大津３丁目</t>
    <rPh sb="0" eb="3">
      <t>ハマオオツ</t>
    </rPh>
    <rPh sb="4" eb="6">
      <t>チョウメ</t>
    </rPh>
    <phoneticPr fontId="3"/>
  </si>
  <si>
    <t>京阪坂本駅　三井寺駅 徒歩１分</t>
    <rPh sb="0" eb="2">
      <t>ケイハン</t>
    </rPh>
    <rPh sb="2" eb="4">
      <t>サカモト</t>
    </rPh>
    <rPh sb="4" eb="5">
      <t>エキ</t>
    </rPh>
    <rPh sb="6" eb="10">
      <t>ミイデラエキ</t>
    </rPh>
    <rPh sb="11" eb="13">
      <t>トホ</t>
    </rPh>
    <rPh sb="14" eb="15">
      <t>フン</t>
    </rPh>
    <phoneticPr fontId="3"/>
  </si>
  <si>
    <t>ディアコートⅡ</t>
    <phoneticPr fontId="3"/>
  </si>
  <si>
    <t>山階</t>
    <rPh sb="0" eb="1">
      <t>ヤマ</t>
    </rPh>
    <rPh sb="1" eb="2">
      <t>カイ</t>
    </rPh>
    <phoneticPr fontId="3"/>
  </si>
  <si>
    <t>５９６－１</t>
    <phoneticPr fontId="3"/>
  </si>
  <si>
    <t>2014/12</t>
    <phoneticPr fontId="3"/>
  </si>
  <si>
    <t>JR琵琶湖線長浜駅 バス20分</t>
    <rPh sb="2" eb="5">
      <t>ビワコ</t>
    </rPh>
    <rPh sb="5" eb="6">
      <t>セン</t>
    </rPh>
    <rPh sb="6" eb="8">
      <t>ナガハマ</t>
    </rPh>
    <rPh sb="8" eb="9">
      <t>エキ</t>
    </rPh>
    <rPh sb="14" eb="15">
      <t>プン</t>
    </rPh>
    <phoneticPr fontId="3"/>
  </si>
  <si>
    <t>アパマンショップ長浜店</t>
    <rPh sb="8" eb="10">
      <t>ナガハマ</t>
    </rPh>
    <rPh sb="10" eb="11">
      <t>テン</t>
    </rPh>
    <phoneticPr fontId="3"/>
  </si>
  <si>
    <t>0749-64-5220</t>
    <phoneticPr fontId="3"/>
  </si>
  <si>
    <t>ソル・レヴェンテ・ドゥーエ</t>
    <phoneticPr fontId="3"/>
  </si>
  <si>
    <t>１３７</t>
    <phoneticPr fontId="3"/>
  </si>
  <si>
    <t>JR琵琶湖線長浜駅 バス８分</t>
    <rPh sb="2" eb="5">
      <t>ビワコ</t>
    </rPh>
    <rPh sb="5" eb="6">
      <t>セン</t>
    </rPh>
    <rPh sb="6" eb="8">
      <t>ナガハマ</t>
    </rPh>
    <rPh sb="8" eb="9">
      <t>エキ</t>
    </rPh>
    <rPh sb="13" eb="14">
      <t>プン</t>
    </rPh>
    <phoneticPr fontId="3"/>
  </si>
  <si>
    <t>0749－64－5111</t>
    <phoneticPr fontId="3"/>
  </si>
  <si>
    <t>ピュール長浜</t>
    <rPh sb="4" eb="6">
      <t>ナガハマ</t>
    </rPh>
    <phoneticPr fontId="3"/>
  </si>
  <si>
    <t>八幡中山</t>
    <rPh sb="0" eb="2">
      <t>ハチマン</t>
    </rPh>
    <rPh sb="2" eb="4">
      <t>ナカヤマ</t>
    </rPh>
    <phoneticPr fontId="3"/>
  </si>
  <si>
    <t>１０６０－１</t>
    <phoneticPr fontId="3"/>
  </si>
  <si>
    <t>2007/3</t>
    <phoneticPr fontId="3"/>
  </si>
  <si>
    <t>JR琵琶湖線長浜駅 バス７分</t>
    <rPh sb="2" eb="5">
      <t>ビワコ</t>
    </rPh>
    <rPh sb="5" eb="6">
      <t>セン</t>
    </rPh>
    <rPh sb="6" eb="8">
      <t>ナガハマ</t>
    </rPh>
    <rPh sb="8" eb="9">
      <t>エキ</t>
    </rPh>
    <rPh sb="13" eb="14">
      <t>プン</t>
    </rPh>
    <phoneticPr fontId="3"/>
  </si>
  <si>
    <t>サニーヒル</t>
    <phoneticPr fontId="3"/>
  </si>
  <si>
    <t>八幡東町</t>
    <rPh sb="0" eb="2">
      <t>ハチマン</t>
    </rPh>
    <rPh sb="2" eb="3">
      <t>ヒガシ</t>
    </rPh>
    <rPh sb="3" eb="4">
      <t>マチ</t>
    </rPh>
    <phoneticPr fontId="3"/>
  </si>
  <si>
    <t>JR琵琶湖線長浜駅 徒歩23分</t>
    <rPh sb="2" eb="5">
      <t>ビワコ</t>
    </rPh>
    <rPh sb="5" eb="6">
      <t>セン</t>
    </rPh>
    <rPh sb="6" eb="8">
      <t>ナガハマ</t>
    </rPh>
    <rPh sb="8" eb="9">
      <t>エキ</t>
    </rPh>
    <rPh sb="10" eb="12">
      <t>トホ</t>
    </rPh>
    <rPh sb="14" eb="15">
      <t>プン</t>
    </rPh>
    <phoneticPr fontId="3"/>
  </si>
  <si>
    <t>エスト ヴィラージュ</t>
    <phoneticPr fontId="3"/>
  </si>
  <si>
    <t>３１５－１</t>
    <phoneticPr fontId="3"/>
  </si>
  <si>
    <t>2005/1</t>
    <phoneticPr fontId="3"/>
  </si>
  <si>
    <t>JR琵琶湖線長浜駅　バス８分</t>
    <rPh sb="2" eb="5">
      <t>ビワコ</t>
    </rPh>
    <rPh sb="5" eb="6">
      <t>セン</t>
    </rPh>
    <rPh sb="6" eb="8">
      <t>ナガハマ</t>
    </rPh>
    <rPh sb="8" eb="9">
      <t>エキ</t>
    </rPh>
    <rPh sb="13" eb="14">
      <t>プン</t>
    </rPh>
    <phoneticPr fontId="3"/>
  </si>
  <si>
    <t>アパマンショップ近江八幡店</t>
    <rPh sb="8" eb="13">
      <t>オウミハチマンテン</t>
    </rPh>
    <phoneticPr fontId="3"/>
  </si>
  <si>
    <t>0748－31－2225</t>
    <phoneticPr fontId="3"/>
  </si>
  <si>
    <t>0748－31－2226</t>
    <phoneticPr fontId="3"/>
  </si>
  <si>
    <t>パークサイドif</t>
    <phoneticPr fontId="3"/>
  </si>
  <si>
    <t>出町</t>
    <rPh sb="0" eb="2">
      <t>デマチ</t>
    </rPh>
    <phoneticPr fontId="3"/>
  </si>
  <si>
    <t>1986/12</t>
    <phoneticPr fontId="3"/>
  </si>
  <si>
    <t>JR琵琶湖線近江八幡駅　徒歩8分</t>
    <rPh sb="2" eb="5">
      <t>ビワコ</t>
    </rPh>
    <rPh sb="5" eb="6">
      <t>セン</t>
    </rPh>
    <rPh sb="6" eb="10">
      <t>オウミハチマン</t>
    </rPh>
    <rPh sb="10" eb="11">
      <t>エキ</t>
    </rPh>
    <rPh sb="12" eb="14">
      <t>トホ</t>
    </rPh>
    <rPh sb="15" eb="16">
      <t>プン</t>
    </rPh>
    <phoneticPr fontId="3"/>
  </si>
  <si>
    <t>平和堂、アルプラザ</t>
    <rPh sb="0" eb="3">
      <t>ヘイワドウ</t>
    </rPh>
    <phoneticPr fontId="3"/>
  </si>
  <si>
    <t>ファミーエクセル</t>
    <phoneticPr fontId="3"/>
  </si>
  <si>
    <t>本町5丁目</t>
    <rPh sb="0" eb="2">
      <t>ホンマチ</t>
    </rPh>
    <rPh sb="3" eb="5">
      <t>チョウメ</t>
    </rPh>
    <phoneticPr fontId="3"/>
  </si>
  <si>
    <t>1985/10</t>
    <phoneticPr fontId="3"/>
  </si>
  <si>
    <t>JR琵琶湖線近江八幡駅　バス20分</t>
    <rPh sb="2" eb="5">
      <t>ビワコ</t>
    </rPh>
    <rPh sb="5" eb="6">
      <t>セン</t>
    </rPh>
    <rPh sb="6" eb="10">
      <t>オウミハチマン</t>
    </rPh>
    <rPh sb="10" eb="11">
      <t>エキ</t>
    </rPh>
    <rPh sb="16" eb="17">
      <t>プン</t>
    </rPh>
    <phoneticPr fontId="3"/>
  </si>
  <si>
    <t>アルプラザ、セブンイレブン、八幡小学校</t>
    <rPh sb="14" eb="16">
      <t>ハチマン</t>
    </rPh>
    <rPh sb="16" eb="19">
      <t>ショウガッコウ</t>
    </rPh>
    <phoneticPr fontId="3"/>
  </si>
  <si>
    <t>プロスパビレッジ</t>
    <phoneticPr fontId="3"/>
  </si>
  <si>
    <t>西本郷町東</t>
    <rPh sb="0" eb="1">
      <t>ニシ</t>
    </rPh>
    <rPh sb="1" eb="3">
      <t>ホンゴウ</t>
    </rPh>
    <rPh sb="3" eb="4">
      <t>マチ</t>
    </rPh>
    <rPh sb="4" eb="5">
      <t>ヒガシ</t>
    </rPh>
    <phoneticPr fontId="3"/>
  </si>
  <si>
    <t>2001/9</t>
    <phoneticPr fontId="3"/>
  </si>
  <si>
    <t>JR琵琶湖線近江八幡駅　徒歩13分</t>
    <rPh sb="2" eb="5">
      <t>ビワコ</t>
    </rPh>
    <rPh sb="5" eb="6">
      <t>セン</t>
    </rPh>
    <rPh sb="6" eb="10">
      <t>オウミハチマン</t>
    </rPh>
    <rPh sb="10" eb="11">
      <t>エキ</t>
    </rPh>
    <rPh sb="12" eb="14">
      <t>トホ</t>
    </rPh>
    <rPh sb="16" eb="17">
      <t>プン</t>
    </rPh>
    <phoneticPr fontId="3"/>
  </si>
  <si>
    <t>イオン</t>
    <phoneticPr fontId="3"/>
  </si>
  <si>
    <t>ハウスクリーニング代</t>
    <rPh sb="9" eb="10">
      <t>ダイ</t>
    </rPh>
    <phoneticPr fontId="3"/>
  </si>
  <si>
    <t>白鳥ハイツ</t>
    <rPh sb="0" eb="2">
      <t>シラトリ</t>
    </rPh>
    <phoneticPr fontId="3"/>
  </si>
  <si>
    <t>白鳥町</t>
    <rPh sb="0" eb="3">
      <t>シラトリチョウ</t>
    </rPh>
    <phoneticPr fontId="3"/>
  </si>
  <si>
    <t>1984/11</t>
    <phoneticPr fontId="3"/>
  </si>
  <si>
    <t>JR琵琶湖線近江八幡駅　徒歩5分</t>
    <rPh sb="2" eb="5">
      <t>ビワコ</t>
    </rPh>
    <rPh sb="5" eb="6">
      <t>セン</t>
    </rPh>
    <rPh sb="6" eb="10">
      <t>オウミハチマン</t>
    </rPh>
    <rPh sb="10" eb="11">
      <t>エキ</t>
    </rPh>
    <rPh sb="12" eb="14">
      <t>トホ</t>
    </rPh>
    <rPh sb="15" eb="16">
      <t>プン</t>
    </rPh>
    <phoneticPr fontId="3"/>
  </si>
  <si>
    <t>平和堂、セブンイレブン</t>
    <rPh sb="0" eb="3">
      <t>ヘイワドウ</t>
    </rPh>
    <phoneticPr fontId="3"/>
  </si>
  <si>
    <t>1992/3</t>
    <phoneticPr fontId="3"/>
  </si>
  <si>
    <t>1990/9</t>
    <phoneticPr fontId="3"/>
  </si>
  <si>
    <t>東近江市</t>
    <rPh sb="0" eb="4">
      <t>ヒガシオウミシ</t>
    </rPh>
    <phoneticPr fontId="3"/>
  </si>
  <si>
    <t>建部堺町</t>
    <rPh sb="0" eb="2">
      <t>タテベ</t>
    </rPh>
    <rPh sb="2" eb="3">
      <t>サカイ</t>
    </rPh>
    <rPh sb="3" eb="4">
      <t>マチ</t>
    </rPh>
    <phoneticPr fontId="3"/>
  </si>
  <si>
    <t>２９１</t>
    <phoneticPr fontId="3"/>
  </si>
  <si>
    <t>アパマンショップ八日市店</t>
    <rPh sb="8" eb="11">
      <t>ヨウカイチ</t>
    </rPh>
    <rPh sb="11" eb="12">
      <t>テン</t>
    </rPh>
    <phoneticPr fontId="3"/>
  </si>
  <si>
    <t>0748－25－1233</t>
    <phoneticPr fontId="3"/>
  </si>
  <si>
    <t>0748－25－1266</t>
    <phoneticPr fontId="3"/>
  </si>
  <si>
    <t>コスモヴィラオグラ</t>
    <phoneticPr fontId="3"/>
  </si>
  <si>
    <t>小脇町</t>
    <rPh sb="0" eb="3">
      <t>コワキチョウ</t>
    </rPh>
    <phoneticPr fontId="3"/>
  </si>
  <si>
    <t>２３８３</t>
    <phoneticPr fontId="3"/>
  </si>
  <si>
    <t>近江鉄道太郎坊宮前駅　徒歩1分</t>
    <rPh sb="0" eb="2">
      <t>オウミ</t>
    </rPh>
    <rPh sb="2" eb="4">
      <t>テツドウ</t>
    </rPh>
    <rPh sb="4" eb="8">
      <t>タロウボウグウ</t>
    </rPh>
    <rPh sb="8" eb="9">
      <t>マエ</t>
    </rPh>
    <rPh sb="9" eb="10">
      <t>エキ</t>
    </rPh>
    <rPh sb="11" eb="13">
      <t>トホ</t>
    </rPh>
    <rPh sb="14" eb="15">
      <t>プン</t>
    </rPh>
    <phoneticPr fontId="3"/>
  </si>
  <si>
    <t>保証会社加入要。短期解約違約金有。</t>
    <rPh sb="0" eb="2">
      <t>ホショウ</t>
    </rPh>
    <rPh sb="2" eb="4">
      <t>ガイシャ</t>
    </rPh>
    <rPh sb="4" eb="6">
      <t>カニュウ</t>
    </rPh>
    <rPh sb="6" eb="7">
      <t>ヨウ</t>
    </rPh>
    <rPh sb="8" eb="10">
      <t>タンキ</t>
    </rPh>
    <rPh sb="10" eb="12">
      <t>カイヤク</t>
    </rPh>
    <rPh sb="12" eb="15">
      <t>イヤクキン</t>
    </rPh>
    <rPh sb="15" eb="16">
      <t>ア</t>
    </rPh>
    <phoneticPr fontId="3"/>
  </si>
  <si>
    <t>保証会社加入要。</t>
    <rPh sb="0" eb="2">
      <t>ホショウ</t>
    </rPh>
    <rPh sb="2" eb="4">
      <t>ガイシャ</t>
    </rPh>
    <rPh sb="4" eb="6">
      <t>カニュウ</t>
    </rPh>
    <rPh sb="6" eb="7">
      <t>ヨウ</t>
    </rPh>
    <phoneticPr fontId="3"/>
  </si>
  <si>
    <t>１２７６</t>
    <phoneticPr fontId="3"/>
  </si>
  <si>
    <t>ヤングハイツ山形</t>
    <rPh sb="6" eb="8">
      <t>ヤマガタ</t>
    </rPh>
    <phoneticPr fontId="3"/>
  </si>
  <si>
    <t>近江鉄道八日市駅　バス17分</t>
    <rPh sb="0" eb="2">
      <t>オウミ</t>
    </rPh>
    <rPh sb="2" eb="4">
      <t>テツドウ</t>
    </rPh>
    <rPh sb="4" eb="7">
      <t>ヨウカイチ</t>
    </rPh>
    <rPh sb="7" eb="8">
      <t>エキ</t>
    </rPh>
    <rPh sb="13" eb="14">
      <t>プン</t>
    </rPh>
    <phoneticPr fontId="3"/>
  </si>
  <si>
    <t>青葉病院　バロー</t>
    <rPh sb="0" eb="2">
      <t>アオバ</t>
    </rPh>
    <rPh sb="2" eb="4">
      <t>ビョウイン</t>
    </rPh>
    <phoneticPr fontId="3"/>
  </si>
  <si>
    <t>八日市松尾町</t>
    <rPh sb="0" eb="3">
      <t>ヨウカイチ</t>
    </rPh>
    <rPh sb="3" eb="6">
      <t>マツオチョウ</t>
    </rPh>
    <phoneticPr fontId="3"/>
  </si>
  <si>
    <t>2番4号</t>
    <rPh sb="0" eb="1">
      <t>バン</t>
    </rPh>
    <rPh sb="2" eb="3">
      <t>ゴウ</t>
    </rPh>
    <phoneticPr fontId="3"/>
  </si>
  <si>
    <t>近江鉄道八日市駅　徒歩6分</t>
    <rPh sb="0" eb="2">
      <t>オウミ</t>
    </rPh>
    <rPh sb="2" eb="4">
      <t>テツドウ</t>
    </rPh>
    <rPh sb="4" eb="7">
      <t>ヨウカイチ</t>
    </rPh>
    <rPh sb="7" eb="8">
      <t>エキ</t>
    </rPh>
    <rPh sb="9" eb="11">
      <t>トホ</t>
    </rPh>
    <rPh sb="12" eb="13">
      <t>プン</t>
    </rPh>
    <phoneticPr fontId="3"/>
  </si>
  <si>
    <t>アピア（平和堂）</t>
    <rPh sb="4" eb="7">
      <t>ヘイワドウ</t>
    </rPh>
    <phoneticPr fontId="3"/>
  </si>
  <si>
    <t>８１０－４</t>
    <phoneticPr fontId="3"/>
  </si>
  <si>
    <t>JR琵琶湖線彦根駅　徒歩23分</t>
    <rPh sb="2" eb="5">
      <t>ビワコ</t>
    </rPh>
    <rPh sb="5" eb="6">
      <t>セン</t>
    </rPh>
    <rPh sb="6" eb="8">
      <t>ヒコネ</t>
    </rPh>
    <rPh sb="8" eb="9">
      <t>エキ</t>
    </rPh>
    <rPh sb="10" eb="12">
      <t>トホ</t>
    </rPh>
    <rPh sb="14" eb="15">
      <t>プン</t>
    </rPh>
    <phoneticPr fontId="3"/>
  </si>
  <si>
    <t>平和堂・ローソン</t>
    <rPh sb="0" eb="3">
      <t>ヘイワドウ</t>
    </rPh>
    <phoneticPr fontId="3"/>
  </si>
  <si>
    <t>保証会社加入要。入居審査あり。</t>
    <rPh sb="0" eb="2">
      <t>ホショウ</t>
    </rPh>
    <rPh sb="2" eb="4">
      <t>ガイシャ</t>
    </rPh>
    <rPh sb="4" eb="6">
      <t>カニュウ</t>
    </rPh>
    <rPh sb="6" eb="7">
      <t>ヨウ</t>
    </rPh>
    <rPh sb="8" eb="10">
      <t>ニュウキョ</t>
    </rPh>
    <rPh sb="10" eb="12">
      <t>シンサ</t>
    </rPh>
    <phoneticPr fontId="3"/>
  </si>
  <si>
    <t>アパマンショップ南彦根店</t>
    <rPh sb="8" eb="11">
      <t>ミナミヒコネ</t>
    </rPh>
    <rPh sb="11" eb="12">
      <t>テン</t>
    </rPh>
    <phoneticPr fontId="3"/>
  </si>
  <si>
    <t>0749－27－6566</t>
    <phoneticPr fontId="3"/>
  </si>
  <si>
    <t>0749－27－6661</t>
    <phoneticPr fontId="3"/>
  </si>
  <si>
    <t>ウエストナウA</t>
    <phoneticPr fontId="3"/>
  </si>
  <si>
    <t>西今町</t>
    <rPh sb="0" eb="1">
      <t>ニシ</t>
    </rPh>
    <rPh sb="1" eb="2">
      <t>イマ</t>
    </rPh>
    <rPh sb="2" eb="3">
      <t>チョウ</t>
    </rPh>
    <phoneticPr fontId="3"/>
  </si>
  <si>
    <t>３６３－４</t>
    <phoneticPr fontId="3"/>
  </si>
  <si>
    <t>1999/9</t>
    <phoneticPr fontId="3"/>
  </si>
  <si>
    <t>JR琵琶湖線彦根駅　徒歩10分</t>
    <rPh sb="2" eb="5">
      <t>ビワコ</t>
    </rPh>
    <rPh sb="5" eb="6">
      <t>セン</t>
    </rPh>
    <rPh sb="6" eb="8">
      <t>ヒコネ</t>
    </rPh>
    <rPh sb="8" eb="9">
      <t>エキ</t>
    </rPh>
    <rPh sb="10" eb="12">
      <t>トホ</t>
    </rPh>
    <rPh sb="14" eb="15">
      <t>プン</t>
    </rPh>
    <phoneticPr fontId="3"/>
  </si>
  <si>
    <t>キリン堂・サークルK</t>
    <rPh sb="3" eb="4">
      <t>ドウ</t>
    </rPh>
    <phoneticPr fontId="3"/>
  </si>
  <si>
    <t>エストロジュマン</t>
    <phoneticPr fontId="3"/>
  </si>
  <si>
    <t>東沼波町</t>
    <rPh sb="0" eb="1">
      <t>ヒガシ</t>
    </rPh>
    <rPh sb="1" eb="2">
      <t>ヌマ</t>
    </rPh>
    <rPh sb="2" eb="3">
      <t>ナミ</t>
    </rPh>
    <rPh sb="3" eb="4">
      <t>チョウ</t>
    </rPh>
    <phoneticPr fontId="3"/>
  </si>
  <si>
    <t>１２１０</t>
    <phoneticPr fontId="3"/>
  </si>
  <si>
    <t>2003/2</t>
    <phoneticPr fontId="3"/>
  </si>
  <si>
    <t>JR琵琶湖線彦根駅　徒歩13分</t>
    <rPh sb="2" eb="5">
      <t>ビワコ</t>
    </rPh>
    <rPh sb="5" eb="6">
      <t>セン</t>
    </rPh>
    <rPh sb="6" eb="8">
      <t>ヒコネ</t>
    </rPh>
    <rPh sb="8" eb="9">
      <t>エキ</t>
    </rPh>
    <rPh sb="10" eb="12">
      <t>トホ</t>
    </rPh>
    <rPh sb="14" eb="15">
      <t>プン</t>
    </rPh>
    <phoneticPr fontId="3"/>
  </si>
  <si>
    <t>平和堂・セブンイレブン</t>
    <rPh sb="0" eb="3">
      <t>ヘイワドウ</t>
    </rPh>
    <phoneticPr fontId="3"/>
  </si>
  <si>
    <t>ブレッザ</t>
    <phoneticPr fontId="3"/>
  </si>
  <si>
    <t>１１２８</t>
    <phoneticPr fontId="3"/>
  </si>
  <si>
    <t>JR琵琶湖線彦根駅　徒歩15分</t>
    <rPh sb="2" eb="5">
      <t>ビワコ</t>
    </rPh>
    <rPh sb="5" eb="6">
      <t>セン</t>
    </rPh>
    <rPh sb="6" eb="8">
      <t>ヒコネ</t>
    </rPh>
    <rPh sb="8" eb="9">
      <t>エキ</t>
    </rPh>
    <rPh sb="10" eb="12">
      <t>トホ</t>
    </rPh>
    <rPh sb="14" eb="15">
      <t>プン</t>
    </rPh>
    <phoneticPr fontId="3"/>
  </si>
  <si>
    <t>後三条町</t>
    <rPh sb="0" eb="4">
      <t>ゴサンジョウチョウ</t>
    </rPh>
    <phoneticPr fontId="3"/>
  </si>
  <si>
    <t>１３１－１</t>
    <phoneticPr fontId="3"/>
  </si>
  <si>
    <t>2014/3</t>
    <phoneticPr fontId="3"/>
  </si>
  <si>
    <t>JR琵琶湖線彦根駅　徒歩25分</t>
    <rPh sb="2" eb="5">
      <t>ビワコ</t>
    </rPh>
    <rPh sb="5" eb="6">
      <t>セン</t>
    </rPh>
    <rPh sb="6" eb="8">
      <t>ヒコネ</t>
    </rPh>
    <rPh sb="8" eb="9">
      <t>エキ</t>
    </rPh>
    <rPh sb="10" eb="12">
      <t>トホ</t>
    </rPh>
    <rPh sb="14" eb="15">
      <t>プン</t>
    </rPh>
    <phoneticPr fontId="3"/>
  </si>
  <si>
    <t>シティハイム多賀</t>
    <rPh sb="6" eb="8">
      <t>タガ</t>
    </rPh>
    <phoneticPr fontId="3"/>
  </si>
  <si>
    <t>1990/4</t>
    <phoneticPr fontId="3"/>
  </si>
  <si>
    <t>JR琵琶湖線近江八幡駅　バス13分</t>
    <rPh sb="2" eb="5">
      <t>ビワコ</t>
    </rPh>
    <rPh sb="5" eb="6">
      <t>セン</t>
    </rPh>
    <rPh sb="6" eb="10">
      <t>オウミハチマン</t>
    </rPh>
    <rPh sb="10" eb="11">
      <t>エキ</t>
    </rPh>
    <rPh sb="16" eb="17">
      <t>プン</t>
    </rPh>
    <phoneticPr fontId="3"/>
  </si>
  <si>
    <t>ヴォ－リズ記念病院</t>
    <rPh sb="5" eb="7">
      <t>キネン</t>
    </rPh>
    <rPh sb="7" eb="9">
      <t>ビョウイン</t>
    </rPh>
    <phoneticPr fontId="3"/>
  </si>
  <si>
    <t>14－30</t>
    <phoneticPr fontId="3"/>
  </si>
  <si>
    <t>沖野２丁目</t>
    <rPh sb="0" eb="2">
      <t>オキノ</t>
    </rPh>
    <rPh sb="3" eb="5">
      <t>チョウメ</t>
    </rPh>
    <phoneticPr fontId="3"/>
  </si>
  <si>
    <t>2006/11</t>
    <phoneticPr fontId="3"/>
  </si>
  <si>
    <t>メゾンブランシュⅡ</t>
    <phoneticPr fontId="3"/>
  </si>
  <si>
    <t>1990/3</t>
    <phoneticPr fontId="3"/>
  </si>
  <si>
    <t>バロー（約730ｍ）</t>
    <rPh sb="4" eb="5">
      <t>ヤク</t>
    </rPh>
    <phoneticPr fontId="3"/>
  </si>
  <si>
    <t>イオン長浜店（約850ｍ）</t>
    <rPh sb="3" eb="6">
      <t>ナガハマテン</t>
    </rPh>
    <rPh sb="7" eb="8">
      <t>ヤク</t>
    </rPh>
    <phoneticPr fontId="3"/>
  </si>
  <si>
    <t>ドラッグユタカ（約720ｍ）</t>
    <rPh sb="8" eb="9">
      <t>ヤク</t>
    </rPh>
    <phoneticPr fontId="3"/>
  </si>
  <si>
    <t>長浜赤十字病院（約650ｍ）</t>
    <rPh sb="0" eb="2">
      <t>ナガハマ</t>
    </rPh>
    <rPh sb="2" eb="5">
      <t>セキジュウジ</t>
    </rPh>
    <rPh sb="5" eb="7">
      <t>ビョウイン</t>
    </rPh>
    <rPh sb="8" eb="9">
      <t>ヤク</t>
    </rPh>
    <phoneticPr fontId="3"/>
  </si>
  <si>
    <t>ローソン（200ｍ）、雄琴郵便局（400ｍ）</t>
    <rPh sb="11" eb="13">
      <t>オゴト</t>
    </rPh>
    <rPh sb="13" eb="16">
      <t>ユウビンキョク</t>
    </rPh>
    <phoneticPr fontId="3"/>
  </si>
  <si>
    <t>堅田小学校（460ｍ）、堅田中学校（630ｍ）</t>
    <rPh sb="0" eb="2">
      <t>カタタ</t>
    </rPh>
    <rPh sb="2" eb="5">
      <t>ショウガッコウ</t>
    </rPh>
    <rPh sb="12" eb="14">
      <t>カタタ</t>
    </rPh>
    <rPh sb="14" eb="17">
      <t>チュウガッコウ</t>
    </rPh>
    <phoneticPr fontId="3"/>
  </si>
  <si>
    <t>ｽｰﾊﾟｰバロー（約500ｍ）、病院（約1,300ｍ）</t>
    <rPh sb="9" eb="10">
      <t>ヤク</t>
    </rPh>
    <rPh sb="16" eb="18">
      <t>ビョウイン</t>
    </rPh>
    <rPh sb="19" eb="20">
      <t>ヤク</t>
    </rPh>
    <phoneticPr fontId="3"/>
  </si>
  <si>
    <t>ｽｰﾊﾟｰﾊﾞﾛー（約500ｍ）、病院（約1,300ｍ）</t>
    <rPh sb="10" eb="11">
      <t>ヤク</t>
    </rPh>
    <rPh sb="17" eb="19">
      <t>ビョウイン</t>
    </rPh>
    <rPh sb="20" eb="21">
      <t>ヤク</t>
    </rPh>
    <phoneticPr fontId="3"/>
  </si>
  <si>
    <t>ｺﾝﾋﾞﾆ（約100ｍ）、ｽｰﾊﾟｰ（約800ｍ）、幼稚園（約800ｍ）、小学校（約800ｍ）、病院（約200ｍ）</t>
    <rPh sb="6" eb="7">
      <t>ヤク</t>
    </rPh>
    <rPh sb="19" eb="20">
      <t>ヤク</t>
    </rPh>
    <rPh sb="26" eb="29">
      <t>ヨウチエン</t>
    </rPh>
    <rPh sb="30" eb="31">
      <t>ヤク</t>
    </rPh>
    <rPh sb="37" eb="40">
      <t>ショウガッコウ</t>
    </rPh>
    <rPh sb="41" eb="42">
      <t>ヤク</t>
    </rPh>
    <rPh sb="48" eb="50">
      <t>ビョウイン</t>
    </rPh>
    <rPh sb="51" eb="52">
      <t>ヤク</t>
    </rPh>
    <phoneticPr fontId="3"/>
  </si>
  <si>
    <t>ｺﾝﾋﾞﾆ（約537ｍ）、ｽｰﾊﾟｰ（約840ｍ）、幼稚園（約480ｍ）、小学校（約700ｍ）、市民病院（約2,000ｍ）</t>
    <rPh sb="6" eb="7">
      <t>ヤク</t>
    </rPh>
    <rPh sb="19" eb="20">
      <t>ヤク</t>
    </rPh>
    <rPh sb="26" eb="29">
      <t>ヨウチエン</t>
    </rPh>
    <rPh sb="30" eb="31">
      <t>ヤク</t>
    </rPh>
    <rPh sb="37" eb="40">
      <t>ショウガッコウ</t>
    </rPh>
    <rPh sb="41" eb="42">
      <t>ヤク</t>
    </rPh>
    <rPh sb="48" eb="50">
      <t>シミン</t>
    </rPh>
    <rPh sb="50" eb="52">
      <t>ビョウイン</t>
    </rPh>
    <rPh sb="53" eb="54">
      <t>ヤク</t>
    </rPh>
    <phoneticPr fontId="3"/>
  </si>
  <si>
    <t>アパマンショップ南草津店</t>
    <rPh sb="8" eb="11">
      <t>ミナミクサツ</t>
    </rPh>
    <rPh sb="11" eb="12">
      <t>テン</t>
    </rPh>
    <phoneticPr fontId="3"/>
  </si>
  <si>
    <t>077－566－2555</t>
    <phoneticPr fontId="3"/>
  </si>
  <si>
    <t>077－566－3066</t>
    <phoneticPr fontId="3"/>
  </si>
  <si>
    <t>東矢倉四丁目</t>
    <rPh sb="0" eb="1">
      <t>ヒガシ</t>
    </rPh>
    <rPh sb="1" eb="3">
      <t>ヤクラ</t>
    </rPh>
    <rPh sb="3" eb="6">
      <t>４チョウメ</t>
    </rPh>
    <phoneticPr fontId="3"/>
  </si>
  <si>
    <t>1996/11</t>
    <phoneticPr fontId="3"/>
  </si>
  <si>
    <t>JR琵琶湖線南草津駅　徒歩12分</t>
    <rPh sb="2" eb="5">
      <t>ビワコ</t>
    </rPh>
    <rPh sb="5" eb="6">
      <t>セン</t>
    </rPh>
    <rPh sb="6" eb="9">
      <t>ミナミクサツ</t>
    </rPh>
    <rPh sb="9" eb="10">
      <t>エキ</t>
    </rPh>
    <rPh sb="11" eb="13">
      <t>トホ</t>
    </rPh>
    <rPh sb="15" eb="16">
      <t>プン</t>
    </rPh>
    <phoneticPr fontId="3"/>
  </si>
  <si>
    <t>野路東五丁目</t>
    <rPh sb="0" eb="2">
      <t>ノジ</t>
    </rPh>
    <rPh sb="2" eb="3">
      <t>ヒガシ</t>
    </rPh>
    <rPh sb="3" eb="6">
      <t>５チョウメ</t>
    </rPh>
    <phoneticPr fontId="3"/>
  </si>
  <si>
    <t>JR琵琶湖線南草津駅　徒歩17分</t>
    <rPh sb="2" eb="5">
      <t>ビワコ</t>
    </rPh>
    <rPh sb="5" eb="6">
      <t>セン</t>
    </rPh>
    <rPh sb="6" eb="9">
      <t>ミナミクサツ</t>
    </rPh>
    <rPh sb="9" eb="10">
      <t>エキ</t>
    </rPh>
    <rPh sb="11" eb="13">
      <t>トホ</t>
    </rPh>
    <rPh sb="15" eb="16">
      <t>プン</t>
    </rPh>
    <phoneticPr fontId="3"/>
  </si>
  <si>
    <t>スカイハイツ</t>
    <phoneticPr fontId="3"/>
  </si>
  <si>
    <t>東矢倉一丁目</t>
    <rPh sb="0" eb="1">
      <t>ヒガシ</t>
    </rPh>
    <rPh sb="1" eb="3">
      <t>ヤクラ</t>
    </rPh>
    <rPh sb="3" eb="6">
      <t>１チョウメ</t>
    </rPh>
    <phoneticPr fontId="3"/>
  </si>
  <si>
    <t>1989/4</t>
    <phoneticPr fontId="3"/>
  </si>
  <si>
    <t>JR琵琶湖線南草津駅　徒歩16分</t>
    <rPh sb="2" eb="5">
      <t>ビワコ</t>
    </rPh>
    <rPh sb="5" eb="6">
      <t>セン</t>
    </rPh>
    <rPh sb="6" eb="9">
      <t>ミナミクサツ</t>
    </rPh>
    <rPh sb="9" eb="10">
      <t>エキ</t>
    </rPh>
    <rPh sb="11" eb="13">
      <t>トホ</t>
    </rPh>
    <rPh sb="15" eb="16">
      <t>プン</t>
    </rPh>
    <phoneticPr fontId="3"/>
  </si>
  <si>
    <t>追分二丁目</t>
    <rPh sb="0" eb="2">
      <t>オイワケ</t>
    </rPh>
    <rPh sb="2" eb="5">
      <t>２チョウメ</t>
    </rPh>
    <phoneticPr fontId="3"/>
  </si>
  <si>
    <t>2001/1</t>
    <phoneticPr fontId="3"/>
  </si>
  <si>
    <t>JR琵琶湖線草津駅　バス12分</t>
    <rPh sb="2" eb="5">
      <t>ビワコ</t>
    </rPh>
    <rPh sb="5" eb="6">
      <t>セン</t>
    </rPh>
    <rPh sb="6" eb="8">
      <t>クサツ</t>
    </rPh>
    <rPh sb="8" eb="9">
      <t>エキ</t>
    </rPh>
    <rPh sb="14" eb="15">
      <t>プン</t>
    </rPh>
    <phoneticPr fontId="3"/>
  </si>
  <si>
    <t>笠山二丁目</t>
    <rPh sb="0" eb="2">
      <t>カサヤマ</t>
    </rPh>
    <rPh sb="2" eb="5">
      <t>２チョウメ</t>
    </rPh>
    <phoneticPr fontId="3"/>
  </si>
  <si>
    <t>1993/3</t>
    <phoneticPr fontId="3"/>
  </si>
  <si>
    <t>JR琵琶湖線南草津駅　徒歩32分</t>
    <rPh sb="2" eb="5">
      <t>ビワコ</t>
    </rPh>
    <rPh sb="5" eb="6">
      <t>セン</t>
    </rPh>
    <rPh sb="6" eb="7">
      <t>ミナミ</t>
    </rPh>
    <rPh sb="7" eb="9">
      <t>クサツ</t>
    </rPh>
    <rPh sb="9" eb="10">
      <t>エキ</t>
    </rPh>
    <rPh sb="11" eb="13">
      <t>トホ</t>
    </rPh>
    <rPh sb="15" eb="16">
      <t>プン</t>
    </rPh>
    <phoneticPr fontId="3"/>
  </si>
  <si>
    <t>ル・ﾌﾟﾚｼﾞｰﾙ</t>
    <phoneticPr fontId="3"/>
  </si>
  <si>
    <t>１３３</t>
    <phoneticPr fontId="3"/>
  </si>
  <si>
    <t>1999/1</t>
    <phoneticPr fontId="3"/>
  </si>
  <si>
    <t>入居審査有</t>
    <rPh sb="0" eb="2">
      <t>ニュウキョ</t>
    </rPh>
    <rPh sb="2" eb="4">
      <t>シンサ</t>
    </rPh>
    <rPh sb="4" eb="5">
      <t>ア</t>
    </rPh>
    <phoneticPr fontId="3"/>
  </si>
  <si>
    <t>アパマンショップ守山店</t>
    <rPh sb="8" eb="10">
      <t>モリヤマ</t>
    </rPh>
    <rPh sb="10" eb="11">
      <t>テン</t>
    </rPh>
    <phoneticPr fontId="3"/>
  </si>
  <si>
    <t>077-583-5844</t>
    <phoneticPr fontId="3"/>
  </si>
  <si>
    <t>077-583-5999</t>
    <phoneticPr fontId="3"/>
  </si>
  <si>
    <t>リュシオル守山</t>
    <rPh sb="5" eb="7">
      <t>モリヤマ</t>
    </rPh>
    <phoneticPr fontId="3"/>
  </si>
  <si>
    <t>吉見2丁目</t>
    <rPh sb="0" eb="2">
      <t>ヨシミ</t>
    </rPh>
    <rPh sb="3" eb="5">
      <t>チョウメ</t>
    </rPh>
    <phoneticPr fontId="3"/>
  </si>
  <si>
    <t>３番７号</t>
    <rPh sb="0" eb="1">
      <t>バン</t>
    </rPh>
    <rPh sb="2" eb="3">
      <t>ゴウ</t>
    </rPh>
    <phoneticPr fontId="3"/>
  </si>
  <si>
    <t>1995/9</t>
    <phoneticPr fontId="3"/>
  </si>
  <si>
    <t>JR琵琶湖線守山駅　徒歩13分</t>
    <rPh sb="2" eb="5">
      <t>ビワコ</t>
    </rPh>
    <rPh sb="5" eb="6">
      <t>セン</t>
    </rPh>
    <rPh sb="6" eb="8">
      <t>モリヤマ</t>
    </rPh>
    <rPh sb="8" eb="9">
      <t>エキ</t>
    </rPh>
    <rPh sb="10" eb="12">
      <t>トホ</t>
    </rPh>
    <rPh sb="14" eb="15">
      <t>プン</t>
    </rPh>
    <phoneticPr fontId="3"/>
  </si>
  <si>
    <t>ラ・マナージュ守山</t>
    <rPh sb="7" eb="9">
      <t>モリヤマ</t>
    </rPh>
    <phoneticPr fontId="3"/>
  </si>
  <si>
    <t>84番1号</t>
    <rPh sb="1" eb="2">
      <t>バン</t>
    </rPh>
    <rPh sb="3" eb="4">
      <t>ゴウ</t>
    </rPh>
    <phoneticPr fontId="3"/>
  </si>
  <si>
    <t>2000/9</t>
    <phoneticPr fontId="3"/>
  </si>
  <si>
    <t>JR琵琶湖線守山駅　徒歩18分</t>
    <rPh sb="2" eb="5">
      <t>ビワコ</t>
    </rPh>
    <rPh sb="5" eb="6">
      <t>セン</t>
    </rPh>
    <rPh sb="6" eb="8">
      <t>モリヤマ</t>
    </rPh>
    <rPh sb="8" eb="9">
      <t>エキ</t>
    </rPh>
    <rPh sb="10" eb="12">
      <t>トホ</t>
    </rPh>
    <rPh sb="14" eb="15">
      <t>プン</t>
    </rPh>
    <phoneticPr fontId="3"/>
  </si>
  <si>
    <t>クレーデレSK</t>
    <phoneticPr fontId="3"/>
  </si>
  <si>
    <t>８４１－２</t>
    <phoneticPr fontId="3"/>
  </si>
  <si>
    <t>2002/9</t>
    <phoneticPr fontId="3"/>
  </si>
  <si>
    <t>JR琵琶湖線守山駅　バス８分</t>
    <rPh sb="2" eb="5">
      <t>ビワコ</t>
    </rPh>
    <rPh sb="5" eb="6">
      <t>セン</t>
    </rPh>
    <rPh sb="6" eb="8">
      <t>モリヤマ</t>
    </rPh>
    <rPh sb="8" eb="9">
      <t>エキ</t>
    </rPh>
    <rPh sb="13" eb="14">
      <t>プン</t>
    </rPh>
    <phoneticPr fontId="3"/>
  </si>
  <si>
    <t>ヴェーネ・グラッツェ</t>
    <phoneticPr fontId="3"/>
  </si>
  <si>
    <t>勝部3丁目</t>
    <rPh sb="0" eb="2">
      <t>カツベ</t>
    </rPh>
    <rPh sb="3" eb="5">
      <t>チョウメ</t>
    </rPh>
    <phoneticPr fontId="3"/>
  </si>
  <si>
    <t>5番2号</t>
    <rPh sb="0" eb="1">
      <t>バン</t>
    </rPh>
    <rPh sb="2" eb="3">
      <t>ゴウ</t>
    </rPh>
    <phoneticPr fontId="3"/>
  </si>
  <si>
    <t>2003/1</t>
    <phoneticPr fontId="3"/>
  </si>
  <si>
    <t>守山４丁目</t>
    <rPh sb="0" eb="2">
      <t>モリヤマ</t>
    </rPh>
    <rPh sb="3" eb="5">
      <t>チョウメ</t>
    </rPh>
    <phoneticPr fontId="3"/>
  </si>
  <si>
    <t>４番３１号</t>
    <rPh sb="0" eb="1">
      <t>バン</t>
    </rPh>
    <rPh sb="3" eb="4">
      <t>ゴウ</t>
    </rPh>
    <phoneticPr fontId="3"/>
  </si>
  <si>
    <t>1992/3</t>
    <phoneticPr fontId="3"/>
  </si>
  <si>
    <t>JR琵琶湖線守山駅　徒歩15分</t>
    <rPh sb="2" eb="5">
      <t>ビワコ</t>
    </rPh>
    <rPh sb="5" eb="6">
      <t>セン</t>
    </rPh>
    <rPh sb="6" eb="8">
      <t>モリヤマ</t>
    </rPh>
    <rPh sb="8" eb="9">
      <t>エキ</t>
    </rPh>
    <rPh sb="10" eb="12">
      <t>トホ</t>
    </rPh>
    <rPh sb="14" eb="15">
      <t>プン</t>
    </rPh>
    <phoneticPr fontId="3"/>
  </si>
  <si>
    <t>グランパーク</t>
    <phoneticPr fontId="3"/>
  </si>
  <si>
    <t>677号</t>
    <rPh sb="2" eb="3">
      <t>ゴウ</t>
    </rPh>
    <phoneticPr fontId="3"/>
  </si>
  <si>
    <t>JR琵琶湖線栗東駅　徒歩7分</t>
    <rPh sb="2" eb="5">
      <t>ビワコ</t>
    </rPh>
    <rPh sb="5" eb="6">
      <t>セン</t>
    </rPh>
    <rPh sb="6" eb="8">
      <t>リットウ</t>
    </rPh>
    <rPh sb="8" eb="9">
      <t>エキ</t>
    </rPh>
    <rPh sb="10" eb="12">
      <t>トホ</t>
    </rPh>
    <rPh sb="13" eb="14">
      <t>プン</t>
    </rPh>
    <phoneticPr fontId="3"/>
  </si>
  <si>
    <t>フレンドマート、セブンイレブン</t>
    <phoneticPr fontId="3"/>
  </si>
  <si>
    <t>サンディ、サークルK等</t>
    <rPh sb="10" eb="11">
      <t>トウ</t>
    </rPh>
    <phoneticPr fontId="3"/>
  </si>
  <si>
    <t>平和堂、西友、守山市民病院</t>
    <rPh sb="0" eb="3">
      <t>ヘイワドウ</t>
    </rPh>
    <rPh sb="4" eb="6">
      <t>セイユウ</t>
    </rPh>
    <rPh sb="7" eb="11">
      <t>モリヤマシミン</t>
    </rPh>
    <rPh sb="11" eb="13">
      <t>ビョウイン</t>
    </rPh>
    <phoneticPr fontId="3"/>
  </si>
  <si>
    <t>サークルK、サンディ等</t>
    <rPh sb="10" eb="11">
      <t>トウ</t>
    </rPh>
    <phoneticPr fontId="3"/>
  </si>
  <si>
    <t>モリーブ、サークルK、守山市民病院等</t>
    <rPh sb="11" eb="15">
      <t>モリヤマシミン</t>
    </rPh>
    <rPh sb="15" eb="17">
      <t>ビョウイン</t>
    </rPh>
    <rPh sb="17" eb="18">
      <t>トウ</t>
    </rPh>
    <phoneticPr fontId="3"/>
  </si>
  <si>
    <t>平和堂、サークルK等</t>
    <rPh sb="0" eb="3">
      <t>ヘイワドウ</t>
    </rPh>
    <rPh sb="9" eb="10">
      <t>トウ</t>
    </rPh>
    <phoneticPr fontId="3"/>
  </si>
  <si>
    <t>守山市民病院、サークルK等</t>
    <rPh sb="0" eb="4">
      <t>モリヤマシミン</t>
    </rPh>
    <rPh sb="4" eb="6">
      <t>ビョウイン</t>
    </rPh>
    <rPh sb="12" eb="13">
      <t>トウ</t>
    </rPh>
    <phoneticPr fontId="3"/>
  </si>
  <si>
    <t>アパマンショップ石山店</t>
    <rPh sb="8" eb="10">
      <t>イシヤマ</t>
    </rPh>
    <rPh sb="10" eb="11">
      <t>テン</t>
    </rPh>
    <phoneticPr fontId="3"/>
  </si>
  <si>
    <t>077-531-0531</t>
    <phoneticPr fontId="3"/>
  </si>
  <si>
    <t>077-531-0533</t>
    <phoneticPr fontId="3"/>
  </si>
  <si>
    <t>1991/10</t>
    <phoneticPr fontId="3"/>
  </si>
  <si>
    <t>JR琵琶湖線膳所駅　徒歩16分</t>
    <rPh sb="2" eb="5">
      <t>ビワコ</t>
    </rPh>
    <rPh sb="5" eb="6">
      <t>セン</t>
    </rPh>
    <rPh sb="6" eb="8">
      <t>ゼゼ</t>
    </rPh>
    <rPh sb="8" eb="9">
      <t>エキ</t>
    </rPh>
    <rPh sb="10" eb="12">
      <t>トホ</t>
    </rPh>
    <rPh sb="14" eb="15">
      <t>プン</t>
    </rPh>
    <phoneticPr fontId="3"/>
  </si>
  <si>
    <t>大石中</t>
    <rPh sb="0" eb="2">
      <t>オオイシ</t>
    </rPh>
    <rPh sb="2" eb="3">
      <t>ナカ</t>
    </rPh>
    <phoneticPr fontId="3"/>
  </si>
  <si>
    <t>1992/10</t>
    <phoneticPr fontId="3"/>
  </si>
  <si>
    <t>JR琵琶湖線石山駅　バス20分</t>
    <rPh sb="2" eb="5">
      <t>ビワコ</t>
    </rPh>
    <rPh sb="5" eb="6">
      <t>セン</t>
    </rPh>
    <rPh sb="6" eb="8">
      <t>イシヤマ</t>
    </rPh>
    <rPh sb="8" eb="9">
      <t>エキ</t>
    </rPh>
    <rPh sb="14" eb="15">
      <t>プン</t>
    </rPh>
    <phoneticPr fontId="3"/>
  </si>
  <si>
    <t>1989/3</t>
    <phoneticPr fontId="3"/>
  </si>
  <si>
    <t>JR琵琶湖線石山駅　徒歩20分</t>
    <rPh sb="2" eb="5">
      <t>ビワコ</t>
    </rPh>
    <rPh sb="5" eb="6">
      <t>セン</t>
    </rPh>
    <rPh sb="6" eb="8">
      <t>イシヤマ</t>
    </rPh>
    <rPh sb="8" eb="9">
      <t>エキ</t>
    </rPh>
    <rPh sb="10" eb="12">
      <t>トホ</t>
    </rPh>
    <rPh sb="14" eb="15">
      <t>プン</t>
    </rPh>
    <phoneticPr fontId="3"/>
  </si>
  <si>
    <t>栄町</t>
    <rPh sb="0" eb="2">
      <t>サカエマチ</t>
    </rPh>
    <phoneticPr fontId="3"/>
  </si>
  <si>
    <t>1991/9</t>
    <phoneticPr fontId="3"/>
  </si>
  <si>
    <t>JR琵琶湖線石山駅　徒歩7分</t>
    <rPh sb="2" eb="5">
      <t>ビワコ</t>
    </rPh>
    <rPh sb="5" eb="6">
      <t>セン</t>
    </rPh>
    <rPh sb="6" eb="8">
      <t>イシヤマ</t>
    </rPh>
    <rPh sb="8" eb="9">
      <t>エキ</t>
    </rPh>
    <rPh sb="10" eb="12">
      <t>トホ</t>
    </rPh>
    <rPh sb="13" eb="14">
      <t>プン</t>
    </rPh>
    <phoneticPr fontId="3"/>
  </si>
  <si>
    <t>1997/3</t>
    <phoneticPr fontId="3"/>
  </si>
  <si>
    <t>JR琵琶湖線石山駅　バス11分</t>
    <rPh sb="2" eb="5">
      <t>ビワコ</t>
    </rPh>
    <rPh sb="5" eb="6">
      <t>セン</t>
    </rPh>
    <rPh sb="6" eb="8">
      <t>イシヤマ</t>
    </rPh>
    <rPh sb="8" eb="9">
      <t>エキ</t>
    </rPh>
    <rPh sb="14" eb="15">
      <t>プン</t>
    </rPh>
    <phoneticPr fontId="3"/>
  </si>
  <si>
    <t>３８６－１</t>
    <phoneticPr fontId="3"/>
  </si>
  <si>
    <t>○</t>
    <phoneticPr fontId="3"/>
  </si>
  <si>
    <t>JR琵琶湖線　石山駅からバス15分（石山幼稚園前）徒歩1分</t>
    <rPh sb="2" eb="5">
      <t>ビワコ</t>
    </rPh>
    <rPh sb="5" eb="6">
      <t>セン</t>
    </rPh>
    <rPh sb="7" eb="9">
      <t>イシヤマ</t>
    </rPh>
    <rPh sb="9" eb="10">
      <t>エキ</t>
    </rPh>
    <rPh sb="16" eb="17">
      <t>フン</t>
    </rPh>
    <rPh sb="18" eb="20">
      <t>イシヤマ</t>
    </rPh>
    <rPh sb="20" eb="23">
      <t>ヨウチエン</t>
    </rPh>
    <rPh sb="23" eb="24">
      <t>マエ</t>
    </rPh>
    <rPh sb="25" eb="27">
      <t>トホ</t>
    </rPh>
    <rPh sb="28" eb="29">
      <t>フン</t>
    </rPh>
    <phoneticPr fontId="3"/>
  </si>
  <si>
    <t>JR琵琶湖線　石山駅から京阪バス20分（大石小学校停）徒歩3分</t>
    <rPh sb="2" eb="5">
      <t>ビワコ</t>
    </rPh>
    <rPh sb="5" eb="6">
      <t>セン</t>
    </rPh>
    <rPh sb="7" eb="9">
      <t>イシヤマ</t>
    </rPh>
    <rPh sb="9" eb="10">
      <t>エキ</t>
    </rPh>
    <rPh sb="12" eb="14">
      <t>ケイハン</t>
    </rPh>
    <rPh sb="18" eb="19">
      <t>フン</t>
    </rPh>
    <rPh sb="20" eb="22">
      <t>オオイシ</t>
    </rPh>
    <rPh sb="22" eb="25">
      <t>ショウガッコウ</t>
    </rPh>
    <rPh sb="25" eb="26">
      <t>テイ</t>
    </rPh>
    <rPh sb="27" eb="29">
      <t>トホ</t>
    </rPh>
    <rPh sb="30" eb="31">
      <t>フン</t>
    </rPh>
    <phoneticPr fontId="3"/>
  </si>
  <si>
    <t>JR琵琶湖線　膳所駅から徒歩16分</t>
    <rPh sb="2" eb="5">
      <t>ビワコ</t>
    </rPh>
    <rPh sb="5" eb="6">
      <t>セン</t>
    </rPh>
    <rPh sb="7" eb="9">
      <t>ゼゼ</t>
    </rPh>
    <rPh sb="9" eb="10">
      <t>エキ</t>
    </rPh>
    <rPh sb="12" eb="14">
      <t>トホ</t>
    </rPh>
    <rPh sb="16" eb="17">
      <t>フン</t>
    </rPh>
    <phoneticPr fontId="3"/>
  </si>
  <si>
    <t>JR琵琶湖線　石山駅から帝産バス8分（三池停）徒歩2分</t>
    <rPh sb="2" eb="5">
      <t>ビワコ</t>
    </rPh>
    <rPh sb="5" eb="6">
      <t>セン</t>
    </rPh>
    <rPh sb="7" eb="9">
      <t>イシヤマ</t>
    </rPh>
    <rPh sb="9" eb="10">
      <t>エキ</t>
    </rPh>
    <rPh sb="12" eb="14">
      <t>テイサン</t>
    </rPh>
    <rPh sb="17" eb="18">
      <t>フン</t>
    </rPh>
    <rPh sb="19" eb="21">
      <t>ミイケ</t>
    </rPh>
    <rPh sb="21" eb="22">
      <t>テイ</t>
    </rPh>
    <rPh sb="23" eb="25">
      <t>トホ</t>
    </rPh>
    <rPh sb="26" eb="27">
      <t>フン</t>
    </rPh>
    <phoneticPr fontId="3"/>
  </si>
  <si>
    <t>JR琵琶湖線　石山駅から徒歩7分</t>
    <rPh sb="2" eb="5">
      <t>ビワコ</t>
    </rPh>
    <rPh sb="5" eb="6">
      <t>セン</t>
    </rPh>
    <rPh sb="7" eb="9">
      <t>イシヤマ</t>
    </rPh>
    <rPh sb="9" eb="10">
      <t>エキ</t>
    </rPh>
    <rPh sb="12" eb="14">
      <t>トホ</t>
    </rPh>
    <rPh sb="15" eb="16">
      <t>フン</t>
    </rPh>
    <phoneticPr fontId="3"/>
  </si>
  <si>
    <t>JR琵琶湖線　草津駅　徒歩15分</t>
    <rPh sb="2" eb="5">
      <t>ビワコ</t>
    </rPh>
    <rPh sb="5" eb="6">
      <t>セン</t>
    </rPh>
    <rPh sb="7" eb="9">
      <t>クサツ</t>
    </rPh>
    <rPh sb="9" eb="10">
      <t>エキ</t>
    </rPh>
    <rPh sb="11" eb="13">
      <t>トホ</t>
    </rPh>
    <rPh sb="15" eb="16">
      <t>フン</t>
    </rPh>
    <phoneticPr fontId="3"/>
  </si>
  <si>
    <t>JR琵琶湖線　草津駅　近江ﾊﾞｽ10分（農協前停）徒歩7分</t>
    <rPh sb="2" eb="5">
      <t>ビワコ</t>
    </rPh>
    <rPh sb="5" eb="6">
      <t>セン</t>
    </rPh>
    <rPh sb="7" eb="9">
      <t>クサツ</t>
    </rPh>
    <rPh sb="9" eb="10">
      <t>エキ</t>
    </rPh>
    <rPh sb="11" eb="13">
      <t>オウミ</t>
    </rPh>
    <rPh sb="18" eb="19">
      <t>フン</t>
    </rPh>
    <rPh sb="20" eb="22">
      <t>ノウキョウ</t>
    </rPh>
    <rPh sb="22" eb="23">
      <t>マエ</t>
    </rPh>
    <rPh sb="23" eb="24">
      <t>テイ</t>
    </rPh>
    <rPh sb="25" eb="27">
      <t>トホ</t>
    </rPh>
    <rPh sb="28" eb="29">
      <t>フン</t>
    </rPh>
    <phoneticPr fontId="3"/>
  </si>
  <si>
    <t>JR琵琶湖線　草津駅　ﾊﾞｽ12分</t>
    <rPh sb="2" eb="5">
      <t>ビワコ</t>
    </rPh>
    <rPh sb="5" eb="6">
      <t>セン</t>
    </rPh>
    <rPh sb="7" eb="9">
      <t>クサツ</t>
    </rPh>
    <rPh sb="9" eb="10">
      <t>エキ</t>
    </rPh>
    <rPh sb="16" eb="17">
      <t>フン</t>
    </rPh>
    <phoneticPr fontId="3"/>
  </si>
  <si>
    <t>JR琵琶湖線　草津駅　徒歩12分</t>
    <rPh sb="2" eb="5">
      <t>ビワコ</t>
    </rPh>
    <rPh sb="5" eb="6">
      <t>セン</t>
    </rPh>
    <rPh sb="7" eb="9">
      <t>クサツ</t>
    </rPh>
    <rPh sb="9" eb="10">
      <t>エキ</t>
    </rPh>
    <rPh sb="11" eb="13">
      <t>トホ</t>
    </rPh>
    <rPh sb="15" eb="16">
      <t>フン</t>
    </rPh>
    <phoneticPr fontId="3"/>
  </si>
  <si>
    <t>JR琵琶湖線　近江八幡駅　徒歩15分</t>
    <rPh sb="2" eb="5">
      <t>ビワコ</t>
    </rPh>
    <rPh sb="5" eb="6">
      <t>セン</t>
    </rPh>
    <rPh sb="7" eb="12">
      <t>オウミハチマンエキ</t>
    </rPh>
    <rPh sb="13" eb="15">
      <t>トホ</t>
    </rPh>
    <rPh sb="17" eb="18">
      <t>フン</t>
    </rPh>
    <phoneticPr fontId="3"/>
  </si>
  <si>
    <t>JR琵琶湖線　南彦根駅　徒歩25分</t>
    <rPh sb="2" eb="5">
      <t>ビワコ</t>
    </rPh>
    <rPh sb="5" eb="6">
      <t>セン</t>
    </rPh>
    <rPh sb="7" eb="8">
      <t>ミナミ</t>
    </rPh>
    <rPh sb="8" eb="10">
      <t>ヒコネ</t>
    </rPh>
    <rPh sb="10" eb="11">
      <t>エキ</t>
    </rPh>
    <rPh sb="12" eb="14">
      <t>トホ</t>
    </rPh>
    <rPh sb="16" eb="17">
      <t>フン</t>
    </rPh>
    <phoneticPr fontId="3"/>
  </si>
  <si>
    <t>JR琵琶湖線　南彦根駅　徒歩23分</t>
    <rPh sb="2" eb="5">
      <t>ビワコ</t>
    </rPh>
    <rPh sb="5" eb="6">
      <t>セン</t>
    </rPh>
    <rPh sb="7" eb="8">
      <t>ミナミ</t>
    </rPh>
    <rPh sb="8" eb="10">
      <t>ヒコネ</t>
    </rPh>
    <rPh sb="10" eb="11">
      <t>エキ</t>
    </rPh>
    <rPh sb="12" eb="14">
      <t>トホ</t>
    </rPh>
    <rPh sb="16" eb="17">
      <t>フン</t>
    </rPh>
    <phoneticPr fontId="3"/>
  </si>
  <si>
    <t>JR琵琶湖線　彦根駅　ﾊﾞｽ14分</t>
    <rPh sb="2" eb="5">
      <t>ビワコ</t>
    </rPh>
    <rPh sb="5" eb="6">
      <t>セン</t>
    </rPh>
    <rPh sb="7" eb="9">
      <t>ヒコネ</t>
    </rPh>
    <rPh sb="9" eb="10">
      <t>エキ</t>
    </rPh>
    <rPh sb="16" eb="17">
      <t>フン</t>
    </rPh>
    <phoneticPr fontId="3"/>
  </si>
  <si>
    <t>JR琵琶湖線　彦根駅　徒歩10分</t>
    <rPh sb="2" eb="5">
      <t>ビワコ</t>
    </rPh>
    <rPh sb="5" eb="6">
      <t>セン</t>
    </rPh>
    <rPh sb="7" eb="9">
      <t>ヒコネ</t>
    </rPh>
    <rPh sb="9" eb="10">
      <t>エキ</t>
    </rPh>
    <rPh sb="11" eb="13">
      <t>トホ</t>
    </rPh>
    <rPh sb="15" eb="16">
      <t>フン</t>
    </rPh>
    <phoneticPr fontId="3"/>
  </si>
  <si>
    <t>JR琵琶湖線　彦根駅　ﾊﾞｽ9分</t>
    <rPh sb="2" eb="5">
      <t>ビワコ</t>
    </rPh>
    <rPh sb="5" eb="6">
      <t>セン</t>
    </rPh>
    <rPh sb="7" eb="9">
      <t>ヒコネ</t>
    </rPh>
    <rPh sb="9" eb="10">
      <t>エキ</t>
    </rPh>
    <rPh sb="15" eb="16">
      <t>フン</t>
    </rPh>
    <phoneticPr fontId="3"/>
  </si>
  <si>
    <t>JR琵琶湖線　彦根駅　徒歩9分</t>
    <rPh sb="2" eb="5">
      <t>ビワコ</t>
    </rPh>
    <rPh sb="5" eb="6">
      <t>セン</t>
    </rPh>
    <rPh sb="7" eb="9">
      <t>ヒコネ</t>
    </rPh>
    <rPh sb="9" eb="10">
      <t>エキ</t>
    </rPh>
    <rPh sb="11" eb="13">
      <t>トホ</t>
    </rPh>
    <rPh sb="14" eb="15">
      <t>フン</t>
    </rPh>
    <phoneticPr fontId="3"/>
  </si>
  <si>
    <t>スーパー、コンビニ</t>
    <phoneticPr fontId="3"/>
  </si>
  <si>
    <t>保証会社要加入・入居審査有</t>
    <rPh sb="0" eb="2">
      <t>ホショウ</t>
    </rPh>
    <rPh sb="2" eb="4">
      <t>ガイシャ</t>
    </rPh>
    <rPh sb="4" eb="5">
      <t>ヨウ</t>
    </rPh>
    <rPh sb="5" eb="7">
      <t>カニュウ</t>
    </rPh>
    <rPh sb="8" eb="10">
      <t>ニュウキョ</t>
    </rPh>
    <rPh sb="10" eb="12">
      <t>シンサ</t>
    </rPh>
    <rPh sb="12" eb="13">
      <t>ア</t>
    </rPh>
    <phoneticPr fontId="3"/>
  </si>
  <si>
    <t>クレール東代</t>
    <rPh sb="4" eb="5">
      <t>ヒガシ</t>
    </rPh>
    <rPh sb="5" eb="6">
      <t>ダイ</t>
    </rPh>
    <phoneticPr fontId="3"/>
  </si>
  <si>
    <t>原町</t>
    <rPh sb="0" eb="2">
      <t>ハラマチ</t>
    </rPh>
    <phoneticPr fontId="3"/>
  </si>
  <si>
    <t>１３６－３９</t>
    <phoneticPr fontId="3"/>
  </si>
  <si>
    <t>1995/8</t>
    <phoneticPr fontId="3"/>
  </si>
  <si>
    <t>JR琵琶湖線彦根駅　近江バス６分</t>
    <rPh sb="2" eb="5">
      <t>ビワコ</t>
    </rPh>
    <rPh sb="5" eb="6">
      <t>セン</t>
    </rPh>
    <rPh sb="6" eb="8">
      <t>ヒコネ</t>
    </rPh>
    <rPh sb="8" eb="9">
      <t>エキ</t>
    </rPh>
    <rPh sb="10" eb="12">
      <t>オウミ</t>
    </rPh>
    <rPh sb="15" eb="16">
      <t>プン</t>
    </rPh>
    <phoneticPr fontId="3"/>
  </si>
  <si>
    <t>コンビニ</t>
    <phoneticPr fontId="3"/>
  </si>
  <si>
    <t>アパマンショップ彦根店</t>
    <rPh sb="8" eb="10">
      <t>ヒコネ</t>
    </rPh>
    <rPh sb="10" eb="11">
      <t>テン</t>
    </rPh>
    <phoneticPr fontId="3"/>
  </si>
  <si>
    <t>0749-26-7688</t>
    <phoneticPr fontId="3"/>
  </si>
  <si>
    <t>0749-26-7677</t>
    <phoneticPr fontId="3"/>
  </si>
  <si>
    <t>ヴェルジネ</t>
    <phoneticPr fontId="3"/>
  </si>
  <si>
    <t>２９９－１</t>
    <phoneticPr fontId="3"/>
  </si>
  <si>
    <t>2003/12</t>
    <phoneticPr fontId="3"/>
  </si>
  <si>
    <t>コンビニ、スーパー</t>
    <phoneticPr fontId="3"/>
  </si>
  <si>
    <t>サンハイツ</t>
    <phoneticPr fontId="3"/>
  </si>
  <si>
    <t>佐和町</t>
    <rPh sb="0" eb="3">
      <t>サワチョウ</t>
    </rPh>
    <phoneticPr fontId="3"/>
  </si>
  <si>
    <t>８－７</t>
    <phoneticPr fontId="3"/>
  </si>
  <si>
    <t>1986/5</t>
    <phoneticPr fontId="3"/>
  </si>
  <si>
    <t>JR琵琶湖線彦根駅　徒歩5分</t>
    <rPh sb="2" eb="5">
      <t>ビワコ</t>
    </rPh>
    <rPh sb="5" eb="6">
      <t>セン</t>
    </rPh>
    <rPh sb="6" eb="8">
      <t>ヒコネ</t>
    </rPh>
    <rPh sb="8" eb="9">
      <t>エキ</t>
    </rPh>
    <rPh sb="10" eb="12">
      <t>トホ</t>
    </rPh>
    <rPh sb="13" eb="14">
      <t>プン</t>
    </rPh>
    <phoneticPr fontId="3"/>
  </si>
  <si>
    <t>コンビニ、スーパー、市役所</t>
    <rPh sb="10" eb="13">
      <t>シヤクショ</t>
    </rPh>
    <phoneticPr fontId="3"/>
  </si>
  <si>
    <t>エルミナフラット彦根</t>
    <rPh sb="8" eb="10">
      <t>ヒコネ</t>
    </rPh>
    <phoneticPr fontId="3"/>
  </si>
  <si>
    <t>地蔵町</t>
    <rPh sb="0" eb="2">
      <t>ジゾウ</t>
    </rPh>
    <rPh sb="2" eb="3">
      <t>チョウ</t>
    </rPh>
    <phoneticPr fontId="3"/>
  </si>
  <si>
    <t>１１－５</t>
    <phoneticPr fontId="3"/>
  </si>
  <si>
    <t>1990/7</t>
    <phoneticPr fontId="3"/>
  </si>
  <si>
    <t>JR琵琶湖線彦根駅　近江バス11分</t>
    <rPh sb="2" eb="5">
      <t>ビワコ</t>
    </rPh>
    <rPh sb="5" eb="6">
      <t>セン</t>
    </rPh>
    <rPh sb="6" eb="8">
      <t>ヒコネ</t>
    </rPh>
    <rPh sb="8" eb="9">
      <t>エキ</t>
    </rPh>
    <rPh sb="10" eb="12">
      <t>オウミ</t>
    </rPh>
    <rPh sb="16" eb="17">
      <t>プン</t>
    </rPh>
    <phoneticPr fontId="3"/>
  </si>
  <si>
    <t>東草津3丁目</t>
    <rPh sb="0" eb="1">
      <t>ヒガシ</t>
    </rPh>
    <rPh sb="1" eb="3">
      <t>クサツ</t>
    </rPh>
    <rPh sb="4" eb="6">
      <t>チョウメ</t>
    </rPh>
    <phoneticPr fontId="3"/>
  </si>
  <si>
    <t>1987/1</t>
    <phoneticPr fontId="3"/>
  </si>
  <si>
    <t>JR琵琶湖線草津駅　徒歩20分</t>
    <rPh sb="2" eb="5">
      <t>ビワコ</t>
    </rPh>
    <rPh sb="5" eb="6">
      <t>セン</t>
    </rPh>
    <rPh sb="6" eb="8">
      <t>クサツ</t>
    </rPh>
    <rPh sb="8" eb="9">
      <t>エキ</t>
    </rPh>
    <rPh sb="10" eb="12">
      <t>トホ</t>
    </rPh>
    <rPh sb="14" eb="15">
      <t>プン</t>
    </rPh>
    <phoneticPr fontId="3"/>
  </si>
  <si>
    <t>アパマンショップ草津店</t>
    <rPh sb="8" eb="10">
      <t>クサツ</t>
    </rPh>
    <rPh sb="10" eb="11">
      <t>テン</t>
    </rPh>
    <phoneticPr fontId="3"/>
  </si>
  <si>
    <t>077-567-6200</t>
    <phoneticPr fontId="3"/>
  </si>
  <si>
    <t>077-567-6220</t>
    <phoneticPr fontId="3"/>
  </si>
  <si>
    <t>野村３丁目</t>
    <rPh sb="0" eb="2">
      <t>ノムラ</t>
    </rPh>
    <rPh sb="3" eb="5">
      <t>チョウメ</t>
    </rPh>
    <phoneticPr fontId="3"/>
  </si>
  <si>
    <t>1994/1</t>
    <phoneticPr fontId="3"/>
  </si>
  <si>
    <t>JR琵琶湖線草津駅　徒歩17分</t>
    <rPh sb="2" eb="5">
      <t>ビワコ</t>
    </rPh>
    <rPh sb="5" eb="6">
      <t>セン</t>
    </rPh>
    <rPh sb="6" eb="8">
      <t>クサツ</t>
    </rPh>
    <rPh sb="8" eb="9">
      <t>エキ</t>
    </rPh>
    <rPh sb="10" eb="12">
      <t>トホ</t>
    </rPh>
    <rPh sb="14" eb="15">
      <t>プン</t>
    </rPh>
    <phoneticPr fontId="3"/>
  </si>
  <si>
    <t>手原5丁目</t>
    <rPh sb="0" eb="2">
      <t>テハラ</t>
    </rPh>
    <rPh sb="3" eb="5">
      <t>チョウメ</t>
    </rPh>
    <phoneticPr fontId="3"/>
  </si>
  <si>
    <t>野村7丁目</t>
    <rPh sb="0" eb="2">
      <t>ノムラ</t>
    </rPh>
    <rPh sb="3" eb="5">
      <t>チョウメ</t>
    </rPh>
    <phoneticPr fontId="3"/>
  </si>
  <si>
    <t>2000/3</t>
    <phoneticPr fontId="3"/>
  </si>
  <si>
    <t>JR琵琶湖線草津駅　徒歩15分</t>
    <rPh sb="2" eb="5">
      <t>ビワコ</t>
    </rPh>
    <rPh sb="5" eb="6">
      <t>セン</t>
    </rPh>
    <rPh sb="6" eb="8">
      <t>クサツ</t>
    </rPh>
    <rPh sb="8" eb="9">
      <t>エキ</t>
    </rPh>
    <rPh sb="10" eb="12">
      <t>トホ</t>
    </rPh>
    <rPh sb="14" eb="15">
      <t>プン</t>
    </rPh>
    <phoneticPr fontId="3"/>
  </si>
  <si>
    <t>上鈎</t>
    <rPh sb="0" eb="2">
      <t>カミマガリ</t>
    </rPh>
    <phoneticPr fontId="3"/>
  </si>
  <si>
    <t>JR草津線手原駅　徒歩16分</t>
    <rPh sb="2" eb="4">
      <t>クサツ</t>
    </rPh>
    <rPh sb="4" eb="5">
      <t>セン</t>
    </rPh>
    <rPh sb="5" eb="7">
      <t>テハラ</t>
    </rPh>
    <rPh sb="7" eb="8">
      <t>エキ</t>
    </rPh>
    <rPh sb="9" eb="11">
      <t>トホ</t>
    </rPh>
    <rPh sb="13" eb="14">
      <t>プン</t>
    </rPh>
    <phoneticPr fontId="3"/>
  </si>
  <si>
    <t>2003/8</t>
    <phoneticPr fontId="3"/>
  </si>
  <si>
    <t>石山寺</t>
    <rPh sb="0" eb="3">
      <t>イシヤマデラ</t>
    </rPh>
    <phoneticPr fontId="3"/>
  </si>
  <si>
    <t>JR草津線手原駅　徒歩7分</t>
    <rPh sb="2" eb="5">
      <t>クサツセン</t>
    </rPh>
    <rPh sb="5" eb="7">
      <t>テハラ</t>
    </rPh>
    <rPh sb="7" eb="8">
      <t>エキ</t>
    </rPh>
    <rPh sb="9" eb="11">
      <t>トホ</t>
    </rPh>
    <rPh sb="12" eb="13">
      <t>プン</t>
    </rPh>
    <phoneticPr fontId="3"/>
  </si>
  <si>
    <t>１１５番地１</t>
    <rPh sb="3" eb="5">
      <t>バンチ</t>
    </rPh>
    <phoneticPr fontId="3"/>
  </si>
  <si>
    <t>アルプラザ長浜（約３00ｍ）</t>
    <rPh sb="5" eb="7">
      <t>ナガハマ</t>
    </rPh>
    <rPh sb="8" eb="9">
      <t>ヤク</t>
    </rPh>
    <phoneticPr fontId="3"/>
  </si>
  <si>
    <t>ハウスクリーニング代：50,000（税別） / 火災保険2年18,000円 / ハウスリーブ保証料初回10,000円、月々総家賃2.0～2.5% / 町内会費850円</t>
    <rPh sb="9" eb="10">
      <t>ダイ</t>
    </rPh>
    <rPh sb="18" eb="20">
      <t>ゼイベツ</t>
    </rPh>
    <rPh sb="24" eb="26">
      <t>カサイ</t>
    </rPh>
    <rPh sb="26" eb="28">
      <t>ホケン</t>
    </rPh>
    <rPh sb="29" eb="30">
      <t>ネン</t>
    </rPh>
    <rPh sb="36" eb="37">
      <t>エン</t>
    </rPh>
    <rPh sb="46" eb="49">
      <t>ホショウリョウ</t>
    </rPh>
    <rPh sb="49" eb="51">
      <t>ショカイ</t>
    </rPh>
    <rPh sb="57" eb="58">
      <t>エン</t>
    </rPh>
    <rPh sb="59" eb="61">
      <t>ツキヅキ</t>
    </rPh>
    <rPh sb="61" eb="62">
      <t>ソウ</t>
    </rPh>
    <rPh sb="62" eb="64">
      <t>ヤチン</t>
    </rPh>
    <rPh sb="75" eb="77">
      <t>チョウナイ</t>
    </rPh>
    <rPh sb="77" eb="79">
      <t>カイヒ</t>
    </rPh>
    <rPh sb="82" eb="83">
      <t>エン</t>
    </rPh>
    <phoneticPr fontId="3"/>
  </si>
  <si>
    <t>八幡中山町</t>
    <rPh sb="0" eb="2">
      <t>ハチマン</t>
    </rPh>
    <rPh sb="2" eb="4">
      <t>ナカヤマ</t>
    </rPh>
    <rPh sb="4" eb="5">
      <t>チョウ</t>
    </rPh>
    <phoneticPr fontId="3"/>
  </si>
  <si>
    <t>1060番地１</t>
    <rPh sb="3" eb="5">
      <t>バンチ</t>
    </rPh>
    <phoneticPr fontId="3"/>
  </si>
  <si>
    <t>2007/3</t>
    <phoneticPr fontId="3"/>
  </si>
  <si>
    <t>JR北陸本線　長浜駅　バス6分（北中前 徒歩5分）</t>
    <rPh sb="2" eb="4">
      <t>ホクリク</t>
    </rPh>
    <rPh sb="4" eb="6">
      <t>ホンセン</t>
    </rPh>
    <rPh sb="7" eb="9">
      <t>ナガハマ</t>
    </rPh>
    <rPh sb="9" eb="10">
      <t>エキ</t>
    </rPh>
    <rPh sb="14" eb="15">
      <t>プン</t>
    </rPh>
    <rPh sb="16" eb="17">
      <t>キタ</t>
    </rPh>
    <rPh sb="17" eb="19">
      <t>ナカマエ</t>
    </rPh>
    <rPh sb="20" eb="22">
      <t>トホ</t>
    </rPh>
    <rPh sb="23" eb="24">
      <t>フン</t>
    </rPh>
    <phoneticPr fontId="3"/>
  </si>
  <si>
    <t>ハウスクリーニング代：40,000（税別） / 火災保険2年18,000円 / ハウスリーブ保証料初回10,000円、月々総家賃2.0～2.5% / 町内会費500円</t>
    <rPh sb="9" eb="10">
      <t>ダイ</t>
    </rPh>
    <rPh sb="18" eb="20">
      <t>ゼイベツ</t>
    </rPh>
    <rPh sb="24" eb="26">
      <t>カサイ</t>
    </rPh>
    <rPh sb="26" eb="28">
      <t>ホケン</t>
    </rPh>
    <rPh sb="29" eb="30">
      <t>ネン</t>
    </rPh>
    <rPh sb="36" eb="37">
      <t>エン</t>
    </rPh>
    <rPh sb="46" eb="49">
      <t>ホショウリョウ</t>
    </rPh>
    <rPh sb="49" eb="51">
      <t>ショカイ</t>
    </rPh>
    <rPh sb="57" eb="58">
      <t>エン</t>
    </rPh>
    <rPh sb="59" eb="61">
      <t>ツキヅキ</t>
    </rPh>
    <rPh sb="61" eb="62">
      <t>ソウ</t>
    </rPh>
    <rPh sb="62" eb="64">
      <t>ヤチン</t>
    </rPh>
    <rPh sb="75" eb="77">
      <t>チョウナイ</t>
    </rPh>
    <rPh sb="77" eb="79">
      <t>カイヒ</t>
    </rPh>
    <rPh sb="82" eb="83">
      <t>エン</t>
    </rPh>
    <phoneticPr fontId="3"/>
  </si>
  <si>
    <t>ピュール長浜B</t>
    <rPh sb="4" eb="6">
      <t>ナガハマ</t>
    </rPh>
    <phoneticPr fontId="3"/>
  </si>
  <si>
    <t>0749-64-5111</t>
    <phoneticPr fontId="3"/>
  </si>
  <si>
    <t>0749-64-5220</t>
    <phoneticPr fontId="3"/>
  </si>
  <si>
    <t>宮司町</t>
    <rPh sb="0" eb="2">
      <t>グウジ</t>
    </rPh>
    <rPh sb="2" eb="3">
      <t>チョウ</t>
    </rPh>
    <phoneticPr fontId="3"/>
  </si>
  <si>
    <t>272番地1</t>
    <rPh sb="2" eb="4">
      <t>バンチ</t>
    </rPh>
    <phoneticPr fontId="3"/>
  </si>
  <si>
    <t>2001/8</t>
    <phoneticPr fontId="3"/>
  </si>
  <si>
    <t>JR北陸本線　長浜駅　バス15分（宮司東 徒歩3分）</t>
    <rPh sb="2" eb="4">
      <t>ホクリク</t>
    </rPh>
    <rPh sb="4" eb="6">
      <t>ホンセン</t>
    </rPh>
    <rPh sb="7" eb="9">
      <t>ナガハマ</t>
    </rPh>
    <rPh sb="9" eb="10">
      <t>エキ</t>
    </rPh>
    <rPh sb="15" eb="16">
      <t>プン</t>
    </rPh>
    <rPh sb="17" eb="19">
      <t>グウジ</t>
    </rPh>
    <rPh sb="19" eb="20">
      <t>ヒガシ</t>
    </rPh>
    <rPh sb="21" eb="23">
      <t>トホ</t>
    </rPh>
    <rPh sb="24" eb="25">
      <t>フン</t>
    </rPh>
    <phoneticPr fontId="3"/>
  </si>
  <si>
    <t>ハウスクリーニング代：50,000（税別） / 火災保険2年18,000円 / ハウスリーブ保証料初回10,000円、月々総家賃2.0～2.5% / 町内会費600円</t>
    <rPh sb="9" eb="10">
      <t>ダイ</t>
    </rPh>
    <rPh sb="18" eb="20">
      <t>ゼイベツ</t>
    </rPh>
    <rPh sb="24" eb="26">
      <t>カサイ</t>
    </rPh>
    <rPh sb="26" eb="28">
      <t>ホケン</t>
    </rPh>
    <rPh sb="29" eb="30">
      <t>ネン</t>
    </rPh>
    <rPh sb="36" eb="37">
      <t>エン</t>
    </rPh>
    <rPh sb="46" eb="49">
      <t>ホショウリョウ</t>
    </rPh>
    <rPh sb="49" eb="51">
      <t>ショカイ</t>
    </rPh>
    <rPh sb="57" eb="58">
      <t>エン</t>
    </rPh>
    <rPh sb="59" eb="61">
      <t>ツキヅキ</t>
    </rPh>
    <rPh sb="61" eb="62">
      <t>ソウ</t>
    </rPh>
    <rPh sb="62" eb="64">
      <t>ヤチン</t>
    </rPh>
    <rPh sb="75" eb="77">
      <t>チョウナイ</t>
    </rPh>
    <rPh sb="77" eb="79">
      <t>カイヒ</t>
    </rPh>
    <rPh sb="82" eb="83">
      <t>エン</t>
    </rPh>
    <phoneticPr fontId="3"/>
  </si>
  <si>
    <t>レフィナードパラーシオ</t>
    <phoneticPr fontId="3"/>
  </si>
  <si>
    <t>セレーノⅢ</t>
    <phoneticPr fontId="3"/>
  </si>
  <si>
    <t>小堀町</t>
    <rPh sb="0" eb="1">
      <t>コ</t>
    </rPh>
    <rPh sb="1" eb="3">
      <t>ホリチョウ</t>
    </rPh>
    <phoneticPr fontId="3"/>
  </si>
  <si>
    <t>471番地５</t>
    <rPh sb="2" eb="4">
      <t>バンチ</t>
    </rPh>
    <phoneticPr fontId="3"/>
  </si>
  <si>
    <t>2007/1</t>
    <phoneticPr fontId="3"/>
  </si>
  <si>
    <t>JR北陸本線　長浜駅　バス10分（アルプラザ口 徒歩5分）</t>
    <rPh sb="2" eb="4">
      <t>ホクリク</t>
    </rPh>
    <rPh sb="4" eb="6">
      <t>ホンセン</t>
    </rPh>
    <rPh sb="7" eb="9">
      <t>ナガハマ</t>
    </rPh>
    <rPh sb="9" eb="10">
      <t>エキ</t>
    </rPh>
    <rPh sb="15" eb="16">
      <t>プン</t>
    </rPh>
    <rPh sb="22" eb="23">
      <t>クチ</t>
    </rPh>
    <rPh sb="23" eb="24">
      <t>ミヤトウ</t>
    </rPh>
    <rPh sb="24" eb="26">
      <t>トホ</t>
    </rPh>
    <rPh sb="27" eb="28">
      <t>フン</t>
    </rPh>
    <phoneticPr fontId="3"/>
  </si>
  <si>
    <t>アルプラザ長浜店（約100m）</t>
    <rPh sb="5" eb="8">
      <t>ナガハマテン</t>
    </rPh>
    <rPh sb="9" eb="10">
      <t>ヤク</t>
    </rPh>
    <phoneticPr fontId="3"/>
  </si>
  <si>
    <t>ハウスクリーニング代：50,000（税別） / 火災保険2年18,000円 / ハウスリーブ保証料初回10,000円、月々総家賃2.0～2.5% / 町内会費1000円</t>
    <rPh sb="9" eb="10">
      <t>ダイ</t>
    </rPh>
    <rPh sb="18" eb="20">
      <t>ゼイベツ</t>
    </rPh>
    <rPh sb="24" eb="26">
      <t>カサイ</t>
    </rPh>
    <rPh sb="26" eb="28">
      <t>ホケン</t>
    </rPh>
    <rPh sb="29" eb="30">
      <t>ネン</t>
    </rPh>
    <rPh sb="36" eb="37">
      <t>エン</t>
    </rPh>
    <rPh sb="46" eb="49">
      <t>ホショウリョウ</t>
    </rPh>
    <rPh sb="49" eb="51">
      <t>ショカイ</t>
    </rPh>
    <rPh sb="57" eb="58">
      <t>エン</t>
    </rPh>
    <rPh sb="59" eb="61">
      <t>ツキヅキ</t>
    </rPh>
    <rPh sb="61" eb="62">
      <t>ソウ</t>
    </rPh>
    <rPh sb="62" eb="64">
      <t>ヤチン</t>
    </rPh>
    <rPh sb="75" eb="77">
      <t>チョウナイ</t>
    </rPh>
    <rPh sb="77" eb="79">
      <t>カイヒ</t>
    </rPh>
    <rPh sb="83" eb="84">
      <t>エン</t>
    </rPh>
    <phoneticPr fontId="3"/>
  </si>
  <si>
    <t>サニーフォレスト</t>
    <phoneticPr fontId="3"/>
  </si>
  <si>
    <t>四ツ塚町</t>
    <rPh sb="0" eb="1">
      <t>ヨ</t>
    </rPh>
    <rPh sb="2" eb="4">
      <t>ヅカチョウ</t>
    </rPh>
    <phoneticPr fontId="3"/>
  </si>
  <si>
    <t>172番地２</t>
    <rPh sb="2" eb="4">
      <t>バンチ</t>
    </rPh>
    <phoneticPr fontId="3"/>
  </si>
  <si>
    <t>2001/7</t>
    <phoneticPr fontId="3"/>
  </si>
  <si>
    <t>JR北陸本線　長浜駅　バス18分（市民交流センター 徒歩6分）</t>
    <rPh sb="2" eb="4">
      <t>ホクリク</t>
    </rPh>
    <rPh sb="4" eb="6">
      <t>ホンセン</t>
    </rPh>
    <rPh sb="7" eb="9">
      <t>ナガハマ</t>
    </rPh>
    <rPh sb="9" eb="10">
      <t>エキ</t>
    </rPh>
    <rPh sb="15" eb="16">
      <t>プン</t>
    </rPh>
    <rPh sb="17" eb="19">
      <t>シミン</t>
    </rPh>
    <rPh sb="19" eb="21">
      <t>コウリュウ</t>
    </rPh>
    <rPh sb="25" eb="26">
      <t>ミヤトウ</t>
    </rPh>
    <rPh sb="26" eb="28">
      <t>トホ</t>
    </rPh>
    <rPh sb="29" eb="30">
      <t>フン</t>
    </rPh>
    <phoneticPr fontId="3"/>
  </si>
  <si>
    <t>アルプラザ長浜店（約1,500m）</t>
    <rPh sb="5" eb="8">
      <t>ナガハマテン</t>
    </rPh>
    <rPh sb="9" eb="10">
      <t>ヤク</t>
    </rPh>
    <phoneticPr fontId="3"/>
  </si>
  <si>
    <t>アルプラザ長浜店（約1,000ｍ）</t>
    <rPh sb="5" eb="8">
      <t>ナガハマテン</t>
    </rPh>
    <rPh sb="9" eb="10">
      <t>ヤク</t>
    </rPh>
    <phoneticPr fontId="3"/>
  </si>
  <si>
    <t>アルプラザ長浜店（約2,300ｍ）</t>
    <rPh sb="5" eb="8">
      <t>ナガハマテン</t>
    </rPh>
    <rPh sb="9" eb="10">
      <t>ヤク</t>
    </rPh>
    <phoneticPr fontId="3"/>
  </si>
  <si>
    <t>ハウスクリーニング代：50,000（税別） / 火災保険2年18,000円 / ハウスリーブ保証料初回10,000円、月々総家賃2.0～2.5% / 町内会費800円</t>
    <rPh sb="9" eb="10">
      <t>ダイ</t>
    </rPh>
    <rPh sb="18" eb="20">
      <t>ゼイベツ</t>
    </rPh>
    <rPh sb="24" eb="26">
      <t>カサイ</t>
    </rPh>
    <rPh sb="26" eb="28">
      <t>ホケン</t>
    </rPh>
    <rPh sb="29" eb="30">
      <t>ネン</t>
    </rPh>
    <rPh sb="36" eb="37">
      <t>エン</t>
    </rPh>
    <rPh sb="46" eb="49">
      <t>ホショウリョウ</t>
    </rPh>
    <rPh sb="49" eb="51">
      <t>ショカイ</t>
    </rPh>
    <rPh sb="57" eb="58">
      <t>エン</t>
    </rPh>
    <rPh sb="59" eb="61">
      <t>ツキヅキ</t>
    </rPh>
    <rPh sb="61" eb="62">
      <t>ソウ</t>
    </rPh>
    <rPh sb="62" eb="64">
      <t>ヤチン</t>
    </rPh>
    <rPh sb="75" eb="77">
      <t>チョウナイ</t>
    </rPh>
    <rPh sb="77" eb="79">
      <t>カイヒ</t>
    </rPh>
    <rPh sb="82" eb="83">
      <t>エン</t>
    </rPh>
    <phoneticPr fontId="3"/>
  </si>
  <si>
    <t>南草津駅　徒歩24分</t>
    <rPh sb="0" eb="4">
      <t>ミナミクサツエキ</t>
    </rPh>
    <rPh sb="5" eb="7">
      <t>トホ</t>
    </rPh>
    <rPh sb="9" eb="10">
      <t>フン</t>
    </rPh>
    <phoneticPr fontId="3"/>
  </si>
  <si>
    <t>南草津駅　バス9分</t>
    <rPh sb="0" eb="4">
      <t>ミナミクサツエキ</t>
    </rPh>
    <rPh sb="8" eb="9">
      <t>フン</t>
    </rPh>
    <phoneticPr fontId="3"/>
  </si>
  <si>
    <t>南草津駅　徒歩14分</t>
    <rPh sb="0" eb="4">
      <t>ミナミクサツエキ</t>
    </rPh>
    <rPh sb="5" eb="7">
      <t>トホ</t>
    </rPh>
    <rPh sb="9" eb="10">
      <t>フン</t>
    </rPh>
    <phoneticPr fontId="3"/>
  </si>
  <si>
    <t>1974/1</t>
    <phoneticPr fontId="3"/>
  </si>
  <si>
    <t>南草津駅　徒歩18分</t>
    <rPh sb="0" eb="4">
      <t>ミナミクサツエキ</t>
    </rPh>
    <rPh sb="5" eb="7">
      <t>トホ</t>
    </rPh>
    <rPh sb="9" eb="10">
      <t>フン</t>
    </rPh>
    <phoneticPr fontId="3"/>
  </si>
  <si>
    <t>1992/11</t>
    <phoneticPr fontId="3"/>
  </si>
  <si>
    <t>1979/4</t>
    <phoneticPr fontId="3"/>
  </si>
  <si>
    <t>ハイツ高樋</t>
    <rPh sb="3" eb="4">
      <t>タカ</t>
    </rPh>
    <phoneticPr fontId="3"/>
  </si>
  <si>
    <t>2002/3</t>
    <phoneticPr fontId="3"/>
  </si>
  <si>
    <t>プリムラU21</t>
    <phoneticPr fontId="3"/>
  </si>
  <si>
    <t>メゾンジョイ</t>
    <phoneticPr fontId="3"/>
  </si>
  <si>
    <t>ヤングU21</t>
    <phoneticPr fontId="3"/>
  </si>
  <si>
    <t>足利B</t>
    <rPh sb="0" eb="2">
      <t>アシカガ</t>
    </rPh>
    <phoneticPr fontId="3"/>
  </si>
  <si>
    <t>1979/4</t>
    <phoneticPr fontId="3"/>
  </si>
  <si>
    <t>１２４４－１</t>
    <phoneticPr fontId="3"/>
  </si>
  <si>
    <t>2000/1</t>
    <phoneticPr fontId="3"/>
  </si>
  <si>
    <t>JR琵琶湖線　守山駅　近江ﾊﾞｽ8分（河西口停）徒歩3分</t>
    <rPh sb="2" eb="5">
      <t>ビワコ</t>
    </rPh>
    <rPh sb="5" eb="6">
      <t>セン</t>
    </rPh>
    <rPh sb="7" eb="9">
      <t>モリヤマ</t>
    </rPh>
    <rPh sb="9" eb="10">
      <t>エキ</t>
    </rPh>
    <rPh sb="11" eb="13">
      <t>オウミ</t>
    </rPh>
    <rPh sb="17" eb="18">
      <t>フン</t>
    </rPh>
    <rPh sb="19" eb="21">
      <t>カワニシ</t>
    </rPh>
    <rPh sb="21" eb="22">
      <t>クチ</t>
    </rPh>
    <rPh sb="22" eb="23">
      <t>テイ</t>
    </rPh>
    <rPh sb="24" eb="26">
      <t>トホ</t>
    </rPh>
    <rPh sb="27" eb="28">
      <t>フン</t>
    </rPh>
    <phoneticPr fontId="3"/>
  </si>
  <si>
    <t>JR琵琶湖線　守山駅　徒歩19分</t>
    <rPh sb="2" eb="5">
      <t>ビワコ</t>
    </rPh>
    <rPh sb="5" eb="6">
      <t>セン</t>
    </rPh>
    <rPh sb="7" eb="9">
      <t>モリヤマ</t>
    </rPh>
    <rPh sb="9" eb="10">
      <t>エキ</t>
    </rPh>
    <rPh sb="11" eb="13">
      <t>トホ</t>
    </rPh>
    <rPh sb="15" eb="16">
      <t>フン</t>
    </rPh>
    <phoneticPr fontId="3"/>
  </si>
  <si>
    <t>JR琵琶湖線守山駅　徒歩20分</t>
    <rPh sb="2" eb="5">
      <t>ビワコ</t>
    </rPh>
    <rPh sb="5" eb="6">
      <t>セン</t>
    </rPh>
    <rPh sb="6" eb="8">
      <t>モリヤマ</t>
    </rPh>
    <rPh sb="8" eb="9">
      <t>エキ</t>
    </rPh>
    <rPh sb="10" eb="12">
      <t>トホ</t>
    </rPh>
    <rPh sb="14" eb="15">
      <t>プン</t>
    </rPh>
    <phoneticPr fontId="3"/>
  </si>
  <si>
    <t>ガーデンシティハイツA棟</t>
    <rPh sb="11" eb="12">
      <t>トウ</t>
    </rPh>
    <phoneticPr fontId="3"/>
  </si>
  <si>
    <t>湖東荘</t>
    <rPh sb="0" eb="2">
      <t>コトウ</t>
    </rPh>
    <rPh sb="2" eb="3">
      <t>ソウ</t>
    </rPh>
    <phoneticPr fontId="3"/>
  </si>
  <si>
    <t>沖野1丁目</t>
    <rPh sb="0" eb="2">
      <t>オキノ</t>
    </rPh>
    <rPh sb="3" eb="5">
      <t>チョウメ</t>
    </rPh>
    <phoneticPr fontId="3"/>
  </si>
  <si>
    <t>６－１０</t>
    <phoneticPr fontId="3"/>
  </si>
  <si>
    <t>６－１０</t>
    <phoneticPr fontId="3"/>
  </si>
  <si>
    <t>13-19</t>
    <phoneticPr fontId="3"/>
  </si>
  <si>
    <t>平和堂（約1,050ｍ）、青葉病院（約1,500ｍ）</t>
    <rPh sb="0" eb="3">
      <t>ヘイワドウ</t>
    </rPh>
    <rPh sb="4" eb="5">
      <t>ヤク</t>
    </rPh>
    <rPh sb="13" eb="15">
      <t>アオバ</t>
    </rPh>
    <rPh sb="15" eb="17">
      <t>ビョウイン</t>
    </rPh>
    <rPh sb="18" eb="19">
      <t>ヤク</t>
    </rPh>
    <phoneticPr fontId="3"/>
  </si>
  <si>
    <t>近江鉄道八日市駅　徒歩22分</t>
    <rPh sb="0" eb="2">
      <t>オウミ</t>
    </rPh>
    <rPh sb="2" eb="4">
      <t>テツドウ</t>
    </rPh>
    <rPh sb="4" eb="7">
      <t>ヨウカイチ</t>
    </rPh>
    <rPh sb="7" eb="8">
      <t>エキ</t>
    </rPh>
    <rPh sb="9" eb="11">
      <t>トホ</t>
    </rPh>
    <rPh sb="13" eb="14">
      <t>プン</t>
    </rPh>
    <phoneticPr fontId="3"/>
  </si>
  <si>
    <t>西友八日市店（約600ｍ）　敬愛病院（約1,200ｍ）</t>
    <rPh sb="0" eb="2">
      <t>セイユウ</t>
    </rPh>
    <rPh sb="2" eb="5">
      <t>ヨウカイチ</t>
    </rPh>
    <rPh sb="5" eb="6">
      <t>テン</t>
    </rPh>
    <rPh sb="7" eb="8">
      <t>ヤク</t>
    </rPh>
    <rPh sb="14" eb="16">
      <t>ケイアイ</t>
    </rPh>
    <rPh sb="16" eb="18">
      <t>ビョウイン</t>
    </rPh>
    <rPh sb="19" eb="20">
      <t>ヤク</t>
    </rPh>
    <phoneticPr fontId="3"/>
  </si>
  <si>
    <t>セブンイレブン（約１１０ｍ）</t>
    <rPh sb="8" eb="9">
      <t>ヤク</t>
    </rPh>
    <phoneticPr fontId="3"/>
  </si>
  <si>
    <t>近江鉄道八日市駅　バス15分（林田停、徒歩4分）</t>
    <rPh sb="0" eb="2">
      <t>オウミ</t>
    </rPh>
    <rPh sb="2" eb="4">
      <t>テツドウ</t>
    </rPh>
    <rPh sb="4" eb="7">
      <t>ヨウカイチ</t>
    </rPh>
    <rPh sb="7" eb="8">
      <t>エキ</t>
    </rPh>
    <rPh sb="13" eb="14">
      <t>プン</t>
    </rPh>
    <rPh sb="15" eb="17">
      <t>ハヤシダ</t>
    </rPh>
    <rPh sb="17" eb="18">
      <t>テイ</t>
    </rPh>
    <rPh sb="19" eb="21">
      <t>トホ</t>
    </rPh>
    <rPh sb="22" eb="23">
      <t>フン</t>
    </rPh>
    <phoneticPr fontId="3"/>
  </si>
  <si>
    <t>マックスバリュ（約1,500ｍ）東近江総合医療センター（約800ｍ）</t>
    <rPh sb="8" eb="9">
      <t>ヤク</t>
    </rPh>
    <rPh sb="16" eb="19">
      <t>ヒガシオウミ</t>
    </rPh>
    <rPh sb="19" eb="21">
      <t>ソウゴウ</t>
    </rPh>
    <rPh sb="21" eb="23">
      <t>イリョウ</t>
    </rPh>
    <rPh sb="28" eb="29">
      <t>ヤク</t>
    </rPh>
    <phoneticPr fontId="3"/>
  </si>
  <si>
    <t>保証会社加入要。短期解約違約金有（1年未満）</t>
    <rPh sb="0" eb="2">
      <t>ホショウ</t>
    </rPh>
    <rPh sb="2" eb="4">
      <t>ガイシャ</t>
    </rPh>
    <rPh sb="4" eb="6">
      <t>カニュウ</t>
    </rPh>
    <rPh sb="6" eb="7">
      <t>ヨウ</t>
    </rPh>
    <rPh sb="8" eb="10">
      <t>タンキ</t>
    </rPh>
    <rPh sb="10" eb="12">
      <t>カイヤク</t>
    </rPh>
    <rPh sb="12" eb="15">
      <t>イヤクキン</t>
    </rPh>
    <rPh sb="15" eb="16">
      <t>ア</t>
    </rPh>
    <rPh sb="18" eb="19">
      <t>ネン</t>
    </rPh>
    <rPh sb="19" eb="21">
      <t>ミマン</t>
    </rPh>
    <phoneticPr fontId="3"/>
  </si>
  <si>
    <t>JR琵琶湖線　彦根駅　徒歩15分</t>
    <rPh sb="2" eb="5">
      <t>ビワコ</t>
    </rPh>
    <rPh sb="5" eb="6">
      <t>セン</t>
    </rPh>
    <rPh sb="7" eb="9">
      <t>ヒコネ</t>
    </rPh>
    <rPh sb="9" eb="10">
      <t>エキ</t>
    </rPh>
    <rPh sb="11" eb="13">
      <t>トホ</t>
    </rPh>
    <rPh sb="15" eb="16">
      <t>フン</t>
    </rPh>
    <phoneticPr fontId="3"/>
  </si>
  <si>
    <t>八日市清水</t>
    <rPh sb="0" eb="3">
      <t>ヨウカイチ</t>
    </rPh>
    <rPh sb="3" eb="5">
      <t>シミズ</t>
    </rPh>
    <phoneticPr fontId="3"/>
  </si>
  <si>
    <t>近江鉄道　八日市駅　ﾊﾞｽ8分（近江ﾊﾞｽ八日市営業所前停）徒歩15分</t>
    <rPh sb="0" eb="2">
      <t>オウミ</t>
    </rPh>
    <rPh sb="2" eb="4">
      <t>テツドウ</t>
    </rPh>
    <rPh sb="5" eb="8">
      <t>ヨウカイチ</t>
    </rPh>
    <rPh sb="8" eb="9">
      <t>エキ</t>
    </rPh>
    <rPh sb="14" eb="15">
      <t>フン</t>
    </rPh>
    <rPh sb="16" eb="18">
      <t>オウミ</t>
    </rPh>
    <rPh sb="21" eb="24">
      <t>ヨウカイチ</t>
    </rPh>
    <rPh sb="24" eb="25">
      <t>ジョ</t>
    </rPh>
    <rPh sb="25" eb="26">
      <t>マエ</t>
    </rPh>
    <rPh sb="26" eb="27">
      <t>テイ</t>
    </rPh>
    <rPh sb="27" eb="28">
      <t>）</t>
    </rPh>
    <rPh sb="28" eb="29">
      <t>テイ</t>
    </rPh>
    <rPh sb="30" eb="32">
      <t>トホ</t>
    </rPh>
    <rPh sb="34" eb="35">
      <t>フン</t>
    </rPh>
    <phoneticPr fontId="3"/>
  </si>
  <si>
    <t>近江鉄道　八日市駅　ﾊﾞｽ8分（近江ﾊﾞｽ八日市営業所前停）徒歩15分</t>
    <rPh sb="0" eb="2">
      <t>オウミ</t>
    </rPh>
    <rPh sb="2" eb="4">
      <t>テツドウ</t>
    </rPh>
    <rPh sb="5" eb="8">
      <t>ヨウカイチ</t>
    </rPh>
    <rPh sb="8" eb="9">
      <t>エキ</t>
    </rPh>
    <rPh sb="14" eb="15">
      <t>フン</t>
    </rPh>
    <rPh sb="16" eb="18">
      <t>オウミ</t>
    </rPh>
    <rPh sb="21" eb="24">
      <t>ヨウカイチ</t>
    </rPh>
    <rPh sb="24" eb="27">
      <t>エイギョウショ</t>
    </rPh>
    <rPh sb="27" eb="28">
      <t>マエ</t>
    </rPh>
    <rPh sb="28" eb="29">
      <t>テイ</t>
    </rPh>
    <rPh sb="30" eb="32">
      <t>トホ</t>
    </rPh>
    <rPh sb="34" eb="35">
      <t>フン</t>
    </rPh>
    <phoneticPr fontId="3"/>
  </si>
  <si>
    <t>サンハイツ東矢倉</t>
    <rPh sb="5" eb="6">
      <t>ヒガシ</t>
    </rPh>
    <rPh sb="6" eb="8">
      <t>ヤクラ</t>
    </rPh>
    <phoneticPr fontId="3"/>
  </si>
  <si>
    <t>東矢倉二丁目</t>
    <rPh sb="0" eb="1">
      <t>ヒガシ</t>
    </rPh>
    <rPh sb="1" eb="3">
      <t>ヤクラ</t>
    </rPh>
    <rPh sb="3" eb="6">
      <t>２チョウメ</t>
    </rPh>
    <phoneticPr fontId="3"/>
  </si>
  <si>
    <t>１１－１０</t>
    <phoneticPr fontId="3"/>
  </si>
  <si>
    <t>JR琵琶湖線南草津駅　徒歩10分</t>
    <rPh sb="2" eb="5">
      <t>ビワコ</t>
    </rPh>
    <rPh sb="5" eb="6">
      <t>セン</t>
    </rPh>
    <rPh sb="6" eb="10">
      <t>ミナミクサツエキ</t>
    </rPh>
    <rPh sb="11" eb="13">
      <t>トホ</t>
    </rPh>
    <rPh sb="15" eb="16">
      <t>プン</t>
    </rPh>
    <phoneticPr fontId="3"/>
  </si>
  <si>
    <t>駐車場は１台敷地内での確保可能（3,000円と税）、当該物件は一階のお部屋。お元気な高齢者であれば便利なアパートです。</t>
    <rPh sb="0" eb="3">
      <t>チュウシャジョウ</t>
    </rPh>
    <rPh sb="5" eb="6">
      <t>ダイ</t>
    </rPh>
    <rPh sb="6" eb="8">
      <t>シキチ</t>
    </rPh>
    <rPh sb="8" eb="9">
      <t>ナイ</t>
    </rPh>
    <rPh sb="11" eb="13">
      <t>カクホ</t>
    </rPh>
    <rPh sb="13" eb="15">
      <t>カノウ</t>
    </rPh>
    <rPh sb="21" eb="22">
      <t>エン</t>
    </rPh>
    <rPh sb="23" eb="24">
      <t>ゼイ</t>
    </rPh>
    <rPh sb="26" eb="28">
      <t>トウガイ</t>
    </rPh>
    <rPh sb="28" eb="30">
      <t>ブッケン</t>
    </rPh>
    <rPh sb="31" eb="33">
      <t>イチカイ</t>
    </rPh>
    <rPh sb="35" eb="37">
      <t>ヘヤ</t>
    </rPh>
    <rPh sb="39" eb="41">
      <t>ゲンキ</t>
    </rPh>
    <rPh sb="42" eb="45">
      <t>コウレイシャ</t>
    </rPh>
    <rPh sb="49" eb="51">
      <t>ベンリ</t>
    </rPh>
    <phoneticPr fontId="3"/>
  </si>
  <si>
    <t>太陽住宅　株式会社</t>
  </si>
  <si>
    <t>077-565-2281</t>
    <phoneticPr fontId="3"/>
  </si>
  <si>
    <t>077-565-2163</t>
    <phoneticPr fontId="3"/>
  </si>
  <si>
    <t>西友南草津店（徒歩９分）、セブンイレブン南草津店（徒歩７分）</t>
    <rPh sb="0" eb="2">
      <t>セイユウ</t>
    </rPh>
    <rPh sb="2" eb="6">
      <t>ミナミクサツテン</t>
    </rPh>
    <rPh sb="7" eb="9">
      <t>トホ</t>
    </rPh>
    <rPh sb="10" eb="11">
      <t>プン</t>
    </rPh>
    <rPh sb="20" eb="24">
      <t>ミナミクサツテン</t>
    </rPh>
    <rPh sb="25" eb="27">
      <t>トホ</t>
    </rPh>
    <rPh sb="28" eb="29">
      <t>フン</t>
    </rPh>
    <phoneticPr fontId="3"/>
  </si>
  <si>
    <t>近江鉄道線　八日市駅　徒歩19分</t>
    <rPh sb="4" eb="5">
      <t>セン</t>
    </rPh>
    <rPh sb="11" eb="13">
      <t>トホ</t>
    </rPh>
    <phoneticPr fontId="13"/>
  </si>
  <si>
    <t>滋賀県知事（５）第２４８８号</t>
    <phoneticPr fontId="13"/>
  </si>
  <si>
    <t>ｍ５.Banks</t>
    <phoneticPr fontId="3"/>
  </si>
  <si>
    <t>八日市幸町</t>
    <rPh sb="0" eb="3">
      <t>ヨウカイチ</t>
    </rPh>
    <rPh sb="3" eb="4">
      <t>コウ</t>
    </rPh>
    <rPh sb="4" eb="5">
      <t>マチ</t>
    </rPh>
    <phoneticPr fontId="3"/>
  </si>
  <si>
    <t>１－６８</t>
    <phoneticPr fontId="3"/>
  </si>
  <si>
    <t>1999/10</t>
    <phoneticPr fontId="3"/>
  </si>
  <si>
    <t>近江鉄道　八日市駅　バス　約10分</t>
    <rPh sb="0" eb="2">
      <t>オウミ</t>
    </rPh>
    <rPh sb="2" eb="4">
      <t>テツドウ</t>
    </rPh>
    <rPh sb="5" eb="8">
      <t>ヨウカイチ</t>
    </rPh>
    <rPh sb="8" eb="9">
      <t>エキ</t>
    </rPh>
    <rPh sb="13" eb="14">
      <t>ヤク</t>
    </rPh>
    <rPh sb="16" eb="17">
      <t>プン</t>
    </rPh>
    <phoneticPr fontId="3"/>
  </si>
  <si>
    <t>保証会社初回保証料：賃料の80%もしくは30%（更新有/年間で賃料の10%）</t>
    <rPh sb="0" eb="2">
      <t>ホショウ</t>
    </rPh>
    <rPh sb="2" eb="4">
      <t>ガイシャ</t>
    </rPh>
    <rPh sb="4" eb="6">
      <t>ショカイ</t>
    </rPh>
    <rPh sb="6" eb="9">
      <t>ホショウリョウ</t>
    </rPh>
    <rPh sb="10" eb="12">
      <t>チンリョウ</t>
    </rPh>
    <rPh sb="24" eb="26">
      <t>コウシン</t>
    </rPh>
    <rPh sb="26" eb="27">
      <t>ア</t>
    </rPh>
    <rPh sb="28" eb="30">
      <t>ネンカン</t>
    </rPh>
    <rPh sb="31" eb="33">
      <t>チンリョウ</t>
    </rPh>
    <phoneticPr fontId="3"/>
  </si>
  <si>
    <t>アパマンショップ八日市店</t>
    <rPh sb="8" eb="12">
      <t>ヨウカイチテン</t>
    </rPh>
    <phoneticPr fontId="3"/>
  </si>
  <si>
    <t>0748-25-1233</t>
    <phoneticPr fontId="3"/>
  </si>
  <si>
    <t>0748-25-1266</t>
    <phoneticPr fontId="3"/>
  </si>
  <si>
    <t>グリーンエイト</t>
    <phoneticPr fontId="3"/>
  </si>
  <si>
    <t>中小路町</t>
    <rPh sb="0" eb="4">
      <t>ナカコウジチョウ</t>
    </rPh>
    <phoneticPr fontId="3"/>
  </si>
  <si>
    <t>569-5</t>
    <phoneticPr fontId="3"/>
  </si>
  <si>
    <t>1992/３</t>
    <phoneticPr fontId="3"/>
  </si>
  <si>
    <t>近江鉄道　八日市駅　バス　約19分</t>
    <rPh sb="0" eb="2">
      <t>オウミ</t>
    </rPh>
    <rPh sb="2" eb="4">
      <t>テツドウ</t>
    </rPh>
    <rPh sb="5" eb="8">
      <t>ヨウカイチ</t>
    </rPh>
    <rPh sb="8" eb="9">
      <t>エキ</t>
    </rPh>
    <rPh sb="13" eb="14">
      <t>ヤク</t>
    </rPh>
    <rPh sb="16" eb="17">
      <t>プン</t>
    </rPh>
    <phoneticPr fontId="3"/>
  </si>
  <si>
    <t>鍵交換費：15,000（税別）、保証会社初回保証料：賃料の50%</t>
    <rPh sb="0" eb="1">
      <t>カギ</t>
    </rPh>
    <rPh sb="1" eb="3">
      <t>コウカン</t>
    </rPh>
    <rPh sb="3" eb="4">
      <t>ヒ</t>
    </rPh>
    <rPh sb="12" eb="14">
      <t>ゼイベツ</t>
    </rPh>
    <rPh sb="16" eb="18">
      <t>ホショウ</t>
    </rPh>
    <rPh sb="18" eb="20">
      <t>ガイシャ</t>
    </rPh>
    <rPh sb="20" eb="22">
      <t>ショカイ</t>
    </rPh>
    <rPh sb="22" eb="25">
      <t>ホショウリョウ</t>
    </rPh>
    <rPh sb="26" eb="28">
      <t>チンリョウ</t>
    </rPh>
    <phoneticPr fontId="3"/>
  </si>
  <si>
    <t>サンパティーク　メゾン</t>
    <phoneticPr fontId="3"/>
  </si>
  <si>
    <t>雄琴</t>
    <rPh sb="0" eb="2">
      <t>オゴト</t>
    </rPh>
    <phoneticPr fontId="3"/>
  </si>
  <si>
    <t>2丁目2番13号</t>
    <rPh sb="0" eb="2">
      <t>チョウメ</t>
    </rPh>
    <rPh sb="3" eb="4">
      <t>バン</t>
    </rPh>
    <rPh sb="6" eb="7">
      <t>ゴウ</t>
    </rPh>
    <phoneticPr fontId="3"/>
  </si>
  <si>
    <t>2001/1</t>
    <phoneticPr fontId="3"/>
  </si>
  <si>
    <t>JR湖西線おごと温泉駅　徒歩10分</t>
    <rPh sb="2" eb="5">
      <t>コセイセン</t>
    </rPh>
    <rPh sb="8" eb="10">
      <t>オンセン</t>
    </rPh>
    <rPh sb="10" eb="11">
      <t>エキ</t>
    </rPh>
    <rPh sb="12" eb="14">
      <t>トホ</t>
    </rPh>
    <rPh sb="16" eb="17">
      <t>プン</t>
    </rPh>
    <phoneticPr fontId="3"/>
  </si>
  <si>
    <t>ラム―雄琴店　約850m　ファミリーマートおごと温泉店約290m</t>
    <rPh sb="3" eb="6">
      <t>オゴトテン</t>
    </rPh>
    <rPh sb="7" eb="8">
      <t>ヤク</t>
    </rPh>
    <rPh sb="24" eb="26">
      <t>オンセン</t>
    </rPh>
    <rPh sb="26" eb="27">
      <t>テン</t>
    </rPh>
    <rPh sb="27" eb="28">
      <t>ヤク</t>
    </rPh>
    <phoneticPr fontId="3"/>
  </si>
  <si>
    <t>ハウスクリーニング費</t>
    <rPh sb="9" eb="10">
      <t>ヒ</t>
    </rPh>
    <phoneticPr fontId="3"/>
  </si>
  <si>
    <t>077-574-3434</t>
    <phoneticPr fontId="3"/>
  </si>
  <si>
    <t>077-574-4888</t>
    <phoneticPr fontId="3"/>
  </si>
  <si>
    <t>ツインハーモニーA棟</t>
    <rPh sb="9" eb="10">
      <t>トウ</t>
    </rPh>
    <phoneticPr fontId="3"/>
  </si>
  <si>
    <t>3丁目2番1号</t>
    <rPh sb="0" eb="2">
      <t>チョウメ</t>
    </rPh>
    <rPh sb="3" eb="4">
      <t>バン</t>
    </rPh>
    <rPh sb="5" eb="6">
      <t>ゴウ</t>
    </rPh>
    <phoneticPr fontId="3"/>
  </si>
  <si>
    <t>1999/12</t>
    <phoneticPr fontId="3"/>
  </si>
  <si>
    <t>JR湖西線おごと温泉駅　徒歩9分</t>
    <rPh sb="2" eb="5">
      <t>コセイセン</t>
    </rPh>
    <rPh sb="8" eb="10">
      <t>オンセン</t>
    </rPh>
    <rPh sb="10" eb="11">
      <t>エキ</t>
    </rPh>
    <rPh sb="12" eb="14">
      <t>トホ</t>
    </rPh>
    <rPh sb="15" eb="16">
      <t>プン</t>
    </rPh>
    <phoneticPr fontId="3"/>
  </si>
  <si>
    <t>ラム―雄琴店　約400m　セブンイレブンアクアマリーナ店　約170m</t>
    <rPh sb="3" eb="6">
      <t>オゴトテン</t>
    </rPh>
    <rPh sb="7" eb="8">
      <t>ヤク</t>
    </rPh>
    <rPh sb="27" eb="28">
      <t>テン</t>
    </rPh>
    <rPh sb="29" eb="30">
      <t>ヤク</t>
    </rPh>
    <phoneticPr fontId="3"/>
  </si>
  <si>
    <t>～</t>
    <phoneticPr fontId="3"/>
  </si>
  <si>
    <t>077-566-3066</t>
    <phoneticPr fontId="3"/>
  </si>
  <si>
    <t>アネーロ壱番館</t>
    <rPh sb="4" eb="5">
      <t>イチ</t>
    </rPh>
    <rPh sb="5" eb="7">
      <t>バンカン</t>
    </rPh>
    <rPh sb="6" eb="7">
      <t>カン</t>
    </rPh>
    <phoneticPr fontId="3"/>
  </si>
  <si>
    <t>野路東</t>
    <rPh sb="0" eb="2">
      <t>ノジ</t>
    </rPh>
    <rPh sb="2" eb="3">
      <t>ヒガシ</t>
    </rPh>
    <phoneticPr fontId="3"/>
  </si>
  <si>
    <t>3丁目３－６</t>
    <rPh sb="0" eb="2">
      <t>チョウメ</t>
    </rPh>
    <phoneticPr fontId="3"/>
  </si>
  <si>
    <t>1986/10</t>
    <phoneticPr fontId="3"/>
  </si>
  <si>
    <t>サークルKまで約450ｍ</t>
    <rPh sb="7" eb="8">
      <t>ヤク</t>
    </rPh>
    <phoneticPr fontId="3"/>
  </si>
  <si>
    <t>JR琵琶湖線南草津駅　徒歩18分</t>
    <rPh sb="2" eb="5">
      <t>ビワコ</t>
    </rPh>
    <rPh sb="5" eb="6">
      <t>セン</t>
    </rPh>
    <rPh sb="6" eb="10">
      <t>ミナミクサツエキ</t>
    </rPh>
    <rPh sb="11" eb="13">
      <t>トホ</t>
    </rPh>
    <rPh sb="15" eb="16">
      <t>プン</t>
    </rPh>
    <phoneticPr fontId="3"/>
  </si>
  <si>
    <t>アネーロ弐番館</t>
    <rPh sb="4" eb="5">
      <t>ニ</t>
    </rPh>
    <rPh sb="5" eb="7">
      <t>バンカン</t>
    </rPh>
    <rPh sb="6" eb="7">
      <t>カン</t>
    </rPh>
    <phoneticPr fontId="3"/>
  </si>
  <si>
    <t>南笠東</t>
    <rPh sb="0" eb="1">
      <t>ミナミ</t>
    </rPh>
    <rPh sb="1" eb="2">
      <t>カサ</t>
    </rPh>
    <rPh sb="2" eb="3">
      <t>ヒガシ</t>
    </rPh>
    <phoneticPr fontId="3"/>
  </si>
  <si>
    <t>4丁目2-26</t>
    <rPh sb="0" eb="2">
      <t>チョウメ</t>
    </rPh>
    <phoneticPr fontId="3"/>
  </si>
  <si>
    <t>1985/6</t>
    <phoneticPr fontId="3"/>
  </si>
  <si>
    <t>JR琵琶湖線南草津駅　徒歩20分</t>
    <rPh sb="2" eb="5">
      <t>ビワコ</t>
    </rPh>
    <rPh sb="5" eb="6">
      <t>セン</t>
    </rPh>
    <rPh sb="6" eb="10">
      <t>ミナミクサツエキ</t>
    </rPh>
    <rPh sb="11" eb="13">
      <t>トホ</t>
    </rPh>
    <rPh sb="15" eb="16">
      <t>プン</t>
    </rPh>
    <phoneticPr fontId="3"/>
  </si>
  <si>
    <t>サークルKまで約50ｍ</t>
    <rPh sb="7" eb="8">
      <t>ヤク</t>
    </rPh>
    <phoneticPr fontId="3"/>
  </si>
  <si>
    <t>0749-27-6566</t>
    <phoneticPr fontId="3"/>
  </si>
  <si>
    <t>0749-27-6661</t>
    <phoneticPr fontId="3"/>
  </si>
  <si>
    <t>フルール・ド・スリジエ</t>
    <phoneticPr fontId="3"/>
  </si>
  <si>
    <t>１１５５－１</t>
    <phoneticPr fontId="3"/>
  </si>
  <si>
    <t>JR琵琶湖線南彦根駅　徒歩13分</t>
    <rPh sb="2" eb="5">
      <t>ビワコ</t>
    </rPh>
    <rPh sb="5" eb="6">
      <t>セン</t>
    </rPh>
    <rPh sb="6" eb="9">
      <t>ミナミヒコネ</t>
    </rPh>
    <rPh sb="9" eb="10">
      <t>エキ</t>
    </rPh>
    <rPh sb="11" eb="13">
      <t>トホ</t>
    </rPh>
    <rPh sb="15" eb="16">
      <t>プン</t>
    </rPh>
    <phoneticPr fontId="3"/>
  </si>
  <si>
    <t>クリーニング費（43,200円）、保証会社保証料12,000円（初回）　月額保証料：総賃料の2.0%から2.5%</t>
    <rPh sb="6" eb="7">
      <t>ヒ</t>
    </rPh>
    <rPh sb="14" eb="15">
      <t>エン</t>
    </rPh>
    <rPh sb="17" eb="19">
      <t>ホショウ</t>
    </rPh>
    <rPh sb="19" eb="21">
      <t>ガイシャ</t>
    </rPh>
    <rPh sb="21" eb="24">
      <t>ホショウリョウ</t>
    </rPh>
    <rPh sb="30" eb="31">
      <t>エン</t>
    </rPh>
    <rPh sb="32" eb="34">
      <t>ショカイ</t>
    </rPh>
    <rPh sb="36" eb="38">
      <t>ゲツガク</t>
    </rPh>
    <rPh sb="38" eb="41">
      <t>ホショウリョウ</t>
    </rPh>
    <rPh sb="42" eb="43">
      <t>ソウ</t>
    </rPh>
    <rPh sb="43" eb="45">
      <t>チンリョウ</t>
    </rPh>
    <phoneticPr fontId="3"/>
  </si>
  <si>
    <t>SubaruⅡ番館</t>
    <rPh sb="7" eb="9">
      <t>バンカン</t>
    </rPh>
    <phoneticPr fontId="3"/>
  </si>
  <si>
    <t>平田町</t>
    <rPh sb="0" eb="3">
      <t>ヒラタチョウ</t>
    </rPh>
    <phoneticPr fontId="3"/>
  </si>
  <si>
    <t>９３０－１</t>
    <phoneticPr fontId="3"/>
  </si>
  <si>
    <t>2011/9</t>
    <phoneticPr fontId="3"/>
  </si>
  <si>
    <t>JR琵琶湖線南彦根駅　徒歩17分</t>
    <rPh sb="2" eb="5">
      <t>ビワコ</t>
    </rPh>
    <rPh sb="5" eb="6">
      <t>セン</t>
    </rPh>
    <rPh sb="6" eb="9">
      <t>ミナミヒコネ</t>
    </rPh>
    <rPh sb="9" eb="10">
      <t>エキ</t>
    </rPh>
    <rPh sb="11" eb="13">
      <t>トホ</t>
    </rPh>
    <rPh sb="15" eb="16">
      <t>プン</t>
    </rPh>
    <phoneticPr fontId="3"/>
  </si>
  <si>
    <t>ハウスクリーニング費　28,000円</t>
    <rPh sb="9" eb="10">
      <t>ヒ</t>
    </rPh>
    <rPh sb="13" eb="18">
      <t>０００エン</t>
    </rPh>
    <phoneticPr fontId="3"/>
  </si>
  <si>
    <t>アパマンショップ瀬田店</t>
  </si>
  <si>
    <t>サニーパレスショーエイⅡ</t>
    <phoneticPr fontId="3"/>
  </si>
  <si>
    <t>3丁目</t>
    <rPh sb="0" eb="2">
      <t>チョウメ</t>
    </rPh>
    <phoneticPr fontId="3"/>
  </si>
  <si>
    <t>JR琵琶湖線　瀬田駅　徒歩24分</t>
    <rPh sb="2" eb="5">
      <t>ビワコ</t>
    </rPh>
    <rPh sb="5" eb="6">
      <t>セン</t>
    </rPh>
    <rPh sb="7" eb="9">
      <t>セタ</t>
    </rPh>
    <rPh sb="9" eb="10">
      <t>エキ</t>
    </rPh>
    <rPh sb="11" eb="13">
      <t>トホ</t>
    </rPh>
    <rPh sb="15" eb="16">
      <t>プン</t>
    </rPh>
    <phoneticPr fontId="3"/>
  </si>
  <si>
    <t>コンビニ　約500m、滋賀医科大学　約1200ｍ、スーパー　約1300m</t>
    <rPh sb="5" eb="6">
      <t>ヤク</t>
    </rPh>
    <rPh sb="11" eb="13">
      <t>シガ</t>
    </rPh>
    <rPh sb="13" eb="15">
      <t>イカ</t>
    </rPh>
    <rPh sb="15" eb="17">
      <t>ダイガク</t>
    </rPh>
    <rPh sb="18" eb="19">
      <t>ヤク</t>
    </rPh>
    <rPh sb="30" eb="31">
      <t>ヤク</t>
    </rPh>
    <phoneticPr fontId="3"/>
  </si>
  <si>
    <t>家具・家電付き　鍵交換費16,200円</t>
    <rPh sb="0" eb="2">
      <t>カグ</t>
    </rPh>
    <rPh sb="3" eb="5">
      <t>カデン</t>
    </rPh>
    <rPh sb="5" eb="6">
      <t>ツ</t>
    </rPh>
    <rPh sb="8" eb="9">
      <t>カギ</t>
    </rPh>
    <rPh sb="9" eb="11">
      <t>コウカン</t>
    </rPh>
    <rPh sb="11" eb="12">
      <t>ヒ</t>
    </rPh>
    <rPh sb="14" eb="19">
      <t>２００エン</t>
    </rPh>
    <phoneticPr fontId="3"/>
  </si>
  <si>
    <t>077-547-6377</t>
    <phoneticPr fontId="3"/>
  </si>
  <si>
    <t>077-547-6388</t>
    <phoneticPr fontId="3"/>
  </si>
  <si>
    <t>ハイツ小山</t>
    <rPh sb="3" eb="5">
      <t>コヤマ</t>
    </rPh>
    <phoneticPr fontId="3"/>
  </si>
  <si>
    <t>栗林町</t>
    <rPh sb="0" eb="3">
      <t>クリバヤシチョウ</t>
    </rPh>
    <phoneticPr fontId="3"/>
  </si>
  <si>
    <t>1981/2</t>
    <phoneticPr fontId="3"/>
  </si>
  <si>
    <t>バス利用　国道南笠　徒歩8分</t>
    <rPh sb="2" eb="4">
      <t>リヨウ</t>
    </rPh>
    <rPh sb="5" eb="7">
      <t>コクドウ</t>
    </rPh>
    <rPh sb="7" eb="8">
      <t>ミナミ</t>
    </rPh>
    <rPh sb="8" eb="9">
      <t>ガサ</t>
    </rPh>
    <rPh sb="10" eb="12">
      <t>トホ</t>
    </rPh>
    <rPh sb="13" eb="14">
      <t>フン</t>
    </rPh>
    <phoneticPr fontId="3"/>
  </si>
  <si>
    <t>やしま館</t>
    <rPh sb="3" eb="4">
      <t>カン</t>
    </rPh>
    <phoneticPr fontId="3"/>
  </si>
  <si>
    <t>黒津3丁目</t>
    <rPh sb="0" eb="1">
      <t>クロ</t>
    </rPh>
    <rPh sb="1" eb="2">
      <t>ツ</t>
    </rPh>
    <rPh sb="3" eb="5">
      <t>チョウメ</t>
    </rPh>
    <phoneticPr fontId="3"/>
  </si>
  <si>
    <t>バス利用　帝産バス南郷水産センター停　徒歩2分</t>
    <rPh sb="2" eb="4">
      <t>リヨウ</t>
    </rPh>
    <rPh sb="5" eb="7">
      <t>テイサン</t>
    </rPh>
    <rPh sb="9" eb="11">
      <t>ナンゴウ</t>
    </rPh>
    <rPh sb="11" eb="13">
      <t>スイサン</t>
    </rPh>
    <rPh sb="17" eb="18">
      <t>テイ</t>
    </rPh>
    <rPh sb="19" eb="21">
      <t>トホ</t>
    </rPh>
    <rPh sb="22" eb="23">
      <t>フン</t>
    </rPh>
    <phoneticPr fontId="3"/>
  </si>
  <si>
    <t>2004/3</t>
    <phoneticPr fontId="3"/>
  </si>
  <si>
    <t>アパマンショップ長浜店</t>
    <rPh sb="8" eb="10">
      <t>ナガハマ</t>
    </rPh>
    <phoneticPr fontId="3"/>
  </si>
  <si>
    <t>0749-64-5111</t>
    <phoneticPr fontId="3"/>
  </si>
  <si>
    <t>0749-64-5220</t>
    <phoneticPr fontId="3"/>
  </si>
  <si>
    <t>ヒコ・シンクラ</t>
    <phoneticPr fontId="3"/>
  </si>
  <si>
    <t>宮司町</t>
    <rPh sb="0" eb="1">
      <t>ミヤ</t>
    </rPh>
    <rPh sb="1" eb="2">
      <t>シ</t>
    </rPh>
    <rPh sb="2" eb="3">
      <t>チョウ</t>
    </rPh>
    <phoneticPr fontId="3"/>
  </si>
  <si>
    <t>１０５７</t>
    <phoneticPr fontId="3"/>
  </si>
  <si>
    <t>2008/2</t>
    <phoneticPr fontId="3"/>
  </si>
  <si>
    <t>JR北陸本線　長浜駅　バス4分（湖国バス　市民会館前停）　徒歩5分</t>
    <rPh sb="2" eb="4">
      <t>ホクリク</t>
    </rPh>
    <rPh sb="4" eb="6">
      <t>ホンセン</t>
    </rPh>
    <rPh sb="7" eb="9">
      <t>ナガハマ</t>
    </rPh>
    <rPh sb="9" eb="10">
      <t>エキ</t>
    </rPh>
    <rPh sb="14" eb="15">
      <t>フン</t>
    </rPh>
    <rPh sb="16" eb="18">
      <t>ココク</t>
    </rPh>
    <rPh sb="21" eb="23">
      <t>シミン</t>
    </rPh>
    <rPh sb="23" eb="25">
      <t>カイカン</t>
    </rPh>
    <rPh sb="25" eb="26">
      <t>マエ</t>
    </rPh>
    <rPh sb="26" eb="27">
      <t>テイ</t>
    </rPh>
    <rPh sb="29" eb="31">
      <t>トホ</t>
    </rPh>
    <rPh sb="32" eb="33">
      <t>フン</t>
    </rPh>
    <phoneticPr fontId="3"/>
  </si>
  <si>
    <t>ハウスクリーニング代40,000円～50,000円（税別）　火災保険２年（18,000円）　ハウスリーブ保証料初回12,000円　月額総家賃2.0%　町費500円</t>
    <rPh sb="9" eb="10">
      <t>ダイ</t>
    </rPh>
    <rPh sb="12" eb="17">
      <t>０００エン</t>
    </rPh>
    <rPh sb="20" eb="25">
      <t>０００エン</t>
    </rPh>
    <rPh sb="26" eb="28">
      <t>ゼイベツ</t>
    </rPh>
    <rPh sb="30" eb="32">
      <t>カサイ</t>
    </rPh>
    <rPh sb="32" eb="34">
      <t>ホケン</t>
    </rPh>
    <rPh sb="35" eb="36">
      <t>ネン</t>
    </rPh>
    <rPh sb="39" eb="44">
      <t>０００エン</t>
    </rPh>
    <rPh sb="52" eb="55">
      <t>ホショウリョウ</t>
    </rPh>
    <rPh sb="55" eb="57">
      <t>ショカイ</t>
    </rPh>
    <rPh sb="59" eb="64">
      <t>０００エン</t>
    </rPh>
    <rPh sb="65" eb="66">
      <t>ツキ</t>
    </rPh>
    <rPh sb="66" eb="67">
      <t>ガク</t>
    </rPh>
    <rPh sb="67" eb="68">
      <t>ソウ</t>
    </rPh>
    <rPh sb="68" eb="70">
      <t>ヤチン</t>
    </rPh>
    <rPh sb="75" eb="76">
      <t>チョウ</t>
    </rPh>
    <rPh sb="76" eb="77">
      <t>ヒ</t>
    </rPh>
    <rPh sb="80" eb="81">
      <t>エン</t>
    </rPh>
    <phoneticPr fontId="3"/>
  </si>
  <si>
    <t>ラシエスタ</t>
    <phoneticPr fontId="3"/>
  </si>
  <si>
    <t>７９４</t>
    <phoneticPr fontId="3"/>
  </si>
  <si>
    <t>2009/3</t>
    <phoneticPr fontId="3"/>
  </si>
  <si>
    <t>JR北陸本線　長浜駅　バス5分（湖国バス　市民会館前停）　徒歩7分</t>
    <rPh sb="2" eb="4">
      <t>ホクリク</t>
    </rPh>
    <rPh sb="4" eb="6">
      <t>ホンセン</t>
    </rPh>
    <rPh sb="7" eb="9">
      <t>ナガハマ</t>
    </rPh>
    <rPh sb="9" eb="10">
      <t>エキ</t>
    </rPh>
    <rPh sb="14" eb="15">
      <t>フン</t>
    </rPh>
    <rPh sb="16" eb="18">
      <t>ココク</t>
    </rPh>
    <rPh sb="21" eb="23">
      <t>シミン</t>
    </rPh>
    <rPh sb="23" eb="25">
      <t>カイカン</t>
    </rPh>
    <rPh sb="25" eb="26">
      <t>マエ</t>
    </rPh>
    <rPh sb="26" eb="27">
      <t>テイ</t>
    </rPh>
    <rPh sb="29" eb="31">
      <t>トホ</t>
    </rPh>
    <rPh sb="32" eb="33">
      <t>フン</t>
    </rPh>
    <phoneticPr fontId="3"/>
  </si>
  <si>
    <t>センチュリー柴田</t>
    <rPh sb="6" eb="8">
      <t>シバタ</t>
    </rPh>
    <phoneticPr fontId="3"/>
  </si>
  <si>
    <t>木川町</t>
    <rPh sb="0" eb="3">
      <t>キノカワチョウ</t>
    </rPh>
    <phoneticPr fontId="3"/>
  </si>
  <si>
    <t>３６１－３</t>
    <phoneticPr fontId="3"/>
  </si>
  <si>
    <t>1994/3</t>
    <phoneticPr fontId="3"/>
  </si>
  <si>
    <t>JR琵琶湖線　草津駅徒歩25分</t>
    <rPh sb="2" eb="5">
      <t>ビワコ</t>
    </rPh>
    <rPh sb="5" eb="6">
      <t>セン</t>
    </rPh>
    <rPh sb="7" eb="9">
      <t>クサツ</t>
    </rPh>
    <rPh sb="9" eb="10">
      <t>エキ</t>
    </rPh>
    <rPh sb="10" eb="12">
      <t>トホ</t>
    </rPh>
    <rPh sb="14" eb="15">
      <t>フン</t>
    </rPh>
    <phoneticPr fontId="3"/>
  </si>
  <si>
    <t>スーパー、コンビニ等</t>
    <rPh sb="9" eb="10">
      <t>トウ</t>
    </rPh>
    <phoneticPr fontId="3"/>
  </si>
  <si>
    <t>077-567-6200</t>
    <phoneticPr fontId="3"/>
  </si>
  <si>
    <t>077-577-6220</t>
    <phoneticPr fontId="3"/>
  </si>
  <si>
    <t>プライムコート草津</t>
    <rPh sb="7" eb="9">
      <t>クサツ</t>
    </rPh>
    <phoneticPr fontId="3"/>
  </si>
  <si>
    <t>山寺町</t>
    <rPh sb="0" eb="3">
      <t>ヤマデラチョウ</t>
    </rPh>
    <phoneticPr fontId="3"/>
  </si>
  <si>
    <t>476</t>
    <phoneticPr fontId="3"/>
  </si>
  <si>
    <t>1995/７</t>
    <phoneticPr fontId="3"/>
  </si>
  <si>
    <t>JR琵琶湖線草津駅　帝産バス15分　山寺停　徒歩4分</t>
    <rPh sb="2" eb="5">
      <t>ビワコ</t>
    </rPh>
    <rPh sb="5" eb="6">
      <t>セン</t>
    </rPh>
    <rPh sb="6" eb="8">
      <t>クサツ</t>
    </rPh>
    <rPh sb="8" eb="9">
      <t>エキ</t>
    </rPh>
    <rPh sb="10" eb="12">
      <t>テイサン</t>
    </rPh>
    <rPh sb="16" eb="17">
      <t>フン</t>
    </rPh>
    <rPh sb="18" eb="20">
      <t>ヤマデラ</t>
    </rPh>
    <rPh sb="20" eb="21">
      <t>テイ</t>
    </rPh>
    <rPh sb="22" eb="24">
      <t>トホ</t>
    </rPh>
    <rPh sb="25" eb="26">
      <t>フン</t>
    </rPh>
    <phoneticPr fontId="3"/>
  </si>
  <si>
    <t>５６９－１</t>
    <phoneticPr fontId="3"/>
  </si>
  <si>
    <t>ゴールドパディーⅤ</t>
    <phoneticPr fontId="3"/>
  </si>
  <si>
    <t>2003/9</t>
    <phoneticPr fontId="3"/>
  </si>
  <si>
    <t>ハウスクリーニング費43,200円～54,000円</t>
    <rPh sb="9" eb="10">
      <t>ヒ</t>
    </rPh>
    <rPh sb="12" eb="17">
      <t>２００エン</t>
    </rPh>
    <rPh sb="20" eb="25">
      <t>０００エン</t>
    </rPh>
    <phoneticPr fontId="3"/>
  </si>
  <si>
    <t>アパマンショップ彦根店</t>
  </si>
  <si>
    <t>0749-26-7688</t>
    <phoneticPr fontId="3"/>
  </si>
  <si>
    <t>0749-26-7677</t>
    <phoneticPr fontId="3"/>
  </si>
  <si>
    <t>メゾン　カルム</t>
    <phoneticPr fontId="3"/>
  </si>
  <si>
    <t>７４９</t>
    <phoneticPr fontId="3"/>
  </si>
  <si>
    <t>2007/5</t>
    <phoneticPr fontId="3"/>
  </si>
  <si>
    <t>JR琵琶湖線彦根駅　バス11分</t>
    <phoneticPr fontId="3"/>
  </si>
  <si>
    <t>JR琵琶湖線彦根駅　徒歩９分</t>
    <rPh sb="2" eb="5">
      <t>ビワコ</t>
    </rPh>
    <rPh sb="5" eb="6">
      <t>セン</t>
    </rPh>
    <rPh sb="6" eb="8">
      <t>ヒコネ</t>
    </rPh>
    <rPh sb="8" eb="9">
      <t>エキ</t>
    </rPh>
    <rPh sb="10" eb="12">
      <t>トホ</t>
    </rPh>
    <rPh sb="13" eb="14">
      <t>フン</t>
    </rPh>
    <phoneticPr fontId="3"/>
  </si>
  <si>
    <t>イオンタウン</t>
    <phoneticPr fontId="3"/>
  </si>
  <si>
    <t>定額クリーニング費32,400円</t>
    <rPh sb="0" eb="2">
      <t>テイガク</t>
    </rPh>
    <rPh sb="8" eb="9">
      <t>ヒ</t>
    </rPh>
    <rPh sb="15" eb="16">
      <t>エン</t>
    </rPh>
    <phoneticPr fontId="3"/>
  </si>
  <si>
    <t>アパマンショップ守山店</t>
  </si>
  <si>
    <t>077-583-5844</t>
    <phoneticPr fontId="3"/>
  </si>
  <si>
    <t>077-583-5999</t>
    <phoneticPr fontId="3"/>
  </si>
  <si>
    <t>トップ10ハウス</t>
    <phoneticPr fontId="3"/>
  </si>
  <si>
    <t>2000/3</t>
    <phoneticPr fontId="3"/>
  </si>
  <si>
    <t>JR琵琶湖線守山駅　バス8分(河西口)　徒歩5分</t>
    <rPh sb="2" eb="5">
      <t>ビワコ</t>
    </rPh>
    <rPh sb="5" eb="6">
      <t>セン</t>
    </rPh>
    <rPh sb="6" eb="8">
      <t>モリヤマ</t>
    </rPh>
    <rPh sb="8" eb="9">
      <t>エキ</t>
    </rPh>
    <rPh sb="13" eb="14">
      <t>フン</t>
    </rPh>
    <rPh sb="15" eb="16">
      <t>カワ</t>
    </rPh>
    <rPh sb="16" eb="18">
      <t>ニシグチ</t>
    </rPh>
    <rPh sb="20" eb="22">
      <t>トホ</t>
    </rPh>
    <rPh sb="23" eb="24">
      <t>フン</t>
    </rPh>
    <phoneticPr fontId="3"/>
  </si>
  <si>
    <t>1998/3</t>
    <phoneticPr fontId="3"/>
  </si>
  <si>
    <t>JR琵琶湖線守山駅　バス8分</t>
    <rPh sb="2" eb="5">
      <t>ビワコ</t>
    </rPh>
    <rPh sb="5" eb="6">
      <t>セン</t>
    </rPh>
    <rPh sb="6" eb="8">
      <t>モリヤマ</t>
    </rPh>
    <rPh sb="8" eb="9">
      <t>エキ</t>
    </rPh>
    <rPh sb="13" eb="14">
      <t>フン</t>
    </rPh>
    <phoneticPr fontId="3"/>
  </si>
  <si>
    <t>守山市民病院　約1,400m　アルプラザ平和堂　約400m</t>
    <rPh sb="0" eb="4">
      <t>モリヤマシミン</t>
    </rPh>
    <rPh sb="4" eb="6">
      <t>ビョウイン</t>
    </rPh>
    <rPh sb="7" eb="8">
      <t>ヤク</t>
    </rPh>
    <rPh sb="20" eb="23">
      <t>ヘイワドウ</t>
    </rPh>
    <rPh sb="24" eb="25">
      <t>ヤク</t>
    </rPh>
    <phoneticPr fontId="3"/>
  </si>
  <si>
    <t>ウインディアSK</t>
    <phoneticPr fontId="3"/>
  </si>
  <si>
    <t>ニュー石山寺マンション</t>
    <rPh sb="3" eb="6">
      <t>イシヤマデラ</t>
    </rPh>
    <phoneticPr fontId="3"/>
  </si>
  <si>
    <t>5丁目9-25</t>
    <rPh sb="0" eb="2">
      <t>チョウメ</t>
    </rPh>
    <phoneticPr fontId="3"/>
  </si>
  <si>
    <t>1998/1</t>
    <phoneticPr fontId="3"/>
  </si>
  <si>
    <t>JR琵琶湖線　石山駅　京阪バス12分（滋賀大西門前停）徒歩2分</t>
    <rPh sb="2" eb="5">
      <t>ビワコ</t>
    </rPh>
    <rPh sb="5" eb="6">
      <t>セン</t>
    </rPh>
    <rPh sb="7" eb="9">
      <t>イシヤマ</t>
    </rPh>
    <rPh sb="9" eb="10">
      <t>エキ</t>
    </rPh>
    <rPh sb="11" eb="13">
      <t>ケイハン</t>
    </rPh>
    <rPh sb="17" eb="18">
      <t>フン</t>
    </rPh>
    <rPh sb="19" eb="21">
      <t>シガ</t>
    </rPh>
    <rPh sb="21" eb="22">
      <t>ダイ</t>
    </rPh>
    <rPh sb="22" eb="23">
      <t>ニシ</t>
    </rPh>
    <rPh sb="23" eb="24">
      <t>モン</t>
    </rPh>
    <rPh sb="24" eb="25">
      <t>マエ</t>
    </rPh>
    <rPh sb="25" eb="26">
      <t>テイ</t>
    </rPh>
    <rPh sb="27" eb="29">
      <t>トホ</t>
    </rPh>
    <rPh sb="30" eb="31">
      <t>フン</t>
    </rPh>
    <phoneticPr fontId="3"/>
  </si>
  <si>
    <t>フレンドマート　約800m</t>
    <rPh sb="8" eb="9">
      <t>ヤク</t>
    </rPh>
    <phoneticPr fontId="3"/>
  </si>
  <si>
    <t>アパマンショップ石山店</t>
    <rPh sb="8" eb="10">
      <t>イシヤマ</t>
    </rPh>
    <phoneticPr fontId="3"/>
  </si>
  <si>
    <t>077-531-0531</t>
    <phoneticPr fontId="3"/>
  </si>
  <si>
    <t>077-531-0533</t>
    <phoneticPr fontId="3"/>
  </si>
  <si>
    <t>メゾン小森</t>
    <rPh sb="3" eb="5">
      <t>コモリ</t>
    </rPh>
    <phoneticPr fontId="3"/>
  </si>
  <si>
    <t>20-4</t>
    <phoneticPr fontId="3"/>
  </si>
  <si>
    <t>1989/10</t>
    <phoneticPr fontId="3"/>
  </si>
  <si>
    <t>JR琵琶湖線　石山駅　徒歩7分</t>
    <rPh sb="2" eb="5">
      <t>ビワコ</t>
    </rPh>
    <rPh sb="5" eb="6">
      <t>セン</t>
    </rPh>
    <rPh sb="7" eb="9">
      <t>イシヤマ</t>
    </rPh>
    <rPh sb="9" eb="10">
      <t>エキ</t>
    </rPh>
    <rPh sb="11" eb="13">
      <t>トホ</t>
    </rPh>
    <rPh sb="14" eb="15">
      <t>フン</t>
    </rPh>
    <phoneticPr fontId="3"/>
  </si>
  <si>
    <t>平和堂石山店　約500m</t>
    <rPh sb="0" eb="3">
      <t>ヘイワドウ</t>
    </rPh>
    <rPh sb="3" eb="5">
      <t>イシヤマ</t>
    </rPh>
    <rPh sb="5" eb="6">
      <t>テン</t>
    </rPh>
    <rPh sb="7" eb="8">
      <t>ヤク</t>
    </rPh>
    <phoneticPr fontId="3"/>
  </si>
  <si>
    <t>川中マンション</t>
    <rPh sb="0" eb="2">
      <t>カワナカ</t>
    </rPh>
    <phoneticPr fontId="3"/>
  </si>
  <si>
    <t>JR琵琶湖線　近江八幡駅　徒歩15分</t>
    <rPh sb="2" eb="5">
      <t>ビワコ</t>
    </rPh>
    <rPh sb="5" eb="6">
      <t>セン</t>
    </rPh>
    <rPh sb="7" eb="11">
      <t>オウミハチマン</t>
    </rPh>
    <rPh sb="11" eb="12">
      <t>エキ</t>
    </rPh>
    <rPh sb="13" eb="15">
      <t>トホ</t>
    </rPh>
    <rPh sb="17" eb="18">
      <t>フン</t>
    </rPh>
    <phoneticPr fontId="3"/>
  </si>
  <si>
    <t>アパマンショップ近江八幡店</t>
  </si>
  <si>
    <t>0748-31-2225</t>
    <phoneticPr fontId="3"/>
  </si>
  <si>
    <t>0748-31-2226</t>
    <phoneticPr fontId="3"/>
  </si>
  <si>
    <t>ハウスクリーニング費　43,200円</t>
    <rPh sb="9" eb="10">
      <t>ヒ</t>
    </rPh>
    <rPh sb="17" eb="18">
      <t>エン</t>
    </rPh>
    <phoneticPr fontId="3"/>
  </si>
  <si>
    <t>1991/2</t>
    <phoneticPr fontId="3"/>
  </si>
  <si>
    <t>月輪</t>
    <rPh sb="0" eb="1">
      <t>ツキ</t>
    </rPh>
    <rPh sb="1" eb="2">
      <t>ワ</t>
    </rPh>
    <phoneticPr fontId="3"/>
  </si>
  <si>
    <t>滋賀県大津市</t>
    <rPh sb="0" eb="3">
      <t>シガケン</t>
    </rPh>
    <phoneticPr fontId="3"/>
  </si>
  <si>
    <t>膳所一丁目10－４</t>
    <rPh sb="0" eb="2">
      <t>ゼゼ</t>
    </rPh>
    <rPh sb="2" eb="5">
      <t>イッチョウメ</t>
    </rPh>
    <phoneticPr fontId="3"/>
  </si>
  <si>
    <t>077-521-3603</t>
    <phoneticPr fontId="3"/>
  </si>
  <si>
    <t>http://otsu-yomawarinokai.org/</t>
    <phoneticPr fontId="3"/>
  </si>
  <si>
    <t>今村　雅夫</t>
    <rPh sb="0" eb="2">
      <t>イマムラ</t>
    </rPh>
    <rPh sb="3" eb="5">
      <t>マサオ</t>
    </rPh>
    <phoneticPr fontId="3"/>
  </si>
  <si>
    <t>yomawarinokai@gmail.com</t>
    <phoneticPr fontId="3"/>
  </si>
  <si>
    <t>低所得世帯</t>
    <rPh sb="0" eb="3">
      <t>テイショトク</t>
    </rPh>
    <rPh sb="3" eb="5">
      <t>セタイ</t>
    </rPh>
    <phoneticPr fontId="3"/>
  </si>
  <si>
    <t>特定非営利活動法人
大津夜まわりの会</t>
    <rPh sb="0" eb="2">
      <t>トクテイ</t>
    </rPh>
    <rPh sb="2" eb="5">
      <t>ヒエイリ</t>
    </rPh>
    <rPh sb="5" eb="7">
      <t>カツドウ</t>
    </rPh>
    <rPh sb="7" eb="9">
      <t>ホウジン</t>
    </rPh>
    <rPh sb="10" eb="12">
      <t>オオツ</t>
    </rPh>
    <rPh sb="12" eb="13">
      <t>ヨル</t>
    </rPh>
    <rPh sb="17" eb="18">
      <t>カイ</t>
    </rPh>
    <phoneticPr fontId="3"/>
  </si>
  <si>
    <t>○</t>
    <phoneticPr fontId="3"/>
  </si>
  <si>
    <t>〇</t>
    <phoneticPr fontId="3"/>
  </si>
  <si>
    <t>生活ルール・市場慣行についての説明</t>
    <phoneticPr fontId="3"/>
  </si>
  <si>
    <t>その他入居前の支援</t>
    <rPh sb="2" eb="3">
      <t>タ</t>
    </rPh>
    <rPh sb="3" eb="5">
      <t>ニュウキョ</t>
    </rPh>
    <rPh sb="5" eb="6">
      <t>マエ</t>
    </rPh>
    <phoneticPr fontId="3"/>
  </si>
  <si>
    <t>電話相談等（訪問も含む）</t>
    <phoneticPr fontId="3"/>
  </si>
  <si>
    <t>トラブル等の対応</t>
    <phoneticPr fontId="3"/>
  </si>
  <si>
    <t>状況観察・医療機関との連絡</t>
    <phoneticPr fontId="3"/>
  </si>
  <si>
    <t>緊急時の対応</t>
    <phoneticPr fontId="3"/>
  </si>
  <si>
    <t>その他入居後の支援</t>
    <phoneticPr fontId="3"/>
  </si>
  <si>
    <t>無</t>
    <rPh sb="0" eb="1">
      <t>ム</t>
    </rPh>
    <phoneticPr fontId="3"/>
  </si>
  <si>
    <t>http://otsu-yomawarinokai.org/</t>
    <phoneticPr fontId="3"/>
  </si>
  <si>
    <t>・2001年、任意団体として発足　　　　　　　　　　　　　　　　　　　　　　　・2016年、特定非営利活動法人の認定　　　　　　　　　　　　　　　　　・生活困窮者「自立支援事業及び一時生活支援事業を大津市から受託　　　　　　　　　　　　　　　　　　　　　　　　　　　　　　　　　　　　　　　　　　　・独自活動として、総合生活相談事業、サロン（居場所）事業を実施</t>
    <rPh sb="5" eb="6">
      <t>ネン</t>
    </rPh>
    <rPh sb="7" eb="9">
      <t>ニンイ</t>
    </rPh>
    <rPh sb="9" eb="11">
      <t>ダンタイ</t>
    </rPh>
    <rPh sb="14" eb="16">
      <t>ホッソク</t>
    </rPh>
    <rPh sb="44" eb="45">
      <t>ネン</t>
    </rPh>
    <rPh sb="46" eb="48">
      <t>トクテイ</t>
    </rPh>
    <rPh sb="48" eb="51">
      <t>ヒエイリ</t>
    </rPh>
    <rPh sb="51" eb="53">
      <t>カツドウ</t>
    </rPh>
    <rPh sb="53" eb="55">
      <t>ホウジン</t>
    </rPh>
    <rPh sb="56" eb="58">
      <t>ニンテイ</t>
    </rPh>
    <rPh sb="76" eb="78">
      <t>セイカツ</t>
    </rPh>
    <rPh sb="78" eb="81">
      <t>コンキュウシャ</t>
    </rPh>
    <rPh sb="82" eb="84">
      <t>ジリツ</t>
    </rPh>
    <rPh sb="84" eb="86">
      <t>シエン</t>
    </rPh>
    <rPh sb="86" eb="88">
      <t>ジギョウ</t>
    </rPh>
    <rPh sb="88" eb="89">
      <t>オヨ</t>
    </rPh>
    <rPh sb="90" eb="92">
      <t>イチジ</t>
    </rPh>
    <rPh sb="92" eb="94">
      <t>セイカツ</t>
    </rPh>
    <rPh sb="94" eb="96">
      <t>シエン</t>
    </rPh>
    <rPh sb="96" eb="98">
      <t>ジギョウ</t>
    </rPh>
    <rPh sb="99" eb="102">
      <t>オオツシ</t>
    </rPh>
    <rPh sb="104" eb="106">
      <t>ジュタク</t>
    </rPh>
    <rPh sb="150" eb="152">
      <t>ドクジ</t>
    </rPh>
    <rPh sb="152" eb="154">
      <t>カツドウ</t>
    </rPh>
    <rPh sb="158" eb="160">
      <t>ソウゴウ</t>
    </rPh>
    <rPh sb="160" eb="162">
      <t>セイカツ</t>
    </rPh>
    <rPh sb="162" eb="164">
      <t>ソウダン</t>
    </rPh>
    <rPh sb="164" eb="166">
      <t>ジギョウ</t>
    </rPh>
    <rPh sb="171" eb="174">
      <t>イバショ</t>
    </rPh>
    <rPh sb="175" eb="177">
      <t>ジギョウ</t>
    </rPh>
    <rPh sb="178" eb="180">
      <t>ジッシ</t>
    </rPh>
    <phoneticPr fontId="3"/>
  </si>
  <si>
    <t>月一回程度、電話で生活の近況と困りごとや不安の有無について聴き取りをおこない、必要な場合には訪問をおこなって新たな支援策を検討する。</t>
    <rPh sb="0" eb="1">
      <t>ツキ</t>
    </rPh>
    <rPh sb="1" eb="3">
      <t>イッカイ</t>
    </rPh>
    <rPh sb="3" eb="5">
      <t>テイド</t>
    </rPh>
    <rPh sb="6" eb="8">
      <t>デンワ</t>
    </rPh>
    <rPh sb="9" eb="11">
      <t>セイカツ</t>
    </rPh>
    <rPh sb="12" eb="14">
      <t>キンキョウ</t>
    </rPh>
    <rPh sb="15" eb="16">
      <t>コマ</t>
    </rPh>
    <rPh sb="20" eb="22">
      <t>フアン</t>
    </rPh>
    <rPh sb="23" eb="25">
      <t>ウム</t>
    </rPh>
    <rPh sb="29" eb="30">
      <t>キ</t>
    </rPh>
    <rPh sb="31" eb="32">
      <t>ト</t>
    </rPh>
    <rPh sb="39" eb="41">
      <t>ヒツヨウ</t>
    </rPh>
    <rPh sb="42" eb="44">
      <t>バアイ</t>
    </rPh>
    <rPh sb="46" eb="48">
      <t>ホウモン</t>
    </rPh>
    <rPh sb="54" eb="55">
      <t>アラ</t>
    </rPh>
    <rPh sb="57" eb="59">
      <t>シエン</t>
    </rPh>
    <rPh sb="59" eb="60">
      <t>サク</t>
    </rPh>
    <rPh sb="61" eb="63">
      <t>ケントウ</t>
    </rPh>
    <phoneticPr fontId="3"/>
  </si>
  <si>
    <t>予測できなかったトラブルが発生した場合、その内容に応じて行政機関、社会福祉協議会、法律家などと密接に連携して早期の問題解決をはかる。</t>
    <rPh sb="0" eb="2">
      <t>ヨソク</t>
    </rPh>
    <rPh sb="13" eb="15">
      <t>ハッセイ</t>
    </rPh>
    <rPh sb="17" eb="19">
      <t>バアイ</t>
    </rPh>
    <rPh sb="22" eb="24">
      <t>ナイヨウ</t>
    </rPh>
    <rPh sb="25" eb="26">
      <t>オウ</t>
    </rPh>
    <rPh sb="28" eb="30">
      <t>ギョウセイ</t>
    </rPh>
    <rPh sb="30" eb="32">
      <t>キカン</t>
    </rPh>
    <rPh sb="33" eb="35">
      <t>シャカイ</t>
    </rPh>
    <rPh sb="35" eb="37">
      <t>フクシ</t>
    </rPh>
    <rPh sb="37" eb="40">
      <t>キョウギカイ</t>
    </rPh>
    <rPh sb="41" eb="44">
      <t>ホウリツカ</t>
    </rPh>
    <rPh sb="47" eb="49">
      <t>ミッセツ</t>
    </rPh>
    <rPh sb="50" eb="52">
      <t>レンケイ</t>
    </rPh>
    <rPh sb="54" eb="56">
      <t>ソウキ</t>
    </rPh>
    <rPh sb="57" eb="59">
      <t>モンダイ</t>
    </rPh>
    <rPh sb="59" eb="61">
      <t>カイケツ</t>
    </rPh>
    <phoneticPr fontId="3"/>
  </si>
  <si>
    <t>孤立化を防ぎ、対人的な交流を拡げるための居場所の確保</t>
    <rPh sb="0" eb="3">
      <t>コリツカ</t>
    </rPh>
    <rPh sb="4" eb="5">
      <t>フセ</t>
    </rPh>
    <rPh sb="7" eb="10">
      <t>タイジンテキ</t>
    </rPh>
    <rPh sb="11" eb="13">
      <t>コウリュウ</t>
    </rPh>
    <rPh sb="14" eb="15">
      <t>ヒロ</t>
    </rPh>
    <rPh sb="20" eb="23">
      <t>イバショ</t>
    </rPh>
    <rPh sb="24" eb="26">
      <t>カクホ</t>
    </rPh>
    <phoneticPr fontId="3"/>
  </si>
  <si>
    <t>希望や特性に見合った「居場所」の確保につとめる。その一環として当法人が運営する「ひまわりサロン」や「社会生活講座」の利用も検討する。</t>
    <rPh sb="0" eb="2">
      <t>キボウ</t>
    </rPh>
    <rPh sb="3" eb="5">
      <t>トクセイ</t>
    </rPh>
    <rPh sb="6" eb="8">
      <t>ミア</t>
    </rPh>
    <rPh sb="11" eb="14">
      <t>イバショ</t>
    </rPh>
    <rPh sb="16" eb="18">
      <t>カクホ</t>
    </rPh>
    <rPh sb="26" eb="28">
      <t>イッカン</t>
    </rPh>
    <rPh sb="31" eb="32">
      <t>トウ</t>
    </rPh>
    <rPh sb="32" eb="34">
      <t>ホウジン</t>
    </rPh>
    <rPh sb="35" eb="37">
      <t>ウンエイ</t>
    </rPh>
    <rPh sb="50" eb="52">
      <t>シャカイ</t>
    </rPh>
    <rPh sb="52" eb="54">
      <t>セイカツ</t>
    </rPh>
    <rPh sb="54" eb="56">
      <t>コウザ</t>
    </rPh>
    <rPh sb="58" eb="60">
      <t>リヨウ</t>
    </rPh>
    <rPh sb="61" eb="63">
      <t>ケントウ</t>
    </rPh>
    <phoneticPr fontId="3"/>
  </si>
  <si>
    <t>備　　　考</t>
    <phoneticPr fontId="3"/>
  </si>
  <si>
    <t>賃貸借契約にあたって、不動産仲介業者や家主（賃貸人）との面談・書類作成の手続きの場面に同伴し、立会いをおこなう。</t>
    <rPh sb="0" eb="3">
      <t>チンタイシャク</t>
    </rPh>
    <rPh sb="3" eb="5">
      <t>ケイヤク</t>
    </rPh>
    <rPh sb="11" eb="14">
      <t>フドウサン</t>
    </rPh>
    <rPh sb="14" eb="16">
      <t>チュウカイ</t>
    </rPh>
    <rPh sb="16" eb="18">
      <t>ギョウシャ</t>
    </rPh>
    <rPh sb="19" eb="21">
      <t>ヤヌシ</t>
    </rPh>
    <rPh sb="22" eb="25">
      <t>チンタイニン</t>
    </rPh>
    <rPh sb="28" eb="30">
      <t>メンダン</t>
    </rPh>
    <rPh sb="31" eb="33">
      <t>ショルイ</t>
    </rPh>
    <rPh sb="33" eb="35">
      <t>サクセイ</t>
    </rPh>
    <rPh sb="36" eb="38">
      <t>テツヅキ</t>
    </rPh>
    <rPh sb="40" eb="42">
      <t>バメン</t>
    </rPh>
    <rPh sb="43" eb="45">
      <t>ドウハン</t>
    </rPh>
    <rPh sb="47" eb="49">
      <t>タチア</t>
    </rPh>
    <phoneticPr fontId="3"/>
  </si>
  <si>
    <t>ゴミの分別収集などの生活ルール、契約の前提となる敷金・礼金・保証金や契約更新料等の市場慣行等について必要に応じて説明と助言をおこなう。</t>
    <rPh sb="3" eb="5">
      <t>ブンベツ</t>
    </rPh>
    <rPh sb="5" eb="7">
      <t>シュウシュウ</t>
    </rPh>
    <rPh sb="10" eb="12">
      <t>セイカツ</t>
    </rPh>
    <rPh sb="16" eb="18">
      <t>ケイヤク</t>
    </rPh>
    <rPh sb="19" eb="21">
      <t>ゼンテイ</t>
    </rPh>
    <rPh sb="24" eb="26">
      <t>シキキン</t>
    </rPh>
    <rPh sb="27" eb="29">
      <t>レイキン</t>
    </rPh>
    <rPh sb="30" eb="32">
      <t>ホショウ</t>
    </rPh>
    <rPh sb="32" eb="33">
      <t>キン</t>
    </rPh>
    <rPh sb="34" eb="36">
      <t>ケイヤク</t>
    </rPh>
    <rPh sb="36" eb="38">
      <t>コウシン</t>
    </rPh>
    <rPh sb="38" eb="39">
      <t>リョウ</t>
    </rPh>
    <rPh sb="39" eb="40">
      <t>ナド</t>
    </rPh>
    <rPh sb="41" eb="43">
      <t>シジョウ</t>
    </rPh>
    <rPh sb="43" eb="45">
      <t>カンコウ</t>
    </rPh>
    <rPh sb="45" eb="46">
      <t>ナド</t>
    </rPh>
    <rPh sb="50" eb="52">
      <t>ヒツヨウ</t>
    </rPh>
    <rPh sb="53" eb="54">
      <t>オウ</t>
    </rPh>
    <rPh sb="56" eb="58">
      <t>セツメイ</t>
    </rPh>
    <rPh sb="59" eb="61">
      <t>ジョゲン</t>
    </rPh>
    <phoneticPr fontId="3"/>
  </si>
  <si>
    <t>①住宅探しに同伴し、仲介業者や家主との面談に立ち会う。また必要な場合、当法人が「緊急連絡先」を引受け、入居後の支援の内容を説明する。　　　　　　　　　　　　　　②初期費用の捻出が困難な場合、生活保護制度や各種貸付金などの活用の可否および適否について助言し、必要に応じて申請手続きに同伴する。</t>
    <rPh sb="1" eb="3">
      <t>ジュウタク</t>
    </rPh>
    <rPh sb="3" eb="4">
      <t>サガ</t>
    </rPh>
    <rPh sb="6" eb="8">
      <t>ドウハン</t>
    </rPh>
    <rPh sb="10" eb="12">
      <t>チュウカイ</t>
    </rPh>
    <rPh sb="12" eb="14">
      <t>ギョウシャ</t>
    </rPh>
    <rPh sb="15" eb="16">
      <t>イエ</t>
    </rPh>
    <rPh sb="16" eb="17">
      <t>ヌシ</t>
    </rPh>
    <rPh sb="19" eb="21">
      <t>メンダン</t>
    </rPh>
    <rPh sb="22" eb="23">
      <t>タ</t>
    </rPh>
    <rPh sb="24" eb="25">
      <t>ア</t>
    </rPh>
    <rPh sb="29" eb="31">
      <t>ヒツヨウ</t>
    </rPh>
    <rPh sb="32" eb="34">
      <t>バアイ</t>
    </rPh>
    <rPh sb="35" eb="36">
      <t>トウ</t>
    </rPh>
    <rPh sb="36" eb="38">
      <t>ホウジン</t>
    </rPh>
    <rPh sb="40" eb="42">
      <t>キンキュウ</t>
    </rPh>
    <rPh sb="42" eb="45">
      <t>レンラクサキ</t>
    </rPh>
    <rPh sb="47" eb="49">
      <t>ヒキウ</t>
    </rPh>
    <rPh sb="51" eb="53">
      <t>ニュウキョ</t>
    </rPh>
    <rPh sb="53" eb="54">
      <t>ゴ</t>
    </rPh>
    <rPh sb="55" eb="57">
      <t>シエン</t>
    </rPh>
    <rPh sb="58" eb="60">
      <t>ナイヨウ</t>
    </rPh>
    <rPh sb="61" eb="63">
      <t>セツメイ</t>
    </rPh>
    <rPh sb="81" eb="83">
      <t>ショキ</t>
    </rPh>
    <rPh sb="83" eb="85">
      <t>ヒヨウ</t>
    </rPh>
    <rPh sb="86" eb="88">
      <t>ネンシュツ</t>
    </rPh>
    <rPh sb="89" eb="91">
      <t>コンナン</t>
    </rPh>
    <rPh sb="92" eb="94">
      <t>バアイ</t>
    </rPh>
    <rPh sb="95" eb="97">
      <t>セイカツ</t>
    </rPh>
    <rPh sb="97" eb="99">
      <t>ホゴ</t>
    </rPh>
    <rPh sb="99" eb="101">
      <t>セイド</t>
    </rPh>
    <rPh sb="102" eb="104">
      <t>カクシュ</t>
    </rPh>
    <rPh sb="104" eb="107">
      <t>カシツケキン</t>
    </rPh>
    <rPh sb="110" eb="112">
      <t>カツヨウ</t>
    </rPh>
    <rPh sb="113" eb="115">
      <t>カヒ</t>
    </rPh>
    <rPh sb="118" eb="120">
      <t>テキヒ</t>
    </rPh>
    <rPh sb="124" eb="126">
      <t>ジョゲン</t>
    </rPh>
    <rPh sb="128" eb="130">
      <t>ヒツヨウ</t>
    </rPh>
    <rPh sb="131" eb="132">
      <t>オウ</t>
    </rPh>
    <rPh sb="134" eb="136">
      <t>シンセイ</t>
    </rPh>
    <rPh sb="136" eb="138">
      <t>テツヅ</t>
    </rPh>
    <rPh sb="140" eb="142">
      <t>ドウハン</t>
    </rPh>
    <phoneticPr fontId="3"/>
  </si>
  <si>
    <t>電話と訪問によるアフターフォロー</t>
    <rPh sb="0" eb="2">
      <t>デンワ</t>
    </rPh>
    <rPh sb="3" eb="5">
      <t>ホウモン</t>
    </rPh>
    <phoneticPr fontId="3"/>
  </si>
  <si>
    <t>かかりつけ医、利用中の保健福祉サービス事業者等と密接に連携して健康状態を常時把握するとともに良好な状態が保たれるようにつとめる。</t>
    <rPh sb="5" eb="6">
      <t>イ</t>
    </rPh>
    <rPh sb="7" eb="10">
      <t>リヨウチュウ</t>
    </rPh>
    <rPh sb="11" eb="13">
      <t>ホケン</t>
    </rPh>
    <rPh sb="13" eb="15">
      <t>フクシ</t>
    </rPh>
    <rPh sb="19" eb="21">
      <t>ジギョウ</t>
    </rPh>
    <rPh sb="21" eb="22">
      <t>シャ</t>
    </rPh>
    <rPh sb="22" eb="23">
      <t>ナド</t>
    </rPh>
    <rPh sb="24" eb="26">
      <t>ミッセツ</t>
    </rPh>
    <rPh sb="27" eb="29">
      <t>レンケイ</t>
    </rPh>
    <rPh sb="31" eb="33">
      <t>ケンコウ</t>
    </rPh>
    <rPh sb="33" eb="35">
      <t>ジョウタイ</t>
    </rPh>
    <rPh sb="36" eb="38">
      <t>ジョウジ</t>
    </rPh>
    <rPh sb="38" eb="40">
      <t>ハアク</t>
    </rPh>
    <rPh sb="46" eb="48">
      <t>リョウコウ</t>
    </rPh>
    <rPh sb="49" eb="51">
      <t>ジョウタイ</t>
    </rPh>
    <rPh sb="52" eb="53">
      <t>タモ</t>
    </rPh>
    <phoneticPr fontId="3"/>
  </si>
  <si>
    <t>救急搬送先、緊急時に連絡すべき親族や友人、万一の場合の葬儀の方法等について、あらかじめ希望を聴取しておき、その意向に沿って対応する。</t>
    <rPh sb="0" eb="2">
      <t>キュウキュウ</t>
    </rPh>
    <rPh sb="2" eb="4">
      <t>ハンソウ</t>
    </rPh>
    <rPh sb="4" eb="5">
      <t>サキ</t>
    </rPh>
    <rPh sb="6" eb="9">
      <t>キンキュウジ</t>
    </rPh>
    <rPh sb="10" eb="12">
      <t>レンラク</t>
    </rPh>
    <rPh sb="15" eb="17">
      <t>シンゾク</t>
    </rPh>
    <rPh sb="18" eb="20">
      <t>ユウジン</t>
    </rPh>
    <rPh sb="21" eb="23">
      <t>マンイチ</t>
    </rPh>
    <rPh sb="24" eb="26">
      <t>バアイ</t>
    </rPh>
    <rPh sb="27" eb="29">
      <t>ソウギ</t>
    </rPh>
    <rPh sb="30" eb="32">
      <t>ホウホウ</t>
    </rPh>
    <rPh sb="32" eb="33">
      <t>ナド</t>
    </rPh>
    <rPh sb="43" eb="45">
      <t>キボウ</t>
    </rPh>
    <rPh sb="46" eb="48">
      <t>チョウシュ</t>
    </rPh>
    <rPh sb="55" eb="57">
      <t>イコウ</t>
    </rPh>
    <rPh sb="58" eb="59">
      <t>ソ</t>
    </rPh>
    <rPh sb="61" eb="63">
      <t>タイオウ</t>
    </rPh>
    <phoneticPr fontId="3"/>
  </si>
  <si>
    <r>
      <t>特定非営利活動法人</t>
    </r>
    <r>
      <rPr>
        <sz val="9"/>
        <color indexed="12"/>
        <rFont val="MS UI Gothic"/>
        <family val="3"/>
        <charset val="128"/>
      </rPr>
      <t>　　　　　　　　</t>
    </r>
    <r>
      <rPr>
        <u/>
        <sz val="9"/>
        <color indexed="12"/>
        <rFont val="MS UI Gothic"/>
        <family val="3"/>
        <charset val="128"/>
      </rPr>
      <t>　　　　大津夜まわりの会</t>
    </r>
    <rPh sb="0" eb="2">
      <t>トクテイ</t>
    </rPh>
    <rPh sb="2" eb="5">
      <t>ヒエイリ</t>
    </rPh>
    <rPh sb="5" eb="7">
      <t>カツドウ</t>
    </rPh>
    <rPh sb="7" eb="9">
      <t>ホウジン</t>
    </rPh>
    <rPh sb="21" eb="23">
      <t>オオツ</t>
    </rPh>
    <rPh sb="23" eb="24">
      <t>ヨル</t>
    </rPh>
    <rPh sb="28" eb="29">
      <t>カイ</t>
    </rPh>
    <phoneticPr fontId="3"/>
  </si>
  <si>
    <t>相談受付時間　平日9:00～17:00</t>
    <rPh sb="0" eb="2">
      <t>ソウダン</t>
    </rPh>
    <rPh sb="2" eb="4">
      <t>ウケツケ</t>
    </rPh>
    <rPh sb="4" eb="6">
      <t>ジカン</t>
    </rPh>
    <rPh sb="7" eb="9">
      <t>ヘイジツ</t>
    </rPh>
    <phoneticPr fontId="3"/>
  </si>
  <si>
    <t>有限会社　ハリマ住建</t>
    <rPh sb="0" eb="4">
      <t>ユウゲンガイシャ</t>
    </rPh>
    <rPh sb="8" eb="10">
      <t>ジュウケン</t>
    </rPh>
    <phoneticPr fontId="13"/>
  </si>
  <si>
    <t>大将軍1-14-11</t>
    <rPh sb="0" eb="1">
      <t>ダイ</t>
    </rPh>
    <rPh sb="1" eb="3">
      <t>ショウグン</t>
    </rPh>
    <phoneticPr fontId="13"/>
  </si>
  <si>
    <t>ＪＲ琵琶湖線　瀬田駅　徒歩12分</t>
    <rPh sb="2" eb="5">
      <t>ビワコ</t>
    </rPh>
    <rPh sb="5" eb="6">
      <t>セン</t>
    </rPh>
    <rPh sb="7" eb="9">
      <t>セタ</t>
    </rPh>
    <rPh sb="9" eb="10">
      <t>エキ</t>
    </rPh>
    <rPh sb="11" eb="13">
      <t>トホ</t>
    </rPh>
    <rPh sb="15" eb="16">
      <t>フン</t>
    </rPh>
    <phoneticPr fontId="13"/>
  </si>
  <si>
    <t>077-544-1300</t>
    <phoneticPr fontId="13"/>
  </si>
  <si>
    <t>滋賀県知事（11）第１１８６号</t>
    <rPh sb="0" eb="2">
      <t>シガ</t>
    </rPh>
    <rPh sb="2" eb="5">
      <t>ケンチジ</t>
    </rPh>
    <rPh sb="9" eb="10">
      <t>ダイ</t>
    </rPh>
    <rPh sb="14" eb="15">
      <t>ゴウ</t>
    </rPh>
    <phoneticPr fontId="13"/>
  </si>
  <si>
    <t>HARIMAビル１F</t>
    <phoneticPr fontId="13"/>
  </si>
  <si>
    <t>社会福祉法人</t>
    <rPh sb="0" eb="2">
      <t>シャカイ</t>
    </rPh>
    <rPh sb="2" eb="4">
      <t>フクシ</t>
    </rPh>
    <rPh sb="4" eb="6">
      <t>ホウジン</t>
    </rPh>
    <phoneticPr fontId="3"/>
  </si>
  <si>
    <t>社会福祉法人大津市社会福祉協議会</t>
    <rPh sb="0" eb="2">
      <t>シャカイ</t>
    </rPh>
    <rPh sb="2" eb="4">
      <t>フクシ</t>
    </rPh>
    <rPh sb="4" eb="6">
      <t>ホウジン</t>
    </rPh>
    <rPh sb="6" eb="9">
      <t>オオツシ</t>
    </rPh>
    <rPh sb="9" eb="11">
      <t>シャカイ</t>
    </rPh>
    <rPh sb="11" eb="13">
      <t>フクシ</t>
    </rPh>
    <rPh sb="13" eb="16">
      <t>キョウギカイ</t>
    </rPh>
    <phoneticPr fontId="3"/>
  </si>
  <si>
    <t>浜大津四丁目１番１号</t>
    <rPh sb="0" eb="3">
      <t>ハマオオツ</t>
    </rPh>
    <rPh sb="3" eb="6">
      <t>ヨンチョウメ</t>
    </rPh>
    <rPh sb="7" eb="8">
      <t>バン</t>
    </rPh>
    <rPh sb="9" eb="10">
      <t>ゴウ</t>
    </rPh>
    <phoneticPr fontId="3"/>
  </si>
  <si>
    <t>明日都浜大津５階</t>
    <rPh sb="0" eb="2">
      <t>アス</t>
    </rPh>
    <rPh sb="2" eb="3">
      <t>ミヤコ</t>
    </rPh>
    <rPh sb="3" eb="6">
      <t>ハマオオツ</t>
    </rPh>
    <rPh sb="7" eb="8">
      <t>カイ</t>
    </rPh>
    <phoneticPr fontId="3"/>
  </si>
  <si>
    <t>077-525-9316</t>
    <phoneticPr fontId="3"/>
  </si>
  <si>
    <t>077-521-0207</t>
    <phoneticPr fontId="3"/>
  </si>
  <si>
    <t>https://www.otsu-shakyo.or.jp/</t>
    <phoneticPr fontId="3"/>
  </si>
  <si>
    <t>井ノ口　浩士</t>
    <rPh sb="0" eb="1">
      <t>イ</t>
    </rPh>
    <rPh sb="2" eb="3">
      <t>クチ</t>
    </rPh>
    <rPh sb="4" eb="6">
      <t>ヒロシ</t>
    </rPh>
    <phoneticPr fontId="3"/>
  </si>
  <si>
    <t>inoguchi@otsu-shakyo.or.jp</t>
    <phoneticPr fontId="3"/>
  </si>
  <si>
    <t>　民間の社会福祉活動を推進することを目的とした営利を目的としない民間組織であり、地域に暮らす住民のほか、自治連合会（自治会）、民生委員、児童委員、社会福祉施設、社会福祉法人等の社会福祉関係者、保健、医療、教育など関係機関の参加・協力のもと、地域の人びとが住み慣れたまちで安心して生活することのできる「福祉のまちづくり」の実現をめざしたさまざまな活動をおこなっています。</t>
    <rPh sb="1" eb="3">
      <t>ミンカン</t>
    </rPh>
    <rPh sb="4" eb="6">
      <t>シャカイ</t>
    </rPh>
    <rPh sb="6" eb="8">
      <t>フクシ</t>
    </rPh>
    <rPh sb="8" eb="10">
      <t>カツドウ</t>
    </rPh>
    <rPh sb="11" eb="13">
      <t>スイシン</t>
    </rPh>
    <rPh sb="18" eb="20">
      <t>モクテキ</t>
    </rPh>
    <rPh sb="23" eb="25">
      <t>エイリ</t>
    </rPh>
    <rPh sb="26" eb="28">
      <t>モクテキ</t>
    </rPh>
    <rPh sb="32" eb="34">
      <t>ミンカン</t>
    </rPh>
    <rPh sb="34" eb="36">
      <t>ソシキ</t>
    </rPh>
    <rPh sb="40" eb="42">
      <t>チイキ</t>
    </rPh>
    <rPh sb="43" eb="44">
      <t>ク</t>
    </rPh>
    <rPh sb="46" eb="48">
      <t>ジュウミン</t>
    </rPh>
    <rPh sb="52" eb="54">
      <t>ジチ</t>
    </rPh>
    <rPh sb="54" eb="57">
      <t>レンゴウカイ</t>
    </rPh>
    <rPh sb="58" eb="61">
      <t>ジチカイ</t>
    </rPh>
    <rPh sb="63" eb="65">
      <t>ミンセイ</t>
    </rPh>
    <rPh sb="65" eb="67">
      <t>イイン</t>
    </rPh>
    <rPh sb="68" eb="70">
      <t>ジドウ</t>
    </rPh>
    <rPh sb="70" eb="72">
      <t>イイン</t>
    </rPh>
    <rPh sb="73" eb="75">
      <t>シャカイ</t>
    </rPh>
    <rPh sb="75" eb="77">
      <t>フクシ</t>
    </rPh>
    <rPh sb="77" eb="79">
      <t>シセツ</t>
    </rPh>
    <rPh sb="80" eb="82">
      <t>シャカイ</t>
    </rPh>
    <rPh sb="82" eb="84">
      <t>フクシ</t>
    </rPh>
    <rPh sb="84" eb="86">
      <t>ホウジン</t>
    </rPh>
    <rPh sb="86" eb="87">
      <t>ナド</t>
    </rPh>
    <rPh sb="88" eb="90">
      <t>シャカイ</t>
    </rPh>
    <rPh sb="90" eb="92">
      <t>フクシ</t>
    </rPh>
    <rPh sb="92" eb="94">
      <t>カンケイ</t>
    </rPh>
    <rPh sb="94" eb="95">
      <t>シャ</t>
    </rPh>
    <rPh sb="96" eb="98">
      <t>ホケン</t>
    </rPh>
    <rPh sb="99" eb="101">
      <t>イリョウ</t>
    </rPh>
    <rPh sb="102" eb="104">
      <t>キョウイク</t>
    </rPh>
    <rPh sb="106" eb="108">
      <t>カンケイ</t>
    </rPh>
    <rPh sb="108" eb="110">
      <t>キカン</t>
    </rPh>
    <rPh sb="111" eb="113">
      <t>サンカ</t>
    </rPh>
    <rPh sb="114" eb="116">
      <t>キョウリョク</t>
    </rPh>
    <rPh sb="120" eb="122">
      <t>チイキ</t>
    </rPh>
    <rPh sb="123" eb="124">
      <t>ヒト</t>
    </rPh>
    <rPh sb="127" eb="128">
      <t>ス</t>
    </rPh>
    <rPh sb="129" eb="130">
      <t>ナ</t>
    </rPh>
    <rPh sb="135" eb="137">
      <t>アンシン</t>
    </rPh>
    <rPh sb="139" eb="141">
      <t>セイカツ</t>
    </rPh>
    <rPh sb="150" eb="152">
      <t>フクシ</t>
    </rPh>
    <rPh sb="160" eb="162">
      <t>ジツゲン</t>
    </rPh>
    <rPh sb="172" eb="174">
      <t>カツドウ</t>
    </rPh>
    <phoneticPr fontId="3"/>
  </si>
  <si>
    <t>社会福祉法人
大津市社会福祉協議会</t>
    <rPh sb="0" eb="2">
      <t>シャカイ</t>
    </rPh>
    <rPh sb="2" eb="4">
      <t>フクシ</t>
    </rPh>
    <rPh sb="4" eb="6">
      <t>ホウジン</t>
    </rPh>
    <rPh sb="7" eb="9">
      <t>オオツ</t>
    </rPh>
    <rPh sb="9" eb="10">
      <t>シ</t>
    </rPh>
    <rPh sb="10" eb="12">
      <t>シャカイ</t>
    </rPh>
    <rPh sb="12" eb="14">
      <t>フクシ</t>
    </rPh>
    <rPh sb="14" eb="17">
      <t>キョウギカイ</t>
    </rPh>
    <phoneticPr fontId="3"/>
  </si>
  <si>
    <t>電話で生活の近況と困りごとや不安の有無について相談を受け、必要な場合には訪問をおこなって新たな支援策を検討する。</t>
    <rPh sb="0" eb="2">
      <t>デンワ</t>
    </rPh>
    <rPh sb="3" eb="5">
      <t>セイカツ</t>
    </rPh>
    <rPh sb="6" eb="8">
      <t>キンキョウ</t>
    </rPh>
    <rPh sb="9" eb="10">
      <t>コマ</t>
    </rPh>
    <rPh sb="14" eb="16">
      <t>フアン</t>
    </rPh>
    <rPh sb="17" eb="19">
      <t>ウム</t>
    </rPh>
    <rPh sb="23" eb="25">
      <t>ソウダン</t>
    </rPh>
    <rPh sb="26" eb="27">
      <t>ウ</t>
    </rPh>
    <rPh sb="29" eb="31">
      <t>ヒツヨウ</t>
    </rPh>
    <rPh sb="32" eb="34">
      <t>バアイ</t>
    </rPh>
    <rPh sb="36" eb="38">
      <t>ホウモン</t>
    </rPh>
    <rPh sb="44" eb="45">
      <t>アラ</t>
    </rPh>
    <rPh sb="47" eb="49">
      <t>シエン</t>
    </rPh>
    <rPh sb="49" eb="50">
      <t>サク</t>
    </rPh>
    <rPh sb="51" eb="53">
      <t>ケントウ</t>
    </rPh>
    <phoneticPr fontId="3"/>
  </si>
  <si>
    <t>民生委員児童委員など地域福祉関係者と連携しながら、見守り活動を行うことも可能</t>
    <rPh sb="0" eb="2">
      <t>ミンセイ</t>
    </rPh>
    <rPh sb="2" eb="4">
      <t>イイン</t>
    </rPh>
    <rPh sb="4" eb="6">
      <t>ジドウ</t>
    </rPh>
    <rPh sb="6" eb="8">
      <t>イイン</t>
    </rPh>
    <rPh sb="10" eb="12">
      <t>チイキ</t>
    </rPh>
    <rPh sb="12" eb="14">
      <t>フクシ</t>
    </rPh>
    <rPh sb="14" eb="16">
      <t>カンケイ</t>
    </rPh>
    <rPh sb="16" eb="17">
      <t>シャ</t>
    </rPh>
    <rPh sb="18" eb="20">
      <t>レンケイ</t>
    </rPh>
    <rPh sb="25" eb="27">
      <t>ミマモ</t>
    </rPh>
    <rPh sb="28" eb="30">
      <t>カツドウ</t>
    </rPh>
    <rPh sb="31" eb="32">
      <t>オコナ</t>
    </rPh>
    <rPh sb="36" eb="38">
      <t>カノウ</t>
    </rPh>
    <phoneticPr fontId="3"/>
  </si>
  <si>
    <t>戸</t>
    <rPh sb="0" eb="1">
      <t>コ</t>
    </rPh>
    <phoneticPr fontId="3"/>
  </si>
  <si>
    <t>○</t>
    <phoneticPr fontId="13"/>
  </si>
  <si>
    <t>株式会社 シバタ不動産</t>
    <phoneticPr fontId="13"/>
  </si>
  <si>
    <t>大成不動産商事 株式会社</t>
    <phoneticPr fontId="13"/>
  </si>
  <si>
    <t>湖東開発 株式会社</t>
    <phoneticPr fontId="13"/>
  </si>
  <si>
    <t>星和都市開発 株式会社</t>
    <phoneticPr fontId="13"/>
  </si>
  <si>
    <t>有限会社 大明産業</t>
    <phoneticPr fontId="13"/>
  </si>
  <si>
    <t>太陽住宅 株式会社</t>
    <phoneticPr fontId="13"/>
  </si>
  <si>
    <t>丸哲商事 株式会社</t>
    <phoneticPr fontId="13"/>
  </si>
  <si>
    <t>田中ホールディングス 株式会社</t>
    <phoneticPr fontId="13"/>
  </si>
  <si>
    <t>○
(サービス付き高齢者住宅)</t>
    <rPh sb="7" eb="8">
      <t>ツ</t>
    </rPh>
    <phoneticPr fontId="13"/>
  </si>
  <si>
    <t>賃貸住宅の取り扱いを実施</t>
    <rPh sb="0" eb="2">
      <t>チンタイ</t>
    </rPh>
    <rPh sb="2" eb="4">
      <t>ジュウタク</t>
    </rPh>
    <rPh sb="5" eb="6">
      <t>ト</t>
    </rPh>
    <rPh sb="7" eb="8">
      <t>アツカ</t>
    </rPh>
    <rPh sb="10" eb="12">
      <t>ジッシ</t>
    </rPh>
    <phoneticPr fontId="13"/>
  </si>
  <si>
    <t>株式会社 ホームショップ堅田</t>
    <phoneticPr fontId="13"/>
  </si>
  <si>
    <t>ハイパワー・ジャパン 株式会社</t>
    <phoneticPr fontId="3"/>
  </si>
  <si>
    <t>保険・保証</t>
    <rPh sb="0" eb="2">
      <t>ホケン</t>
    </rPh>
    <rPh sb="3" eb="5">
      <t>ホショウ</t>
    </rPh>
    <phoneticPr fontId="3"/>
  </si>
  <si>
    <t>自治会費月500円が必要です。　トラブルサポート24：770円／月　火災保険料800円／月。
別途保証会社要加入。</t>
    <rPh sb="30" eb="31">
      <t>エン</t>
    </rPh>
    <rPh sb="32" eb="33">
      <t>ツキ</t>
    </rPh>
    <rPh sb="34" eb="36">
      <t>カサイ</t>
    </rPh>
    <rPh sb="36" eb="39">
      <t>ホケンリョウ</t>
    </rPh>
    <rPh sb="42" eb="43">
      <t>エン</t>
    </rPh>
    <rPh sb="44" eb="45">
      <t>ツキ</t>
    </rPh>
    <rPh sb="47" eb="49">
      <t>ベット</t>
    </rPh>
    <rPh sb="49" eb="51">
      <t>ホショウ</t>
    </rPh>
    <rPh sb="51" eb="53">
      <t>ガイシャ</t>
    </rPh>
    <rPh sb="53" eb="54">
      <t>ヨウ</t>
    </rPh>
    <rPh sb="54" eb="56">
      <t>カニュウ</t>
    </rPh>
    <phoneticPr fontId="3"/>
  </si>
  <si>
    <t>自治会費月1,000円が必要です。トラブルサポート24：770円／月　火災保険料800円／月。
別途保証会社要加入。</t>
    <rPh sb="0" eb="2">
      <t>ジチ</t>
    </rPh>
    <rPh sb="2" eb="4">
      <t>カイヒ</t>
    </rPh>
    <rPh sb="4" eb="5">
      <t>ツキ</t>
    </rPh>
    <rPh sb="10" eb="11">
      <t>エン</t>
    </rPh>
    <rPh sb="12" eb="14">
      <t>ヒツヨウ</t>
    </rPh>
    <phoneticPr fontId="3"/>
  </si>
  <si>
    <t>JR南彦根駅より徒歩5分</t>
    <phoneticPr fontId="3"/>
  </si>
  <si>
    <t>-</t>
    <phoneticPr fontId="3"/>
  </si>
  <si>
    <t>サ高住規定による状況把握・生活相談サービス費　25,000円／月　水道光熱費（定額）10,000円／月</t>
    <rPh sb="1" eb="3">
      <t>コウジュウ</t>
    </rPh>
    <rPh sb="3" eb="5">
      <t>キテイ</t>
    </rPh>
    <rPh sb="8" eb="10">
      <t>ジョウキョウ</t>
    </rPh>
    <rPh sb="10" eb="12">
      <t>ハアク</t>
    </rPh>
    <rPh sb="13" eb="15">
      <t>セイカツ</t>
    </rPh>
    <rPh sb="15" eb="17">
      <t>ソウダン</t>
    </rPh>
    <rPh sb="21" eb="22">
      <t>ヒ</t>
    </rPh>
    <rPh sb="29" eb="30">
      <t>エン</t>
    </rPh>
    <rPh sb="31" eb="32">
      <t>ツキ</t>
    </rPh>
    <rPh sb="33" eb="35">
      <t>スイドウ</t>
    </rPh>
    <rPh sb="35" eb="38">
      <t>コウネツヒ</t>
    </rPh>
    <rPh sb="39" eb="41">
      <t>テイガク</t>
    </rPh>
    <rPh sb="48" eb="49">
      <t>エン</t>
    </rPh>
    <rPh sb="50" eb="51">
      <t>ツキ</t>
    </rPh>
    <phoneticPr fontId="3"/>
  </si>
  <si>
    <t>水口町綾野３－５２</t>
    <rPh sb="0" eb="2">
      <t>ミナクチ</t>
    </rPh>
    <rPh sb="2" eb="3">
      <t>チョウ</t>
    </rPh>
    <rPh sb="3" eb="5">
      <t>アヤノ</t>
    </rPh>
    <phoneticPr fontId="3"/>
  </si>
  <si>
    <t>野路１－１４－４７</t>
    <rPh sb="0" eb="2">
      <t>ノジ</t>
    </rPh>
    <phoneticPr fontId="3"/>
  </si>
  <si>
    <t>御幸町１－２</t>
    <rPh sb="0" eb="3">
      <t>ミユキチョウ</t>
    </rPh>
    <phoneticPr fontId="3"/>
  </si>
  <si>
    <t>高田町9－15</t>
    <rPh sb="0" eb="3">
      <t>タカダチョウ</t>
    </rPh>
    <phoneticPr fontId="3"/>
  </si>
  <si>
    <t>長浜セントラルビル1階</t>
    <rPh sb="0" eb="2">
      <t>ナガハマ</t>
    </rPh>
    <rPh sb="10" eb="11">
      <t>カイ</t>
    </rPh>
    <phoneticPr fontId="3"/>
  </si>
  <si>
    <t>_</t>
    <phoneticPr fontId="3"/>
  </si>
  <si>
    <t>]</t>
    <phoneticPr fontId="3"/>
  </si>
  <si>
    <t>_*?</t>
    <phoneticPr fontId="3"/>
  </si>
  <si>
    <t>登録数</t>
    <rPh sb="0" eb="2">
      <t>トウロク</t>
    </rPh>
    <rPh sb="2" eb="3">
      <t>スウ</t>
    </rPh>
    <phoneticPr fontId="3"/>
  </si>
  <si>
    <t>件</t>
    <rPh sb="0" eb="1">
      <t>ケン</t>
    </rPh>
    <phoneticPr fontId="3"/>
  </si>
  <si>
    <t>うち、高齢者世帯</t>
    <rPh sb="3" eb="6">
      <t>コウレイシャ</t>
    </rPh>
    <rPh sb="6" eb="8">
      <t>セタイ</t>
    </rPh>
    <phoneticPr fontId="3"/>
  </si>
  <si>
    <t>うち、障害者世帯</t>
    <rPh sb="3" eb="6">
      <t>ショウガイシャ</t>
    </rPh>
    <rPh sb="6" eb="8">
      <t>セタイ</t>
    </rPh>
    <phoneticPr fontId="3"/>
  </si>
  <si>
    <t>うち、外国人世帯</t>
    <rPh sb="3" eb="5">
      <t>ガイコク</t>
    </rPh>
    <rPh sb="5" eb="6">
      <t>ジン</t>
    </rPh>
    <rPh sb="6" eb="8">
      <t>セタイ</t>
    </rPh>
    <phoneticPr fontId="3"/>
  </si>
  <si>
    <t>うち、子育て世帯</t>
    <rPh sb="3" eb="5">
      <t>コソダ</t>
    </rPh>
    <rPh sb="6" eb="8">
      <t>セタイ</t>
    </rPh>
    <phoneticPr fontId="3"/>
  </si>
  <si>
    <t>うち、被災者等</t>
    <rPh sb="3" eb="6">
      <t>ヒサイシャ</t>
    </rPh>
    <rPh sb="6" eb="7">
      <t>トウ</t>
    </rPh>
    <phoneticPr fontId="3"/>
  </si>
  <si>
    <t>うち、低所得者等</t>
    <rPh sb="3" eb="7">
      <t>テイショトクシャ</t>
    </rPh>
    <rPh sb="7" eb="8">
      <t>トウ</t>
    </rPh>
    <phoneticPr fontId="3"/>
  </si>
  <si>
    <t>滋賀県彦根市</t>
    <rPh sb="0" eb="3">
      <t>シガケン</t>
    </rPh>
    <rPh sb="3" eb="6">
      <t>ヒコネシ</t>
    </rPh>
    <phoneticPr fontId="13"/>
  </si>
  <si>
    <t>大薮町２０１６</t>
    <rPh sb="0" eb="3">
      <t>オオヤブチョウ</t>
    </rPh>
    <phoneticPr fontId="13"/>
  </si>
  <si>
    <t>MIRAIE</t>
    <phoneticPr fontId="13"/>
  </si>
  <si>
    <t>スター栗東店</t>
    <rPh sb="3" eb="5">
      <t>リットウ</t>
    </rPh>
    <rPh sb="5" eb="6">
      <t>ミセ</t>
    </rPh>
    <phoneticPr fontId="13"/>
  </si>
  <si>
    <t>辻526番1</t>
    <rPh sb="0" eb="1">
      <t>ツジ</t>
    </rPh>
    <rPh sb="4" eb="5">
      <t>バン</t>
    </rPh>
    <phoneticPr fontId="13"/>
  </si>
  <si>
    <t>077-551-5533</t>
    <phoneticPr fontId="13"/>
  </si>
  <si>
    <t>ＪＲ琵琶湖線　守山駅　徒歩25分</t>
    <rPh sb="2" eb="5">
      <t>ビワコ</t>
    </rPh>
    <rPh sb="5" eb="6">
      <t>セン</t>
    </rPh>
    <rPh sb="7" eb="9">
      <t>モリヤマ</t>
    </rPh>
    <rPh sb="9" eb="10">
      <t>エキ</t>
    </rPh>
    <rPh sb="11" eb="13">
      <t>トホ</t>
    </rPh>
    <rPh sb="15" eb="16">
      <t>フン</t>
    </rPh>
    <phoneticPr fontId="13"/>
  </si>
  <si>
    <t>滋賀県知事（1）第３９２２号</t>
    <rPh sb="0" eb="2">
      <t>シガ</t>
    </rPh>
    <rPh sb="2" eb="5">
      <t>ケンチジ</t>
    </rPh>
    <rPh sb="8" eb="9">
      <t>ダイ</t>
    </rPh>
    <rPh sb="13" eb="14">
      <t>ゴウ</t>
    </rPh>
    <phoneticPr fontId="13"/>
  </si>
  <si>
    <t>千町1丁目22番地13</t>
    <rPh sb="0" eb="1">
      <t>セン</t>
    </rPh>
    <rPh sb="1" eb="2">
      <t>マチ</t>
    </rPh>
    <rPh sb="3" eb="5">
      <t>チョウメ</t>
    </rPh>
    <rPh sb="7" eb="9">
      <t>バンチ</t>
    </rPh>
    <phoneticPr fontId="13"/>
  </si>
  <si>
    <t>077-535-0975</t>
    <phoneticPr fontId="13"/>
  </si>
  <si>
    <t>JR琵琶湖線　石山駅 車12分</t>
    <rPh sb="2" eb="5">
      <t>ビワコ</t>
    </rPh>
    <rPh sb="5" eb="6">
      <t>セン</t>
    </rPh>
    <rPh sb="7" eb="9">
      <t>イシヤマ</t>
    </rPh>
    <rPh sb="9" eb="10">
      <t>エキ</t>
    </rPh>
    <rPh sb="11" eb="12">
      <t>クルマ</t>
    </rPh>
    <rPh sb="14" eb="15">
      <t>フン</t>
    </rPh>
    <phoneticPr fontId="3"/>
  </si>
  <si>
    <t>滋賀県知事（1）第３８６８号</t>
    <rPh sb="0" eb="2">
      <t>シガ</t>
    </rPh>
    <rPh sb="2" eb="5">
      <t>ケンチジ</t>
    </rPh>
    <rPh sb="8" eb="9">
      <t>ダイ</t>
    </rPh>
    <rPh sb="13" eb="14">
      <t>ゴウ</t>
    </rPh>
    <phoneticPr fontId="13"/>
  </si>
  <si>
    <t>株式会社セレーノライフ</t>
    <rPh sb="0" eb="4">
      <t>カブシキガイシャ</t>
    </rPh>
    <phoneticPr fontId="13"/>
  </si>
  <si>
    <t>京阪石山坂本線　石山寺駅　車6分</t>
    <rPh sb="0" eb="2">
      <t>ケイハン</t>
    </rPh>
    <rPh sb="2" eb="4">
      <t>イシヤマ</t>
    </rPh>
    <rPh sb="4" eb="6">
      <t>サカモト</t>
    </rPh>
    <rPh sb="6" eb="7">
      <t>セン</t>
    </rPh>
    <rPh sb="8" eb="11">
      <t>イシヤマデラ</t>
    </rPh>
    <rPh sb="11" eb="12">
      <t>エキ</t>
    </rPh>
    <rPh sb="13" eb="14">
      <t>クルマ</t>
    </rPh>
    <rPh sb="15" eb="16">
      <t>フン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</si>
</sst>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quot;階&quot;&quot;建&quot;"/>
    <numFmt numFmtId="178" formatCode="0&quot;戸&quot;"/>
    <numFmt numFmtId="179" formatCode="#,##0.00_ ;[Red]\-#,##0.00\ "/>
    <numFmt numFmtId="180" formatCode="0.00_ "/>
    <numFmt numFmtId="181" formatCode="#,##0_ ;[Red]\-#,##0\ "/>
    <numFmt numFmtId="182" formatCode="0_);[Red]\(0\)"/>
  </numFmts>
  <fonts count="19" x14ac:knownFonts="1">
    <font>
      <sz val="9"/>
      <name val="MS UI Gothic"/>
      <family val="3"/>
      <charset val="128"/>
    </font>
    <font>
      <sz val="9"/>
      <name val="MS UI Gothic"/>
      <family val="3"/>
      <charset val="128"/>
    </font>
    <font>
      <u/>
      <sz val="9"/>
      <color indexed="12"/>
      <name val="MS UI Gothic"/>
      <family val="3"/>
      <charset val="128"/>
    </font>
    <font>
      <sz val="6"/>
      <name val="MS UI Gothic"/>
      <family val="3"/>
      <charset val="128"/>
    </font>
    <font>
      <b/>
      <sz val="9"/>
      <name val="MS UI Gothic"/>
      <family val="3"/>
      <charset val="128"/>
    </font>
    <font>
      <sz val="8"/>
      <name val="MS UI Gothic"/>
      <family val="3"/>
      <charset val="128"/>
    </font>
    <font>
      <b/>
      <u/>
      <sz val="9"/>
      <color indexed="12"/>
      <name val="MS UI Gothic"/>
      <family val="3"/>
      <charset val="128"/>
    </font>
    <font>
      <b/>
      <sz val="11"/>
      <color indexed="10"/>
      <name val="MS UI Gothic"/>
      <family val="3"/>
      <charset val="128"/>
    </font>
    <font>
      <b/>
      <u/>
      <sz val="12"/>
      <color indexed="12"/>
      <name val="MS UI Gothic"/>
      <family val="3"/>
      <charset val="128"/>
    </font>
    <font>
      <b/>
      <sz val="11"/>
      <name val="MS UI Gothic"/>
      <family val="3"/>
      <charset val="128"/>
    </font>
    <font>
      <b/>
      <sz val="14"/>
      <color indexed="10"/>
      <name val="MS UI Gothic"/>
      <family val="3"/>
      <charset val="128"/>
    </font>
    <font>
      <b/>
      <sz val="9"/>
      <color indexed="81"/>
      <name val="ＭＳ Ｐゴシック"/>
      <family val="3"/>
      <charset val="128"/>
    </font>
    <font>
      <sz val="9"/>
      <color indexed="81"/>
      <name val="ＭＳ Ｐゴシック"/>
      <family val="3"/>
      <charset val="128"/>
    </font>
    <font>
      <sz val="6"/>
      <name val="ＭＳ Ｐゴシック"/>
      <family val="3"/>
      <charset val="128"/>
    </font>
    <font>
      <sz val="6"/>
      <name val="ＭＳ Ｐゴシック"/>
      <family val="3"/>
      <charset val="128"/>
    </font>
    <font>
      <sz val="9"/>
      <color indexed="12"/>
      <name val="MS UI Gothic"/>
      <family val="3"/>
      <charset val="128"/>
    </font>
    <font>
      <u/>
      <sz val="8"/>
      <color indexed="12"/>
      <name val="MS UI Gothic"/>
      <family val="3"/>
      <charset val="128"/>
    </font>
    <font>
      <sz val="11"/>
      <name val="MS UI Gothic"/>
      <family val="3"/>
      <charset val="128"/>
    </font>
    <font>
      <sz val="9"/>
      <name val="ＭＳ Ｐゴシック"/>
      <family val="3"/>
      <charset val="128"/>
      <scheme val="minor"/>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50">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bottom/>
      <diagonal/>
    </border>
    <border>
      <left style="hair">
        <color indexed="64"/>
      </left>
      <right style="hair">
        <color indexed="64"/>
      </right>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 fillId="0" borderId="0">
      <alignment vertical="center"/>
    </xf>
  </cellStyleXfs>
  <cellXfs count="395">
    <xf numFmtId="0" fontId="0" fillId="0" borderId="0" xfId="0">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1" fillId="0" borderId="0" xfId="0" applyFo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Fill="1">
      <alignment vertical="center"/>
    </xf>
    <xf numFmtId="0" fontId="1" fillId="0" borderId="0" xfId="0" applyFont="1" applyFill="1" applyBorder="1" applyAlignment="1">
      <alignment horizontal="center" vertical="center"/>
    </xf>
    <xf numFmtId="0" fontId="1" fillId="0" borderId="5" xfId="0" applyFont="1" applyBorder="1" applyAlignment="1">
      <alignment horizontal="center" vertical="center"/>
    </xf>
    <xf numFmtId="38" fontId="1" fillId="0" borderId="6" xfId="2" applyFont="1" applyBorder="1" applyAlignment="1">
      <alignment vertical="center"/>
    </xf>
    <xf numFmtId="38" fontId="1" fillId="0" borderId="7" xfId="2" applyFont="1" applyBorder="1" applyAlignment="1">
      <alignment vertical="center"/>
    </xf>
    <xf numFmtId="0" fontId="4" fillId="2" borderId="8" xfId="0" applyFont="1" applyFill="1" applyBorder="1" applyAlignment="1">
      <alignment horizontal="center" vertical="center" wrapText="1"/>
    </xf>
    <xf numFmtId="0" fontId="1" fillId="0" borderId="0" xfId="0" applyFont="1" applyFill="1" applyBorder="1" applyAlignment="1">
      <alignment vertical="center"/>
    </xf>
    <xf numFmtId="0" fontId="4"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177" fontId="1" fillId="0" borderId="0" xfId="0" applyNumberFormat="1" applyFont="1" applyAlignment="1">
      <alignment vertical="center"/>
    </xf>
    <xf numFmtId="177" fontId="1" fillId="0" borderId="0" xfId="0" applyNumberFormat="1" applyFont="1">
      <alignment vertical="center"/>
    </xf>
    <xf numFmtId="0" fontId="1" fillId="2" borderId="8" xfId="0" applyFont="1" applyFill="1" applyBorder="1" applyAlignment="1">
      <alignment horizontal="right" vertical="center"/>
    </xf>
    <xf numFmtId="0" fontId="1" fillId="2" borderId="8" xfId="0" applyFont="1" applyFill="1" applyBorder="1">
      <alignment vertical="center"/>
    </xf>
    <xf numFmtId="0" fontId="1" fillId="0" borderId="0" xfId="0" applyFont="1" applyFill="1" applyBorder="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lignment vertical="center"/>
    </xf>
    <xf numFmtId="38" fontId="1" fillId="0" borderId="8" xfId="2" applyFont="1" applyBorder="1">
      <alignment vertical="center"/>
    </xf>
    <xf numFmtId="38" fontId="1" fillId="0" borderId="9" xfId="2" applyFont="1" applyBorder="1">
      <alignment vertical="center"/>
    </xf>
    <xf numFmtId="0" fontId="4" fillId="2" borderId="11" xfId="0" applyFont="1" applyFill="1" applyBorder="1" applyAlignment="1">
      <alignment horizontal="center" vertical="center"/>
    </xf>
    <xf numFmtId="38" fontId="1" fillId="0" borderId="10" xfId="2" applyFont="1" applyBorder="1">
      <alignment vertical="center"/>
    </xf>
    <xf numFmtId="38" fontId="1" fillId="0" borderId="0" xfId="2" applyFont="1" applyFill="1" applyBorder="1">
      <alignment vertical="center"/>
    </xf>
    <xf numFmtId="0" fontId="0" fillId="0" borderId="8" xfId="0" applyBorder="1" applyAlignment="1">
      <alignment vertical="center" wrapText="1"/>
    </xf>
    <xf numFmtId="0" fontId="0" fillId="0" borderId="0" xfId="0" applyAlignment="1">
      <alignment horizontal="center" vertical="center" wrapText="1"/>
    </xf>
    <xf numFmtId="0" fontId="4" fillId="2" borderId="12" xfId="0" applyFont="1" applyFill="1" applyBorder="1" applyAlignment="1">
      <alignment horizontal="center" vertical="center" wrapText="1"/>
    </xf>
    <xf numFmtId="0" fontId="0" fillId="0" borderId="0" xfId="0" applyAlignment="1">
      <alignment vertical="center" wrapText="1"/>
    </xf>
    <xf numFmtId="0" fontId="0" fillId="0" borderId="12" xfId="0" applyBorder="1" applyAlignment="1">
      <alignment vertical="center" wrapText="1"/>
    </xf>
    <xf numFmtId="179" fontId="1" fillId="0" borderId="13" xfId="2" applyNumberFormat="1" applyFont="1" applyBorder="1">
      <alignment vertical="center"/>
    </xf>
    <xf numFmtId="179" fontId="1" fillId="0" borderId="14" xfId="2" applyNumberFormat="1" applyFont="1" applyBorder="1">
      <alignment vertical="center"/>
    </xf>
    <xf numFmtId="0" fontId="2" fillId="0" borderId="0" xfId="1" applyAlignment="1" applyProtection="1">
      <alignment horizontal="center" vertical="center"/>
    </xf>
    <xf numFmtId="0" fontId="5" fillId="0" borderId="12" xfId="0" applyFont="1" applyBorder="1" applyAlignment="1">
      <alignment horizontal="center" vertical="center" wrapText="1"/>
    </xf>
    <xf numFmtId="0" fontId="0" fillId="0" borderId="0" xfId="0" applyAlignment="1">
      <alignment horizontal="center" vertical="center"/>
    </xf>
    <xf numFmtId="180" fontId="0" fillId="0" borderId="12" xfId="0" applyNumberFormat="1" applyBorder="1" applyAlignment="1">
      <alignment vertical="center" wrapText="1"/>
    </xf>
    <xf numFmtId="0" fontId="2" fillId="0" borderId="12" xfId="1" applyBorder="1" applyAlignment="1" applyProtection="1">
      <alignment vertical="center" wrapText="1"/>
    </xf>
    <xf numFmtId="0" fontId="6" fillId="0" borderId="12" xfId="1" applyFont="1" applyBorder="1" applyAlignment="1" applyProtection="1">
      <alignment horizontal="center" vertical="center"/>
    </xf>
    <xf numFmtId="0" fontId="4" fillId="0" borderId="15" xfId="0" applyFont="1" applyBorder="1">
      <alignment vertical="center"/>
    </xf>
    <xf numFmtId="0" fontId="0" fillId="0" borderId="10" xfId="0" applyFill="1" applyBorder="1" applyAlignment="1">
      <alignment horizontal="center" vertical="center" wrapText="1"/>
    </xf>
    <xf numFmtId="0" fontId="0" fillId="0" borderId="16" xfId="0" applyFill="1" applyBorder="1" applyAlignment="1">
      <alignment horizontal="center" vertical="center" wrapText="1"/>
    </xf>
    <xf numFmtId="180" fontId="0" fillId="0" borderId="8" xfId="0" applyNumberFormat="1" applyBorder="1" applyAlignment="1">
      <alignment horizontal="center" vertical="center" wrapText="1"/>
    </xf>
    <xf numFmtId="180" fontId="0" fillId="0" borderId="8" xfId="0" applyNumberFormat="1" applyBorder="1" applyAlignment="1">
      <alignment vertical="center" wrapText="1"/>
    </xf>
    <xf numFmtId="180" fontId="0" fillId="0" borderId="17" xfId="0" applyNumberFormat="1" applyBorder="1" applyAlignment="1">
      <alignment vertical="center" wrapText="1"/>
    </xf>
    <xf numFmtId="180" fontId="0" fillId="0" borderId="11" xfId="0" applyNumberFormat="1" applyBorder="1" applyAlignment="1">
      <alignment horizontal="center" vertical="center" wrapText="1"/>
    </xf>
    <xf numFmtId="180" fontId="0" fillId="0" borderId="16" xfId="0" applyNumberFormat="1" applyBorder="1" applyAlignment="1">
      <alignment horizontal="center" vertical="center" wrapText="1"/>
    </xf>
    <xf numFmtId="180" fontId="0" fillId="0" borderId="17" xfId="0" applyNumberFormat="1" applyBorder="1" applyAlignment="1">
      <alignment horizontal="center" vertical="center" wrapText="1"/>
    </xf>
    <xf numFmtId="38" fontId="0" fillId="0" borderId="11" xfId="0" applyNumberFormat="1" applyBorder="1" applyAlignment="1">
      <alignment horizontal="center" vertical="center" wrapText="1"/>
    </xf>
    <xf numFmtId="38" fontId="0" fillId="0" borderId="16" xfId="0" applyNumberFormat="1" applyBorder="1" applyAlignment="1">
      <alignment vertical="center" wrapText="1"/>
    </xf>
    <xf numFmtId="38" fontId="0" fillId="0" borderId="17" xfId="0" applyNumberFormat="1" applyBorder="1" applyAlignment="1">
      <alignment vertical="center" wrapText="1"/>
    </xf>
    <xf numFmtId="0" fontId="0" fillId="0" borderId="11" xfId="0" applyBorder="1" applyAlignment="1">
      <alignment horizontal="center" vertical="center" wrapText="1"/>
    </xf>
    <xf numFmtId="0" fontId="0" fillId="0" borderId="17" xfId="0" applyBorder="1" applyAlignment="1">
      <alignment vertical="center" wrapText="1"/>
    </xf>
    <xf numFmtId="38" fontId="0" fillId="0" borderId="8" xfId="0" applyNumberFormat="1"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7" fillId="0" borderId="0" xfId="0" applyFont="1">
      <alignment vertical="center"/>
    </xf>
    <xf numFmtId="0" fontId="4" fillId="2" borderId="1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0" borderId="0" xfId="0" applyFont="1" applyAlignment="1">
      <alignment horizontal="center" vertical="center" wrapText="1"/>
    </xf>
    <xf numFmtId="0" fontId="2" fillId="0" borderId="8" xfId="1" applyBorder="1" applyAlignment="1" applyProtection="1">
      <alignment vertical="center" wrapText="1"/>
    </xf>
    <xf numFmtId="0" fontId="8" fillId="0" borderId="0" xfId="1" applyFont="1" applyAlignment="1" applyProtection="1">
      <alignment horizontal="center" vertical="center" wrapText="1"/>
    </xf>
    <xf numFmtId="0" fontId="0" fillId="2" borderId="12" xfId="0" applyFill="1" applyBorder="1" applyAlignment="1">
      <alignment horizontal="center" vertical="center" wrapText="1"/>
    </xf>
    <xf numFmtId="176" fontId="0" fillId="0" borderId="12" xfId="0" applyNumberFormat="1" applyBorder="1" applyAlignment="1">
      <alignment vertical="center" wrapText="1"/>
    </xf>
    <xf numFmtId="0" fontId="0" fillId="2" borderId="11"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8" xfId="0" applyFill="1" applyBorder="1" applyAlignment="1">
      <alignment horizontal="center" vertical="center" wrapText="1"/>
    </xf>
    <xf numFmtId="0" fontId="0" fillId="0" borderId="18" xfId="0" applyBorder="1" applyAlignment="1">
      <alignment vertical="center" wrapText="1"/>
    </xf>
    <xf numFmtId="0" fontId="10" fillId="0" borderId="0" xfId="0" applyFont="1" applyAlignment="1">
      <alignment vertical="center"/>
    </xf>
    <xf numFmtId="180" fontId="0" fillId="0" borderId="10" xfId="0" applyNumberFormat="1" applyBorder="1" applyAlignment="1">
      <alignment vertical="center" wrapText="1"/>
    </xf>
    <xf numFmtId="180" fontId="0" fillId="0" borderId="10" xfId="0" applyNumberFormat="1" applyBorder="1" applyAlignment="1">
      <alignment horizontal="center" vertical="center" wrapText="1"/>
    </xf>
    <xf numFmtId="0" fontId="0" fillId="0" borderId="9" xfId="0" applyBorder="1" applyAlignment="1">
      <alignment vertical="center" wrapText="1"/>
    </xf>
    <xf numFmtId="0" fontId="1" fillId="0" borderId="0" xfId="0" applyFont="1" applyBorder="1" applyAlignment="1">
      <alignment horizontal="center" vertical="center"/>
    </xf>
    <xf numFmtId="0" fontId="1" fillId="0" borderId="0" xfId="0" applyFont="1" applyBorder="1" applyAlignment="1">
      <alignment vertical="center"/>
    </xf>
    <xf numFmtId="0" fontId="0" fillId="0" borderId="19" xfId="0" applyBorder="1" applyAlignment="1">
      <alignment vertical="center"/>
    </xf>
    <xf numFmtId="0" fontId="0" fillId="0" borderId="0" xfId="0" applyBorder="1" applyAlignment="1">
      <alignment vertical="center"/>
    </xf>
    <xf numFmtId="0" fontId="1" fillId="0" borderId="19" xfId="0" applyFont="1" applyBorder="1" applyAlignment="1">
      <alignment vertical="center"/>
    </xf>
    <xf numFmtId="0" fontId="6" fillId="0" borderId="0" xfId="1" applyFont="1" applyBorder="1" applyAlignment="1" applyProtection="1">
      <alignment horizontal="center" vertical="center"/>
    </xf>
    <xf numFmtId="0" fontId="4" fillId="0" borderId="0" xfId="0" applyFont="1" applyBorder="1">
      <alignment vertical="center"/>
    </xf>
    <xf numFmtId="0" fontId="0" fillId="0" borderId="9" xfId="0" applyBorder="1" applyAlignment="1">
      <alignment horizontal="center" vertical="center" wrapText="1"/>
    </xf>
    <xf numFmtId="0" fontId="1" fillId="0" borderId="13" xfId="0" applyFont="1" applyBorder="1" applyAlignment="1">
      <alignment vertical="center"/>
    </xf>
    <xf numFmtId="0" fontId="2" fillId="0" borderId="12" xfId="1" applyFont="1" applyBorder="1" applyAlignment="1" applyProtection="1">
      <alignment vertical="center" wrapText="1"/>
    </xf>
    <xf numFmtId="0" fontId="2" fillId="0" borderId="0" xfId="1" applyFont="1" applyFill="1" applyAlignment="1" applyProtection="1">
      <alignment horizontal="center" vertical="center"/>
    </xf>
    <xf numFmtId="0" fontId="4" fillId="0" borderId="13" xfId="0" applyFont="1" applyBorder="1" applyAlignment="1">
      <alignment vertical="center"/>
    </xf>
    <xf numFmtId="0" fontId="0" fillId="0" borderId="0" xfId="0" applyFill="1" applyAlignment="1">
      <alignment vertical="center" wrapText="1"/>
    </xf>
    <xf numFmtId="0" fontId="5" fillId="0" borderId="17" xfId="0" applyFont="1" applyBorder="1" applyAlignment="1">
      <alignment vertical="center" wrapText="1"/>
    </xf>
    <xf numFmtId="0" fontId="1" fillId="0" borderId="6" xfId="0" applyFont="1" applyBorder="1" applyAlignment="1">
      <alignment horizontal="center" vertical="center"/>
    </xf>
    <xf numFmtId="0" fontId="5" fillId="0" borderId="12" xfId="0" applyFont="1" applyBorder="1" applyAlignment="1">
      <alignment vertical="center" wrapText="1"/>
    </xf>
    <xf numFmtId="181" fontId="1" fillId="0" borderId="14" xfId="2" applyNumberFormat="1" applyFont="1" applyBorder="1">
      <alignment vertical="center"/>
    </xf>
    <xf numFmtId="0" fontId="0" fillId="0" borderId="10" xfId="0" applyFont="1" applyBorder="1">
      <alignment vertical="center"/>
    </xf>
    <xf numFmtId="0" fontId="1" fillId="0" borderId="20" xfId="0" applyFont="1" applyBorder="1" applyAlignment="1">
      <alignment horizontal="center" vertical="center"/>
    </xf>
    <xf numFmtId="0" fontId="1" fillId="0" borderId="0" xfId="0" applyFont="1" applyBorder="1">
      <alignment vertical="center"/>
    </xf>
    <xf numFmtId="0" fontId="1" fillId="0" borderId="20" xfId="0" applyFont="1" applyBorder="1">
      <alignment vertical="center"/>
    </xf>
    <xf numFmtId="0" fontId="1" fillId="0" borderId="20" xfId="0" applyFont="1" applyBorder="1" applyAlignment="1">
      <alignment vertical="center"/>
    </xf>
    <xf numFmtId="0" fontId="1" fillId="0" borderId="19" xfId="0" applyFont="1" applyBorder="1">
      <alignment vertical="center"/>
    </xf>
    <xf numFmtId="180" fontId="1" fillId="0" borderId="6" xfId="0" applyNumberFormat="1" applyFont="1" applyBorder="1" applyAlignment="1">
      <alignment horizontal="center" vertical="center"/>
    </xf>
    <xf numFmtId="0" fontId="0" fillId="0" borderId="8" xfId="3" applyFont="1" applyBorder="1" applyAlignment="1">
      <alignment vertical="center" wrapText="1"/>
    </xf>
    <xf numFmtId="0" fontId="0" fillId="0" borderId="11" xfId="3" applyFont="1" applyBorder="1" applyAlignment="1">
      <alignment vertical="center" wrapText="1"/>
    </xf>
    <xf numFmtId="0" fontId="0" fillId="0" borderId="16" xfId="3" applyFont="1" applyBorder="1" applyAlignment="1">
      <alignment vertical="center" wrapText="1"/>
    </xf>
    <xf numFmtId="0" fontId="0" fillId="0" borderId="17" xfId="3" applyFont="1" applyBorder="1" applyAlignment="1">
      <alignment vertical="center" wrapText="1"/>
    </xf>
    <xf numFmtId="0" fontId="0" fillId="0" borderId="12" xfId="3" applyFont="1" applyBorder="1" applyAlignment="1">
      <alignment vertical="center" wrapText="1"/>
    </xf>
    <xf numFmtId="0" fontId="0" fillId="0" borderId="18" xfId="0" applyBorder="1" applyAlignment="1">
      <alignment horizontal="center" vertical="center" wrapText="1"/>
    </xf>
    <xf numFmtId="0" fontId="0" fillId="0" borderId="12" xfId="0" applyFont="1" applyBorder="1" applyAlignment="1">
      <alignment vertical="center" wrapText="1"/>
    </xf>
    <xf numFmtId="0" fontId="0" fillId="0" borderId="8" xfId="0" applyFont="1" applyBorder="1" applyAlignment="1">
      <alignment vertical="center" wrapText="1"/>
    </xf>
    <xf numFmtId="0" fontId="0" fillId="0" borderId="17" xfId="0" applyFont="1" applyBorder="1" applyAlignment="1">
      <alignment vertical="center" wrapText="1"/>
    </xf>
    <xf numFmtId="0" fontId="0" fillId="0" borderId="11" xfId="0" applyFont="1" applyBorder="1" applyAlignment="1">
      <alignment vertical="center" wrapText="1"/>
    </xf>
    <xf numFmtId="0" fontId="0" fillId="0" borderId="16" xfId="0" applyFont="1" applyBorder="1" applyAlignment="1">
      <alignment vertical="center" wrapText="1"/>
    </xf>
    <xf numFmtId="0" fontId="0" fillId="0" borderId="0" xfId="0" applyFont="1" applyAlignment="1">
      <alignment vertical="center" wrapText="1"/>
    </xf>
    <xf numFmtId="0" fontId="18" fillId="0" borderId="0" xfId="0" applyFont="1">
      <alignment vertical="center"/>
    </xf>
    <xf numFmtId="0" fontId="0" fillId="0" borderId="10" xfId="0" applyBorder="1" applyAlignment="1">
      <alignment vertical="center" wrapText="1"/>
    </xf>
    <xf numFmtId="0" fontId="0" fillId="0" borderId="21" xfId="0" applyBorder="1" applyAlignment="1">
      <alignment vertical="center" wrapText="1"/>
    </xf>
    <xf numFmtId="0" fontId="0" fillId="0" borderId="16" xfId="0" applyBorder="1" applyAlignment="1">
      <alignment vertical="center" wrapText="1"/>
    </xf>
    <xf numFmtId="0" fontId="0" fillId="0" borderId="21" xfId="0" applyFont="1" applyBorder="1" applyAlignment="1">
      <alignment horizontal="left" vertical="center" wrapText="1"/>
    </xf>
    <xf numFmtId="0" fontId="0" fillId="0" borderId="10" xfId="3" applyFont="1" applyBorder="1" applyAlignment="1">
      <alignment vertical="center" wrapText="1"/>
    </xf>
    <xf numFmtId="0" fontId="2" fillId="0" borderId="12" xfId="1" applyBorder="1" applyAlignment="1" applyProtection="1">
      <alignment vertical="center"/>
    </xf>
    <xf numFmtId="0" fontId="0" fillId="0" borderId="22" xfId="0" applyBorder="1" applyAlignment="1">
      <alignment vertical="center" wrapText="1"/>
    </xf>
    <xf numFmtId="0" fontId="0" fillId="0" borderId="14" xfId="0" applyBorder="1" applyAlignment="1">
      <alignment vertical="center" wrapText="1"/>
    </xf>
    <xf numFmtId="0" fontId="0" fillId="0" borderId="23" xfId="0" applyBorder="1" applyAlignment="1">
      <alignment vertical="center" wrapText="1"/>
    </xf>
    <xf numFmtId="0" fontId="0" fillId="0" borderId="12" xfId="0" applyFill="1" applyBorder="1" applyAlignment="1">
      <alignment vertical="center" wrapText="1"/>
    </xf>
    <xf numFmtId="0" fontId="0" fillId="0" borderId="24" xfId="0" applyBorder="1" applyAlignment="1">
      <alignment vertical="center" wrapText="1"/>
    </xf>
    <xf numFmtId="0" fontId="0" fillId="0" borderId="11"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0" xfId="0" applyBorder="1" applyAlignment="1">
      <alignment vertical="center" wrapText="1"/>
    </xf>
    <xf numFmtId="0" fontId="0" fillId="0" borderId="9" xfId="0" applyBorder="1">
      <alignment vertical="center"/>
    </xf>
    <xf numFmtId="0" fontId="0" fillId="0" borderId="0" xfId="0" applyBorder="1">
      <alignment vertical="center"/>
    </xf>
    <xf numFmtId="0" fontId="0" fillId="0" borderId="0" xfId="0" applyFont="1" applyFill="1" applyBorder="1" applyAlignment="1">
      <alignment horizontal="center" vertical="center"/>
    </xf>
    <xf numFmtId="179" fontId="0" fillId="0" borderId="14" xfId="2" applyNumberFormat="1" applyFont="1" applyBorder="1">
      <alignment vertical="center"/>
    </xf>
    <xf numFmtId="0" fontId="1" fillId="0" borderId="27" xfId="0" applyFont="1" applyBorder="1" applyAlignment="1">
      <alignment horizontal="center" vertical="center"/>
    </xf>
    <xf numFmtId="0" fontId="0" fillId="0" borderId="9" xfId="0" applyFont="1" applyBorder="1" applyAlignment="1">
      <alignment horizontal="center" vertical="center"/>
    </xf>
    <xf numFmtId="0" fontId="0" fillId="0" borderId="10" xfId="0" applyBorder="1" applyAlignment="1">
      <alignment horizontal="center" vertical="center" wrapText="1"/>
    </xf>
    <xf numFmtId="0" fontId="0" fillId="2" borderId="10" xfId="0" applyFill="1" applyBorder="1" applyAlignment="1">
      <alignment horizontal="center" vertical="center" wrapText="1"/>
    </xf>
    <xf numFmtId="176" fontId="0" fillId="0" borderId="12" xfId="0" applyNumberFormat="1" applyFill="1" applyBorder="1" applyAlignment="1">
      <alignment vertical="center" wrapText="1"/>
    </xf>
    <xf numFmtId="0" fontId="2" fillId="0" borderId="12" xfId="1" applyFont="1" applyFill="1" applyBorder="1" applyAlignment="1" applyProtection="1">
      <alignment vertical="center" wrapText="1"/>
    </xf>
    <xf numFmtId="0" fontId="0" fillId="0" borderId="8" xfId="0" applyFill="1" applyBorder="1" applyAlignment="1">
      <alignment vertical="center" wrapText="1"/>
    </xf>
    <xf numFmtId="0" fontId="0" fillId="0" borderId="18" xfId="0" applyFill="1" applyBorder="1" applyAlignment="1">
      <alignment vertical="center" wrapText="1"/>
    </xf>
    <xf numFmtId="0" fontId="5" fillId="0" borderId="17" xfId="0" applyFont="1" applyFill="1" applyBorder="1" applyAlignment="1">
      <alignment vertical="center" wrapText="1"/>
    </xf>
    <xf numFmtId="0" fontId="2" fillId="0" borderId="12" xfId="1" applyFill="1" applyBorder="1" applyAlignment="1" applyProtection="1">
      <alignment vertical="center" wrapText="1"/>
    </xf>
    <xf numFmtId="0" fontId="0" fillId="0" borderId="11" xfId="0" applyFill="1" applyBorder="1" applyAlignment="1">
      <alignment horizontal="center" vertical="center" wrapText="1"/>
    </xf>
    <xf numFmtId="0" fontId="0" fillId="0" borderId="17" xfId="0" applyFill="1" applyBorder="1" applyAlignment="1">
      <alignment horizontal="center" vertical="center" wrapText="1"/>
    </xf>
    <xf numFmtId="0" fontId="5" fillId="0" borderId="12" xfId="0" applyFont="1" applyFill="1" applyBorder="1" applyAlignment="1">
      <alignment vertical="center" wrapText="1"/>
    </xf>
    <xf numFmtId="0" fontId="16" fillId="0" borderId="12" xfId="1" applyFont="1" applyBorder="1" applyAlignment="1" applyProtection="1">
      <alignment vertical="center" wrapText="1"/>
    </xf>
    <xf numFmtId="0" fontId="5" fillId="0" borderId="12" xfId="0" applyFont="1" applyFill="1" applyBorder="1" applyAlignment="1">
      <alignment horizontal="center" vertical="center" wrapText="1"/>
    </xf>
    <xf numFmtId="0" fontId="16" fillId="0" borderId="12" xfId="1" applyFont="1" applyFill="1" applyBorder="1" applyAlignment="1" applyProtection="1">
      <alignment vertical="center" wrapText="1"/>
    </xf>
    <xf numFmtId="176" fontId="0" fillId="0" borderId="12" xfId="0" applyNumberFormat="1" applyFill="1" applyBorder="1" applyAlignment="1">
      <alignment horizontal="right" vertical="center" wrapText="1"/>
    </xf>
    <xf numFmtId="0" fontId="4" fillId="2" borderId="10" xfId="0" applyFont="1" applyFill="1" applyBorder="1" applyAlignment="1">
      <alignment horizontal="center" vertical="center" wrapText="1"/>
    </xf>
    <xf numFmtId="0" fontId="0" fillId="0" borderId="10" xfId="0" applyFont="1" applyBorder="1" applyAlignment="1">
      <alignment vertical="center" wrapText="1"/>
    </xf>
    <xf numFmtId="0" fontId="0" fillId="0" borderId="10" xfId="0" applyFont="1" applyBorder="1" applyAlignment="1">
      <alignment horizontal="center" vertical="center" wrapText="1"/>
    </xf>
    <xf numFmtId="0" fontId="0" fillId="0" borderId="8" xfId="0" applyFont="1" applyFill="1" applyBorder="1" applyAlignment="1">
      <alignment vertical="center" wrapText="1"/>
    </xf>
    <xf numFmtId="0" fontId="0" fillId="0" borderId="12" xfId="0" applyFont="1" applyBorder="1" applyAlignment="1">
      <alignment horizontal="center" vertical="center" wrapText="1"/>
    </xf>
    <xf numFmtId="0" fontId="0" fillId="0" borderId="18" xfId="0"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Fill="1" applyBorder="1" applyAlignment="1">
      <alignment vertical="center" wrapText="1"/>
    </xf>
    <xf numFmtId="0" fontId="0" fillId="0" borderId="17" xfId="0" applyFill="1" applyBorder="1" applyAlignment="1">
      <alignment vertical="center" wrapText="1"/>
    </xf>
    <xf numFmtId="38" fontId="0" fillId="0" borderId="8" xfId="0" applyNumberFormat="1" applyFill="1" applyBorder="1" applyAlignment="1">
      <alignment vertical="center" wrapText="1"/>
    </xf>
    <xf numFmtId="38" fontId="0" fillId="0" borderId="17" xfId="0" applyNumberFormat="1" applyFill="1" applyBorder="1" applyAlignment="1">
      <alignment vertical="center" wrapText="1"/>
    </xf>
    <xf numFmtId="38" fontId="0" fillId="0" borderId="11" xfId="0" applyNumberFormat="1" applyFill="1" applyBorder="1" applyAlignment="1">
      <alignment horizontal="center" vertical="center" wrapText="1"/>
    </xf>
    <xf numFmtId="38" fontId="0" fillId="0" borderId="16" xfId="0" applyNumberFormat="1" applyFill="1" applyBorder="1" applyAlignment="1">
      <alignment vertical="center" wrapText="1"/>
    </xf>
    <xf numFmtId="180" fontId="0" fillId="0" borderId="8" xfId="0" applyNumberFormat="1" applyFill="1" applyBorder="1" applyAlignment="1">
      <alignment vertical="center" wrapText="1"/>
    </xf>
    <xf numFmtId="180" fontId="0" fillId="0" borderId="17" xfId="0" applyNumberFormat="1" applyFill="1" applyBorder="1" applyAlignment="1">
      <alignment vertical="center" wrapText="1"/>
    </xf>
    <xf numFmtId="180" fontId="0" fillId="0" borderId="11" xfId="0" applyNumberFormat="1" applyFill="1" applyBorder="1" applyAlignment="1">
      <alignment horizontal="center" vertical="center" wrapText="1"/>
    </xf>
    <xf numFmtId="180" fontId="0" fillId="0" borderId="16" xfId="0" applyNumberFormat="1" applyFill="1" applyBorder="1" applyAlignment="1">
      <alignment horizontal="center" vertical="center" wrapText="1"/>
    </xf>
    <xf numFmtId="180" fontId="0" fillId="0" borderId="17" xfId="0" applyNumberFormat="1" applyFill="1" applyBorder="1" applyAlignment="1">
      <alignment horizontal="center" vertical="center" wrapText="1"/>
    </xf>
    <xf numFmtId="180" fontId="0" fillId="0" borderId="8" xfId="0" applyNumberFormat="1" applyFill="1" applyBorder="1" applyAlignment="1">
      <alignment horizontal="center" vertical="center" wrapText="1"/>
    </xf>
    <xf numFmtId="180" fontId="0" fillId="0" borderId="10" xfId="0" applyNumberFormat="1" applyFill="1" applyBorder="1" applyAlignment="1">
      <alignment vertical="center" wrapText="1"/>
    </xf>
    <xf numFmtId="180" fontId="0" fillId="0" borderId="10" xfId="0" applyNumberFormat="1" applyFill="1" applyBorder="1" applyAlignment="1">
      <alignment horizontal="center" vertical="center" wrapText="1"/>
    </xf>
    <xf numFmtId="180" fontId="0" fillId="0" borderId="12" xfId="0" applyNumberFormat="1" applyFill="1" applyBorder="1" applyAlignment="1">
      <alignment vertical="center" wrapText="1"/>
    </xf>
    <xf numFmtId="0" fontId="2" fillId="0" borderId="8" xfId="1" applyFill="1" applyBorder="1" applyAlignment="1" applyProtection="1">
      <alignment vertical="center" wrapText="1"/>
    </xf>
    <xf numFmtId="0" fontId="0" fillId="0" borderId="0" xfId="0" applyFill="1">
      <alignment vertical="center"/>
    </xf>
    <xf numFmtId="0" fontId="9" fillId="0" borderId="0" xfId="0" applyFont="1" applyFill="1" applyBorder="1" applyAlignment="1">
      <alignment horizontal="center" vertical="center" wrapText="1"/>
    </xf>
    <xf numFmtId="0" fontId="0" fillId="0" borderId="0" xfId="0" applyFill="1" applyAlignment="1">
      <alignment horizontal="center" vertical="center"/>
    </xf>
    <xf numFmtId="0" fontId="2" fillId="0" borderId="12" xfId="1" applyFill="1" applyBorder="1" applyAlignment="1" applyProtection="1">
      <alignment vertical="center"/>
    </xf>
    <xf numFmtId="0" fontId="2" fillId="0" borderId="0" xfId="1" applyFill="1" applyBorder="1" applyAlignment="1" applyProtection="1">
      <alignment vertical="center"/>
    </xf>
    <xf numFmtId="0" fontId="2" fillId="0" borderId="10" xfId="1" applyFill="1" applyBorder="1" applyAlignment="1" applyProtection="1">
      <alignment vertical="center"/>
    </xf>
    <xf numFmtId="0" fontId="17" fillId="0" borderId="0" xfId="0" applyFont="1" applyFill="1">
      <alignment vertical="center"/>
    </xf>
    <xf numFmtId="0" fontId="5" fillId="3" borderId="0" xfId="0" applyFont="1" applyFill="1" applyAlignment="1">
      <alignment horizontal="center" vertical="center" wrapText="1"/>
    </xf>
    <xf numFmtId="0" fontId="4" fillId="3" borderId="15" xfId="0" applyFont="1" applyFill="1" applyBorder="1" applyAlignment="1">
      <alignment vertical="center" wrapText="1"/>
    </xf>
    <xf numFmtId="0" fontId="4" fillId="3" borderId="41" xfId="0" applyFont="1" applyFill="1" applyBorder="1" applyAlignment="1">
      <alignment vertical="center" wrapText="1"/>
    </xf>
    <xf numFmtId="0" fontId="4" fillId="3" borderId="22" xfId="0" applyFont="1" applyFill="1" applyBorder="1" applyAlignment="1">
      <alignment vertical="center" wrapText="1"/>
    </xf>
    <xf numFmtId="0" fontId="4" fillId="3" borderId="13" xfId="0" applyFont="1" applyFill="1" applyBorder="1" applyAlignment="1">
      <alignment vertical="center" wrapText="1"/>
    </xf>
    <xf numFmtId="0" fontId="4" fillId="3" borderId="20" xfId="0" applyFont="1" applyFill="1" applyBorder="1" applyAlignment="1">
      <alignment vertical="center" wrapText="1"/>
    </xf>
    <xf numFmtId="0" fontId="4" fillId="3" borderId="14" xfId="0" applyFont="1" applyFill="1" applyBorder="1" applyAlignment="1">
      <alignment vertical="center" wrapText="1"/>
    </xf>
    <xf numFmtId="0" fontId="4" fillId="3" borderId="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28"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3" borderId="31" xfId="0" applyFont="1" applyFill="1" applyBorder="1" applyAlignment="1">
      <alignment horizontal="center" vertical="center" wrapText="1"/>
    </xf>
    <xf numFmtId="38" fontId="0" fillId="0" borderId="9" xfId="2" applyFont="1" applyBorder="1">
      <alignment vertical="center"/>
    </xf>
    <xf numFmtId="0" fontId="0" fillId="0" borderId="8" xfId="0" applyBorder="1" applyAlignment="1">
      <alignment vertical="center" wrapText="1"/>
    </xf>
    <xf numFmtId="0" fontId="0" fillId="0" borderId="9" xfId="0" applyBorder="1" applyAlignment="1">
      <alignment vertical="center" wrapText="1"/>
    </xf>
    <xf numFmtId="0" fontId="0" fillId="0" borderId="18" xfId="0" applyBorder="1" applyAlignment="1">
      <alignment vertical="center" wrapText="1"/>
    </xf>
    <xf numFmtId="0" fontId="0" fillId="0" borderId="0" xfId="0" applyFill="1" applyBorder="1">
      <alignment vertical="center"/>
    </xf>
    <xf numFmtId="0" fontId="17" fillId="0" borderId="0" xfId="0" applyFont="1" applyFill="1" applyBorder="1">
      <alignment vertical="center"/>
    </xf>
    <xf numFmtId="0" fontId="0" fillId="0" borderId="0" xfId="0" applyFill="1" applyBorder="1" applyAlignment="1">
      <alignment horizontal="center" vertical="center" wrapText="1"/>
    </xf>
    <xf numFmtId="0" fontId="0" fillId="0" borderId="0" xfId="0" applyFill="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38" fontId="0" fillId="0" borderId="0" xfId="0" applyNumberFormat="1" applyFill="1" applyBorder="1" applyAlignment="1">
      <alignment vertical="center" wrapText="1"/>
    </xf>
    <xf numFmtId="38" fontId="0" fillId="0" borderId="0" xfId="0" applyNumberFormat="1" applyFill="1" applyBorder="1" applyAlignment="1">
      <alignment horizontal="center" vertical="center" wrapText="1"/>
    </xf>
    <xf numFmtId="180" fontId="0" fillId="0" borderId="0" xfId="0" applyNumberFormat="1" applyFill="1" applyBorder="1" applyAlignment="1">
      <alignment vertical="center" wrapText="1"/>
    </xf>
    <xf numFmtId="180" fontId="0" fillId="0" borderId="0" xfId="0" applyNumberFormat="1" applyFill="1" applyBorder="1" applyAlignment="1">
      <alignment horizontal="center" vertical="center" wrapText="1"/>
    </xf>
    <xf numFmtId="0" fontId="2" fillId="0" borderId="0" xfId="1" applyFill="1" applyBorder="1" applyAlignment="1" applyProtection="1">
      <alignment vertical="center" wrapText="1"/>
    </xf>
    <xf numFmtId="0" fontId="0" fillId="0" borderId="9" xfId="0" applyBorder="1" applyAlignment="1">
      <alignment vertical="center" wrapText="1"/>
    </xf>
    <xf numFmtId="0" fontId="0" fillId="0" borderId="9" xfId="0" applyBorder="1" applyAlignment="1">
      <alignment vertical="center" wrapText="1"/>
    </xf>
    <xf numFmtId="0" fontId="10" fillId="0" borderId="0" xfId="0" applyFont="1" applyAlignment="1">
      <alignment horizontal="center" vertical="center"/>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0" fillId="3" borderId="49" xfId="0"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45" xfId="0" applyFont="1" applyFill="1" applyBorder="1" applyAlignment="1">
      <alignment vertical="center" wrapText="1"/>
    </xf>
    <xf numFmtId="0" fontId="4" fillId="3" borderId="24" xfId="0" applyFont="1" applyFill="1" applyBorder="1" applyAlignment="1">
      <alignment vertical="center" wrapText="1"/>
    </xf>
    <xf numFmtId="0" fontId="9" fillId="0" borderId="20" xfId="0" applyFont="1" applyFill="1" applyBorder="1" applyAlignment="1">
      <alignment horizontal="center" vertical="center" wrapText="1"/>
    </xf>
    <xf numFmtId="0" fontId="6" fillId="0" borderId="12" xfId="1" applyFont="1" applyBorder="1" applyAlignment="1" applyProtection="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21" xfId="0" applyFont="1" applyFill="1" applyBorder="1" applyAlignment="1">
      <alignment horizontal="center" vertical="center"/>
    </xf>
    <xf numFmtId="0" fontId="1" fillId="0" borderId="18" xfId="0" applyFont="1" applyBorder="1" applyAlignment="1">
      <alignment horizontal="center" vertical="center"/>
    </xf>
    <xf numFmtId="0" fontId="1" fillId="0" borderId="9" xfId="0" applyFont="1" applyBorder="1" applyAlignment="1">
      <alignment horizontal="center" vertical="center"/>
    </xf>
    <xf numFmtId="0" fontId="4" fillId="2" borderId="33"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4" fillId="2" borderId="39" xfId="0" applyFont="1" applyFill="1" applyBorder="1" applyAlignment="1" applyProtection="1">
      <alignment horizontal="center" vertical="center"/>
      <protection locked="0"/>
    </xf>
    <xf numFmtId="0" fontId="0" fillId="0" borderId="6"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4" fillId="2" borderId="35" xfId="0" applyFont="1" applyFill="1" applyBorder="1" applyAlignment="1" applyProtection="1">
      <alignment horizontal="center" vertical="center"/>
      <protection locked="0"/>
    </xf>
    <xf numFmtId="0" fontId="2" fillId="0" borderId="0" xfId="1" applyBorder="1" applyAlignment="1" applyProtection="1">
      <alignment horizontal="center" vertical="center"/>
    </xf>
    <xf numFmtId="0" fontId="2" fillId="0" borderId="20" xfId="1" applyBorder="1" applyAlignment="1" applyProtection="1">
      <alignment horizontal="center" vertical="center"/>
    </xf>
    <xf numFmtId="0" fontId="1" fillId="0" borderId="3" xfId="0" applyFont="1" applyBorder="1" applyAlignment="1">
      <alignment horizontal="center" vertical="center"/>
    </xf>
    <xf numFmtId="0" fontId="4" fillId="2" borderId="34" xfId="0" applyFont="1" applyFill="1" applyBorder="1" applyAlignment="1" applyProtection="1">
      <alignment horizontal="center" vertical="center"/>
      <protection locked="0"/>
    </xf>
    <xf numFmtId="0" fontId="4" fillId="2" borderId="33" xfId="0" applyFont="1" applyFill="1" applyBorder="1" applyAlignment="1">
      <alignment horizontal="center" vertical="center"/>
    </xf>
    <xf numFmtId="0" fontId="1" fillId="2" borderId="39" xfId="0" applyFont="1" applyFill="1" applyBorder="1" applyAlignment="1">
      <alignment horizontal="center" vertical="center"/>
    </xf>
    <xf numFmtId="177" fontId="1" fillId="0" borderId="6" xfId="0" applyNumberFormat="1" applyFont="1" applyBorder="1" applyAlignment="1">
      <alignment horizontal="center" vertical="center"/>
    </xf>
    <xf numFmtId="177" fontId="1" fillId="0" borderId="7" xfId="0" applyNumberFormat="1" applyFont="1" applyBorder="1" applyAlignment="1">
      <alignment horizontal="center" vertical="center"/>
    </xf>
    <xf numFmtId="0" fontId="1" fillId="0" borderId="40" xfId="0" applyFont="1" applyBorder="1" applyAlignment="1">
      <alignment horizontal="center" vertical="center"/>
    </xf>
    <xf numFmtId="0" fontId="1" fillId="0" borderId="36"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1" fillId="0" borderId="5" xfId="0" applyFont="1" applyBorder="1" applyAlignment="1">
      <alignment vertical="center"/>
    </xf>
    <xf numFmtId="0" fontId="1" fillId="0" borderId="36" xfId="0" applyFont="1" applyBorder="1" applyAlignment="1">
      <alignment vertical="center"/>
    </xf>
    <xf numFmtId="0" fontId="1" fillId="0" borderId="40" xfId="0" applyFont="1" applyBorder="1" applyAlignment="1">
      <alignment vertical="center"/>
    </xf>
    <xf numFmtId="49" fontId="1" fillId="0" borderId="13"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14" xfId="0" applyNumberFormat="1" applyFont="1" applyBorder="1" applyAlignment="1">
      <alignment horizontal="center" vertical="center"/>
    </xf>
    <xf numFmtId="0" fontId="4" fillId="2" borderId="15"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30" xfId="0" applyFont="1" applyFill="1"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4" fillId="2" borderId="22"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1" fillId="0" borderId="6" xfId="0"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4" fillId="2" borderId="12" xfId="0" applyFont="1" applyFill="1" applyBorder="1" applyAlignment="1">
      <alignment horizontal="center" vertical="center"/>
    </xf>
    <xf numFmtId="0" fontId="4" fillId="2" borderId="11" xfId="0" applyFont="1" applyFill="1" applyBorder="1" applyAlignment="1">
      <alignment horizontal="center" vertical="center"/>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2" fillId="0" borderId="17" xfId="1" applyBorder="1" applyAlignment="1" applyProtection="1">
      <alignment horizontal="center" vertical="center"/>
    </xf>
    <xf numFmtId="0" fontId="2" fillId="0" borderId="12" xfId="1" applyBorder="1" applyAlignment="1" applyProtection="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0" xfId="0" applyFont="1" applyFill="1" applyBorder="1" applyAlignment="1">
      <alignment vertical="center"/>
    </xf>
    <xf numFmtId="0" fontId="4" fillId="2" borderId="12" xfId="0" applyFont="1" applyFill="1" applyBorder="1" applyAlignment="1">
      <alignment vertical="center"/>
    </xf>
    <xf numFmtId="0" fontId="4" fillId="2" borderId="8" xfId="0" applyFont="1" applyFill="1" applyBorder="1" applyAlignment="1">
      <alignment vertical="center"/>
    </xf>
    <xf numFmtId="178" fontId="1" fillId="0" borderId="18" xfId="0" applyNumberFormat="1" applyFont="1" applyBorder="1" applyAlignment="1">
      <alignment horizontal="center" vertical="center"/>
    </xf>
    <xf numFmtId="178" fontId="1" fillId="0" borderId="9" xfId="0" applyNumberFormat="1" applyFont="1" applyBorder="1" applyAlignment="1">
      <alignment horizontal="center" vertical="center"/>
    </xf>
    <xf numFmtId="0" fontId="4" fillId="2" borderId="21" xfId="0" applyFont="1" applyFill="1" applyBorder="1" applyAlignment="1">
      <alignment horizontal="center" vertical="center"/>
    </xf>
    <xf numFmtId="177" fontId="1" fillId="0" borderId="17" xfId="0" applyNumberFormat="1" applyFont="1" applyBorder="1" applyAlignment="1">
      <alignment horizontal="center" vertical="center"/>
    </xf>
    <xf numFmtId="177" fontId="1" fillId="0" borderId="12" xfId="0" applyNumberFormat="1" applyFont="1" applyBorder="1" applyAlignment="1">
      <alignment horizontal="center" vertical="center"/>
    </xf>
    <xf numFmtId="0" fontId="1" fillId="0" borderId="1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7" xfId="0" applyFont="1" applyBorder="1" applyAlignment="1">
      <alignment vertical="center"/>
    </xf>
    <xf numFmtId="0" fontId="1" fillId="0" borderId="12" xfId="0" applyFont="1" applyBorder="1" applyAlignment="1">
      <alignment vertical="center"/>
    </xf>
    <xf numFmtId="0" fontId="1" fillId="0" borderId="10" xfId="0" applyFont="1" applyBorder="1" applyAlignment="1">
      <alignment horizontal="center" vertical="center"/>
    </xf>
    <xf numFmtId="0" fontId="1" fillId="0" borderId="21" xfId="0" applyFont="1" applyBorder="1" applyAlignment="1">
      <alignment horizontal="center" vertical="center"/>
    </xf>
    <xf numFmtId="0" fontId="1" fillId="0" borderId="17" xfId="0" applyFont="1" applyBorder="1" applyAlignment="1">
      <alignment horizontal="center" vertical="center"/>
    </xf>
    <xf numFmtId="0" fontId="1" fillId="0" borderId="12" xfId="0" applyFont="1" applyBorder="1" applyAlignment="1">
      <alignment horizontal="center" vertical="center"/>
    </xf>
    <xf numFmtId="49" fontId="1" fillId="0" borderId="5" xfId="0" applyNumberFormat="1" applyFont="1" applyBorder="1" applyAlignment="1">
      <alignment vertical="center"/>
    </xf>
    <xf numFmtId="49" fontId="1" fillId="0" borderId="7" xfId="0" applyNumberFormat="1" applyFont="1" applyBorder="1" applyAlignment="1">
      <alignment vertical="center"/>
    </xf>
    <xf numFmtId="0" fontId="4"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0" borderId="6"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7" xfId="0" applyFont="1" applyBorder="1" applyAlignment="1">
      <alignment horizontal="center" vertical="center" shrinkToFit="1"/>
    </xf>
    <xf numFmtId="0" fontId="4" fillId="2" borderId="33"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13" xfId="0"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applyAlignment="1">
      <alignment horizontal="center" vertical="center" wrapText="1"/>
    </xf>
    <xf numFmtId="0" fontId="4" fillId="2" borderId="42"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0" fillId="0" borderId="13" xfId="0" applyBorder="1" applyAlignment="1" applyProtection="1">
      <alignment horizontal="center" vertical="center" shrinkToFit="1"/>
      <protection locked="0"/>
    </xf>
    <xf numFmtId="0" fontId="0" fillId="0" borderId="20"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4" fillId="2" borderId="2" xfId="0" applyFont="1" applyFill="1" applyBorder="1" applyAlignment="1" applyProtection="1">
      <alignment horizontal="center" vertical="center"/>
      <protection locked="0"/>
    </xf>
    <xf numFmtId="49" fontId="4" fillId="2" borderId="37" xfId="0" applyNumberFormat="1" applyFont="1" applyFill="1" applyBorder="1" applyAlignment="1">
      <alignment horizontal="center" vertical="center"/>
    </xf>
    <xf numFmtId="0" fontId="2" fillId="0" borderId="0" xfId="1" applyAlignment="1" applyProtection="1">
      <alignment horizontal="center" vertical="center"/>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0" fillId="0" borderId="18" xfId="0" applyBorder="1" applyAlignment="1">
      <alignment vertical="center" wrapText="1"/>
    </xf>
    <xf numFmtId="0" fontId="1" fillId="0" borderId="40"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0" fillId="0" borderId="18" xfId="0" applyFont="1" applyBorder="1" applyAlignment="1">
      <alignment vertical="center" wrapText="1"/>
    </xf>
    <xf numFmtId="0" fontId="0" fillId="0" borderId="18" xfId="0" applyFont="1" applyBorder="1" applyAlignment="1">
      <alignment horizontal="center" vertical="center"/>
    </xf>
    <xf numFmtId="0" fontId="2" fillId="0" borderId="17" xfId="1" applyFont="1" applyBorder="1" applyAlignment="1" applyProtection="1">
      <alignment horizontal="center" vertical="center"/>
    </xf>
    <xf numFmtId="0" fontId="1" fillId="0" borderId="18" xfId="0" applyFont="1" applyBorder="1" applyAlignment="1">
      <alignment horizontal="center" vertical="center" shrinkToFit="1"/>
    </xf>
    <xf numFmtId="0" fontId="1" fillId="0" borderId="21" xfId="0" applyFont="1" applyBorder="1" applyAlignment="1">
      <alignment horizontal="center" vertical="center" shrinkToFit="1"/>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40" xfId="0" applyNumberFormat="1" applyFont="1" applyBorder="1" applyAlignment="1">
      <alignment vertical="center"/>
    </xf>
    <xf numFmtId="0" fontId="1" fillId="0" borderId="43" xfId="0" applyFont="1" applyBorder="1" applyAlignment="1">
      <alignment horizontal="center" vertical="center"/>
    </xf>
    <xf numFmtId="0" fontId="1" fillId="0" borderId="20" xfId="0" applyFont="1" applyBorder="1" applyAlignment="1">
      <alignment horizontal="center" vertical="center"/>
    </xf>
    <xf numFmtId="0" fontId="1" fillId="0" borderId="14" xfId="0" applyFont="1" applyBorder="1" applyAlignment="1">
      <alignment horizontal="center" vertical="center"/>
    </xf>
    <xf numFmtId="0" fontId="4" fillId="2" borderId="38" xfId="0" applyFont="1" applyFill="1" applyBorder="1" applyAlignment="1">
      <alignment horizontal="center" vertical="center" wrapText="1"/>
    </xf>
    <xf numFmtId="0" fontId="0" fillId="0" borderId="18" xfId="0" applyBorder="1" applyAlignment="1">
      <alignment horizontal="center" vertical="center"/>
    </xf>
    <xf numFmtId="0" fontId="0" fillId="0" borderId="39" xfId="0" applyBorder="1">
      <alignment vertical="center"/>
    </xf>
    <xf numFmtId="0" fontId="0" fillId="0" borderId="7" xfId="0" applyBorder="1">
      <alignment vertical="center"/>
    </xf>
    <xf numFmtId="0" fontId="4" fillId="2" borderId="28"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0" fillId="0" borderId="40" xfId="0" applyBorder="1" applyAlignment="1">
      <alignment vertical="center"/>
    </xf>
    <xf numFmtId="0" fontId="4" fillId="2" borderId="39" xfId="0" applyFont="1" applyFill="1" applyBorder="1" applyAlignment="1">
      <alignment horizontal="center" vertical="center" wrapText="1"/>
    </xf>
    <xf numFmtId="182" fontId="0" fillId="0" borderId="40" xfId="0" quotePrefix="1" applyNumberFormat="1" applyFont="1" applyBorder="1" applyAlignment="1">
      <alignment horizontal="left" vertical="center"/>
    </xf>
    <xf numFmtId="182" fontId="1" fillId="0" borderId="5" xfId="0" applyNumberFormat="1" applyFont="1" applyBorder="1" applyAlignment="1">
      <alignment horizontal="left" vertical="center"/>
    </xf>
    <xf numFmtId="182" fontId="1" fillId="0" borderId="7" xfId="0" applyNumberFormat="1" applyFont="1" applyBorder="1" applyAlignment="1">
      <alignment horizontal="left" vertical="center"/>
    </xf>
    <xf numFmtId="0" fontId="0" fillId="0" borderId="18" xfId="0" applyFont="1" applyBorder="1" applyAlignment="1">
      <alignment horizontal="center" vertical="center" shrinkToFit="1"/>
    </xf>
    <xf numFmtId="0" fontId="1" fillId="0" borderId="18" xfId="0" applyFont="1" applyBorder="1" applyAlignment="1">
      <alignment vertical="center"/>
    </xf>
    <xf numFmtId="0" fontId="1" fillId="0" borderId="9" xfId="0" applyFont="1" applyBorder="1" applyAlignment="1">
      <alignment vertical="center"/>
    </xf>
    <xf numFmtId="0" fontId="0" fillId="0" borderId="40" xfId="0" quotePrefix="1" applyNumberFormat="1" applyFont="1" applyBorder="1" applyAlignment="1">
      <alignment horizontal="left" vertical="center"/>
    </xf>
    <xf numFmtId="0" fontId="1" fillId="0" borderId="5" xfId="0" applyNumberFormat="1" applyFont="1" applyBorder="1" applyAlignment="1">
      <alignment horizontal="left" vertical="center"/>
    </xf>
    <xf numFmtId="0" fontId="1" fillId="0" borderId="7" xfId="0" applyNumberFormat="1" applyFont="1" applyBorder="1" applyAlignment="1">
      <alignment horizontal="left" vertical="center"/>
    </xf>
    <xf numFmtId="0" fontId="0" fillId="0" borderId="18" xfId="0" applyFont="1" applyBorder="1" applyAlignment="1">
      <alignment vertical="center"/>
    </xf>
    <xf numFmtId="0" fontId="1" fillId="0" borderId="44" xfId="0" applyFont="1" applyBorder="1" applyAlignment="1" applyProtection="1">
      <alignment horizontal="center" vertical="center"/>
      <protection locked="0"/>
    </xf>
    <xf numFmtId="0" fontId="0" fillId="0" borderId="5" xfId="0" applyFont="1" applyBorder="1" applyAlignment="1">
      <alignment vertical="center"/>
    </xf>
    <xf numFmtId="56" fontId="0" fillId="0" borderId="40" xfId="0" applyNumberFormat="1"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49" fontId="0" fillId="0" borderId="6" xfId="0" applyNumberFormat="1" applyFont="1" applyBorder="1" applyAlignment="1">
      <alignment horizontal="center" vertical="center"/>
    </xf>
    <xf numFmtId="0" fontId="2" fillId="0" borderId="17" xfId="1" applyBorder="1" applyAlignment="1" applyProtection="1">
      <alignment horizontal="center" vertical="center" wrapText="1"/>
    </xf>
    <xf numFmtId="0" fontId="0" fillId="0" borderId="17" xfId="0" applyFont="1" applyBorder="1" applyAlignment="1">
      <alignment vertical="center"/>
    </xf>
    <xf numFmtId="56" fontId="0" fillId="0" borderId="40" xfId="0" quotePrefix="1" applyNumberFormat="1" applyFont="1" applyBorder="1" applyAlignment="1">
      <alignment horizontal="left" vertical="center"/>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36" xfId="0" applyFont="1" applyBorder="1" applyAlignment="1">
      <alignment vertical="center"/>
    </xf>
    <xf numFmtId="0" fontId="0" fillId="0" borderId="5" xfId="0" applyBorder="1" applyAlignment="1">
      <alignment vertical="center"/>
    </xf>
    <xf numFmtId="0" fontId="0" fillId="0" borderId="36" xfId="0" applyBorder="1" applyAlignment="1">
      <alignment vertical="center"/>
    </xf>
    <xf numFmtId="56" fontId="0" fillId="0" borderId="5" xfId="0" quotePrefix="1" applyNumberFormat="1" applyFont="1" applyBorder="1" applyAlignment="1">
      <alignment horizontal="left" vertical="center"/>
    </xf>
    <xf numFmtId="56" fontId="0" fillId="0" borderId="7" xfId="0" quotePrefix="1" applyNumberFormat="1" applyFont="1" applyBorder="1" applyAlignment="1">
      <alignment horizontal="left" vertical="center"/>
    </xf>
    <xf numFmtId="0" fontId="1" fillId="0" borderId="44" xfId="0" applyFont="1" applyBorder="1" applyAlignment="1">
      <alignment horizontal="center" vertical="center"/>
    </xf>
    <xf numFmtId="49" fontId="0" fillId="0" borderId="40" xfId="0" quotePrefix="1" applyNumberFormat="1" applyFont="1" applyBorder="1" applyAlignment="1">
      <alignment horizontal="left" vertical="center"/>
    </xf>
    <xf numFmtId="49" fontId="0" fillId="0" borderId="5" xfId="0" quotePrefix="1" applyNumberFormat="1" applyFont="1" applyBorder="1" applyAlignment="1">
      <alignment horizontal="left" vertical="center"/>
    </xf>
    <xf numFmtId="49" fontId="0" fillId="0" borderId="7" xfId="0" quotePrefix="1" applyNumberFormat="1" applyFont="1" applyBorder="1" applyAlignment="1">
      <alignment horizontal="left" vertical="center"/>
    </xf>
    <xf numFmtId="178" fontId="0" fillId="0" borderId="9" xfId="0" applyNumberFormat="1" applyFont="1" applyBorder="1" applyAlignment="1">
      <alignment horizontal="center" vertical="center"/>
    </xf>
    <xf numFmtId="0" fontId="2" fillId="0" borderId="9" xfId="1" applyBorder="1" applyAlignment="1" applyProtection="1">
      <alignment vertical="center"/>
    </xf>
    <xf numFmtId="0" fontId="2" fillId="0" borderId="10" xfId="1" applyBorder="1" applyAlignment="1" applyProtection="1">
      <alignment vertical="center"/>
    </xf>
  </cellXfs>
  <cellStyles count="4">
    <cellStyle name="ハイパーリンク" xfId="1" builtinId="8"/>
    <cellStyle name="桁区切り" xfId="2" builtinId="6"/>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theme" Target="theme/theme1.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sheetMetadata" Target="metadata.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s>
</file>

<file path=xl/drawings/drawing1.xml><?xml version="1.0" encoding="utf-8"?>
<xdr:wsDr xmlns:xdr="http://schemas.openxmlformats.org/drawingml/2006/spreadsheetDrawing" xmlns:a="http://schemas.openxmlformats.org/drawingml/2006/main">
  <xdr:twoCellAnchor>
    <xdr:from>
      <xdr:col>2</xdr:col>
      <xdr:colOff>3175</xdr:colOff>
      <xdr:row>3</xdr:row>
      <xdr:rowOff>3175</xdr:rowOff>
    </xdr:from>
    <xdr:to>
      <xdr:col>6</xdr:col>
      <xdr:colOff>333375</xdr:colOff>
      <xdr:row>7</xdr:row>
      <xdr:rowOff>133380</xdr:rowOff>
    </xdr:to>
    <xdr:sp macro="" textlink="">
      <xdr:nvSpPr>
        <xdr:cNvPr id="10241" name="AutoShape 1">
          <a:extLst>
            <a:ext uri="{FF2B5EF4-FFF2-40B4-BE49-F238E27FC236}">
              <a16:creationId xmlns:a16="http://schemas.microsoft.com/office/drawing/2014/main" id="{00000000-0008-0000-0000-000001280000}"/>
            </a:ext>
          </a:extLst>
        </xdr:cNvPr>
        <xdr:cNvSpPr>
          <a:spLocks noChangeArrowheads="1"/>
        </xdr:cNvSpPr>
      </xdr:nvSpPr>
      <xdr:spPr bwMode="auto">
        <a:xfrm>
          <a:off x="1076325" y="438150"/>
          <a:ext cx="2476500" cy="695325"/>
        </a:xfrm>
        <a:prstGeom prst="bevel">
          <a:avLst>
            <a:gd name="adj" fmla="val 125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32004" rIns="64008" bIns="32004" anchor="ctr" upright="1"/>
        <a:lstStyle/>
        <a:p>
          <a:pPr algn="ctr" rtl="0">
            <a:defRPr sz="1000"/>
          </a:pPr>
          <a:r>
            <a:rPr lang="ja-JP" altLang="en-US" sz="2400" b="0" i="0" u="none" strike="noStrike" baseline="0">
              <a:solidFill>
                <a:srgbClr val="000000"/>
              </a:solidFill>
              <a:latin typeface="HG丸ｺﾞｼｯｸM-PRO"/>
              <a:ea typeface="HG丸ｺﾞｼｯｸM-PRO"/>
            </a:rPr>
            <a:t>支援団体一覧</a:t>
          </a:r>
        </a:p>
      </xdr:txBody>
    </xdr:sp>
    <xdr:clientData/>
  </xdr:twoCellAnchor>
  <xdr:twoCellAnchor>
    <xdr:from>
      <xdr:col>2</xdr:col>
      <xdr:colOff>0</xdr:colOff>
      <xdr:row>10</xdr:row>
      <xdr:rowOff>3175</xdr:rowOff>
    </xdr:from>
    <xdr:to>
      <xdr:col>6</xdr:col>
      <xdr:colOff>323850</xdr:colOff>
      <xdr:row>14</xdr:row>
      <xdr:rowOff>133380</xdr:rowOff>
    </xdr:to>
    <xdr:sp macro="" textlink="">
      <xdr:nvSpPr>
        <xdr:cNvPr id="10242" name="AutoShape 2">
          <a:extLst>
            <a:ext uri="{FF2B5EF4-FFF2-40B4-BE49-F238E27FC236}">
              <a16:creationId xmlns:a16="http://schemas.microsoft.com/office/drawing/2014/main" id="{00000000-0008-0000-0000-000002280000}"/>
            </a:ext>
          </a:extLst>
        </xdr:cNvPr>
        <xdr:cNvSpPr>
          <a:spLocks noChangeArrowheads="1"/>
        </xdr:cNvSpPr>
      </xdr:nvSpPr>
      <xdr:spPr bwMode="auto">
        <a:xfrm>
          <a:off x="1066800" y="1438275"/>
          <a:ext cx="2476500" cy="695325"/>
        </a:xfrm>
        <a:prstGeom prst="bevel">
          <a:avLst>
            <a:gd name="adj" fmla="val 12500"/>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32004" rIns="64008" bIns="32004" anchor="ctr" upright="1"/>
        <a:lstStyle/>
        <a:p>
          <a:pPr algn="ctr" rtl="0">
            <a:defRPr sz="1000"/>
          </a:pPr>
          <a:r>
            <a:rPr lang="ja-JP" altLang="en-US" sz="2400" b="0" i="0" u="none" strike="noStrike" baseline="0">
              <a:solidFill>
                <a:srgbClr val="000000"/>
              </a:solidFill>
              <a:latin typeface="HG丸ｺﾞｼｯｸM-PRO"/>
              <a:ea typeface="HG丸ｺﾞｼｯｸM-PRO"/>
            </a:rPr>
            <a:t>支援内容一覧</a:t>
          </a:r>
        </a:p>
      </xdr:txBody>
    </xdr:sp>
    <xdr:clientData/>
  </xdr:twoCellAnchor>
  <xdr:twoCellAnchor>
    <xdr:from>
      <xdr:col>2</xdr:col>
      <xdr:colOff>3175</xdr:colOff>
      <xdr:row>18</xdr:row>
      <xdr:rowOff>3175</xdr:rowOff>
    </xdr:from>
    <xdr:to>
      <xdr:col>6</xdr:col>
      <xdr:colOff>333375</xdr:colOff>
      <xdr:row>22</xdr:row>
      <xdr:rowOff>133380</xdr:rowOff>
    </xdr:to>
    <xdr:sp macro="" textlink="">
      <xdr:nvSpPr>
        <xdr:cNvPr id="10243" name="AutoShape 3">
          <a:extLst>
            <a:ext uri="{FF2B5EF4-FFF2-40B4-BE49-F238E27FC236}">
              <a16:creationId xmlns:a16="http://schemas.microsoft.com/office/drawing/2014/main" id="{00000000-0008-0000-0000-000003280000}"/>
            </a:ext>
          </a:extLst>
        </xdr:cNvPr>
        <xdr:cNvSpPr>
          <a:spLocks noChangeArrowheads="1"/>
        </xdr:cNvSpPr>
      </xdr:nvSpPr>
      <xdr:spPr bwMode="auto">
        <a:xfrm>
          <a:off x="1076325" y="2581275"/>
          <a:ext cx="2476500" cy="695325"/>
        </a:xfrm>
        <a:prstGeom prst="bevel">
          <a:avLst>
            <a:gd name="adj" fmla="val 12500"/>
          </a:avLst>
        </a:prstGeom>
        <a:solidFill>
          <a:srgbClr xmlns:mc="http://schemas.openxmlformats.org/markup-compatibility/2006" xmlns:a14="http://schemas.microsoft.com/office/drawing/2010/main" val="00FF00"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32004" rIns="64008" bIns="32004" anchor="ctr" upright="1"/>
        <a:lstStyle/>
        <a:p>
          <a:pPr algn="ctr" rtl="0">
            <a:defRPr sz="1000"/>
          </a:pPr>
          <a:r>
            <a:rPr lang="ja-JP" altLang="en-US" sz="2400" b="0" i="0" u="none" strike="noStrike" baseline="0">
              <a:solidFill>
                <a:srgbClr val="000000"/>
              </a:solidFill>
              <a:latin typeface="HG丸ｺﾞｼｯｸM-PRO"/>
              <a:ea typeface="HG丸ｺﾞｼｯｸM-PRO"/>
            </a:rPr>
            <a:t>協力店一覧</a:t>
          </a:r>
        </a:p>
      </xdr:txBody>
    </xdr:sp>
    <xdr:clientData/>
  </xdr:twoCellAnchor>
  <xdr:twoCellAnchor>
    <xdr:from>
      <xdr:col>2</xdr:col>
      <xdr:colOff>3175</xdr:colOff>
      <xdr:row>26</xdr:row>
      <xdr:rowOff>3175</xdr:rowOff>
    </xdr:from>
    <xdr:to>
      <xdr:col>6</xdr:col>
      <xdr:colOff>333375</xdr:colOff>
      <xdr:row>30</xdr:row>
      <xdr:rowOff>133380</xdr:rowOff>
    </xdr:to>
    <xdr:sp macro="" textlink="">
      <xdr:nvSpPr>
        <xdr:cNvPr id="10244" name="AutoShape 4">
          <a:extLst>
            <a:ext uri="{FF2B5EF4-FFF2-40B4-BE49-F238E27FC236}">
              <a16:creationId xmlns:a16="http://schemas.microsoft.com/office/drawing/2014/main" id="{00000000-0008-0000-0000-000004280000}"/>
            </a:ext>
          </a:extLst>
        </xdr:cNvPr>
        <xdr:cNvSpPr>
          <a:spLocks noChangeArrowheads="1"/>
        </xdr:cNvSpPr>
      </xdr:nvSpPr>
      <xdr:spPr bwMode="auto">
        <a:xfrm>
          <a:off x="1076325" y="3724275"/>
          <a:ext cx="2476500" cy="695325"/>
        </a:xfrm>
        <a:prstGeom prst="bevel">
          <a:avLst>
            <a:gd name="adj" fmla="val 12500"/>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32004" rIns="64008" bIns="32004" anchor="ctr" upright="1"/>
        <a:lstStyle/>
        <a:p>
          <a:pPr algn="ctr" rtl="0">
            <a:defRPr sz="1000"/>
          </a:pPr>
          <a:r>
            <a:rPr lang="ja-JP" altLang="en-US" sz="2400" b="0" i="0" u="none" strike="noStrike" baseline="0">
              <a:solidFill>
                <a:srgbClr val="000000"/>
              </a:solidFill>
              <a:latin typeface="HG丸ｺﾞｼｯｸM-PRO"/>
              <a:ea typeface="HG丸ｺﾞｼｯｸM-PRO"/>
            </a:rPr>
            <a:t>物件一覧</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28204" name="Rectangle 1">
          <a:extLst>
            <a:ext uri="{FF2B5EF4-FFF2-40B4-BE49-F238E27FC236}">
              <a16:creationId xmlns:a16="http://schemas.microsoft.com/office/drawing/2014/main" id="{00000000-0008-0000-0D00-00002C6E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3582" name="Rectangle 1">
          <a:extLst>
            <a:ext uri="{FF2B5EF4-FFF2-40B4-BE49-F238E27FC236}">
              <a16:creationId xmlns:a16="http://schemas.microsoft.com/office/drawing/2014/main" id="{00000000-0008-0000-6700-00001EC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4606" name="Rectangle 1">
          <a:extLst>
            <a:ext uri="{FF2B5EF4-FFF2-40B4-BE49-F238E27FC236}">
              <a16:creationId xmlns:a16="http://schemas.microsoft.com/office/drawing/2014/main" id="{00000000-0008-0000-6800-00001ED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5629" name="Rectangle 1">
          <a:extLst>
            <a:ext uri="{FF2B5EF4-FFF2-40B4-BE49-F238E27FC236}">
              <a16:creationId xmlns:a16="http://schemas.microsoft.com/office/drawing/2014/main" id="{00000000-0008-0000-6900-00001DD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6652" name="Rectangle 1">
          <a:extLst>
            <a:ext uri="{FF2B5EF4-FFF2-40B4-BE49-F238E27FC236}">
              <a16:creationId xmlns:a16="http://schemas.microsoft.com/office/drawing/2014/main" id="{00000000-0008-0000-6A00-00001CD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7676" name="Rectangle 1">
          <a:extLst>
            <a:ext uri="{FF2B5EF4-FFF2-40B4-BE49-F238E27FC236}">
              <a16:creationId xmlns:a16="http://schemas.microsoft.com/office/drawing/2014/main" id="{00000000-0008-0000-6B00-00001CD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5.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8698" name="Rectangle 1">
          <a:extLst>
            <a:ext uri="{FF2B5EF4-FFF2-40B4-BE49-F238E27FC236}">
              <a16:creationId xmlns:a16="http://schemas.microsoft.com/office/drawing/2014/main" id="{00000000-0008-0000-6C00-00001AE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6.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9723" name="Rectangle 1">
          <a:extLst>
            <a:ext uri="{FF2B5EF4-FFF2-40B4-BE49-F238E27FC236}">
              <a16:creationId xmlns:a16="http://schemas.microsoft.com/office/drawing/2014/main" id="{00000000-0008-0000-6D00-00001BE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7.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0746" name="Rectangle 1">
          <a:extLst>
            <a:ext uri="{FF2B5EF4-FFF2-40B4-BE49-F238E27FC236}">
              <a16:creationId xmlns:a16="http://schemas.microsoft.com/office/drawing/2014/main" id="{00000000-0008-0000-6E00-00001AE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1770" name="Rectangle 1">
          <a:extLst>
            <a:ext uri="{FF2B5EF4-FFF2-40B4-BE49-F238E27FC236}">
              <a16:creationId xmlns:a16="http://schemas.microsoft.com/office/drawing/2014/main" id="{00000000-0008-0000-6F00-00001AE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2791" name="Rectangle 1">
          <a:extLst>
            <a:ext uri="{FF2B5EF4-FFF2-40B4-BE49-F238E27FC236}">
              <a16:creationId xmlns:a16="http://schemas.microsoft.com/office/drawing/2014/main" id="{00000000-0008-0000-7000-000017F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30251" name="Rectangle 1">
          <a:extLst>
            <a:ext uri="{FF2B5EF4-FFF2-40B4-BE49-F238E27FC236}">
              <a16:creationId xmlns:a16="http://schemas.microsoft.com/office/drawing/2014/main" id="{00000000-0008-0000-0E00-00002B76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3815" name="Rectangle 1">
          <a:extLst>
            <a:ext uri="{FF2B5EF4-FFF2-40B4-BE49-F238E27FC236}">
              <a16:creationId xmlns:a16="http://schemas.microsoft.com/office/drawing/2014/main" id="{00000000-0008-0000-7100-000017F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4839" name="Rectangle 1">
          <a:extLst>
            <a:ext uri="{FF2B5EF4-FFF2-40B4-BE49-F238E27FC236}">
              <a16:creationId xmlns:a16="http://schemas.microsoft.com/office/drawing/2014/main" id="{00000000-0008-0000-7200-000017F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5861" name="Rectangle 1">
          <a:extLst>
            <a:ext uri="{FF2B5EF4-FFF2-40B4-BE49-F238E27FC236}">
              <a16:creationId xmlns:a16="http://schemas.microsoft.com/office/drawing/2014/main" id="{00000000-0008-0000-7300-000015F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6886" name="Rectangle 1">
          <a:extLst>
            <a:ext uri="{FF2B5EF4-FFF2-40B4-BE49-F238E27FC236}">
              <a16:creationId xmlns:a16="http://schemas.microsoft.com/office/drawing/2014/main" id="{00000000-0008-0000-7400-00001601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7908" name="Rectangle 1">
          <a:extLst>
            <a:ext uri="{FF2B5EF4-FFF2-40B4-BE49-F238E27FC236}">
              <a16:creationId xmlns:a16="http://schemas.microsoft.com/office/drawing/2014/main" id="{00000000-0008-0000-7500-00001405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5.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8933" name="Rectangle 1">
          <a:extLst>
            <a:ext uri="{FF2B5EF4-FFF2-40B4-BE49-F238E27FC236}">
              <a16:creationId xmlns:a16="http://schemas.microsoft.com/office/drawing/2014/main" id="{00000000-0008-0000-7600-00001509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6.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99956" name="Rectangle 1">
          <a:extLst>
            <a:ext uri="{FF2B5EF4-FFF2-40B4-BE49-F238E27FC236}">
              <a16:creationId xmlns:a16="http://schemas.microsoft.com/office/drawing/2014/main" id="{00000000-0008-0000-7700-0000140D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7.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00983" name="Rectangle 1">
          <a:extLst>
            <a:ext uri="{FF2B5EF4-FFF2-40B4-BE49-F238E27FC236}">
              <a16:creationId xmlns:a16="http://schemas.microsoft.com/office/drawing/2014/main" id="{00000000-0008-0000-7800-00001711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01989" name="Rectangle 1">
          <a:extLst>
            <a:ext uri="{FF2B5EF4-FFF2-40B4-BE49-F238E27FC236}">
              <a16:creationId xmlns:a16="http://schemas.microsoft.com/office/drawing/2014/main" id="{00000000-0008-0000-7900-00000515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03012" name="Rectangle 1">
          <a:extLst>
            <a:ext uri="{FF2B5EF4-FFF2-40B4-BE49-F238E27FC236}">
              <a16:creationId xmlns:a16="http://schemas.microsoft.com/office/drawing/2014/main" id="{00000000-0008-0000-7A00-00000419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35370" name="Rectangle 1">
          <a:extLst>
            <a:ext uri="{FF2B5EF4-FFF2-40B4-BE49-F238E27FC236}">
              <a16:creationId xmlns:a16="http://schemas.microsoft.com/office/drawing/2014/main" id="{00000000-0008-0000-0F00-00002A8A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04035" name="Rectangle 1">
          <a:extLst>
            <a:ext uri="{FF2B5EF4-FFF2-40B4-BE49-F238E27FC236}">
              <a16:creationId xmlns:a16="http://schemas.microsoft.com/office/drawing/2014/main" id="{00000000-0008-0000-7B00-0000031D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05057" name="Rectangle 1">
          <a:extLst>
            <a:ext uri="{FF2B5EF4-FFF2-40B4-BE49-F238E27FC236}">
              <a16:creationId xmlns:a16="http://schemas.microsoft.com/office/drawing/2014/main" id="{00000000-0008-0000-7C00-00000121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06043" name="Rectangle 1">
          <a:extLst>
            <a:ext uri="{FF2B5EF4-FFF2-40B4-BE49-F238E27FC236}">
              <a16:creationId xmlns:a16="http://schemas.microsoft.com/office/drawing/2014/main" id="{00000000-0008-0000-7D00-0000DB24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07051" name="Rectangle 1">
          <a:extLst>
            <a:ext uri="{FF2B5EF4-FFF2-40B4-BE49-F238E27FC236}">
              <a16:creationId xmlns:a16="http://schemas.microsoft.com/office/drawing/2014/main" id="{00000000-0008-0000-7E00-0000CB28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08075" name="Rectangle 1">
          <a:extLst>
            <a:ext uri="{FF2B5EF4-FFF2-40B4-BE49-F238E27FC236}">
              <a16:creationId xmlns:a16="http://schemas.microsoft.com/office/drawing/2014/main" id="{00000000-0008-0000-7F00-0000CB2C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5.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11143" name="Rectangle 1">
          <a:extLst>
            <a:ext uri="{FF2B5EF4-FFF2-40B4-BE49-F238E27FC236}">
              <a16:creationId xmlns:a16="http://schemas.microsoft.com/office/drawing/2014/main" id="{00000000-0008-0000-8000-0000C738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6.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12166" name="Rectangle 1">
          <a:extLst>
            <a:ext uri="{FF2B5EF4-FFF2-40B4-BE49-F238E27FC236}">
              <a16:creationId xmlns:a16="http://schemas.microsoft.com/office/drawing/2014/main" id="{00000000-0008-0000-8100-0000C63C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7.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15235" name="Rectangle 1">
          <a:extLst>
            <a:ext uri="{FF2B5EF4-FFF2-40B4-BE49-F238E27FC236}">
              <a16:creationId xmlns:a16="http://schemas.microsoft.com/office/drawing/2014/main" id="{00000000-0008-0000-8200-0000C348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16258" name="Rectangle 1">
          <a:extLst>
            <a:ext uri="{FF2B5EF4-FFF2-40B4-BE49-F238E27FC236}">
              <a16:creationId xmlns:a16="http://schemas.microsoft.com/office/drawing/2014/main" id="{00000000-0008-0000-8300-0000C24C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19327" name="Rectangle 1">
          <a:extLst>
            <a:ext uri="{FF2B5EF4-FFF2-40B4-BE49-F238E27FC236}">
              <a16:creationId xmlns:a16="http://schemas.microsoft.com/office/drawing/2014/main" id="{00000000-0008-0000-8400-0000BF58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42547" name="Rectangle 1">
          <a:extLst>
            <a:ext uri="{FF2B5EF4-FFF2-40B4-BE49-F238E27FC236}">
              <a16:creationId xmlns:a16="http://schemas.microsoft.com/office/drawing/2014/main" id="{00000000-0008-0000-1000-000033A6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0349" name="Rectangle 1">
          <a:extLst>
            <a:ext uri="{FF2B5EF4-FFF2-40B4-BE49-F238E27FC236}">
              <a16:creationId xmlns:a16="http://schemas.microsoft.com/office/drawing/2014/main" id="{00000000-0008-0000-8500-0000BD5C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1376" name="Rectangle 1">
          <a:extLst>
            <a:ext uri="{FF2B5EF4-FFF2-40B4-BE49-F238E27FC236}">
              <a16:creationId xmlns:a16="http://schemas.microsoft.com/office/drawing/2014/main" id="{00000000-0008-0000-8600-0000C060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2392" name="Rectangle 1">
          <a:extLst>
            <a:ext uri="{FF2B5EF4-FFF2-40B4-BE49-F238E27FC236}">
              <a16:creationId xmlns:a16="http://schemas.microsoft.com/office/drawing/2014/main" id="{00000000-0008-0000-8700-0000B864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3413" name="Rectangle 1">
          <a:extLst>
            <a:ext uri="{FF2B5EF4-FFF2-40B4-BE49-F238E27FC236}">
              <a16:creationId xmlns:a16="http://schemas.microsoft.com/office/drawing/2014/main" id="{00000000-0008-0000-8800-0000B568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4436" name="Rectangle 1">
          <a:extLst>
            <a:ext uri="{FF2B5EF4-FFF2-40B4-BE49-F238E27FC236}">
              <a16:creationId xmlns:a16="http://schemas.microsoft.com/office/drawing/2014/main" id="{00000000-0008-0000-8900-0000B46C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5.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5458" name="Rectangle 1">
          <a:extLst>
            <a:ext uri="{FF2B5EF4-FFF2-40B4-BE49-F238E27FC236}">
              <a16:creationId xmlns:a16="http://schemas.microsoft.com/office/drawing/2014/main" id="{00000000-0008-0000-8A00-0000B270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6.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6480" name="Rectangle 1">
          <a:extLst>
            <a:ext uri="{FF2B5EF4-FFF2-40B4-BE49-F238E27FC236}">
              <a16:creationId xmlns:a16="http://schemas.microsoft.com/office/drawing/2014/main" id="{00000000-0008-0000-8B00-0000B074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7.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7503" name="Rectangle 1">
          <a:extLst>
            <a:ext uri="{FF2B5EF4-FFF2-40B4-BE49-F238E27FC236}">
              <a16:creationId xmlns:a16="http://schemas.microsoft.com/office/drawing/2014/main" id="{00000000-0008-0000-8C00-0000AF78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8528" name="Rectangle 1">
          <a:extLst>
            <a:ext uri="{FF2B5EF4-FFF2-40B4-BE49-F238E27FC236}">
              <a16:creationId xmlns:a16="http://schemas.microsoft.com/office/drawing/2014/main" id="{00000000-0008-0000-8D00-0000B07C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29549" name="Rectangle 1">
          <a:extLst>
            <a:ext uri="{FF2B5EF4-FFF2-40B4-BE49-F238E27FC236}">
              <a16:creationId xmlns:a16="http://schemas.microsoft.com/office/drawing/2014/main" id="{00000000-0008-0000-8E00-0000AD80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43569" name="Rectangle 1">
          <a:extLst>
            <a:ext uri="{FF2B5EF4-FFF2-40B4-BE49-F238E27FC236}">
              <a16:creationId xmlns:a16="http://schemas.microsoft.com/office/drawing/2014/main" id="{00000000-0008-0000-1100-000031AA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4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31596" name="Rectangle 1">
          <a:extLst>
            <a:ext uri="{FF2B5EF4-FFF2-40B4-BE49-F238E27FC236}">
              <a16:creationId xmlns:a16="http://schemas.microsoft.com/office/drawing/2014/main" id="{00000000-0008-0000-8F00-0000AC88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4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30574" name="Rectangle 1">
          <a:extLst>
            <a:ext uri="{FF2B5EF4-FFF2-40B4-BE49-F238E27FC236}">
              <a16:creationId xmlns:a16="http://schemas.microsoft.com/office/drawing/2014/main" id="{00000000-0008-0000-9000-0000AE84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4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32616" name="Rectangle 1">
          <a:extLst>
            <a:ext uri="{FF2B5EF4-FFF2-40B4-BE49-F238E27FC236}">
              <a16:creationId xmlns:a16="http://schemas.microsoft.com/office/drawing/2014/main" id="{00000000-0008-0000-9100-0000A88C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4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33638" name="Rectangle 1">
          <a:extLst>
            <a:ext uri="{FF2B5EF4-FFF2-40B4-BE49-F238E27FC236}">
              <a16:creationId xmlns:a16="http://schemas.microsoft.com/office/drawing/2014/main" id="{00000000-0008-0000-9200-0000A690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4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234662" name="Rectangle 1">
          <a:extLst>
            <a:ext uri="{FF2B5EF4-FFF2-40B4-BE49-F238E27FC236}">
              <a16:creationId xmlns:a16="http://schemas.microsoft.com/office/drawing/2014/main" id="{00000000-0008-0000-9300-0000A69403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46594" name="Rectangle 1">
          <a:extLst>
            <a:ext uri="{FF2B5EF4-FFF2-40B4-BE49-F238E27FC236}">
              <a16:creationId xmlns:a16="http://schemas.microsoft.com/office/drawing/2014/main" id="{00000000-0008-0000-1200-000002B6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48635" name="Rectangle 1">
          <a:extLst>
            <a:ext uri="{FF2B5EF4-FFF2-40B4-BE49-F238E27FC236}">
              <a16:creationId xmlns:a16="http://schemas.microsoft.com/office/drawing/2014/main" id="{00000000-0008-0000-1300-0000FBBD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49658" name="Rectangle 1">
          <a:extLst>
            <a:ext uri="{FF2B5EF4-FFF2-40B4-BE49-F238E27FC236}">
              <a16:creationId xmlns:a16="http://schemas.microsoft.com/office/drawing/2014/main" id="{00000000-0008-0000-1400-0000FAC1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0683" name="Rectangle 1">
          <a:extLst>
            <a:ext uri="{FF2B5EF4-FFF2-40B4-BE49-F238E27FC236}">
              <a16:creationId xmlns:a16="http://schemas.microsoft.com/office/drawing/2014/main" id="{00000000-0008-0000-1500-0000FBC5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1705" name="Rectangle 1">
          <a:extLst>
            <a:ext uri="{FF2B5EF4-FFF2-40B4-BE49-F238E27FC236}">
              <a16:creationId xmlns:a16="http://schemas.microsoft.com/office/drawing/2014/main" id="{00000000-0008-0000-1600-0000F9C9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1583" name="Rectangle 1">
          <a:extLst>
            <a:ext uri="{FF2B5EF4-FFF2-40B4-BE49-F238E27FC236}">
              <a16:creationId xmlns:a16="http://schemas.microsoft.com/office/drawing/2014/main" id="{00000000-0008-0000-0500-00002F06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2728" name="Rectangle 1">
          <a:extLst>
            <a:ext uri="{FF2B5EF4-FFF2-40B4-BE49-F238E27FC236}">
              <a16:creationId xmlns:a16="http://schemas.microsoft.com/office/drawing/2014/main" id="{00000000-0008-0000-1700-0000F8CD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3749" name="Rectangle 1">
          <a:extLst>
            <a:ext uri="{FF2B5EF4-FFF2-40B4-BE49-F238E27FC236}">
              <a16:creationId xmlns:a16="http://schemas.microsoft.com/office/drawing/2014/main" id="{00000000-0008-0000-1800-0000F5D1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4772" name="Rectangle 1">
          <a:extLst>
            <a:ext uri="{FF2B5EF4-FFF2-40B4-BE49-F238E27FC236}">
              <a16:creationId xmlns:a16="http://schemas.microsoft.com/office/drawing/2014/main" id="{00000000-0008-0000-1900-0000F4D5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5795" name="Rectangle 1">
          <a:extLst>
            <a:ext uri="{FF2B5EF4-FFF2-40B4-BE49-F238E27FC236}">
              <a16:creationId xmlns:a16="http://schemas.microsoft.com/office/drawing/2014/main" id="{00000000-0008-0000-1A00-0000F3D9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6822" name="Rectangle 1">
          <a:extLst>
            <a:ext uri="{FF2B5EF4-FFF2-40B4-BE49-F238E27FC236}">
              <a16:creationId xmlns:a16="http://schemas.microsoft.com/office/drawing/2014/main" id="{00000000-0008-0000-1B00-0000F6DD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7843" name="Rectangle 1">
          <a:extLst>
            <a:ext uri="{FF2B5EF4-FFF2-40B4-BE49-F238E27FC236}">
              <a16:creationId xmlns:a16="http://schemas.microsoft.com/office/drawing/2014/main" id="{00000000-0008-0000-1C00-0000F3E1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8866" name="Rectangle 1">
          <a:extLst>
            <a:ext uri="{FF2B5EF4-FFF2-40B4-BE49-F238E27FC236}">
              <a16:creationId xmlns:a16="http://schemas.microsoft.com/office/drawing/2014/main" id="{00000000-0008-0000-1D00-0000F2E5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9893" name="Rectangle 1">
          <a:extLst>
            <a:ext uri="{FF2B5EF4-FFF2-40B4-BE49-F238E27FC236}">
              <a16:creationId xmlns:a16="http://schemas.microsoft.com/office/drawing/2014/main" id="{00000000-0008-0000-1E00-0000F5E9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0913" name="Rectangle 1">
          <a:extLst>
            <a:ext uri="{FF2B5EF4-FFF2-40B4-BE49-F238E27FC236}">
              <a16:creationId xmlns:a16="http://schemas.microsoft.com/office/drawing/2014/main" id="{00000000-0008-0000-1F00-0000F1ED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1938" name="Rectangle 1">
          <a:extLst>
            <a:ext uri="{FF2B5EF4-FFF2-40B4-BE49-F238E27FC236}">
              <a16:creationId xmlns:a16="http://schemas.microsoft.com/office/drawing/2014/main" id="{00000000-0008-0000-2000-0000F2F1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2602" name="Rectangle 1">
          <a:extLst>
            <a:ext uri="{FF2B5EF4-FFF2-40B4-BE49-F238E27FC236}">
              <a16:creationId xmlns:a16="http://schemas.microsoft.com/office/drawing/2014/main" id="{00000000-0008-0000-0600-00002A0A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2962" name="Rectangle 1">
          <a:extLst>
            <a:ext uri="{FF2B5EF4-FFF2-40B4-BE49-F238E27FC236}">
              <a16:creationId xmlns:a16="http://schemas.microsoft.com/office/drawing/2014/main" id="{00000000-0008-0000-2100-0000F2F5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3983" name="Rectangle 1">
          <a:extLst>
            <a:ext uri="{FF2B5EF4-FFF2-40B4-BE49-F238E27FC236}">
              <a16:creationId xmlns:a16="http://schemas.microsoft.com/office/drawing/2014/main" id="{00000000-0008-0000-2200-0000EFF9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5007" name="Rectangle 1">
          <a:extLst>
            <a:ext uri="{FF2B5EF4-FFF2-40B4-BE49-F238E27FC236}">
              <a16:creationId xmlns:a16="http://schemas.microsoft.com/office/drawing/2014/main" id="{00000000-0008-0000-2300-0000EFFD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6030" name="Rectangle 1">
          <a:extLst>
            <a:ext uri="{FF2B5EF4-FFF2-40B4-BE49-F238E27FC236}">
              <a16:creationId xmlns:a16="http://schemas.microsoft.com/office/drawing/2014/main" id="{00000000-0008-0000-2400-0000EE01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7054" name="Rectangle 1">
          <a:extLst>
            <a:ext uri="{FF2B5EF4-FFF2-40B4-BE49-F238E27FC236}">
              <a16:creationId xmlns:a16="http://schemas.microsoft.com/office/drawing/2014/main" id="{00000000-0008-0000-2500-0000EE05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5.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8075" name="Rectangle 1">
          <a:extLst>
            <a:ext uri="{FF2B5EF4-FFF2-40B4-BE49-F238E27FC236}">
              <a16:creationId xmlns:a16="http://schemas.microsoft.com/office/drawing/2014/main" id="{00000000-0008-0000-2600-0000EB09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6.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74218" name="Rectangle 1">
          <a:extLst>
            <a:ext uri="{FF2B5EF4-FFF2-40B4-BE49-F238E27FC236}">
              <a16:creationId xmlns:a16="http://schemas.microsoft.com/office/drawing/2014/main" id="{00000000-0008-0000-2700-0000EA21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7.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75241" name="Rectangle 1">
          <a:extLst>
            <a:ext uri="{FF2B5EF4-FFF2-40B4-BE49-F238E27FC236}">
              <a16:creationId xmlns:a16="http://schemas.microsoft.com/office/drawing/2014/main" id="{00000000-0008-0000-2800-0000E925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8.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76265" name="Rectangle 1">
          <a:extLst>
            <a:ext uri="{FF2B5EF4-FFF2-40B4-BE49-F238E27FC236}">
              <a16:creationId xmlns:a16="http://schemas.microsoft.com/office/drawing/2014/main" id="{00000000-0008-0000-2900-0000E929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9.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77286" name="Rectangle 1">
          <a:extLst>
            <a:ext uri="{FF2B5EF4-FFF2-40B4-BE49-F238E27FC236}">
              <a16:creationId xmlns:a16="http://schemas.microsoft.com/office/drawing/2014/main" id="{00000000-0008-0000-2A00-0000E62D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4649" name="Rectangle 1">
          <a:extLst>
            <a:ext uri="{FF2B5EF4-FFF2-40B4-BE49-F238E27FC236}">
              <a16:creationId xmlns:a16="http://schemas.microsoft.com/office/drawing/2014/main" id="{00000000-0008-0000-0700-00002912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78311" name="Rectangle 1">
          <a:extLst>
            <a:ext uri="{FF2B5EF4-FFF2-40B4-BE49-F238E27FC236}">
              <a16:creationId xmlns:a16="http://schemas.microsoft.com/office/drawing/2014/main" id="{00000000-0008-0000-2B00-0000E731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1.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79331" name="Rectangle 1">
          <a:extLst>
            <a:ext uri="{FF2B5EF4-FFF2-40B4-BE49-F238E27FC236}">
              <a16:creationId xmlns:a16="http://schemas.microsoft.com/office/drawing/2014/main" id="{00000000-0008-0000-2C00-0000E335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2.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81379" name="Rectangle 1">
          <a:extLst>
            <a:ext uri="{FF2B5EF4-FFF2-40B4-BE49-F238E27FC236}">
              <a16:creationId xmlns:a16="http://schemas.microsoft.com/office/drawing/2014/main" id="{00000000-0008-0000-2D00-0000E33D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3.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83423" name="Rectangle 1">
          <a:extLst>
            <a:ext uri="{FF2B5EF4-FFF2-40B4-BE49-F238E27FC236}">
              <a16:creationId xmlns:a16="http://schemas.microsoft.com/office/drawing/2014/main" id="{00000000-0008-0000-2E00-0000DF45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4.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84445" name="Rectangle 1">
          <a:extLst>
            <a:ext uri="{FF2B5EF4-FFF2-40B4-BE49-F238E27FC236}">
              <a16:creationId xmlns:a16="http://schemas.microsoft.com/office/drawing/2014/main" id="{00000000-0008-0000-2F00-0000DD49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5.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86491" name="Rectangle 1">
          <a:extLst>
            <a:ext uri="{FF2B5EF4-FFF2-40B4-BE49-F238E27FC236}">
              <a16:creationId xmlns:a16="http://schemas.microsoft.com/office/drawing/2014/main" id="{00000000-0008-0000-3000-0000DB51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6.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87512" name="Rectangle 1">
          <a:extLst>
            <a:ext uri="{FF2B5EF4-FFF2-40B4-BE49-F238E27FC236}">
              <a16:creationId xmlns:a16="http://schemas.microsoft.com/office/drawing/2014/main" id="{00000000-0008-0000-3100-0000D855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7.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88540" name="Rectangle 1">
          <a:extLst>
            <a:ext uri="{FF2B5EF4-FFF2-40B4-BE49-F238E27FC236}">
              <a16:creationId xmlns:a16="http://schemas.microsoft.com/office/drawing/2014/main" id="{00000000-0008-0000-3200-0000DC59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8.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89563" name="Rectangle 1">
          <a:extLst>
            <a:ext uri="{FF2B5EF4-FFF2-40B4-BE49-F238E27FC236}">
              <a16:creationId xmlns:a16="http://schemas.microsoft.com/office/drawing/2014/main" id="{00000000-0008-0000-3300-0000DB5D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9.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90581" name="Rectangle 1">
          <a:extLst>
            <a:ext uri="{FF2B5EF4-FFF2-40B4-BE49-F238E27FC236}">
              <a16:creationId xmlns:a16="http://schemas.microsoft.com/office/drawing/2014/main" id="{00000000-0008-0000-3400-0000D561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5673" name="Rectangle 1">
          <a:extLst>
            <a:ext uri="{FF2B5EF4-FFF2-40B4-BE49-F238E27FC236}">
              <a16:creationId xmlns:a16="http://schemas.microsoft.com/office/drawing/2014/main" id="{00000000-0008-0000-0800-00002916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0.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91604" name="Rectangle 1">
          <a:extLst>
            <a:ext uri="{FF2B5EF4-FFF2-40B4-BE49-F238E27FC236}">
              <a16:creationId xmlns:a16="http://schemas.microsoft.com/office/drawing/2014/main" id="{00000000-0008-0000-3500-0000D465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1.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92628" name="Rectangle 1">
          <a:extLst>
            <a:ext uri="{FF2B5EF4-FFF2-40B4-BE49-F238E27FC236}">
              <a16:creationId xmlns:a16="http://schemas.microsoft.com/office/drawing/2014/main" id="{00000000-0008-0000-3600-0000D469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2.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93652" name="Rectangle 1">
          <a:extLst>
            <a:ext uri="{FF2B5EF4-FFF2-40B4-BE49-F238E27FC236}">
              <a16:creationId xmlns:a16="http://schemas.microsoft.com/office/drawing/2014/main" id="{00000000-0008-0000-3700-0000D46D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3.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94676" name="Rectangle 1">
          <a:extLst>
            <a:ext uri="{FF2B5EF4-FFF2-40B4-BE49-F238E27FC236}">
              <a16:creationId xmlns:a16="http://schemas.microsoft.com/office/drawing/2014/main" id="{00000000-0008-0000-3800-0000D471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4.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95699" name="Rectangle 1">
          <a:extLst>
            <a:ext uri="{FF2B5EF4-FFF2-40B4-BE49-F238E27FC236}">
              <a16:creationId xmlns:a16="http://schemas.microsoft.com/office/drawing/2014/main" id="{00000000-0008-0000-3900-0000D375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5.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96723" name="Rectangle 1">
          <a:extLst>
            <a:ext uri="{FF2B5EF4-FFF2-40B4-BE49-F238E27FC236}">
              <a16:creationId xmlns:a16="http://schemas.microsoft.com/office/drawing/2014/main" id="{00000000-0008-0000-3A00-0000D379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6.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97747" name="Rectangle 1">
          <a:extLst>
            <a:ext uri="{FF2B5EF4-FFF2-40B4-BE49-F238E27FC236}">
              <a16:creationId xmlns:a16="http://schemas.microsoft.com/office/drawing/2014/main" id="{00000000-0008-0000-3B00-0000D37D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7.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102819" name="Rectangle 1">
          <a:extLst>
            <a:ext uri="{FF2B5EF4-FFF2-40B4-BE49-F238E27FC236}">
              <a16:creationId xmlns:a16="http://schemas.microsoft.com/office/drawing/2014/main" id="{00000000-0008-0000-3C00-0000A39101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03813" name="Rectangle 1">
          <a:extLst>
            <a:ext uri="{FF2B5EF4-FFF2-40B4-BE49-F238E27FC236}">
              <a16:creationId xmlns:a16="http://schemas.microsoft.com/office/drawing/2014/main" id="{00000000-0008-0000-3D00-0000859501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29387" name="Rectangle 1">
          <a:extLst>
            <a:ext uri="{FF2B5EF4-FFF2-40B4-BE49-F238E27FC236}">
              <a16:creationId xmlns:a16="http://schemas.microsoft.com/office/drawing/2014/main" id="{00000000-0008-0000-3E00-00006BF901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6698" name="Rectangle 1">
          <a:extLst>
            <a:ext uri="{FF2B5EF4-FFF2-40B4-BE49-F238E27FC236}">
              <a16:creationId xmlns:a16="http://schemas.microsoft.com/office/drawing/2014/main" id="{00000000-0008-0000-0900-00002A1A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0409" name="Rectangle 1">
          <a:extLst>
            <a:ext uri="{FF2B5EF4-FFF2-40B4-BE49-F238E27FC236}">
              <a16:creationId xmlns:a16="http://schemas.microsoft.com/office/drawing/2014/main" id="{00000000-0008-0000-3F00-000069FD01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1433" name="Rectangle 1">
          <a:extLst>
            <a:ext uri="{FF2B5EF4-FFF2-40B4-BE49-F238E27FC236}">
              <a16:creationId xmlns:a16="http://schemas.microsoft.com/office/drawing/2014/main" id="{00000000-0008-0000-4000-0000690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2457" name="Rectangle 1">
          <a:extLst>
            <a:ext uri="{FF2B5EF4-FFF2-40B4-BE49-F238E27FC236}">
              <a16:creationId xmlns:a16="http://schemas.microsoft.com/office/drawing/2014/main" id="{00000000-0008-0000-4100-0000690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3479" name="Rectangle 1">
          <a:extLst>
            <a:ext uri="{FF2B5EF4-FFF2-40B4-BE49-F238E27FC236}">
              <a16:creationId xmlns:a16="http://schemas.microsoft.com/office/drawing/2014/main" id="{00000000-0008-0000-4200-0000670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4503" name="Rectangle 1">
          <a:extLst>
            <a:ext uri="{FF2B5EF4-FFF2-40B4-BE49-F238E27FC236}">
              <a16:creationId xmlns:a16="http://schemas.microsoft.com/office/drawing/2014/main" id="{00000000-0008-0000-4300-0000670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5.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5524" name="Rectangle 1">
          <a:extLst>
            <a:ext uri="{FF2B5EF4-FFF2-40B4-BE49-F238E27FC236}">
              <a16:creationId xmlns:a16="http://schemas.microsoft.com/office/drawing/2014/main" id="{00000000-0008-0000-4400-0000641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6.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6548" name="Rectangle 1">
          <a:extLst>
            <a:ext uri="{FF2B5EF4-FFF2-40B4-BE49-F238E27FC236}">
              <a16:creationId xmlns:a16="http://schemas.microsoft.com/office/drawing/2014/main" id="{00000000-0008-0000-4500-0000641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7.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7571" name="Rectangle 1">
          <a:extLst>
            <a:ext uri="{FF2B5EF4-FFF2-40B4-BE49-F238E27FC236}">
              <a16:creationId xmlns:a16="http://schemas.microsoft.com/office/drawing/2014/main" id="{00000000-0008-0000-4600-0000631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8592" name="Rectangle 1">
          <a:extLst>
            <a:ext uri="{FF2B5EF4-FFF2-40B4-BE49-F238E27FC236}">
              <a16:creationId xmlns:a16="http://schemas.microsoft.com/office/drawing/2014/main" id="{00000000-0008-0000-4700-0000601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39612" name="Rectangle 1">
          <a:extLst>
            <a:ext uri="{FF2B5EF4-FFF2-40B4-BE49-F238E27FC236}">
              <a16:creationId xmlns:a16="http://schemas.microsoft.com/office/drawing/2014/main" id="{00000000-0008-0000-4800-00005C2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13863" name="Rectangle 1">
          <a:extLst>
            <a:ext uri="{FF2B5EF4-FFF2-40B4-BE49-F238E27FC236}">
              <a16:creationId xmlns:a16="http://schemas.microsoft.com/office/drawing/2014/main" id="{00000000-0008-0000-0A00-00002736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0633" name="Rectangle 1">
          <a:extLst>
            <a:ext uri="{FF2B5EF4-FFF2-40B4-BE49-F238E27FC236}">
              <a16:creationId xmlns:a16="http://schemas.microsoft.com/office/drawing/2014/main" id="{00000000-0008-0000-4900-0000592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1661" name="Rectangle 1">
          <a:extLst>
            <a:ext uri="{FF2B5EF4-FFF2-40B4-BE49-F238E27FC236}">
              <a16:creationId xmlns:a16="http://schemas.microsoft.com/office/drawing/2014/main" id="{00000000-0008-0000-4A00-00005D2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2680" name="Rectangle 1">
          <a:extLst>
            <a:ext uri="{FF2B5EF4-FFF2-40B4-BE49-F238E27FC236}">
              <a16:creationId xmlns:a16="http://schemas.microsoft.com/office/drawing/2014/main" id="{00000000-0008-0000-4B00-0000582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3702" name="Rectangle 1">
          <a:extLst>
            <a:ext uri="{FF2B5EF4-FFF2-40B4-BE49-F238E27FC236}">
              <a16:creationId xmlns:a16="http://schemas.microsoft.com/office/drawing/2014/main" id="{00000000-0008-0000-4C00-0000563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4725" name="Rectangle 1">
          <a:extLst>
            <a:ext uri="{FF2B5EF4-FFF2-40B4-BE49-F238E27FC236}">
              <a16:creationId xmlns:a16="http://schemas.microsoft.com/office/drawing/2014/main" id="{00000000-0008-0000-4D00-0000553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5.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5750" name="Rectangle 1">
          <a:extLst>
            <a:ext uri="{FF2B5EF4-FFF2-40B4-BE49-F238E27FC236}">
              <a16:creationId xmlns:a16="http://schemas.microsoft.com/office/drawing/2014/main" id="{00000000-0008-0000-4E00-0000563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6.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6772" name="Rectangle 1">
          <a:extLst>
            <a:ext uri="{FF2B5EF4-FFF2-40B4-BE49-F238E27FC236}">
              <a16:creationId xmlns:a16="http://schemas.microsoft.com/office/drawing/2014/main" id="{00000000-0008-0000-4F00-0000543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7.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67226" name="Rectangle 1">
          <a:extLst>
            <a:ext uri="{FF2B5EF4-FFF2-40B4-BE49-F238E27FC236}">
              <a16:creationId xmlns:a16="http://schemas.microsoft.com/office/drawing/2014/main" id="{00000000-0008-0000-5000-00003A8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7795" name="Rectangle 1">
          <a:extLst>
            <a:ext uri="{FF2B5EF4-FFF2-40B4-BE49-F238E27FC236}">
              <a16:creationId xmlns:a16="http://schemas.microsoft.com/office/drawing/2014/main" id="{00000000-0008-0000-5100-0000534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8819" name="Rectangle 1">
          <a:extLst>
            <a:ext uri="{FF2B5EF4-FFF2-40B4-BE49-F238E27FC236}">
              <a16:creationId xmlns:a16="http://schemas.microsoft.com/office/drawing/2014/main" id="{00000000-0008-0000-5200-0000534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24106" name="Rectangle 1">
          <a:extLst>
            <a:ext uri="{FF2B5EF4-FFF2-40B4-BE49-F238E27FC236}">
              <a16:creationId xmlns:a16="http://schemas.microsoft.com/office/drawing/2014/main" id="{00000000-0008-0000-0B00-00002A5E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49843" name="Rectangle 1">
          <a:extLst>
            <a:ext uri="{FF2B5EF4-FFF2-40B4-BE49-F238E27FC236}">
              <a16:creationId xmlns:a16="http://schemas.microsoft.com/office/drawing/2014/main" id="{00000000-0008-0000-5300-0000534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50866" name="Rectangle 1">
          <a:extLst>
            <a:ext uri="{FF2B5EF4-FFF2-40B4-BE49-F238E27FC236}">
              <a16:creationId xmlns:a16="http://schemas.microsoft.com/office/drawing/2014/main" id="{00000000-0008-0000-5400-0000524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56995" name="Rectangle 1">
          <a:extLst>
            <a:ext uri="{FF2B5EF4-FFF2-40B4-BE49-F238E27FC236}">
              <a16:creationId xmlns:a16="http://schemas.microsoft.com/office/drawing/2014/main" id="{00000000-0008-0000-5500-0000436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58018" name="Rectangle 1">
          <a:extLst>
            <a:ext uri="{FF2B5EF4-FFF2-40B4-BE49-F238E27FC236}">
              <a16:creationId xmlns:a16="http://schemas.microsoft.com/office/drawing/2014/main" id="{00000000-0008-0000-5600-0000426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59044" name="Rectangle 1">
          <a:extLst>
            <a:ext uri="{FF2B5EF4-FFF2-40B4-BE49-F238E27FC236}">
              <a16:creationId xmlns:a16="http://schemas.microsoft.com/office/drawing/2014/main" id="{00000000-0008-0000-5700-0000446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5.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60065" name="Rectangle 1">
          <a:extLst>
            <a:ext uri="{FF2B5EF4-FFF2-40B4-BE49-F238E27FC236}">
              <a16:creationId xmlns:a16="http://schemas.microsoft.com/office/drawing/2014/main" id="{00000000-0008-0000-5800-0000417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6.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61091" name="Rectangle 1">
          <a:extLst>
            <a:ext uri="{FF2B5EF4-FFF2-40B4-BE49-F238E27FC236}">
              <a16:creationId xmlns:a16="http://schemas.microsoft.com/office/drawing/2014/main" id="{00000000-0008-0000-5900-0000437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7.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62113" name="Rectangle 1">
          <a:extLst>
            <a:ext uri="{FF2B5EF4-FFF2-40B4-BE49-F238E27FC236}">
              <a16:creationId xmlns:a16="http://schemas.microsoft.com/office/drawing/2014/main" id="{00000000-0008-0000-5A00-0000417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63134" name="Rectangle 1">
          <a:extLst>
            <a:ext uri="{FF2B5EF4-FFF2-40B4-BE49-F238E27FC236}">
              <a16:creationId xmlns:a16="http://schemas.microsoft.com/office/drawing/2014/main" id="{00000000-0008-0000-5B00-00003E7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64156" name="Rectangle 1">
          <a:extLst>
            <a:ext uri="{FF2B5EF4-FFF2-40B4-BE49-F238E27FC236}">
              <a16:creationId xmlns:a16="http://schemas.microsoft.com/office/drawing/2014/main" id="{00000000-0008-0000-5C00-00003C8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18</xdr:col>
      <xdr:colOff>63500</xdr:colOff>
      <xdr:row>0</xdr:row>
      <xdr:rowOff>0</xdr:rowOff>
    </xdr:from>
    <xdr:to>
      <xdr:col>18</xdr:col>
      <xdr:colOff>368300</xdr:colOff>
      <xdr:row>0</xdr:row>
      <xdr:rowOff>0</xdr:rowOff>
    </xdr:to>
    <xdr:sp macro="" textlink="">
      <xdr:nvSpPr>
        <xdr:cNvPr id="27179" name="Rectangle 1">
          <a:extLst>
            <a:ext uri="{FF2B5EF4-FFF2-40B4-BE49-F238E27FC236}">
              <a16:creationId xmlns:a16="http://schemas.microsoft.com/office/drawing/2014/main" id="{00000000-0008-0000-0C00-00002B6A0000}"/>
            </a:ext>
          </a:extLst>
        </xdr:cNvPr>
        <xdr:cNvSpPr>
          <a:spLocks noChangeArrowheads="1"/>
        </xdr:cNvSpPr>
      </xdr:nvSpPr>
      <xdr:spPr bwMode="auto">
        <a:xfrm>
          <a:off x="8064500" y="0"/>
          <a:ext cx="3048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0.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65180" name="Rectangle 1">
          <a:extLst>
            <a:ext uri="{FF2B5EF4-FFF2-40B4-BE49-F238E27FC236}">
              <a16:creationId xmlns:a16="http://schemas.microsoft.com/office/drawing/2014/main" id="{00000000-0008-0000-5D00-00003C8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1.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66204" name="Rectangle 1">
          <a:extLst>
            <a:ext uri="{FF2B5EF4-FFF2-40B4-BE49-F238E27FC236}">
              <a16:creationId xmlns:a16="http://schemas.microsoft.com/office/drawing/2014/main" id="{00000000-0008-0000-5E00-00003C8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2.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74382" name="Rectangle 1">
          <a:extLst>
            <a:ext uri="{FF2B5EF4-FFF2-40B4-BE49-F238E27FC236}">
              <a16:creationId xmlns:a16="http://schemas.microsoft.com/office/drawing/2014/main" id="{00000000-0008-0000-5F00-00002EA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3.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75404" name="Rectangle 1">
          <a:extLst>
            <a:ext uri="{FF2B5EF4-FFF2-40B4-BE49-F238E27FC236}">
              <a16:creationId xmlns:a16="http://schemas.microsoft.com/office/drawing/2014/main" id="{00000000-0008-0000-6000-00002CA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4.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77450" name="Rectangle 1">
          <a:extLst>
            <a:ext uri="{FF2B5EF4-FFF2-40B4-BE49-F238E27FC236}">
              <a16:creationId xmlns:a16="http://schemas.microsoft.com/office/drawing/2014/main" id="{00000000-0008-0000-6100-00002AB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5.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78474" name="Rectangle 1">
          <a:extLst>
            <a:ext uri="{FF2B5EF4-FFF2-40B4-BE49-F238E27FC236}">
              <a16:creationId xmlns:a16="http://schemas.microsoft.com/office/drawing/2014/main" id="{00000000-0008-0000-6200-00002AB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6.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79497" name="Rectangle 1">
          <a:extLst>
            <a:ext uri="{FF2B5EF4-FFF2-40B4-BE49-F238E27FC236}">
              <a16:creationId xmlns:a16="http://schemas.microsoft.com/office/drawing/2014/main" id="{00000000-0008-0000-6300-000029BD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7.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0513" name="Rectangle 1">
          <a:extLst>
            <a:ext uri="{FF2B5EF4-FFF2-40B4-BE49-F238E27FC236}">
              <a16:creationId xmlns:a16="http://schemas.microsoft.com/office/drawing/2014/main" id="{00000000-0008-0000-6400-000021C1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8.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1535" name="Rectangle 1">
          <a:extLst>
            <a:ext uri="{FF2B5EF4-FFF2-40B4-BE49-F238E27FC236}">
              <a16:creationId xmlns:a16="http://schemas.microsoft.com/office/drawing/2014/main" id="{00000000-0008-0000-6500-00001FC5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9.xml><?xml version="1.0" encoding="utf-8"?>
<xdr:wsDr xmlns:xdr="http://schemas.openxmlformats.org/drawingml/2006/spreadsheetDrawing" xmlns:a="http://schemas.openxmlformats.org/drawingml/2006/main">
  <xdr:twoCellAnchor>
    <xdr:from>
      <xdr:col>18</xdr:col>
      <xdr:colOff>12700</xdr:colOff>
      <xdr:row>0</xdr:row>
      <xdr:rowOff>6350</xdr:rowOff>
    </xdr:from>
    <xdr:to>
      <xdr:col>19</xdr:col>
      <xdr:colOff>425450</xdr:colOff>
      <xdr:row>1</xdr:row>
      <xdr:rowOff>241300</xdr:rowOff>
    </xdr:to>
    <xdr:sp macro="" textlink="">
      <xdr:nvSpPr>
        <xdr:cNvPr id="182559" name="Rectangle 1">
          <a:extLst>
            <a:ext uri="{FF2B5EF4-FFF2-40B4-BE49-F238E27FC236}">
              <a16:creationId xmlns:a16="http://schemas.microsoft.com/office/drawing/2014/main" id="{00000000-0008-0000-6600-00001FC90200}"/>
            </a:ext>
          </a:extLst>
        </xdr:cNvPr>
        <xdr:cNvSpPr>
          <a:spLocks noChangeArrowheads="1"/>
        </xdr:cNvSpPr>
      </xdr:nvSpPr>
      <xdr:spPr bwMode="auto">
        <a:xfrm>
          <a:off x="8013700" y="6350"/>
          <a:ext cx="857250" cy="501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84.vml"/><Relationship Id="rId2" Type="http://schemas.openxmlformats.org/officeDocument/2006/relationships/drawing" Target="../drawings/drawing96.xml"/><Relationship Id="rId1" Type="http://schemas.openxmlformats.org/officeDocument/2006/relationships/printerSettings" Target="../printerSettings/printerSettings100.bin"/><Relationship Id="rId4" Type="http://schemas.openxmlformats.org/officeDocument/2006/relationships/comments" Target="../comments84.xml"/></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85.vml"/><Relationship Id="rId2" Type="http://schemas.openxmlformats.org/officeDocument/2006/relationships/drawing" Target="../drawings/drawing97.xml"/><Relationship Id="rId1" Type="http://schemas.openxmlformats.org/officeDocument/2006/relationships/printerSettings" Target="../printerSettings/printerSettings101.bin"/><Relationship Id="rId4" Type="http://schemas.openxmlformats.org/officeDocument/2006/relationships/comments" Target="../comments85.xml"/></Relationships>
</file>

<file path=xl/worksheets/_rels/sheet102.xml.rels><?xml version="1.0" encoding="UTF-8" standalone="yes"?>
<Relationships xmlns="http://schemas.openxmlformats.org/package/2006/relationships"><Relationship Id="rId3" Type="http://schemas.openxmlformats.org/officeDocument/2006/relationships/vmlDrawing" Target="../drawings/vmlDrawing86.vml"/><Relationship Id="rId2" Type="http://schemas.openxmlformats.org/officeDocument/2006/relationships/drawing" Target="../drawings/drawing98.xml"/><Relationship Id="rId1" Type="http://schemas.openxmlformats.org/officeDocument/2006/relationships/printerSettings" Target="../printerSettings/printerSettings102.bin"/><Relationship Id="rId4" Type="http://schemas.openxmlformats.org/officeDocument/2006/relationships/comments" Target="../comments86.xml"/></Relationships>
</file>

<file path=xl/worksheets/_rels/sheet103.xml.rels><?xml version="1.0" encoding="UTF-8" standalone="yes"?>
<Relationships xmlns="http://schemas.openxmlformats.org/package/2006/relationships"><Relationship Id="rId3" Type="http://schemas.openxmlformats.org/officeDocument/2006/relationships/vmlDrawing" Target="../drawings/vmlDrawing87.vml"/><Relationship Id="rId2" Type="http://schemas.openxmlformats.org/officeDocument/2006/relationships/drawing" Target="../drawings/drawing99.xml"/><Relationship Id="rId1" Type="http://schemas.openxmlformats.org/officeDocument/2006/relationships/printerSettings" Target="../printerSettings/printerSettings103.bin"/><Relationship Id="rId4" Type="http://schemas.openxmlformats.org/officeDocument/2006/relationships/comments" Target="../comments87.xml"/></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88.vml"/><Relationship Id="rId2" Type="http://schemas.openxmlformats.org/officeDocument/2006/relationships/drawing" Target="../drawings/drawing100.xml"/><Relationship Id="rId1" Type="http://schemas.openxmlformats.org/officeDocument/2006/relationships/printerSettings" Target="../printerSettings/printerSettings104.bin"/><Relationship Id="rId4" Type="http://schemas.openxmlformats.org/officeDocument/2006/relationships/comments" Target="../comments88.xml"/></Relationships>
</file>

<file path=xl/worksheets/_rels/sheet105.xml.rels><?xml version="1.0" encoding="UTF-8" standalone="yes"?>
<Relationships xmlns="http://schemas.openxmlformats.org/package/2006/relationships"><Relationship Id="rId3" Type="http://schemas.openxmlformats.org/officeDocument/2006/relationships/vmlDrawing" Target="../drawings/vmlDrawing89.vml"/><Relationship Id="rId2" Type="http://schemas.openxmlformats.org/officeDocument/2006/relationships/drawing" Target="../drawings/drawing101.xml"/><Relationship Id="rId1" Type="http://schemas.openxmlformats.org/officeDocument/2006/relationships/printerSettings" Target="../printerSettings/printerSettings105.bin"/><Relationship Id="rId4" Type="http://schemas.openxmlformats.org/officeDocument/2006/relationships/comments" Target="../comments89.xml"/></Relationships>
</file>

<file path=xl/worksheets/_rels/sheet106.xml.rels><?xml version="1.0" encoding="UTF-8" standalone="yes"?>
<Relationships xmlns="http://schemas.openxmlformats.org/package/2006/relationships"><Relationship Id="rId3" Type="http://schemas.openxmlformats.org/officeDocument/2006/relationships/vmlDrawing" Target="../drawings/vmlDrawing90.vml"/><Relationship Id="rId2" Type="http://schemas.openxmlformats.org/officeDocument/2006/relationships/drawing" Target="../drawings/drawing102.xml"/><Relationship Id="rId1" Type="http://schemas.openxmlformats.org/officeDocument/2006/relationships/printerSettings" Target="../printerSettings/printerSettings106.bin"/><Relationship Id="rId4" Type="http://schemas.openxmlformats.org/officeDocument/2006/relationships/comments" Target="../comments90.xml"/></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91.vml"/><Relationship Id="rId2" Type="http://schemas.openxmlformats.org/officeDocument/2006/relationships/drawing" Target="../drawings/drawing103.xml"/><Relationship Id="rId1" Type="http://schemas.openxmlformats.org/officeDocument/2006/relationships/printerSettings" Target="../printerSettings/printerSettings107.bin"/><Relationship Id="rId4" Type="http://schemas.openxmlformats.org/officeDocument/2006/relationships/comments" Target="../comments91.xml"/></Relationships>
</file>

<file path=xl/worksheets/_rels/sheet108.xml.rels><?xml version="1.0" encoding="UTF-8" standalone="yes"?>
<Relationships xmlns="http://schemas.openxmlformats.org/package/2006/relationships"><Relationship Id="rId3" Type="http://schemas.openxmlformats.org/officeDocument/2006/relationships/vmlDrawing" Target="../drawings/vmlDrawing92.vml"/><Relationship Id="rId2" Type="http://schemas.openxmlformats.org/officeDocument/2006/relationships/drawing" Target="../drawings/drawing104.xml"/><Relationship Id="rId1" Type="http://schemas.openxmlformats.org/officeDocument/2006/relationships/printerSettings" Target="../printerSettings/printerSettings108.bin"/><Relationship Id="rId4" Type="http://schemas.openxmlformats.org/officeDocument/2006/relationships/comments" Target="../comments92.xml"/></Relationships>
</file>

<file path=xl/worksheets/_rels/sheet109.xml.rels><?xml version="1.0" encoding="UTF-8" standalone="yes"?>
<Relationships xmlns="http://schemas.openxmlformats.org/package/2006/relationships"><Relationship Id="rId3" Type="http://schemas.openxmlformats.org/officeDocument/2006/relationships/vmlDrawing" Target="../drawings/vmlDrawing93.vml"/><Relationship Id="rId2" Type="http://schemas.openxmlformats.org/officeDocument/2006/relationships/drawing" Target="../drawings/drawing105.xml"/><Relationship Id="rId1" Type="http://schemas.openxmlformats.org/officeDocument/2006/relationships/printerSettings" Target="../printerSettings/printerSettings109.bin"/><Relationship Id="rId4" Type="http://schemas.openxmlformats.org/officeDocument/2006/relationships/comments" Target="../comments9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94.vml"/><Relationship Id="rId2" Type="http://schemas.openxmlformats.org/officeDocument/2006/relationships/drawing" Target="../drawings/drawing106.xml"/><Relationship Id="rId1" Type="http://schemas.openxmlformats.org/officeDocument/2006/relationships/printerSettings" Target="../printerSettings/printerSettings110.bin"/><Relationship Id="rId4" Type="http://schemas.openxmlformats.org/officeDocument/2006/relationships/comments" Target="../comments94.xml"/></Relationships>
</file>

<file path=xl/worksheets/_rels/sheet111.xml.rels><?xml version="1.0" encoding="UTF-8" standalone="yes"?>
<Relationships xmlns="http://schemas.openxmlformats.org/package/2006/relationships"><Relationship Id="rId3" Type="http://schemas.openxmlformats.org/officeDocument/2006/relationships/vmlDrawing" Target="../drawings/vmlDrawing95.vml"/><Relationship Id="rId2" Type="http://schemas.openxmlformats.org/officeDocument/2006/relationships/drawing" Target="../drawings/drawing107.xml"/><Relationship Id="rId1" Type="http://schemas.openxmlformats.org/officeDocument/2006/relationships/printerSettings" Target="../printerSettings/printerSettings111.bin"/><Relationship Id="rId4" Type="http://schemas.openxmlformats.org/officeDocument/2006/relationships/comments" Target="../comments95.xml"/></Relationships>
</file>

<file path=xl/worksheets/_rels/sheet112.xml.rels><?xml version="1.0" encoding="UTF-8" standalone="yes"?>
<Relationships xmlns="http://schemas.openxmlformats.org/package/2006/relationships"><Relationship Id="rId3" Type="http://schemas.openxmlformats.org/officeDocument/2006/relationships/vmlDrawing" Target="../drawings/vmlDrawing96.vml"/><Relationship Id="rId2" Type="http://schemas.openxmlformats.org/officeDocument/2006/relationships/drawing" Target="../drawings/drawing108.xml"/><Relationship Id="rId1" Type="http://schemas.openxmlformats.org/officeDocument/2006/relationships/printerSettings" Target="../printerSettings/printerSettings112.bin"/><Relationship Id="rId4" Type="http://schemas.openxmlformats.org/officeDocument/2006/relationships/comments" Target="../comments96.xml"/></Relationships>
</file>

<file path=xl/worksheets/_rels/sheet113.xml.rels><?xml version="1.0" encoding="UTF-8" standalone="yes"?>
<Relationships xmlns="http://schemas.openxmlformats.org/package/2006/relationships"><Relationship Id="rId3" Type="http://schemas.openxmlformats.org/officeDocument/2006/relationships/vmlDrawing" Target="../drawings/vmlDrawing97.vml"/><Relationship Id="rId2" Type="http://schemas.openxmlformats.org/officeDocument/2006/relationships/drawing" Target="../drawings/drawing109.xml"/><Relationship Id="rId1" Type="http://schemas.openxmlformats.org/officeDocument/2006/relationships/printerSettings" Target="../printerSettings/printerSettings113.bin"/><Relationship Id="rId4" Type="http://schemas.openxmlformats.org/officeDocument/2006/relationships/comments" Target="../comments97.xml"/></Relationships>
</file>

<file path=xl/worksheets/_rels/sheet114.xml.rels><?xml version="1.0" encoding="UTF-8" standalone="yes"?>
<Relationships xmlns="http://schemas.openxmlformats.org/package/2006/relationships"><Relationship Id="rId3" Type="http://schemas.openxmlformats.org/officeDocument/2006/relationships/vmlDrawing" Target="../drawings/vmlDrawing98.vml"/><Relationship Id="rId2" Type="http://schemas.openxmlformats.org/officeDocument/2006/relationships/drawing" Target="../drawings/drawing110.xml"/><Relationship Id="rId1" Type="http://schemas.openxmlformats.org/officeDocument/2006/relationships/printerSettings" Target="../printerSettings/printerSettings114.bin"/><Relationship Id="rId4" Type="http://schemas.openxmlformats.org/officeDocument/2006/relationships/comments" Target="../comments98.xml"/></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99.vml"/><Relationship Id="rId2" Type="http://schemas.openxmlformats.org/officeDocument/2006/relationships/drawing" Target="../drawings/drawing111.xml"/><Relationship Id="rId1" Type="http://schemas.openxmlformats.org/officeDocument/2006/relationships/printerSettings" Target="../printerSettings/printerSettings115.bin"/><Relationship Id="rId4" Type="http://schemas.openxmlformats.org/officeDocument/2006/relationships/comments" Target="../comments99.xml"/></Relationships>
</file>

<file path=xl/worksheets/_rels/sheet116.xml.rels><?xml version="1.0" encoding="UTF-8" standalone="yes"?>
<Relationships xmlns="http://schemas.openxmlformats.org/package/2006/relationships"><Relationship Id="rId3" Type="http://schemas.openxmlformats.org/officeDocument/2006/relationships/vmlDrawing" Target="../drawings/vmlDrawing100.vml"/><Relationship Id="rId2" Type="http://schemas.openxmlformats.org/officeDocument/2006/relationships/drawing" Target="../drawings/drawing112.xml"/><Relationship Id="rId1" Type="http://schemas.openxmlformats.org/officeDocument/2006/relationships/printerSettings" Target="../printerSettings/printerSettings116.bin"/><Relationship Id="rId4" Type="http://schemas.openxmlformats.org/officeDocument/2006/relationships/comments" Target="../comments100.xml"/></Relationships>
</file>

<file path=xl/worksheets/_rels/sheet117.xml.rels><?xml version="1.0" encoding="UTF-8" standalone="yes"?>
<Relationships xmlns="http://schemas.openxmlformats.org/package/2006/relationships"><Relationship Id="rId3" Type="http://schemas.openxmlformats.org/officeDocument/2006/relationships/vmlDrawing" Target="../drawings/vmlDrawing101.vml"/><Relationship Id="rId2" Type="http://schemas.openxmlformats.org/officeDocument/2006/relationships/drawing" Target="../drawings/drawing113.xml"/><Relationship Id="rId1" Type="http://schemas.openxmlformats.org/officeDocument/2006/relationships/printerSettings" Target="../printerSettings/printerSettings117.bin"/><Relationship Id="rId4" Type="http://schemas.openxmlformats.org/officeDocument/2006/relationships/comments" Target="../comments101.xml"/></Relationships>
</file>

<file path=xl/worksheets/_rels/sheet118.xml.rels><?xml version="1.0" encoding="UTF-8" standalone="yes"?>
<Relationships xmlns="http://schemas.openxmlformats.org/package/2006/relationships"><Relationship Id="rId3" Type="http://schemas.openxmlformats.org/officeDocument/2006/relationships/vmlDrawing" Target="../drawings/vmlDrawing102.vml"/><Relationship Id="rId2" Type="http://schemas.openxmlformats.org/officeDocument/2006/relationships/drawing" Target="../drawings/drawing114.xml"/><Relationship Id="rId1" Type="http://schemas.openxmlformats.org/officeDocument/2006/relationships/printerSettings" Target="../printerSettings/printerSettings118.bin"/><Relationship Id="rId4" Type="http://schemas.openxmlformats.org/officeDocument/2006/relationships/comments" Target="../comments102.xml"/></Relationships>
</file>

<file path=xl/worksheets/_rels/sheet119.xml.rels><?xml version="1.0" encoding="UTF-8" standalone="yes"?>
<Relationships xmlns="http://schemas.openxmlformats.org/package/2006/relationships"><Relationship Id="rId3" Type="http://schemas.openxmlformats.org/officeDocument/2006/relationships/vmlDrawing" Target="../drawings/vmlDrawing103.vml"/><Relationship Id="rId2" Type="http://schemas.openxmlformats.org/officeDocument/2006/relationships/drawing" Target="../drawings/drawing115.xml"/><Relationship Id="rId1" Type="http://schemas.openxmlformats.org/officeDocument/2006/relationships/printerSettings" Target="../printerSettings/printerSettings119.bin"/><Relationship Id="rId4" Type="http://schemas.openxmlformats.org/officeDocument/2006/relationships/comments" Target="../comments10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3" Type="http://schemas.openxmlformats.org/officeDocument/2006/relationships/vmlDrawing" Target="../drawings/vmlDrawing104.vml"/><Relationship Id="rId2" Type="http://schemas.openxmlformats.org/officeDocument/2006/relationships/drawing" Target="../drawings/drawing116.xml"/><Relationship Id="rId1" Type="http://schemas.openxmlformats.org/officeDocument/2006/relationships/printerSettings" Target="../printerSettings/printerSettings120.bin"/><Relationship Id="rId4" Type="http://schemas.openxmlformats.org/officeDocument/2006/relationships/comments" Target="../comments104.xml"/></Relationships>
</file>

<file path=xl/worksheets/_rels/sheet121.xml.rels><?xml version="1.0" encoding="UTF-8" standalone="yes"?>
<Relationships xmlns="http://schemas.openxmlformats.org/package/2006/relationships"><Relationship Id="rId3" Type="http://schemas.openxmlformats.org/officeDocument/2006/relationships/vmlDrawing" Target="../drawings/vmlDrawing105.vml"/><Relationship Id="rId2" Type="http://schemas.openxmlformats.org/officeDocument/2006/relationships/drawing" Target="../drawings/drawing117.xml"/><Relationship Id="rId1" Type="http://schemas.openxmlformats.org/officeDocument/2006/relationships/printerSettings" Target="../printerSettings/printerSettings121.bin"/><Relationship Id="rId4" Type="http://schemas.openxmlformats.org/officeDocument/2006/relationships/comments" Target="../comments105.xml"/></Relationships>
</file>

<file path=xl/worksheets/_rels/sheet122.xml.rels><?xml version="1.0" encoding="UTF-8" standalone="yes"?>
<Relationships xmlns="http://schemas.openxmlformats.org/package/2006/relationships"><Relationship Id="rId3" Type="http://schemas.openxmlformats.org/officeDocument/2006/relationships/vmlDrawing" Target="../drawings/vmlDrawing106.vml"/><Relationship Id="rId2" Type="http://schemas.openxmlformats.org/officeDocument/2006/relationships/drawing" Target="../drawings/drawing118.xml"/><Relationship Id="rId1" Type="http://schemas.openxmlformats.org/officeDocument/2006/relationships/printerSettings" Target="../printerSettings/printerSettings122.bin"/><Relationship Id="rId4" Type="http://schemas.openxmlformats.org/officeDocument/2006/relationships/comments" Target="../comments106.xml"/></Relationships>
</file>

<file path=xl/worksheets/_rels/sheet123.xml.rels><?xml version="1.0" encoding="UTF-8" standalone="yes"?>
<Relationships xmlns="http://schemas.openxmlformats.org/package/2006/relationships"><Relationship Id="rId3" Type="http://schemas.openxmlformats.org/officeDocument/2006/relationships/vmlDrawing" Target="../drawings/vmlDrawing107.vml"/><Relationship Id="rId2" Type="http://schemas.openxmlformats.org/officeDocument/2006/relationships/drawing" Target="../drawings/drawing119.xml"/><Relationship Id="rId1" Type="http://schemas.openxmlformats.org/officeDocument/2006/relationships/printerSettings" Target="../printerSettings/printerSettings123.bin"/><Relationship Id="rId4" Type="http://schemas.openxmlformats.org/officeDocument/2006/relationships/comments" Target="../comments107.xml"/></Relationships>
</file>

<file path=xl/worksheets/_rels/sheet124.xml.rels><?xml version="1.0" encoding="UTF-8" standalone="yes"?>
<Relationships xmlns="http://schemas.openxmlformats.org/package/2006/relationships"><Relationship Id="rId3" Type="http://schemas.openxmlformats.org/officeDocument/2006/relationships/vmlDrawing" Target="../drawings/vmlDrawing108.vml"/><Relationship Id="rId2" Type="http://schemas.openxmlformats.org/officeDocument/2006/relationships/drawing" Target="../drawings/drawing120.xml"/><Relationship Id="rId1" Type="http://schemas.openxmlformats.org/officeDocument/2006/relationships/printerSettings" Target="../printerSettings/printerSettings124.bin"/><Relationship Id="rId4" Type="http://schemas.openxmlformats.org/officeDocument/2006/relationships/comments" Target="../comments108.xml"/></Relationships>
</file>

<file path=xl/worksheets/_rels/sheet125.xml.rels><?xml version="1.0" encoding="UTF-8" standalone="yes"?>
<Relationships xmlns="http://schemas.openxmlformats.org/package/2006/relationships"><Relationship Id="rId3" Type="http://schemas.openxmlformats.org/officeDocument/2006/relationships/vmlDrawing" Target="../drawings/vmlDrawing109.vml"/><Relationship Id="rId2" Type="http://schemas.openxmlformats.org/officeDocument/2006/relationships/drawing" Target="../drawings/drawing121.xml"/><Relationship Id="rId1" Type="http://schemas.openxmlformats.org/officeDocument/2006/relationships/printerSettings" Target="../printerSettings/printerSettings125.bin"/><Relationship Id="rId4" Type="http://schemas.openxmlformats.org/officeDocument/2006/relationships/comments" Target="../comments109.xml"/></Relationships>
</file>

<file path=xl/worksheets/_rels/sheet126.xml.rels><?xml version="1.0" encoding="UTF-8" standalone="yes"?>
<Relationships xmlns="http://schemas.openxmlformats.org/package/2006/relationships"><Relationship Id="rId3" Type="http://schemas.openxmlformats.org/officeDocument/2006/relationships/vmlDrawing" Target="../drawings/vmlDrawing110.vml"/><Relationship Id="rId2" Type="http://schemas.openxmlformats.org/officeDocument/2006/relationships/drawing" Target="../drawings/drawing122.xml"/><Relationship Id="rId1" Type="http://schemas.openxmlformats.org/officeDocument/2006/relationships/printerSettings" Target="../printerSettings/printerSettings126.bin"/><Relationship Id="rId4" Type="http://schemas.openxmlformats.org/officeDocument/2006/relationships/comments" Target="../comments110.xml"/></Relationships>
</file>

<file path=xl/worksheets/_rels/sheet127.xml.rels><?xml version="1.0" encoding="UTF-8" standalone="yes"?>
<Relationships xmlns="http://schemas.openxmlformats.org/package/2006/relationships"><Relationship Id="rId3" Type="http://schemas.openxmlformats.org/officeDocument/2006/relationships/vmlDrawing" Target="../drawings/vmlDrawing111.vml"/><Relationship Id="rId2" Type="http://schemas.openxmlformats.org/officeDocument/2006/relationships/drawing" Target="../drawings/drawing123.xml"/><Relationship Id="rId1" Type="http://schemas.openxmlformats.org/officeDocument/2006/relationships/printerSettings" Target="../printerSettings/printerSettings127.bin"/><Relationship Id="rId4" Type="http://schemas.openxmlformats.org/officeDocument/2006/relationships/comments" Target="../comments111.xml"/></Relationships>
</file>

<file path=xl/worksheets/_rels/sheet128.xml.rels><?xml version="1.0" encoding="UTF-8" standalone="yes"?>
<Relationships xmlns="http://schemas.openxmlformats.org/package/2006/relationships"><Relationship Id="rId3" Type="http://schemas.openxmlformats.org/officeDocument/2006/relationships/vmlDrawing" Target="../drawings/vmlDrawing112.vml"/><Relationship Id="rId2" Type="http://schemas.openxmlformats.org/officeDocument/2006/relationships/drawing" Target="../drawings/drawing124.xml"/><Relationship Id="rId1" Type="http://schemas.openxmlformats.org/officeDocument/2006/relationships/printerSettings" Target="../printerSettings/printerSettings128.bin"/><Relationship Id="rId4" Type="http://schemas.openxmlformats.org/officeDocument/2006/relationships/comments" Target="../comments112.xml"/></Relationships>
</file>

<file path=xl/worksheets/_rels/sheet129.xml.rels><?xml version="1.0" encoding="UTF-8" standalone="yes"?>
<Relationships xmlns="http://schemas.openxmlformats.org/package/2006/relationships"><Relationship Id="rId3" Type="http://schemas.openxmlformats.org/officeDocument/2006/relationships/vmlDrawing" Target="../drawings/vmlDrawing113.vml"/><Relationship Id="rId2" Type="http://schemas.openxmlformats.org/officeDocument/2006/relationships/drawing" Target="../drawings/drawing125.xml"/><Relationship Id="rId1" Type="http://schemas.openxmlformats.org/officeDocument/2006/relationships/printerSettings" Target="../printerSettings/printerSettings129.bin"/><Relationship Id="rId4" Type="http://schemas.openxmlformats.org/officeDocument/2006/relationships/comments" Target="../comments11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3" Type="http://schemas.openxmlformats.org/officeDocument/2006/relationships/vmlDrawing" Target="../drawings/vmlDrawing114.vml"/><Relationship Id="rId2" Type="http://schemas.openxmlformats.org/officeDocument/2006/relationships/drawing" Target="../drawings/drawing126.xml"/><Relationship Id="rId1" Type="http://schemas.openxmlformats.org/officeDocument/2006/relationships/printerSettings" Target="../printerSettings/printerSettings130.bin"/><Relationship Id="rId4" Type="http://schemas.openxmlformats.org/officeDocument/2006/relationships/comments" Target="../comments114.xml"/></Relationships>
</file>

<file path=xl/worksheets/_rels/sheet131.xml.rels><?xml version="1.0" encoding="UTF-8" standalone="yes"?>
<Relationships xmlns="http://schemas.openxmlformats.org/package/2006/relationships"><Relationship Id="rId3" Type="http://schemas.openxmlformats.org/officeDocument/2006/relationships/vmlDrawing" Target="../drawings/vmlDrawing115.vml"/><Relationship Id="rId2" Type="http://schemas.openxmlformats.org/officeDocument/2006/relationships/drawing" Target="../drawings/drawing127.xml"/><Relationship Id="rId1" Type="http://schemas.openxmlformats.org/officeDocument/2006/relationships/printerSettings" Target="../printerSettings/printerSettings131.bin"/><Relationship Id="rId4" Type="http://schemas.openxmlformats.org/officeDocument/2006/relationships/comments" Target="../comments115.xml"/></Relationships>
</file>

<file path=xl/worksheets/_rels/sheet132.xml.rels><?xml version="1.0" encoding="UTF-8" standalone="yes"?>
<Relationships xmlns="http://schemas.openxmlformats.org/package/2006/relationships"><Relationship Id="rId3" Type="http://schemas.openxmlformats.org/officeDocument/2006/relationships/vmlDrawing" Target="../drawings/vmlDrawing116.vml"/><Relationship Id="rId2" Type="http://schemas.openxmlformats.org/officeDocument/2006/relationships/drawing" Target="../drawings/drawing128.xml"/><Relationship Id="rId1" Type="http://schemas.openxmlformats.org/officeDocument/2006/relationships/printerSettings" Target="../printerSettings/printerSettings132.bin"/><Relationship Id="rId4" Type="http://schemas.openxmlformats.org/officeDocument/2006/relationships/comments" Target="../comments116.xml"/></Relationships>
</file>

<file path=xl/worksheets/_rels/sheet133.xml.rels><?xml version="1.0" encoding="UTF-8" standalone="yes"?>
<Relationships xmlns="http://schemas.openxmlformats.org/package/2006/relationships"><Relationship Id="rId3" Type="http://schemas.openxmlformats.org/officeDocument/2006/relationships/vmlDrawing" Target="../drawings/vmlDrawing117.vml"/><Relationship Id="rId2" Type="http://schemas.openxmlformats.org/officeDocument/2006/relationships/drawing" Target="../drawings/drawing129.xml"/><Relationship Id="rId1" Type="http://schemas.openxmlformats.org/officeDocument/2006/relationships/printerSettings" Target="../printerSettings/printerSettings133.bin"/><Relationship Id="rId4" Type="http://schemas.openxmlformats.org/officeDocument/2006/relationships/comments" Target="../comments117.xml"/></Relationships>
</file>

<file path=xl/worksheets/_rels/sheet134.xml.rels><?xml version="1.0" encoding="UTF-8" standalone="yes"?>
<Relationships xmlns="http://schemas.openxmlformats.org/package/2006/relationships"><Relationship Id="rId3" Type="http://schemas.openxmlformats.org/officeDocument/2006/relationships/vmlDrawing" Target="../drawings/vmlDrawing118.vml"/><Relationship Id="rId2" Type="http://schemas.openxmlformats.org/officeDocument/2006/relationships/drawing" Target="../drawings/drawing130.xml"/><Relationship Id="rId1" Type="http://schemas.openxmlformats.org/officeDocument/2006/relationships/printerSettings" Target="../printerSettings/printerSettings134.bin"/><Relationship Id="rId4" Type="http://schemas.openxmlformats.org/officeDocument/2006/relationships/comments" Target="../comments118.xml"/></Relationships>
</file>

<file path=xl/worksheets/_rels/sheet135.xml.rels><?xml version="1.0" encoding="UTF-8" standalone="yes"?>
<Relationships xmlns="http://schemas.openxmlformats.org/package/2006/relationships"><Relationship Id="rId3" Type="http://schemas.openxmlformats.org/officeDocument/2006/relationships/vmlDrawing" Target="../drawings/vmlDrawing119.vml"/><Relationship Id="rId2" Type="http://schemas.openxmlformats.org/officeDocument/2006/relationships/drawing" Target="../drawings/drawing131.xml"/><Relationship Id="rId1" Type="http://schemas.openxmlformats.org/officeDocument/2006/relationships/printerSettings" Target="../printerSettings/printerSettings135.bin"/><Relationship Id="rId4" Type="http://schemas.openxmlformats.org/officeDocument/2006/relationships/comments" Target="../comments119.xml"/></Relationships>
</file>

<file path=xl/worksheets/_rels/sheet136.xml.rels><?xml version="1.0" encoding="UTF-8" standalone="yes"?>
<Relationships xmlns="http://schemas.openxmlformats.org/package/2006/relationships"><Relationship Id="rId3" Type="http://schemas.openxmlformats.org/officeDocument/2006/relationships/vmlDrawing" Target="../drawings/vmlDrawing120.vml"/><Relationship Id="rId2" Type="http://schemas.openxmlformats.org/officeDocument/2006/relationships/drawing" Target="../drawings/drawing132.xml"/><Relationship Id="rId1" Type="http://schemas.openxmlformats.org/officeDocument/2006/relationships/printerSettings" Target="../printerSettings/printerSettings136.bin"/><Relationship Id="rId4" Type="http://schemas.openxmlformats.org/officeDocument/2006/relationships/comments" Target="../comments120.xml"/></Relationships>
</file>

<file path=xl/worksheets/_rels/sheet137.xml.rels><?xml version="1.0" encoding="UTF-8" standalone="yes"?>
<Relationships xmlns="http://schemas.openxmlformats.org/package/2006/relationships"><Relationship Id="rId3" Type="http://schemas.openxmlformats.org/officeDocument/2006/relationships/vmlDrawing" Target="../drawings/vmlDrawing121.vml"/><Relationship Id="rId2" Type="http://schemas.openxmlformats.org/officeDocument/2006/relationships/drawing" Target="../drawings/drawing133.xml"/><Relationship Id="rId1" Type="http://schemas.openxmlformats.org/officeDocument/2006/relationships/printerSettings" Target="../printerSettings/printerSettings137.bin"/><Relationship Id="rId4" Type="http://schemas.openxmlformats.org/officeDocument/2006/relationships/comments" Target="../comments121.xml"/></Relationships>
</file>

<file path=xl/worksheets/_rels/sheet138.xml.rels><?xml version="1.0" encoding="UTF-8" standalone="yes"?>
<Relationships xmlns="http://schemas.openxmlformats.org/package/2006/relationships"><Relationship Id="rId3" Type="http://schemas.openxmlformats.org/officeDocument/2006/relationships/vmlDrawing" Target="../drawings/vmlDrawing122.vml"/><Relationship Id="rId2" Type="http://schemas.openxmlformats.org/officeDocument/2006/relationships/drawing" Target="../drawings/drawing134.xml"/><Relationship Id="rId1" Type="http://schemas.openxmlformats.org/officeDocument/2006/relationships/printerSettings" Target="../printerSettings/printerSettings138.bin"/><Relationship Id="rId4" Type="http://schemas.openxmlformats.org/officeDocument/2006/relationships/comments" Target="../comments122.xml"/></Relationships>
</file>

<file path=xl/worksheets/_rels/sheet139.xml.rels><?xml version="1.0" encoding="UTF-8" standalone="yes"?>
<Relationships xmlns="http://schemas.openxmlformats.org/package/2006/relationships"><Relationship Id="rId3" Type="http://schemas.openxmlformats.org/officeDocument/2006/relationships/vmlDrawing" Target="../drawings/vmlDrawing123.vml"/><Relationship Id="rId2" Type="http://schemas.openxmlformats.org/officeDocument/2006/relationships/drawing" Target="../drawings/drawing135.xml"/><Relationship Id="rId1" Type="http://schemas.openxmlformats.org/officeDocument/2006/relationships/printerSettings" Target="../printerSettings/printerSettings139.bin"/><Relationship Id="rId4" Type="http://schemas.openxmlformats.org/officeDocument/2006/relationships/comments" Target="../comments12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3" Type="http://schemas.openxmlformats.org/officeDocument/2006/relationships/vmlDrawing" Target="../drawings/vmlDrawing124.vml"/><Relationship Id="rId2" Type="http://schemas.openxmlformats.org/officeDocument/2006/relationships/drawing" Target="../drawings/drawing136.xml"/><Relationship Id="rId1" Type="http://schemas.openxmlformats.org/officeDocument/2006/relationships/printerSettings" Target="../printerSettings/printerSettings140.bin"/><Relationship Id="rId4" Type="http://schemas.openxmlformats.org/officeDocument/2006/relationships/comments" Target="../comments124.xml"/></Relationships>
</file>

<file path=xl/worksheets/_rels/sheet141.xml.rels><?xml version="1.0" encoding="UTF-8" standalone="yes"?>
<Relationships xmlns="http://schemas.openxmlformats.org/package/2006/relationships"><Relationship Id="rId3" Type="http://schemas.openxmlformats.org/officeDocument/2006/relationships/vmlDrawing" Target="../drawings/vmlDrawing125.vml"/><Relationship Id="rId2" Type="http://schemas.openxmlformats.org/officeDocument/2006/relationships/drawing" Target="../drawings/drawing137.xml"/><Relationship Id="rId1" Type="http://schemas.openxmlformats.org/officeDocument/2006/relationships/printerSettings" Target="../printerSettings/printerSettings141.bin"/><Relationship Id="rId4" Type="http://schemas.openxmlformats.org/officeDocument/2006/relationships/comments" Target="../comments125.xml"/></Relationships>
</file>

<file path=xl/worksheets/_rels/sheet142.xml.rels><?xml version="1.0" encoding="UTF-8" standalone="yes"?>
<Relationships xmlns="http://schemas.openxmlformats.org/package/2006/relationships"><Relationship Id="rId3" Type="http://schemas.openxmlformats.org/officeDocument/2006/relationships/vmlDrawing" Target="../drawings/vmlDrawing126.vml"/><Relationship Id="rId2" Type="http://schemas.openxmlformats.org/officeDocument/2006/relationships/drawing" Target="../drawings/drawing138.xml"/><Relationship Id="rId1" Type="http://schemas.openxmlformats.org/officeDocument/2006/relationships/printerSettings" Target="../printerSettings/printerSettings142.bin"/><Relationship Id="rId4" Type="http://schemas.openxmlformats.org/officeDocument/2006/relationships/comments" Target="../comments126.xml"/></Relationships>
</file>

<file path=xl/worksheets/_rels/sheet143.xml.rels><?xml version="1.0" encoding="UTF-8" standalone="yes"?>
<Relationships xmlns="http://schemas.openxmlformats.org/package/2006/relationships"><Relationship Id="rId3" Type="http://schemas.openxmlformats.org/officeDocument/2006/relationships/vmlDrawing" Target="../drawings/vmlDrawing127.vml"/><Relationship Id="rId2" Type="http://schemas.openxmlformats.org/officeDocument/2006/relationships/drawing" Target="../drawings/drawing139.xml"/><Relationship Id="rId1" Type="http://schemas.openxmlformats.org/officeDocument/2006/relationships/printerSettings" Target="../printerSettings/printerSettings143.bin"/><Relationship Id="rId4" Type="http://schemas.openxmlformats.org/officeDocument/2006/relationships/comments" Target="../comments127.xml"/></Relationships>
</file>

<file path=xl/worksheets/_rels/sheet144.xml.rels><?xml version="1.0" encoding="UTF-8" standalone="yes"?>
<Relationships xmlns="http://schemas.openxmlformats.org/package/2006/relationships"><Relationship Id="rId3" Type="http://schemas.openxmlformats.org/officeDocument/2006/relationships/vmlDrawing" Target="../drawings/vmlDrawing128.vml"/><Relationship Id="rId2" Type="http://schemas.openxmlformats.org/officeDocument/2006/relationships/drawing" Target="../drawings/drawing140.xml"/><Relationship Id="rId1" Type="http://schemas.openxmlformats.org/officeDocument/2006/relationships/printerSettings" Target="../printerSettings/printerSettings144.bin"/><Relationship Id="rId4" Type="http://schemas.openxmlformats.org/officeDocument/2006/relationships/comments" Target="../comments128.xml"/></Relationships>
</file>

<file path=xl/worksheets/_rels/sheet145.xml.rels><?xml version="1.0" encoding="UTF-8" standalone="yes"?>
<Relationships xmlns="http://schemas.openxmlformats.org/package/2006/relationships"><Relationship Id="rId3" Type="http://schemas.openxmlformats.org/officeDocument/2006/relationships/vmlDrawing" Target="../drawings/vmlDrawing129.vml"/><Relationship Id="rId2" Type="http://schemas.openxmlformats.org/officeDocument/2006/relationships/drawing" Target="../drawings/drawing141.xml"/><Relationship Id="rId1" Type="http://schemas.openxmlformats.org/officeDocument/2006/relationships/printerSettings" Target="../printerSettings/printerSettings145.bin"/><Relationship Id="rId4" Type="http://schemas.openxmlformats.org/officeDocument/2006/relationships/comments" Target="../comments129.xml"/></Relationships>
</file>

<file path=xl/worksheets/_rels/sheet146.xml.rels><?xml version="1.0" encoding="UTF-8" standalone="yes"?>
<Relationships xmlns="http://schemas.openxmlformats.org/package/2006/relationships"><Relationship Id="rId3" Type="http://schemas.openxmlformats.org/officeDocument/2006/relationships/vmlDrawing" Target="../drawings/vmlDrawing130.vml"/><Relationship Id="rId2" Type="http://schemas.openxmlformats.org/officeDocument/2006/relationships/drawing" Target="../drawings/drawing142.xml"/><Relationship Id="rId1" Type="http://schemas.openxmlformats.org/officeDocument/2006/relationships/printerSettings" Target="../printerSettings/printerSettings146.bin"/><Relationship Id="rId4" Type="http://schemas.openxmlformats.org/officeDocument/2006/relationships/comments" Target="../comments130.xml"/></Relationships>
</file>

<file path=xl/worksheets/_rels/sheet147.xml.rels><?xml version="1.0" encoding="UTF-8" standalone="yes"?>
<Relationships xmlns="http://schemas.openxmlformats.org/package/2006/relationships"><Relationship Id="rId3" Type="http://schemas.openxmlformats.org/officeDocument/2006/relationships/vmlDrawing" Target="../drawings/vmlDrawing131.vml"/><Relationship Id="rId2" Type="http://schemas.openxmlformats.org/officeDocument/2006/relationships/drawing" Target="../drawings/drawing143.xml"/><Relationship Id="rId1" Type="http://schemas.openxmlformats.org/officeDocument/2006/relationships/printerSettings" Target="../printerSettings/printerSettings147.bin"/><Relationship Id="rId4" Type="http://schemas.openxmlformats.org/officeDocument/2006/relationships/comments" Target="../comments131.xml"/></Relationships>
</file>

<file path=xl/worksheets/_rels/sheet148.xml.rels><?xml version="1.0" encoding="UTF-8" standalone="yes"?>
<Relationships xmlns="http://schemas.openxmlformats.org/package/2006/relationships"><Relationship Id="rId3" Type="http://schemas.openxmlformats.org/officeDocument/2006/relationships/vmlDrawing" Target="../drawings/vmlDrawing132.vml"/><Relationship Id="rId2" Type="http://schemas.openxmlformats.org/officeDocument/2006/relationships/drawing" Target="../drawings/drawing144.xml"/><Relationship Id="rId1" Type="http://schemas.openxmlformats.org/officeDocument/2006/relationships/printerSettings" Target="../printerSettings/printerSettings148.bin"/><Relationship Id="rId4" Type="http://schemas.openxmlformats.org/officeDocument/2006/relationships/comments" Target="../comments13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7.bin"/><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8.bin"/><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5.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8" Type="http://schemas.openxmlformats.org/officeDocument/2006/relationships/hyperlink" Target="http://s-h-i-p-s.org/" TargetMode="External"/><Relationship Id="rId13" Type="http://schemas.openxmlformats.org/officeDocument/2006/relationships/hyperlink" Target="mailto:inoguchi@otsu-shakyo.or.jp" TargetMode="External"/><Relationship Id="rId3" Type="http://schemas.openxmlformats.org/officeDocument/2006/relationships/hyperlink" Target="http://www.city.konan.shiga.jp/" TargetMode="External"/><Relationship Id="rId7" Type="http://schemas.openxmlformats.org/officeDocument/2006/relationships/hyperlink" Target="mailto:info@s-h-i-p-s.org" TargetMode="External"/><Relationship Id="rId12" Type="http://schemas.openxmlformats.org/officeDocument/2006/relationships/hyperlink" Target="https://www.otsu-shakyo.or.jp/" TargetMode="External"/><Relationship Id="rId2" Type="http://schemas.openxmlformats.org/officeDocument/2006/relationships/hyperlink" Target="mailto:mitsuda@s-i-a.or.jp" TargetMode="External"/><Relationship Id="rId1" Type="http://schemas.openxmlformats.org/officeDocument/2006/relationships/hyperlink" Target="http://www.s-i-a.or.jp/" TargetMode="External"/><Relationship Id="rId6" Type="http://schemas.openxmlformats.org/officeDocument/2006/relationships/hyperlink" Target="mailto:fukushi@town.taga.lg.jp" TargetMode="External"/><Relationship Id="rId11" Type="http://schemas.openxmlformats.org/officeDocument/2006/relationships/hyperlink" Target="mailto:yomawarinokai@gmail.com" TargetMode="External"/><Relationship Id="rId5" Type="http://schemas.openxmlformats.org/officeDocument/2006/relationships/hyperlink" Target="http://www.tagatown.jp/" TargetMode="External"/><Relationship Id="rId10" Type="http://schemas.openxmlformats.org/officeDocument/2006/relationships/hyperlink" Target="http://otsu-yomawarinokai.org/" TargetMode="External"/><Relationship Id="rId4" Type="http://schemas.openxmlformats.org/officeDocument/2006/relationships/hyperlink" Target="mailto:juutaku@city.shiga-konan.lg.jp" TargetMode="External"/><Relationship Id="rId9" Type="http://schemas.openxmlformats.org/officeDocument/2006/relationships/hyperlink" Target="http://s-h-i-p-s.org/" TargetMode="External"/><Relationship Id="rId1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6.xml"/><Relationship Id="rId1" Type="http://schemas.openxmlformats.org/officeDocument/2006/relationships/printerSettings" Target="../printerSettings/printerSettings20.bin"/><Relationship Id="rId4" Type="http://schemas.openxmlformats.org/officeDocument/2006/relationships/comments" Target="../comments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21.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0.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1.xml"/><Relationship Id="rId1" Type="http://schemas.openxmlformats.org/officeDocument/2006/relationships/printerSettings" Target="../printerSettings/printerSettings25.bin"/><Relationship Id="rId4" Type="http://schemas.openxmlformats.org/officeDocument/2006/relationships/comments" Target="../comments9.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6.bin"/><Relationship Id="rId4" Type="http://schemas.openxmlformats.org/officeDocument/2006/relationships/comments" Target="../comments10.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3.xml"/><Relationship Id="rId1" Type="http://schemas.openxmlformats.org/officeDocument/2006/relationships/printerSettings" Target="../printerSettings/printerSettings27.bin"/><Relationship Id="rId4" Type="http://schemas.openxmlformats.org/officeDocument/2006/relationships/comments" Target="../comments11.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4.xml"/><Relationship Id="rId1" Type="http://schemas.openxmlformats.org/officeDocument/2006/relationships/printerSettings" Target="../printerSettings/printerSettings28.bin"/><Relationship Id="rId4" Type="http://schemas.openxmlformats.org/officeDocument/2006/relationships/comments" Target="../comments12.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5.xml"/><Relationship Id="rId1" Type="http://schemas.openxmlformats.org/officeDocument/2006/relationships/printerSettings" Target="../printerSettings/printerSettings29.bin"/><Relationship Id="rId4" Type="http://schemas.openxmlformats.org/officeDocument/2006/relationships/comments" Target="../comments13.xml"/></Relationships>
</file>

<file path=xl/worksheets/_rels/sheet3.xml.rels><?xml version="1.0" encoding="UTF-8" standalone="yes"?>
<Relationships xmlns="http://schemas.openxmlformats.org/package/2006/relationships"><Relationship Id="rId8" Type="http://schemas.openxmlformats.org/officeDocument/2006/relationships/hyperlink" Target="http://otsu-yomawarinokai.org/" TargetMode="External"/><Relationship Id="rId3" Type="http://schemas.openxmlformats.org/officeDocument/2006/relationships/hyperlink" Target="http://www.tagatown.jp/" TargetMode="External"/><Relationship Id="rId7" Type="http://schemas.openxmlformats.org/officeDocument/2006/relationships/hyperlink" Target="http://otsu-yomawarinokai.org/" TargetMode="External"/><Relationship Id="rId2" Type="http://schemas.openxmlformats.org/officeDocument/2006/relationships/hyperlink" Target="http://www.city.konan.shiga.jp/" TargetMode="External"/><Relationship Id="rId1" Type="http://schemas.openxmlformats.org/officeDocument/2006/relationships/hyperlink" Target="http://www.s-i-a.or.jp/" TargetMode="External"/><Relationship Id="rId6" Type="http://schemas.openxmlformats.org/officeDocument/2006/relationships/hyperlink" Target="http://s-h-i-p-s.org/" TargetMode="External"/><Relationship Id="rId11" Type="http://schemas.openxmlformats.org/officeDocument/2006/relationships/printerSettings" Target="../printerSettings/printerSettings3.bin"/><Relationship Id="rId5" Type="http://schemas.openxmlformats.org/officeDocument/2006/relationships/hyperlink" Target="http://s-h-i-p-s.org/" TargetMode="External"/><Relationship Id="rId10" Type="http://schemas.openxmlformats.org/officeDocument/2006/relationships/hyperlink" Target="https://www.otsu-shakyo.or.jp/" TargetMode="External"/><Relationship Id="rId4" Type="http://schemas.openxmlformats.org/officeDocument/2006/relationships/hyperlink" Target="http://www.tagatown.jp/" TargetMode="External"/><Relationship Id="rId9" Type="http://schemas.openxmlformats.org/officeDocument/2006/relationships/hyperlink" Target="https://www.otsu-shakyo.or.jp/"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6.xml"/><Relationship Id="rId1" Type="http://schemas.openxmlformats.org/officeDocument/2006/relationships/printerSettings" Target="../printerSettings/printerSettings30.bin"/><Relationship Id="rId4" Type="http://schemas.openxmlformats.org/officeDocument/2006/relationships/comments" Target="../comments14.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7.xml"/><Relationship Id="rId1" Type="http://schemas.openxmlformats.org/officeDocument/2006/relationships/printerSettings" Target="../printerSettings/printerSettings31.bin"/><Relationship Id="rId4" Type="http://schemas.openxmlformats.org/officeDocument/2006/relationships/comments" Target="../comments15.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6.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7.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0.xml"/><Relationship Id="rId1" Type="http://schemas.openxmlformats.org/officeDocument/2006/relationships/printerSettings" Target="../printerSettings/printerSettings34.bin"/><Relationship Id="rId4" Type="http://schemas.openxmlformats.org/officeDocument/2006/relationships/comments" Target="../comments18.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1.xml"/><Relationship Id="rId1" Type="http://schemas.openxmlformats.org/officeDocument/2006/relationships/printerSettings" Target="../printerSettings/printerSettings35.bin"/><Relationship Id="rId4" Type="http://schemas.openxmlformats.org/officeDocument/2006/relationships/comments" Target="../comments19.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2.xml"/><Relationship Id="rId1" Type="http://schemas.openxmlformats.org/officeDocument/2006/relationships/printerSettings" Target="../printerSettings/printerSettings36.bin"/><Relationship Id="rId4" Type="http://schemas.openxmlformats.org/officeDocument/2006/relationships/comments" Target="../comments20.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3.xml"/><Relationship Id="rId1" Type="http://schemas.openxmlformats.org/officeDocument/2006/relationships/printerSettings" Target="../printerSettings/printerSettings37.bin"/><Relationship Id="rId4" Type="http://schemas.openxmlformats.org/officeDocument/2006/relationships/comments" Target="../comments21.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4.xml"/><Relationship Id="rId1" Type="http://schemas.openxmlformats.org/officeDocument/2006/relationships/printerSettings" Target="../printerSettings/printerSettings38.bin"/><Relationship Id="rId4" Type="http://schemas.openxmlformats.org/officeDocument/2006/relationships/comments" Target="../comments22.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5.xml"/><Relationship Id="rId1" Type="http://schemas.openxmlformats.org/officeDocument/2006/relationships/printerSettings" Target="../printerSettings/printerSettings39.bin"/><Relationship Id="rId4" Type="http://schemas.openxmlformats.org/officeDocument/2006/relationships/comments" Target="../comments2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6.xml"/><Relationship Id="rId1" Type="http://schemas.openxmlformats.org/officeDocument/2006/relationships/printerSettings" Target="../printerSettings/printerSettings40.bin"/><Relationship Id="rId4" Type="http://schemas.openxmlformats.org/officeDocument/2006/relationships/comments" Target="../comments24.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7.xml"/><Relationship Id="rId1" Type="http://schemas.openxmlformats.org/officeDocument/2006/relationships/printerSettings" Target="../printerSettings/printerSettings41.bin"/><Relationship Id="rId4" Type="http://schemas.openxmlformats.org/officeDocument/2006/relationships/comments" Target="../comments25.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8.xml"/><Relationship Id="rId1" Type="http://schemas.openxmlformats.org/officeDocument/2006/relationships/printerSettings" Target="../printerSettings/printerSettings42.bin"/><Relationship Id="rId4" Type="http://schemas.openxmlformats.org/officeDocument/2006/relationships/comments" Target="../comments26.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9.xml"/><Relationship Id="rId1" Type="http://schemas.openxmlformats.org/officeDocument/2006/relationships/printerSettings" Target="../printerSettings/printerSettings43.bin"/><Relationship Id="rId4" Type="http://schemas.openxmlformats.org/officeDocument/2006/relationships/comments" Target="../comments27.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0.xml"/><Relationship Id="rId1" Type="http://schemas.openxmlformats.org/officeDocument/2006/relationships/printerSettings" Target="../printerSettings/printerSettings44.bin"/><Relationship Id="rId4" Type="http://schemas.openxmlformats.org/officeDocument/2006/relationships/comments" Target="../comments28.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1.xml"/><Relationship Id="rId1" Type="http://schemas.openxmlformats.org/officeDocument/2006/relationships/printerSettings" Target="../printerSettings/printerSettings45.bin"/><Relationship Id="rId4" Type="http://schemas.openxmlformats.org/officeDocument/2006/relationships/comments" Target="../comments29.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2.xml"/><Relationship Id="rId1" Type="http://schemas.openxmlformats.org/officeDocument/2006/relationships/printerSettings" Target="../printerSettings/printerSettings46.bin"/><Relationship Id="rId4" Type="http://schemas.openxmlformats.org/officeDocument/2006/relationships/comments" Target="../comments30.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3.xml"/><Relationship Id="rId1" Type="http://schemas.openxmlformats.org/officeDocument/2006/relationships/printerSettings" Target="../printerSettings/printerSettings47.bin"/><Relationship Id="rId4" Type="http://schemas.openxmlformats.org/officeDocument/2006/relationships/comments" Target="../comments31.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44.xml"/><Relationship Id="rId1" Type="http://schemas.openxmlformats.org/officeDocument/2006/relationships/printerSettings" Target="../printerSettings/printerSettings48.bin"/><Relationship Id="rId4" Type="http://schemas.openxmlformats.org/officeDocument/2006/relationships/comments" Target="../comments32.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45.xml"/><Relationship Id="rId1" Type="http://schemas.openxmlformats.org/officeDocument/2006/relationships/printerSettings" Target="../printerSettings/printerSettings49.bin"/><Relationship Id="rId4" Type="http://schemas.openxmlformats.org/officeDocument/2006/relationships/comments" Target="../comments33.xml"/></Relationships>
</file>

<file path=xl/worksheets/_rels/sheet5.xml.rels><?xml version="1.0" encoding="UTF-8" standalone="yes"?>
<Relationships xmlns="http://schemas.openxmlformats.org/package/2006/relationships"><Relationship Id="rId8" Type="http://schemas.openxmlformats.org/officeDocument/2006/relationships/hyperlink" Target="mailto:art-kk.sun@nike.eonet.ne.jp" TargetMode="External"/><Relationship Id="rId3" Type="http://schemas.openxmlformats.org/officeDocument/2006/relationships/hyperlink" Target="mailto:art-kk.sun@nike.eonet.ne.jp" TargetMode="External"/><Relationship Id="rId7" Type="http://schemas.openxmlformats.org/officeDocument/2006/relationships/hyperlink" Target="mailto:art-kk.sun@nike.eonet.ne.jp" TargetMode="External"/><Relationship Id="rId12" Type="http://schemas.openxmlformats.org/officeDocument/2006/relationships/printerSettings" Target="../printerSettings/printerSettings5.bin"/><Relationship Id="rId2" Type="http://schemas.openxmlformats.org/officeDocument/2006/relationships/hyperlink" Target="mailto:art-kk.sun@nike.eonet.ne.jp" TargetMode="External"/><Relationship Id="rId1" Type="http://schemas.openxmlformats.org/officeDocument/2006/relationships/hyperlink" Target="mailto:art-kk.sun@nike.eonet.ne.jp" TargetMode="External"/><Relationship Id="rId6" Type="http://schemas.openxmlformats.org/officeDocument/2006/relationships/hyperlink" Target="mailto:art-kk.sun@nike.eonet.ne.jp" TargetMode="External"/><Relationship Id="rId11" Type="http://schemas.openxmlformats.org/officeDocument/2006/relationships/hyperlink" Target="mailto:art-kk.sun@nike.eonet.ne.jp" TargetMode="External"/><Relationship Id="rId5" Type="http://schemas.openxmlformats.org/officeDocument/2006/relationships/hyperlink" Target="mailto:art-kk.sun@nike.eonet.ne.jp" TargetMode="External"/><Relationship Id="rId10" Type="http://schemas.openxmlformats.org/officeDocument/2006/relationships/hyperlink" Target="mailto:art-kk.sun@nike.eonet.ne.jp" TargetMode="External"/><Relationship Id="rId4" Type="http://schemas.openxmlformats.org/officeDocument/2006/relationships/hyperlink" Target="mailto:art-kk.sun@nike.eonet.ne.jp" TargetMode="External"/><Relationship Id="rId9" Type="http://schemas.openxmlformats.org/officeDocument/2006/relationships/hyperlink" Target="mailto:art-kk.sun@nike.eonet.ne.jp" TargetMode="Externa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46.xml"/><Relationship Id="rId1" Type="http://schemas.openxmlformats.org/officeDocument/2006/relationships/printerSettings" Target="../printerSettings/printerSettings50.bin"/><Relationship Id="rId4" Type="http://schemas.openxmlformats.org/officeDocument/2006/relationships/comments" Target="../comments34.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47.xml"/><Relationship Id="rId1" Type="http://schemas.openxmlformats.org/officeDocument/2006/relationships/printerSettings" Target="../printerSettings/printerSettings51.bin"/><Relationship Id="rId4" Type="http://schemas.openxmlformats.org/officeDocument/2006/relationships/comments" Target="../comments35.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48.xml"/><Relationship Id="rId1" Type="http://schemas.openxmlformats.org/officeDocument/2006/relationships/printerSettings" Target="../printerSettings/printerSettings52.bin"/><Relationship Id="rId4" Type="http://schemas.openxmlformats.org/officeDocument/2006/relationships/comments" Target="../comments36.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49.xml"/><Relationship Id="rId1" Type="http://schemas.openxmlformats.org/officeDocument/2006/relationships/printerSettings" Target="../printerSettings/printerSettings53.bin"/><Relationship Id="rId4" Type="http://schemas.openxmlformats.org/officeDocument/2006/relationships/comments" Target="../comments37.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50.xml"/><Relationship Id="rId1" Type="http://schemas.openxmlformats.org/officeDocument/2006/relationships/printerSettings" Target="../printerSettings/printerSettings54.bin"/><Relationship Id="rId4" Type="http://schemas.openxmlformats.org/officeDocument/2006/relationships/comments" Target="../comments38.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51.xml"/><Relationship Id="rId1" Type="http://schemas.openxmlformats.org/officeDocument/2006/relationships/printerSettings" Target="../printerSettings/printerSettings55.bin"/><Relationship Id="rId4" Type="http://schemas.openxmlformats.org/officeDocument/2006/relationships/comments" Target="../comments39.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52.xml"/><Relationship Id="rId1" Type="http://schemas.openxmlformats.org/officeDocument/2006/relationships/printerSettings" Target="../printerSettings/printerSettings56.bin"/><Relationship Id="rId4" Type="http://schemas.openxmlformats.org/officeDocument/2006/relationships/comments" Target="../comments40.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53.xml"/><Relationship Id="rId1" Type="http://schemas.openxmlformats.org/officeDocument/2006/relationships/printerSettings" Target="../printerSettings/printerSettings57.bin"/><Relationship Id="rId4" Type="http://schemas.openxmlformats.org/officeDocument/2006/relationships/comments" Target="../comments41.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54.xml"/><Relationship Id="rId1" Type="http://schemas.openxmlformats.org/officeDocument/2006/relationships/printerSettings" Target="../printerSettings/printerSettings58.bin"/><Relationship Id="rId4" Type="http://schemas.openxmlformats.org/officeDocument/2006/relationships/comments" Target="../comments42.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55.xml"/><Relationship Id="rId1" Type="http://schemas.openxmlformats.org/officeDocument/2006/relationships/printerSettings" Target="../printerSettings/printerSettings59.bin"/><Relationship Id="rId4" Type="http://schemas.openxmlformats.org/officeDocument/2006/relationships/comments" Target="../comments4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56.xml"/><Relationship Id="rId1" Type="http://schemas.openxmlformats.org/officeDocument/2006/relationships/printerSettings" Target="../printerSettings/printerSettings60.bin"/><Relationship Id="rId4" Type="http://schemas.openxmlformats.org/officeDocument/2006/relationships/comments" Target="../comments44.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57.xml"/><Relationship Id="rId1" Type="http://schemas.openxmlformats.org/officeDocument/2006/relationships/printerSettings" Target="../printerSettings/printerSettings61.bin"/><Relationship Id="rId4" Type="http://schemas.openxmlformats.org/officeDocument/2006/relationships/comments" Target="../comments45.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58.xml"/><Relationship Id="rId1" Type="http://schemas.openxmlformats.org/officeDocument/2006/relationships/printerSettings" Target="../printerSettings/printerSettings62.bin"/><Relationship Id="rId4" Type="http://schemas.openxmlformats.org/officeDocument/2006/relationships/comments" Target="../comments46.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59.xml"/><Relationship Id="rId1" Type="http://schemas.openxmlformats.org/officeDocument/2006/relationships/printerSettings" Target="../printerSettings/printerSettings63.bin"/><Relationship Id="rId4" Type="http://schemas.openxmlformats.org/officeDocument/2006/relationships/comments" Target="../comments47.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60.xml"/><Relationship Id="rId1" Type="http://schemas.openxmlformats.org/officeDocument/2006/relationships/printerSettings" Target="../printerSettings/printerSettings64.bin"/><Relationship Id="rId4" Type="http://schemas.openxmlformats.org/officeDocument/2006/relationships/comments" Target="../comments48.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61.xml"/><Relationship Id="rId1" Type="http://schemas.openxmlformats.org/officeDocument/2006/relationships/printerSettings" Target="../printerSettings/printerSettings65.bin"/><Relationship Id="rId4" Type="http://schemas.openxmlformats.org/officeDocument/2006/relationships/comments" Target="../comments49.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62.xml"/><Relationship Id="rId1" Type="http://schemas.openxmlformats.org/officeDocument/2006/relationships/printerSettings" Target="../printerSettings/printerSettings66.bin"/><Relationship Id="rId4" Type="http://schemas.openxmlformats.org/officeDocument/2006/relationships/comments" Target="../comments50.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63.xml"/><Relationship Id="rId1" Type="http://schemas.openxmlformats.org/officeDocument/2006/relationships/printerSettings" Target="../printerSettings/printerSettings67.bin"/><Relationship Id="rId4" Type="http://schemas.openxmlformats.org/officeDocument/2006/relationships/comments" Target="../comments51.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64.xml"/><Relationship Id="rId1" Type="http://schemas.openxmlformats.org/officeDocument/2006/relationships/printerSettings" Target="../printerSettings/printerSettings68.bin"/><Relationship Id="rId4" Type="http://schemas.openxmlformats.org/officeDocument/2006/relationships/comments" Target="../comments52.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65.xml"/><Relationship Id="rId1" Type="http://schemas.openxmlformats.org/officeDocument/2006/relationships/printerSettings" Target="../printerSettings/printerSettings69.bin"/><Relationship Id="rId4" Type="http://schemas.openxmlformats.org/officeDocument/2006/relationships/comments" Target="../comments5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66.xml"/><Relationship Id="rId1" Type="http://schemas.openxmlformats.org/officeDocument/2006/relationships/printerSettings" Target="../printerSettings/printerSettings70.bin"/><Relationship Id="rId4" Type="http://schemas.openxmlformats.org/officeDocument/2006/relationships/comments" Target="../comments54.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67.xml"/><Relationship Id="rId1" Type="http://schemas.openxmlformats.org/officeDocument/2006/relationships/printerSettings" Target="../printerSettings/printerSettings71.bin"/><Relationship Id="rId4" Type="http://schemas.openxmlformats.org/officeDocument/2006/relationships/comments" Target="../comments55.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68.xml"/><Relationship Id="rId1" Type="http://schemas.openxmlformats.org/officeDocument/2006/relationships/printerSettings" Target="../printerSettings/printerSettings72.bin"/><Relationship Id="rId4" Type="http://schemas.openxmlformats.org/officeDocument/2006/relationships/comments" Target="../comments56.xml"/></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69.xml"/><Relationship Id="rId1" Type="http://schemas.openxmlformats.org/officeDocument/2006/relationships/printerSettings" Target="../printerSettings/printerSettings73.bin"/><Relationship Id="rId4" Type="http://schemas.openxmlformats.org/officeDocument/2006/relationships/comments" Target="../comments57.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70.xml"/><Relationship Id="rId1" Type="http://schemas.openxmlformats.org/officeDocument/2006/relationships/printerSettings" Target="../printerSettings/printerSettings74.bin"/><Relationship Id="rId4" Type="http://schemas.openxmlformats.org/officeDocument/2006/relationships/comments" Target="../comments58.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71.xml"/><Relationship Id="rId1" Type="http://schemas.openxmlformats.org/officeDocument/2006/relationships/printerSettings" Target="../printerSettings/printerSettings75.bin"/><Relationship Id="rId4" Type="http://schemas.openxmlformats.org/officeDocument/2006/relationships/comments" Target="../comments59.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72.xml"/><Relationship Id="rId1" Type="http://schemas.openxmlformats.org/officeDocument/2006/relationships/printerSettings" Target="../printerSettings/printerSettings76.bin"/><Relationship Id="rId4" Type="http://schemas.openxmlformats.org/officeDocument/2006/relationships/comments" Target="../comments60.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73.xml"/><Relationship Id="rId1" Type="http://schemas.openxmlformats.org/officeDocument/2006/relationships/printerSettings" Target="../printerSettings/printerSettings77.bin"/><Relationship Id="rId4" Type="http://schemas.openxmlformats.org/officeDocument/2006/relationships/comments" Target="../comments61.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74.xml"/><Relationship Id="rId1" Type="http://schemas.openxmlformats.org/officeDocument/2006/relationships/printerSettings" Target="../printerSettings/printerSettings78.bin"/><Relationship Id="rId4" Type="http://schemas.openxmlformats.org/officeDocument/2006/relationships/comments" Target="../comments62.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75.xml"/><Relationship Id="rId1" Type="http://schemas.openxmlformats.org/officeDocument/2006/relationships/printerSettings" Target="../printerSettings/printerSettings79.bin"/><Relationship Id="rId4" Type="http://schemas.openxmlformats.org/officeDocument/2006/relationships/comments" Target="../comments6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76.xml"/><Relationship Id="rId1" Type="http://schemas.openxmlformats.org/officeDocument/2006/relationships/printerSettings" Target="../printerSettings/printerSettings80.bin"/><Relationship Id="rId4" Type="http://schemas.openxmlformats.org/officeDocument/2006/relationships/comments" Target="../comments64.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77.xml"/><Relationship Id="rId1" Type="http://schemas.openxmlformats.org/officeDocument/2006/relationships/printerSettings" Target="../printerSettings/printerSettings81.bin"/><Relationship Id="rId4" Type="http://schemas.openxmlformats.org/officeDocument/2006/relationships/comments" Target="../comments65.xml"/></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78.xml"/><Relationship Id="rId1" Type="http://schemas.openxmlformats.org/officeDocument/2006/relationships/printerSettings" Target="../printerSettings/printerSettings82.bin"/><Relationship Id="rId4" Type="http://schemas.openxmlformats.org/officeDocument/2006/relationships/comments" Target="../comments66.xml"/></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79.xml"/><Relationship Id="rId1" Type="http://schemas.openxmlformats.org/officeDocument/2006/relationships/printerSettings" Target="../printerSettings/printerSettings83.bin"/><Relationship Id="rId4" Type="http://schemas.openxmlformats.org/officeDocument/2006/relationships/comments" Target="../comments67.xml"/></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80.xml"/><Relationship Id="rId1" Type="http://schemas.openxmlformats.org/officeDocument/2006/relationships/printerSettings" Target="../printerSettings/printerSettings84.bin"/><Relationship Id="rId4" Type="http://schemas.openxmlformats.org/officeDocument/2006/relationships/comments" Target="../comments68.xml"/></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81.xml"/><Relationship Id="rId1" Type="http://schemas.openxmlformats.org/officeDocument/2006/relationships/printerSettings" Target="../printerSettings/printerSettings85.bin"/><Relationship Id="rId4" Type="http://schemas.openxmlformats.org/officeDocument/2006/relationships/comments" Target="../comments69.xml"/></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82.xml"/><Relationship Id="rId1" Type="http://schemas.openxmlformats.org/officeDocument/2006/relationships/printerSettings" Target="../printerSettings/printerSettings86.bin"/><Relationship Id="rId4" Type="http://schemas.openxmlformats.org/officeDocument/2006/relationships/comments" Target="../comments70.xml"/></Relationships>
</file>

<file path=xl/worksheets/_rels/sheet87.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83.xml"/><Relationship Id="rId1" Type="http://schemas.openxmlformats.org/officeDocument/2006/relationships/printerSettings" Target="../printerSettings/printerSettings87.bin"/><Relationship Id="rId4" Type="http://schemas.openxmlformats.org/officeDocument/2006/relationships/comments" Target="../comments71.xml"/></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84.xml"/><Relationship Id="rId1" Type="http://schemas.openxmlformats.org/officeDocument/2006/relationships/printerSettings" Target="../printerSettings/printerSettings88.bin"/><Relationship Id="rId4" Type="http://schemas.openxmlformats.org/officeDocument/2006/relationships/comments" Target="../comments72.xml"/></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drawing" Target="../drawings/drawing85.xml"/><Relationship Id="rId1" Type="http://schemas.openxmlformats.org/officeDocument/2006/relationships/printerSettings" Target="../printerSettings/printerSettings89.bin"/><Relationship Id="rId4" Type="http://schemas.openxmlformats.org/officeDocument/2006/relationships/comments" Target="../comments7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86.xml"/><Relationship Id="rId1" Type="http://schemas.openxmlformats.org/officeDocument/2006/relationships/printerSettings" Target="../printerSettings/printerSettings90.bin"/><Relationship Id="rId4" Type="http://schemas.openxmlformats.org/officeDocument/2006/relationships/comments" Target="../comments74.xml"/></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75.vml"/><Relationship Id="rId2" Type="http://schemas.openxmlformats.org/officeDocument/2006/relationships/drawing" Target="../drawings/drawing87.xml"/><Relationship Id="rId1" Type="http://schemas.openxmlformats.org/officeDocument/2006/relationships/printerSettings" Target="../printerSettings/printerSettings91.bin"/><Relationship Id="rId4" Type="http://schemas.openxmlformats.org/officeDocument/2006/relationships/comments" Target="../comments75.xml"/></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76.vml"/><Relationship Id="rId2" Type="http://schemas.openxmlformats.org/officeDocument/2006/relationships/drawing" Target="../drawings/drawing88.xml"/><Relationship Id="rId1" Type="http://schemas.openxmlformats.org/officeDocument/2006/relationships/printerSettings" Target="../printerSettings/printerSettings92.bin"/><Relationship Id="rId4" Type="http://schemas.openxmlformats.org/officeDocument/2006/relationships/comments" Target="../comments76.xml"/></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77.vml"/><Relationship Id="rId2" Type="http://schemas.openxmlformats.org/officeDocument/2006/relationships/drawing" Target="../drawings/drawing89.xml"/><Relationship Id="rId1" Type="http://schemas.openxmlformats.org/officeDocument/2006/relationships/printerSettings" Target="../printerSettings/printerSettings93.bin"/><Relationship Id="rId4" Type="http://schemas.openxmlformats.org/officeDocument/2006/relationships/comments" Target="../comments77.xml"/></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90.xml"/><Relationship Id="rId1" Type="http://schemas.openxmlformats.org/officeDocument/2006/relationships/printerSettings" Target="../printerSettings/printerSettings94.bin"/><Relationship Id="rId4" Type="http://schemas.openxmlformats.org/officeDocument/2006/relationships/comments" Target="../comments78.xml"/></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79.vml"/><Relationship Id="rId2" Type="http://schemas.openxmlformats.org/officeDocument/2006/relationships/drawing" Target="../drawings/drawing91.xml"/><Relationship Id="rId1" Type="http://schemas.openxmlformats.org/officeDocument/2006/relationships/printerSettings" Target="../printerSettings/printerSettings95.bin"/><Relationship Id="rId4" Type="http://schemas.openxmlformats.org/officeDocument/2006/relationships/comments" Target="../comments79.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80.vml"/><Relationship Id="rId2" Type="http://schemas.openxmlformats.org/officeDocument/2006/relationships/drawing" Target="../drawings/drawing92.xml"/><Relationship Id="rId1" Type="http://schemas.openxmlformats.org/officeDocument/2006/relationships/printerSettings" Target="../printerSettings/printerSettings96.bin"/><Relationship Id="rId4" Type="http://schemas.openxmlformats.org/officeDocument/2006/relationships/comments" Target="../comments80.xml"/></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81.vml"/><Relationship Id="rId2" Type="http://schemas.openxmlformats.org/officeDocument/2006/relationships/drawing" Target="../drawings/drawing93.xml"/><Relationship Id="rId1" Type="http://schemas.openxmlformats.org/officeDocument/2006/relationships/printerSettings" Target="../printerSettings/printerSettings97.bin"/><Relationship Id="rId4" Type="http://schemas.openxmlformats.org/officeDocument/2006/relationships/comments" Target="../comments81.xml"/></Relationships>
</file>

<file path=xl/worksheets/_rels/sheet98.xml.rels><?xml version="1.0" encoding="UTF-8" standalone="yes"?>
<Relationships xmlns="http://schemas.openxmlformats.org/package/2006/relationships"><Relationship Id="rId3" Type="http://schemas.openxmlformats.org/officeDocument/2006/relationships/vmlDrawing" Target="../drawings/vmlDrawing82.vml"/><Relationship Id="rId2" Type="http://schemas.openxmlformats.org/officeDocument/2006/relationships/drawing" Target="../drawings/drawing94.xml"/><Relationship Id="rId1" Type="http://schemas.openxmlformats.org/officeDocument/2006/relationships/printerSettings" Target="../printerSettings/printerSettings98.bin"/><Relationship Id="rId4" Type="http://schemas.openxmlformats.org/officeDocument/2006/relationships/comments" Target="../comments82.xml"/></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83.vml"/><Relationship Id="rId2" Type="http://schemas.openxmlformats.org/officeDocument/2006/relationships/drawing" Target="../drawings/drawing95.xml"/><Relationship Id="rId1" Type="http://schemas.openxmlformats.org/officeDocument/2006/relationships/printerSettings" Target="../printerSettings/printerSettings99.bin"/><Relationship Id="rId4" Type="http://schemas.openxmlformats.org/officeDocument/2006/relationships/comments" Target="../comments8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showRowColHeaders="0" workbookViewId="0">
      <selection activeCell="B21" sqref="B21"/>
    </sheetView>
  </sheetViews>
  <sheetFormatPr defaultRowHeight="11.25" x14ac:dyDescent="0.15"/>
  <sheetData>
    <row r="1" spans="1:13" ht="11.25" customHeight="1" x14ac:dyDescent="0.15">
      <c r="A1" s="215" t="s">
        <v>276</v>
      </c>
      <c r="B1" s="215"/>
      <c r="C1" s="215"/>
      <c r="D1" s="215"/>
      <c r="E1" s="215"/>
      <c r="F1" s="215"/>
      <c r="G1" s="215"/>
      <c r="H1" s="215"/>
      <c r="I1" s="215"/>
      <c r="J1" s="75"/>
      <c r="K1" s="75"/>
      <c r="L1" s="75"/>
      <c r="M1" s="75"/>
    </row>
    <row r="2" spans="1:13" ht="11.25" customHeight="1" x14ac:dyDescent="0.15">
      <c r="A2" s="215"/>
      <c r="B2" s="215"/>
      <c r="C2" s="215"/>
      <c r="D2" s="215"/>
      <c r="E2" s="215"/>
      <c r="F2" s="215"/>
      <c r="G2" s="215"/>
      <c r="H2" s="215"/>
      <c r="I2" s="215"/>
      <c r="J2" s="75"/>
      <c r="K2" s="75"/>
      <c r="L2" s="75"/>
      <c r="M2" s="75"/>
    </row>
    <row r="6" spans="1:13" x14ac:dyDescent="0.15">
      <c r="B6" s="37" t="s">
        <v>208</v>
      </c>
    </row>
    <row r="7" spans="1:13" x14ac:dyDescent="0.15">
      <c r="B7" s="39"/>
    </row>
    <row r="8" spans="1:13" x14ac:dyDescent="0.15">
      <c r="B8" s="39"/>
    </row>
    <row r="9" spans="1:13" x14ac:dyDescent="0.15">
      <c r="B9" s="39"/>
    </row>
    <row r="10" spans="1:13" x14ac:dyDescent="0.15">
      <c r="B10" s="39"/>
    </row>
    <row r="11" spans="1:13" x14ac:dyDescent="0.15">
      <c r="B11" s="39"/>
    </row>
    <row r="12" spans="1:13" x14ac:dyDescent="0.15">
      <c r="B12" s="39"/>
    </row>
    <row r="13" spans="1:13" x14ac:dyDescent="0.15">
      <c r="B13" s="37" t="s">
        <v>208</v>
      </c>
    </row>
    <row r="14" spans="1:13" x14ac:dyDescent="0.15">
      <c r="B14" s="39"/>
    </row>
    <row r="15" spans="1:13" x14ac:dyDescent="0.15">
      <c r="B15" s="39"/>
    </row>
    <row r="16" spans="1:13" x14ac:dyDescent="0.15">
      <c r="B16" s="39"/>
    </row>
    <row r="17" spans="2:2" x14ac:dyDescent="0.15">
      <c r="B17" s="39"/>
    </row>
    <row r="18" spans="2:2" x14ac:dyDescent="0.15">
      <c r="B18" s="39"/>
    </row>
    <row r="19" spans="2:2" x14ac:dyDescent="0.15">
      <c r="B19" s="39"/>
    </row>
    <row r="20" spans="2:2" x14ac:dyDescent="0.15">
      <c r="B20" s="39"/>
    </row>
    <row r="21" spans="2:2" x14ac:dyDescent="0.15">
      <c r="B21" s="37" t="s">
        <v>208</v>
      </c>
    </row>
    <row r="22" spans="2:2" x14ac:dyDescent="0.15">
      <c r="B22" s="39"/>
    </row>
    <row r="23" spans="2:2" x14ac:dyDescent="0.15">
      <c r="B23" s="39"/>
    </row>
    <row r="24" spans="2:2" x14ac:dyDescent="0.15">
      <c r="B24" s="39"/>
    </row>
    <row r="25" spans="2:2" x14ac:dyDescent="0.15">
      <c r="B25" s="39"/>
    </row>
    <row r="26" spans="2:2" x14ac:dyDescent="0.15">
      <c r="B26" s="39"/>
    </row>
    <row r="27" spans="2:2" x14ac:dyDescent="0.15">
      <c r="B27" s="39"/>
    </row>
    <row r="28" spans="2:2" x14ac:dyDescent="0.15">
      <c r="B28" s="39"/>
    </row>
    <row r="29" spans="2:2" x14ac:dyDescent="0.15">
      <c r="B29" s="37" t="s">
        <v>208</v>
      </c>
    </row>
    <row r="30" spans="2:2" x14ac:dyDescent="0.15">
      <c r="B30" s="39"/>
    </row>
  </sheetData>
  <mergeCells count="1">
    <mergeCell ref="A1:I2"/>
  </mergeCells>
  <phoneticPr fontId="3"/>
  <hyperlinks>
    <hyperlink ref="B6" location="支援団体一覧!A1" display="一覧へ" xr:uid="{00000000-0004-0000-0000-000000000000}"/>
    <hyperlink ref="B13" location="支援内容一覧!A1" display="一覧へ" xr:uid="{00000000-0004-0000-0000-000001000000}"/>
    <hyperlink ref="B21" location="協力店一覧!A1" display="一覧へ" xr:uid="{00000000-0004-0000-0000-000002000000}"/>
    <hyperlink ref="B29" location="物件一覧!A1" display="一覧へ" xr:uid="{00000000-0004-0000-0000-000003000000}"/>
  </hyperlinks>
  <pageMargins left="0.75" right="0.75" top="1" bottom="1"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X31"/>
  <sheetViews>
    <sheetView showGridLines="0" showRowColHeaders="0" workbookViewId="0">
      <selection activeCell="R28" sqref="R28"/>
    </sheetView>
  </sheetViews>
  <sheetFormatPr defaultRowHeight="11.25" x14ac:dyDescent="0.15"/>
  <cols>
    <col min="1" max="20" width="7.83203125" customWidth="1"/>
  </cols>
  <sheetData>
    <row r="1" spans="1:24" s="3" customFormat="1" ht="21" customHeight="1" x14ac:dyDescent="0.15">
      <c r="A1" s="241" t="s">
        <v>291</v>
      </c>
      <c r="B1" s="242"/>
      <c r="C1" s="243"/>
      <c r="D1" s="244" t="s">
        <v>302</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322"/>
      <c r="C3" s="277">
        <v>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281"/>
      <c r="G4" s="262"/>
      <c r="H4" s="255" t="s">
        <v>32</v>
      </c>
      <c r="I4" s="255"/>
      <c r="J4" s="261" t="s">
        <v>130</v>
      </c>
      <c r="K4" s="262"/>
      <c r="L4" s="255" t="s">
        <v>32</v>
      </c>
      <c r="M4" s="255"/>
      <c r="N4" s="336"/>
      <c r="O4" s="336"/>
      <c r="P4" s="336"/>
      <c r="Q4" s="337"/>
      <c r="R4" s="330" t="s">
        <v>37</v>
      </c>
      <c r="S4" s="331"/>
      <c r="T4" s="332"/>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306</v>
      </c>
      <c r="C8" s="268"/>
      <c r="D8" s="269" t="s">
        <v>135</v>
      </c>
      <c r="E8" s="267"/>
      <c r="F8" s="268"/>
      <c r="G8" s="311" t="s">
        <v>303</v>
      </c>
      <c r="H8" s="311"/>
      <c r="I8" s="311"/>
      <c r="J8" s="311"/>
      <c r="K8" s="311"/>
      <c r="L8" s="312"/>
      <c r="M8" s="9">
        <v>54000</v>
      </c>
      <c r="N8" s="8" t="s">
        <v>121</v>
      </c>
      <c r="O8" s="10">
        <v>60000</v>
      </c>
      <c r="P8" s="315" t="s">
        <v>13</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136</v>
      </c>
      <c r="B10" s="271"/>
      <c r="C10" s="272"/>
      <c r="D10" s="259">
        <v>4</v>
      </c>
      <c r="E10" s="260"/>
      <c r="F10" s="35">
        <v>64.400000000000006</v>
      </c>
      <c r="G10" s="8" t="s">
        <v>121</v>
      </c>
      <c r="H10" s="36">
        <v>64.78</v>
      </c>
      <c r="I10" s="264"/>
      <c r="J10" s="4"/>
      <c r="K10" s="4"/>
      <c r="L10" s="4"/>
      <c r="M10" s="4"/>
      <c r="N10" s="4"/>
      <c r="O10" s="4"/>
      <c r="P10" s="4"/>
      <c r="Q10" s="4"/>
      <c r="R10" s="4" t="s">
        <v>122</v>
      </c>
      <c r="S10" s="4" t="s">
        <v>11</v>
      </c>
      <c r="T10" s="5" t="s">
        <v>11</v>
      </c>
    </row>
    <row r="11" spans="1:24" s="3" customFormat="1" ht="21" customHeight="1" x14ac:dyDescent="0.15">
      <c r="A11" s="264" t="s">
        <v>288</v>
      </c>
      <c r="B11" s="292"/>
      <c r="C11" s="292"/>
      <c r="D11" s="292"/>
      <c r="E11" s="299"/>
      <c r="F11" s="297">
        <v>24</v>
      </c>
      <c r="G11" s="298"/>
      <c r="H11" s="264" t="s">
        <v>35</v>
      </c>
      <c r="I11" s="299"/>
      <c r="J11" s="298">
        <v>24</v>
      </c>
      <c r="K11" s="298"/>
      <c r="L11" s="263" t="s">
        <v>286</v>
      </c>
      <c r="M11" s="321"/>
      <c r="N11" s="321"/>
      <c r="O11" s="321"/>
      <c r="P11" s="244" t="s">
        <v>12</v>
      </c>
      <c r="Q11" s="245"/>
      <c r="R11" s="245"/>
      <c r="S11" s="245"/>
      <c r="T11" s="307"/>
      <c r="U11" s="83"/>
      <c r="V11" s="80"/>
      <c r="W11" s="80"/>
    </row>
    <row r="12" spans="1:24" s="3" customFormat="1" ht="21" customHeight="1" x14ac:dyDescent="0.15">
      <c r="A12" s="285" t="s">
        <v>289</v>
      </c>
      <c r="B12" s="285"/>
      <c r="C12" s="285"/>
      <c r="D12" s="285"/>
      <c r="E12" s="264"/>
      <c r="F12" s="338" t="s">
        <v>323</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43</v>
      </c>
      <c r="M17" s="295"/>
      <c r="N17" s="295"/>
      <c r="O17" s="295"/>
      <c r="P17" s="295"/>
      <c r="Q17" s="295"/>
      <c r="R17" s="296"/>
      <c r="S17" s="300" t="s">
        <v>70</v>
      </c>
      <c r="T17" s="301"/>
    </row>
    <row r="18" spans="1:20" s="3" customFormat="1" ht="21" customHeight="1" x14ac:dyDescent="0.15">
      <c r="A18" s="19"/>
      <c r="B18" s="294" t="s">
        <v>44</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70</v>
      </c>
      <c r="T19" s="301"/>
    </row>
    <row r="20" spans="1:20" s="3" customFormat="1" ht="21" customHeight="1" x14ac:dyDescent="0.15">
      <c r="A20" s="19"/>
      <c r="B20" s="294" t="s">
        <v>21</v>
      </c>
      <c r="C20" s="295"/>
      <c r="D20" s="295"/>
      <c r="E20" s="295"/>
      <c r="F20" s="295"/>
      <c r="G20" s="295"/>
      <c r="H20" s="296"/>
      <c r="I20" s="300" t="s">
        <v>70</v>
      </c>
      <c r="J20" s="301"/>
      <c r="K20" s="20"/>
      <c r="L20" s="294" t="s">
        <v>22</v>
      </c>
      <c r="M20" s="295"/>
      <c r="N20" s="295"/>
      <c r="O20" s="295"/>
      <c r="P20" s="295"/>
      <c r="Q20" s="295"/>
      <c r="R20" s="296"/>
      <c r="S20" s="300" t="s">
        <v>70</v>
      </c>
      <c r="T20" s="301"/>
    </row>
    <row r="21" spans="1:20" s="3" customFormat="1" ht="21" customHeight="1" x14ac:dyDescent="0.15">
      <c r="A21" s="20"/>
      <c r="B21" s="294" t="s">
        <v>23</v>
      </c>
      <c r="C21" s="295"/>
      <c r="D21" s="295"/>
      <c r="E21" s="295"/>
      <c r="F21" s="295"/>
      <c r="G21" s="295"/>
      <c r="H21" s="296"/>
      <c r="I21" s="300" t="s">
        <v>70</v>
      </c>
      <c r="J21" s="301"/>
      <c r="K21" s="20"/>
      <c r="L21" s="294" t="s">
        <v>24</v>
      </c>
      <c r="M21" s="295"/>
      <c r="N21" s="295"/>
      <c r="O21" s="295"/>
      <c r="P21" s="295"/>
      <c r="Q21" s="295"/>
      <c r="R21" s="296"/>
      <c r="S21" s="300" t="s">
        <v>70</v>
      </c>
      <c r="T21" s="301"/>
    </row>
    <row r="22" spans="1:20" s="3" customFormat="1" ht="21" customHeight="1" x14ac:dyDescent="0.15">
      <c r="A22" s="20"/>
      <c r="B22" s="294" t="s">
        <v>25</v>
      </c>
      <c r="C22" s="295"/>
      <c r="D22" s="295"/>
      <c r="E22" s="295"/>
      <c r="F22" s="295"/>
      <c r="G22" s="295"/>
      <c r="H22" s="296"/>
      <c r="I22" s="305" t="s">
        <v>11</v>
      </c>
      <c r="J22" s="306"/>
      <c r="K22" s="306"/>
      <c r="L22" s="306"/>
      <c r="M22" s="306"/>
      <c r="N22" s="306"/>
      <c r="O22" s="306"/>
      <c r="P22" s="306"/>
      <c r="Q22" s="306"/>
      <c r="R22" s="306"/>
      <c r="S22" s="306"/>
      <c r="T22" s="306"/>
    </row>
    <row r="23" spans="1:20" s="6" customFormat="1" ht="21" hidden="1" customHeight="1" x14ac:dyDescent="0.15">
      <c r="A23" s="21" t="s">
        <v>45</v>
      </c>
      <c r="B23" s="12" t="s">
        <v>71</v>
      </c>
      <c r="C23" s="12" t="s">
        <v>125</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53</v>
      </c>
      <c r="N26" s="26">
        <v>0</v>
      </c>
      <c r="O26" s="27" t="s">
        <v>54</v>
      </c>
      <c r="P26" s="244" t="s">
        <v>137</v>
      </c>
      <c r="Q26" s="308"/>
      <c r="R26" s="26">
        <v>50000</v>
      </c>
      <c r="S26" s="23" t="s">
        <v>134</v>
      </c>
      <c r="T26" s="28">
        <v>50000</v>
      </c>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290" t="s">
        <v>138</v>
      </c>
      <c r="D31" s="291"/>
      <c r="E31" s="291"/>
      <c r="F31" s="291"/>
      <c r="G31" s="285"/>
      <c r="H31" s="285"/>
      <c r="I31" s="27"/>
      <c r="J31" s="282"/>
      <c r="K31" s="283"/>
      <c r="L31" s="283"/>
      <c r="M31" s="285" t="s">
        <v>66</v>
      </c>
      <c r="N31" s="264"/>
      <c r="O31" s="284" t="s">
        <v>140</v>
      </c>
      <c r="P31" s="283"/>
      <c r="Q31" s="285" t="s">
        <v>67</v>
      </c>
      <c r="R31" s="286"/>
      <c r="S31" s="282" t="s">
        <v>141</v>
      </c>
      <c r="T31" s="283"/>
    </row>
  </sheetData>
  <mergeCells count="86">
    <mergeCell ref="S21:T21"/>
    <mergeCell ref="I21:J21"/>
    <mergeCell ref="C26:D26"/>
    <mergeCell ref="L25:N25"/>
    <mergeCell ref="A25:C25"/>
    <mergeCell ref="J25:K26"/>
    <mergeCell ref="G26:I26"/>
    <mergeCell ref="E26:F26"/>
    <mergeCell ref="A26:B26"/>
    <mergeCell ref="B22:H22"/>
    <mergeCell ref="P26:Q26"/>
    <mergeCell ref="O25:T25"/>
    <mergeCell ref="E25:H25"/>
    <mergeCell ref="I22:T22"/>
    <mergeCell ref="B19:H19"/>
    <mergeCell ref="S20:T20"/>
    <mergeCell ref="L19:R19"/>
    <mergeCell ref="L20:R20"/>
    <mergeCell ref="I19:J19"/>
    <mergeCell ref="B20:H20"/>
    <mergeCell ref="P7:T7"/>
    <mergeCell ref="P8:T8"/>
    <mergeCell ref="M7:O7"/>
    <mergeCell ref="G8:L8"/>
    <mergeCell ref="L21:R21"/>
    <mergeCell ref="I20:J20"/>
    <mergeCell ref="S19:T19"/>
    <mergeCell ref="I17:J17"/>
    <mergeCell ref="S17:T17"/>
    <mergeCell ref="L17:R17"/>
    <mergeCell ref="S18:T18"/>
    <mergeCell ref="L18:R18"/>
    <mergeCell ref="I18:J18"/>
    <mergeCell ref="B17:H17"/>
    <mergeCell ref="B18:H18"/>
    <mergeCell ref="B21:H21"/>
    <mergeCell ref="A16:C16"/>
    <mergeCell ref="A10:C10"/>
    <mergeCell ref="A12:E12"/>
    <mergeCell ref="F11:G11"/>
    <mergeCell ref="F9:H9"/>
    <mergeCell ref="A11:E11"/>
    <mergeCell ref="F13:T13"/>
    <mergeCell ref="A13:E13"/>
    <mergeCell ref="F12:T12"/>
    <mergeCell ref="L11:O11"/>
    <mergeCell ref="P11:T11"/>
    <mergeCell ref="H11:I11"/>
    <mergeCell ref="J11:K11"/>
    <mergeCell ref="S31:T31"/>
    <mergeCell ref="O31:P31"/>
    <mergeCell ref="Q31:R31"/>
    <mergeCell ref="A29:C29"/>
    <mergeCell ref="D29:T29"/>
    <mergeCell ref="A31:B31"/>
    <mergeCell ref="C31:F31"/>
    <mergeCell ref="G31:H31"/>
    <mergeCell ref="M31:N31"/>
    <mergeCell ref="J31:L31"/>
    <mergeCell ref="H3:I3"/>
    <mergeCell ref="F4:G4"/>
    <mergeCell ref="H4:I4"/>
    <mergeCell ref="L4:M4"/>
    <mergeCell ref="D9:E9"/>
    <mergeCell ref="I9:I10"/>
    <mergeCell ref="A7:L7"/>
    <mergeCell ref="B8:C8"/>
    <mergeCell ref="D8:F8"/>
    <mergeCell ref="A9:C9"/>
    <mergeCell ref="D10:E10"/>
    <mergeCell ref="A1:C1"/>
    <mergeCell ref="D1:K1"/>
    <mergeCell ref="C3:C4"/>
    <mergeCell ref="D3:E4"/>
    <mergeCell ref="R3:T3"/>
    <mergeCell ref="R4:T4"/>
    <mergeCell ref="P3:Q3"/>
    <mergeCell ref="S1:T2"/>
    <mergeCell ref="N4:O4"/>
    <mergeCell ref="P4:Q4"/>
    <mergeCell ref="L3:M3"/>
    <mergeCell ref="N3:O3"/>
    <mergeCell ref="J3:K3"/>
    <mergeCell ref="J4:K4"/>
    <mergeCell ref="A3:B4"/>
    <mergeCell ref="F3:G3"/>
  </mergeCells>
  <phoneticPr fontId="3"/>
  <dataValidations count="10">
    <dataValidation type="list" allowBlank="1" showInputMessage="1" showErrorMessage="1" sqref="P11" xr:uid="{00000000-0002-0000-0900-000000000000}">
      <formula1>$C$14:$E$14</formula1>
    </dataValidation>
    <dataValidation type="list" allowBlank="1" showInputMessage="1" showErrorMessage="1" sqref="D25" xr:uid="{00000000-0002-0000-0900-000001000000}">
      <formula1>$A$27:$C$27</formula1>
    </dataValidation>
    <dataValidation type="list" allowBlank="1" showInputMessage="1" showErrorMessage="1" sqref="E25:H25" xr:uid="{00000000-0002-0000-0900-000002000000}">
      <formula1>$D$27:$E$27</formula1>
    </dataValidation>
    <dataValidation type="list" allowBlank="1" showInputMessage="1" showErrorMessage="1" sqref="C26:D26" xr:uid="{00000000-0002-0000-0900-000003000000}">
      <formula1>$F$27:$I$27</formula1>
    </dataValidation>
    <dataValidation type="list" allowBlank="1" showInputMessage="1" showErrorMessage="1" sqref="G26:I26" xr:uid="{00000000-0002-0000-0900-000004000000}">
      <formula1>$J$27:$M$27</formula1>
    </dataValidation>
    <dataValidation type="list" allowBlank="1" showInputMessage="1" showErrorMessage="1" sqref="S17:T21 I17:J21" xr:uid="{00000000-0002-0000-0900-000005000000}">
      <formula1>$A$23:$C$23</formula1>
    </dataValidation>
    <dataValidation type="list" allowBlank="1" showInputMessage="1" showErrorMessage="1" sqref="J10:T10" xr:uid="{00000000-0002-0000-0900-000006000000}">
      <formula1>$A$14:$B$14</formula1>
    </dataValidation>
    <dataValidation type="list" allowBlank="1" showInputMessage="1" showErrorMessage="1" sqref="P8" xr:uid="{00000000-0002-0000-0900-000007000000}">
      <formula1>$F$14:$J$14</formula1>
    </dataValidation>
    <dataValidation type="list" allowBlank="1" showInputMessage="1" showErrorMessage="1" sqref="F4:M4" xr:uid="{00000000-0002-0000-0900-000008000000}">
      <formula1>$G$5:$H$5</formula1>
    </dataValidation>
    <dataValidation type="list" allowBlank="1" showInputMessage="1" showErrorMessage="1" sqref="N4:Q4" xr:uid="{00000000-0002-0000-0900-000009000000}">
      <formula1>$A$26:$B$26</formula1>
    </dataValidation>
  </dataValidations>
  <hyperlinks>
    <hyperlink ref="S1:T2" location="物件一覧!A1" display="一覧に戻る" xr:uid="{00000000-0004-0000-0900-000000000000}"/>
    <hyperlink ref="C31:F31" location="協力店一覧!B9" display="有限会社大明産業" xr:uid="{00000000-0004-0000-0900-000001000000}"/>
  </hyperlinks>
  <pageMargins left="0.38" right="0.28000000000000003" top="0.59" bottom="0.49" header="0.4" footer="0.31"/>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1123</v>
      </c>
      <c r="E8" s="384"/>
      <c r="F8" s="385"/>
      <c r="G8" s="389"/>
      <c r="H8" s="390"/>
      <c r="I8" s="390"/>
      <c r="J8" s="390"/>
      <c r="K8" s="390"/>
      <c r="L8" s="391"/>
      <c r="M8" s="9">
        <v>55000</v>
      </c>
      <c r="N8" s="8" t="s">
        <v>33</v>
      </c>
      <c r="O8" s="10">
        <v>58000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1124</v>
      </c>
      <c r="B10" s="348"/>
      <c r="C10" s="349"/>
      <c r="D10" s="259">
        <v>2</v>
      </c>
      <c r="E10" s="357"/>
      <c r="F10" s="102">
        <v>48.76</v>
      </c>
      <c r="G10" s="8" t="s">
        <v>33</v>
      </c>
      <c r="H10" s="36">
        <v>48.76</v>
      </c>
      <c r="I10" s="359"/>
      <c r="J10" s="4"/>
      <c r="K10" s="4"/>
      <c r="L10" s="4"/>
      <c r="M10" s="4"/>
      <c r="N10" s="4"/>
      <c r="O10" s="4"/>
      <c r="P10" s="4" t="s">
        <v>130</v>
      </c>
      <c r="Q10" s="4"/>
      <c r="R10" s="4" t="s">
        <v>130</v>
      </c>
      <c r="S10" s="4"/>
      <c r="T10" s="5" t="s">
        <v>11</v>
      </c>
    </row>
    <row r="11" spans="1:24" s="3" customFormat="1" ht="21" customHeight="1" x14ac:dyDescent="0.15">
      <c r="A11" s="264" t="s">
        <v>288</v>
      </c>
      <c r="B11" s="292"/>
      <c r="C11" s="292"/>
      <c r="D11" s="292"/>
      <c r="E11" s="299"/>
      <c r="F11" s="297">
        <v>10</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1125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1108</v>
      </c>
      <c r="D31" s="393"/>
      <c r="E31" s="393"/>
      <c r="F31" s="394"/>
      <c r="G31" s="285"/>
      <c r="H31" s="285"/>
      <c r="I31" s="27"/>
      <c r="J31" s="282"/>
      <c r="K31" s="283"/>
      <c r="L31" s="283"/>
      <c r="M31" s="285" t="s">
        <v>66</v>
      </c>
      <c r="N31" s="264"/>
      <c r="O31" s="284" t="s">
        <v>1109</v>
      </c>
      <c r="P31" s="283"/>
      <c r="Q31" s="285" t="s">
        <v>67</v>
      </c>
      <c r="R31" s="286"/>
      <c r="S31" s="282" t="s">
        <v>1110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6300-000000000000}">
      <formula1>$C$14:$E$14</formula1>
    </dataValidation>
    <dataValidation type="list" allowBlank="1" showInputMessage="1" showErrorMessage="1" sqref="P8" xr:uid="{00000000-0002-0000-6300-000001000000}">
      <formula1>$F$14:$J$14</formula1>
    </dataValidation>
    <dataValidation type="list" allowBlank="1" showInputMessage="1" showErrorMessage="1" sqref="G26:I26" xr:uid="{00000000-0002-0000-6300-000002000000}">
      <formula1>$J$27:$M$27</formula1>
    </dataValidation>
    <dataValidation type="list" allowBlank="1" showInputMessage="1" showErrorMessage="1" sqref="C26:D26" xr:uid="{00000000-0002-0000-6300-000003000000}">
      <formula1>$F$27:$I$27</formula1>
    </dataValidation>
    <dataValidation type="list" allowBlank="1" showInputMessage="1" showErrorMessage="1" sqref="E25:H25" xr:uid="{00000000-0002-0000-6300-000004000000}">
      <formula1>$D$27:$E$27</formula1>
    </dataValidation>
    <dataValidation type="list" allowBlank="1" showInputMessage="1" showErrorMessage="1" sqref="J1:K1" xr:uid="{00000000-0002-0000-6300-000005000000}">
      <formula1>$C$5:$D$5</formula1>
    </dataValidation>
    <dataValidation type="list" allowBlank="1" showInputMessage="1" showErrorMessage="1" sqref="S19:T21" xr:uid="{00000000-0002-0000-6300-000006000000}">
      <formula1>$A$23:$C$23</formula1>
    </dataValidation>
    <dataValidation type="list" allowBlank="1" showInputMessage="1" showErrorMessage="1" sqref="J10:T10" xr:uid="{00000000-0002-0000-6300-000007000000}">
      <formula1>$A$14:$B$14</formula1>
    </dataValidation>
    <dataValidation type="list" allowBlank="1" showInputMessage="1" showErrorMessage="1" sqref="D25" xr:uid="{00000000-0002-0000-6300-000008000000}">
      <formula1>$A$27:$C$27</formula1>
    </dataValidation>
    <dataValidation type="list" allowBlank="1" showInputMessage="1" showErrorMessage="1" sqref="F4:Q4" xr:uid="{00000000-0002-0000-6300-000009000000}">
      <formula1>$G$5:$H$5</formula1>
    </dataValidation>
    <dataValidation type="list" allowBlank="1" showInputMessage="1" showErrorMessage="1" sqref="I17:J21 S17:T18" xr:uid="{00000000-0002-0000-6300-00000A000000}">
      <formula1>$A$23:$D$23</formula1>
    </dataValidation>
  </dataValidations>
  <hyperlinks>
    <hyperlink ref="S1:T2" location="物件一覧!A1" display="一覧に戻る" xr:uid="{00000000-0004-0000-6300-000000000000}"/>
    <hyperlink ref="C31:F31" location="協力店一覧!A31" display="アパマンショップ南草津店" xr:uid="{00000000-0004-0000-6300-000001000000}"/>
  </hyperlinks>
  <pageMargins left="0.38" right="0.28000000000000003" top="0.59" bottom="0.49" header="0.4" footer="0.31"/>
  <pageSetup paperSize="9" orientation="landscape" r:id="rId1"/>
  <headerFooter alignWithMargins="0"/>
  <drawing r:id="rId2"/>
  <legacyDrawing r:id="rId3"/>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1126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918</v>
      </c>
      <c r="E8" s="384"/>
      <c r="F8" s="385"/>
      <c r="G8" s="389" t="s">
        <v>1127</v>
      </c>
      <c r="H8" s="390"/>
      <c r="I8" s="390"/>
      <c r="J8" s="390"/>
      <c r="K8" s="390"/>
      <c r="L8" s="391"/>
      <c r="M8" s="9">
        <v>61500</v>
      </c>
      <c r="N8" s="8" t="s">
        <v>33</v>
      </c>
      <c r="O8" s="10">
        <v>61500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1128</v>
      </c>
      <c r="B10" s="348"/>
      <c r="C10" s="349"/>
      <c r="D10" s="259">
        <v>3</v>
      </c>
      <c r="E10" s="357"/>
      <c r="F10" s="102">
        <v>48.6</v>
      </c>
      <c r="G10" s="8" t="s">
        <v>33</v>
      </c>
      <c r="H10" s="36">
        <v>49.23</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12</v>
      </c>
      <c r="G11" s="298"/>
      <c r="H11" s="264" t="s">
        <v>35</v>
      </c>
      <c r="I11" s="299"/>
      <c r="J11" s="392">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1292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1158</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80000</v>
      </c>
      <c r="M26" s="23" t="s">
        <v>33</v>
      </c>
      <c r="N26" s="26">
        <v>80000</v>
      </c>
      <c r="O26" s="27" t="s">
        <v>54</v>
      </c>
      <c r="P26" s="365" t="s">
        <v>74</v>
      </c>
      <c r="Q26" s="346"/>
      <c r="R26" s="26">
        <v>80000</v>
      </c>
      <c r="S26" s="23" t="s">
        <v>33</v>
      </c>
      <c r="T26" s="28">
        <v>80000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1129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1130</v>
      </c>
      <c r="D31" s="393"/>
      <c r="E31" s="393"/>
      <c r="F31" s="394"/>
      <c r="G31" s="285"/>
      <c r="H31" s="285"/>
      <c r="I31" s="27"/>
      <c r="J31" s="282"/>
      <c r="K31" s="283"/>
      <c r="L31" s="283"/>
      <c r="M31" s="285" t="s">
        <v>66</v>
      </c>
      <c r="N31" s="264"/>
      <c r="O31" s="284" t="s">
        <v>1131</v>
      </c>
      <c r="P31" s="283"/>
      <c r="Q31" s="285" t="s">
        <v>67</v>
      </c>
      <c r="R31" s="286"/>
      <c r="S31" s="282" t="s">
        <v>1132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6400-000000000000}">
      <formula1>$A$23:$D$23</formula1>
    </dataValidation>
    <dataValidation type="list" allowBlank="1" showInputMessage="1" showErrorMessage="1" sqref="F4:Q4" xr:uid="{00000000-0002-0000-6400-000001000000}">
      <formula1>$G$5:$H$5</formula1>
    </dataValidation>
    <dataValidation type="list" allowBlank="1" showInputMessage="1" showErrorMessage="1" sqref="D25" xr:uid="{00000000-0002-0000-6400-000002000000}">
      <formula1>$A$27:$C$27</formula1>
    </dataValidation>
    <dataValidation type="list" allowBlank="1" showInputMessage="1" showErrorMessage="1" sqref="J10:T10" xr:uid="{00000000-0002-0000-6400-000003000000}">
      <formula1>$A$14:$B$14</formula1>
    </dataValidation>
    <dataValidation type="list" allowBlank="1" showInputMessage="1" showErrorMessage="1" sqref="S19:T21" xr:uid="{00000000-0002-0000-6400-000004000000}">
      <formula1>$A$23:$C$23</formula1>
    </dataValidation>
    <dataValidation type="list" allowBlank="1" showInputMessage="1" showErrorMessage="1" sqref="J1:K1" xr:uid="{00000000-0002-0000-6400-000005000000}">
      <formula1>$C$5:$D$5</formula1>
    </dataValidation>
    <dataValidation type="list" allowBlank="1" showInputMessage="1" showErrorMessage="1" sqref="E25:H25" xr:uid="{00000000-0002-0000-6400-000006000000}">
      <formula1>$D$27:$E$27</formula1>
    </dataValidation>
    <dataValidation type="list" allowBlank="1" showInputMessage="1" showErrorMessage="1" sqref="C26:D26" xr:uid="{00000000-0002-0000-6400-000007000000}">
      <formula1>$F$27:$I$27</formula1>
    </dataValidation>
    <dataValidation type="list" allowBlank="1" showInputMessage="1" showErrorMessage="1" sqref="G26:I26" xr:uid="{00000000-0002-0000-6400-000008000000}">
      <formula1>$J$27:$M$27</formula1>
    </dataValidation>
    <dataValidation type="list" allowBlank="1" showInputMessage="1" showErrorMessage="1" sqref="P8" xr:uid="{00000000-0002-0000-6400-000009000000}">
      <formula1>$F$14:$J$14</formula1>
    </dataValidation>
    <dataValidation type="list" allowBlank="1" showInputMessage="1" showErrorMessage="1" sqref="P11" xr:uid="{00000000-0002-0000-6400-00000A000000}">
      <formula1>$C$14:$E$14</formula1>
    </dataValidation>
  </dataValidations>
  <hyperlinks>
    <hyperlink ref="S1:T2" location="物件一覧!A1" display="一覧に戻る" xr:uid="{00000000-0004-0000-6400-000000000000}"/>
    <hyperlink ref="C31:F31" location="協力店一覧!A33" display="アパマンショップ守山店" xr:uid="{00000000-0004-0000-6400-000001000000}"/>
  </hyperlinks>
  <pageMargins left="0.38" right="0.28000000000000003" top="0.59" bottom="0.49" header="0.4" footer="0.31"/>
  <pageSetup paperSize="9" orientation="landscape" r:id="rId1"/>
  <headerFooter alignWithMargins="0"/>
  <drawing r:id="rId2"/>
  <legacyDrawing r:id="rId3"/>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1133</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1134</v>
      </c>
      <c r="E8" s="384"/>
      <c r="F8" s="385"/>
      <c r="G8" s="389" t="s">
        <v>1135</v>
      </c>
      <c r="H8" s="390"/>
      <c r="I8" s="390"/>
      <c r="J8" s="390"/>
      <c r="K8" s="390"/>
      <c r="L8" s="391"/>
      <c r="M8" s="9">
        <v>52700</v>
      </c>
      <c r="N8" s="8" t="s">
        <v>33</v>
      </c>
      <c r="O8" s="10">
        <v>52700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1136</v>
      </c>
      <c r="B10" s="348"/>
      <c r="C10" s="349"/>
      <c r="D10" s="259">
        <v>2</v>
      </c>
      <c r="E10" s="357"/>
      <c r="F10" s="102">
        <v>40.92</v>
      </c>
      <c r="G10" s="8" t="s">
        <v>33</v>
      </c>
      <c r="H10" s="36">
        <v>40.92</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1137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1159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49000</v>
      </c>
      <c r="M26" s="23" t="s">
        <v>33</v>
      </c>
      <c r="N26" s="26">
        <v>49000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1129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1130</v>
      </c>
      <c r="D31" s="393"/>
      <c r="E31" s="393"/>
      <c r="F31" s="394"/>
      <c r="G31" s="285"/>
      <c r="H31" s="285"/>
      <c r="I31" s="27"/>
      <c r="J31" s="282"/>
      <c r="K31" s="283"/>
      <c r="L31" s="283"/>
      <c r="M31" s="285" t="s">
        <v>66</v>
      </c>
      <c r="N31" s="264"/>
      <c r="O31" s="284" t="s">
        <v>1131</v>
      </c>
      <c r="P31" s="283"/>
      <c r="Q31" s="285" t="s">
        <v>67</v>
      </c>
      <c r="R31" s="286"/>
      <c r="S31" s="282" t="s">
        <v>1132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6500-000000000000}">
      <formula1>$C$14:$E$14</formula1>
    </dataValidation>
    <dataValidation type="list" allowBlank="1" showInputMessage="1" showErrorMessage="1" sqref="P8" xr:uid="{00000000-0002-0000-6500-000001000000}">
      <formula1>$F$14:$J$14</formula1>
    </dataValidation>
    <dataValidation type="list" allowBlank="1" showInputMessage="1" showErrorMessage="1" sqref="G26:I26" xr:uid="{00000000-0002-0000-6500-000002000000}">
      <formula1>$J$27:$M$27</formula1>
    </dataValidation>
    <dataValidation type="list" allowBlank="1" showInputMessage="1" showErrorMessage="1" sqref="C26:D26" xr:uid="{00000000-0002-0000-6500-000003000000}">
      <formula1>$F$27:$I$27</formula1>
    </dataValidation>
    <dataValidation type="list" allowBlank="1" showInputMessage="1" showErrorMessage="1" sqref="E25:H25" xr:uid="{00000000-0002-0000-6500-000004000000}">
      <formula1>$D$27:$E$27</formula1>
    </dataValidation>
    <dataValidation type="list" allowBlank="1" showInputMessage="1" showErrorMessage="1" sqref="J1:K1" xr:uid="{00000000-0002-0000-6500-000005000000}">
      <formula1>$C$5:$D$5</formula1>
    </dataValidation>
    <dataValidation type="list" allowBlank="1" showInputMessage="1" showErrorMessage="1" sqref="S19:T21" xr:uid="{00000000-0002-0000-6500-000006000000}">
      <formula1>$A$23:$C$23</formula1>
    </dataValidation>
    <dataValidation type="list" allowBlank="1" showInputMessage="1" showErrorMessage="1" sqref="J10:T10" xr:uid="{00000000-0002-0000-6500-000007000000}">
      <formula1>$A$14:$B$14</formula1>
    </dataValidation>
    <dataValidation type="list" allowBlank="1" showInputMessage="1" showErrorMessage="1" sqref="D25" xr:uid="{00000000-0002-0000-6500-000008000000}">
      <formula1>$A$27:$C$27</formula1>
    </dataValidation>
    <dataValidation type="list" allowBlank="1" showInputMessage="1" showErrorMessage="1" sqref="F4:Q4" xr:uid="{00000000-0002-0000-6500-000009000000}">
      <formula1>$G$5:$H$5</formula1>
    </dataValidation>
    <dataValidation type="list" allowBlank="1" showInputMessage="1" showErrorMessage="1" sqref="I17:J21 S17:T18" xr:uid="{00000000-0002-0000-6500-00000A000000}">
      <formula1>$A$23:$D$23</formula1>
    </dataValidation>
  </dataValidations>
  <hyperlinks>
    <hyperlink ref="S1:T2" location="物件一覧!A1" display="一覧に戻る" xr:uid="{00000000-0004-0000-6500-000000000000}"/>
    <hyperlink ref="C31:F31" location="協力店一覧!A33" display="アパマンショップ守山店" xr:uid="{00000000-0004-0000-6500-000001000000}"/>
  </hyperlinks>
  <pageMargins left="0.38" right="0.28000000000000003" top="0.59" bottom="0.49" header="0.4" footer="0.31"/>
  <pageSetup paperSize="9" orientation="landscape" r:id="rId1"/>
  <headerFooter alignWithMargins="0"/>
  <drawing r:id="rId2"/>
  <legacyDrawing r:id="rId3"/>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1138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918</v>
      </c>
      <c r="E8" s="384"/>
      <c r="F8" s="385"/>
      <c r="G8" s="389" t="s">
        <v>1139</v>
      </c>
      <c r="H8" s="390"/>
      <c r="I8" s="390"/>
      <c r="J8" s="390"/>
      <c r="K8" s="390"/>
      <c r="L8" s="391"/>
      <c r="M8" s="9">
        <v>66000</v>
      </c>
      <c r="N8" s="8" t="s">
        <v>33</v>
      </c>
      <c r="O8" s="10">
        <v>66000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1140</v>
      </c>
      <c r="B10" s="348"/>
      <c r="C10" s="349"/>
      <c r="D10" s="259">
        <v>2</v>
      </c>
      <c r="E10" s="357"/>
      <c r="F10" s="102">
        <v>59.62</v>
      </c>
      <c r="G10" s="8" t="s">
        <v>33</v>
      </c>
      <c r="H10" s="36">
        <v>61.34</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9</v>
      </c>
      <c r="G11" s="298"/>
      <c r="H11" s="264" t="s">
        <v>35</v>
      </c>
      <c r="I11" s="299"/>
      <c r="J11" s="392">
        <v>9</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1141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1160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1129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1130</v>
      </c>
      <c r="D31" s="393"/>
      <c r="E31" s="393"/>
      <c r="F31" s="394"/>
      <c r="G31" s="285"/>
      <c r="H31" s="285"/>
      <c r="I31" s="27"/>
      <c r="J31" s="282"/>
      <c r="K31" s="283"/>
      <c r="L31" s="283"/>
      <c r="M31" s="285" t="s">
        <v>66</v>
      </c>
      <c r="N31" s="264"/>
      <c r="O31" s="284" t="s">
        <v>1131</v>
      </c>
      <c r="P31" s="283"/>
      <c r="Q31" s="285" t="s">
        <v>67</v>
      </c>
      <c r="R31" s="286"/>
      <c r="S31" s="282" t="s">
        <v>1132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6600-000000000000}">
      <formula1>$A$23:$D$23</formula1>
    </dataValidation>
    <dataValidation type="list" allowBlank="1" showInputMessage="1" showErrorMessage="1" sqref="F4:Q4" xr:uid="{00000000-0002-0000-6600-000001000000}">
      <formula1>$G$5:$H$5</formula1>
    </dataValidation>
    <dataValidation type="list" allowBlank="1" showInputMessage="1" showErrorMessage="1" sqref="D25" xr:uid="{00000000-0002-0000-6600-000002000000}">
      <formula1>$A$27:$C$27</formula1>
    </dataValidation>
    <dataValidation type="list" allowBlank="1" showInputMessage="1" showErrorMessage="1" sqref="J10:T10" xr:uid="{00000000-0002-0000-6600-000003000000}">
      <formula1>$A$14:$B$14</formula1>
    </dataValidation>
    <dataValidation type="list" allowBlank="1" showInputMessage="1" showErrorMessage="1" sqref="S19:T21" xr:uid="{00000000-0002-0000-6600-000004000000}">
      <formula1>$A$23:$C$23</formula1>
    </dataValidation>
    <dataValidation type="list" allowBlank="1" showInputMessage="1" showErrorMessage="1" sqref="J1:K1" xr:uid="{00000000-0002-0000-6600-000005000000}">
      <formula1>$C$5:$D$5</formula1>
    </dataValidation>
    <dataValidation type="list" allowBlank="1" showInputMessage="1" showErrorMessage="1" sqref="E25:H25" xr:uid="{00000000-0002-0000-6600-000006000000}">
      <formula1>$D$27:$E$27</formula1>
    </dataValidation>
    <dataValidation type="list" allowBlank="1" showInputMessage="1" showErrorMessage="1" sqref="C26:D26" xr:uid="{00000000-0002-0000-6600-000007000000}">
      <formula1>$F$27:$I$27</formula1>
    </dataValidation>
    <dataValidation type="list" allowBlank="1" showInputMessage="1" showErrorMessage="1" sqref="G26:I26" xr:uid="{00000000-0002-0000-6600-000008000000}">
      <formula1>$J$27:$M$27</formula1>
    </dataValidation>
    <dataValidation type="list" allowBlank="1" showInputMessage="1" showErrorMessage="1" sqref="P8" xr:uid="{00000000-0002-0000-6600-000009000000}">
      <formula1>$F$14:$J$14</formula1>
    </dataValidation>
    <dataValidation type="list" allowBlank="1" showInputMessage="1" showErrorMessage="1" sqref="P11" xr:uid="{00000000-0002-0000-6600-00000A000000}">
      <formula1>$C$14:$E$14</formula1>
    </dataValidation>
  </dataValidations>
  <hyperlinks>
    <hyperlink ref="S1:T2" location="物件一覧!A1" display="一覧に戻る" xr:uid="{00000000-0004-0000-6600-000000000000}"/>
    <hyperlink ref="C31:F31" location="協力店一覧!A33" display="アパマンショップ守山店" xr:uid="{00000000-0004-0000-6600-000001000000}"/>
  </hyperlinks>
  <pageMargins left="0.38" right="0.28000000000000003" top="0.59" bottom="0.49" header="0.4" footer="0.31"/>
  <pageSetup paperSize="9" orientation="landscape" r:id="rId1"/>
  <headerFooter alignWithMargins="0"/>
  <drawing r:id="rId2"/>
  <legacyDrawing r:id="rId3"/>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1142</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620</v>
      </c>
      <c r="E8" s="384"/>
      <c r="F8" s="385"/>
      <c r="G8" s="389" t="s">
        <v>1143</v>
      </c>
      <c r="H8" s="390"/>
      <c r="I8" s="390"/>
      <c r="J8" s="390"/>
      <c r="K8" s="390"/>
      <c r="L8" s="391"/>
      <c r="M8" s="9">
        <v>64500</v>
      </c>
      <c r="N8" s="8" t="s">
        <v>33</v>
      </c>
      <c r="O8" s="10">
        <v>64500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1144</v>
      </c>
      <c r="B10" s="348"/>
      <c r="C10" s="349"/>
      <c r="D10" s="259">
        <v>3</v>
      </c>
      <c r="E10" s="357"/>
      <c r="F10" s="102">
        <v>53.76</v>
      </c>
      <c r="G10" s="8" t="s">
        <v>33</v>
      </c>
      <c r="H10" s="36">
        <v>53.76</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21</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1145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1161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1129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1130</v>
      </c>
      <c r="D31" s="393"/>
      <c r="E31" s="393"/>
      <c r="F31" s="394"/>
      <c r="G31" s="285"/>
      <c r="H31" s="285"/>
      <c r="I31" s="27"/>
      <c r="J31" s="282"/>
      <c r="K31" s="283"/>
      <c r="L31" s="283"/>
      <c r="M31" s="285" t="s">
        <v>66</v>
      </c>
      <c r="N31" s="264"/>
      <c r="O31" s="284" t="s">
        <v>1131</v>
      </c>
      <c r="P31" s="283"/>
      <c r="Q31" s="285" t="s">
        <v>67</v>
      </c>
      <c r="R31" s="286"/>
      <c r="S31" s="282" t="s">
        <v>1132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6700-000000000000}">
      <formula1>$C$14:$E$14</formula1>
    </dataValidation>
    <dataValidation type="list" allowBlank="1" showInputMessage="1" showErrorMessage="1" sqref="P8" xr:uid="{00000000-0002-0000-6700-000001000000}">
      <formula1>$F$14:$J$14</formula1>
    </dataValidation>
    <dataValidation type="list" allowBlank="1" showInputMessage="1" showErrorMessage="1" sqref="G26:I26" xr:uid="{00000000-0002-0000-6700-000002000000}">
      <formula1>$J$27:$M$27</formula1>
    </dataValidation>
    <dataValidation type="list" allowBlank="1" showInputMessage="1" showErrorMessage="1" sqref="C26:D26" xr:uid="{00000000-0002-0000-6700-000003000000}">
      <formula1>$F$27:$I$27</formula1>
    </dataValidation>
    <dataValidation type="list" allowBlank="1" showInputMessage="1" showErrorMessage="1" sqref="E25:H25" xr:uid="{00000000-0002-0000-6700-000004000000}">
      <formula1>$D$27:$E$27</formula1>
    </dataValidation>
    <dataValidation type="list" allowBlank="1" showInputMessage="1" showErrorMessage="1" sqref="J1:K1" xr:uid="{00000000-0002-0000-6700-000005000000}">
      <formula1>$C$5:$D$5</formula1>
    </dataValidation>
    <dataValidation type="list" allowBlank="1" showInputMessage="1" showErrorMessage="1" sqref="S19:T21" xr:uid="{00000000-0002-0000-6700-000006000000}">
      <formula1>$A$23:$C$23</formula1>
    </dataValidation>
    <dataValidation type="list" allowBlank="1" showInputMessage="1" showErrorMessage="1" sqref="J10:T10" xr:uid="{00000000-0002-0000-6700-000007000000}">
      <formula1>$A$14:$B$14</formula1>
    </dataValidation>
    <dataValidation type="list" allowBlank="1" showInputMessage="1" showErrorMessage="1" sqref="D25" xr:uid="{00000000-0002-0000-6700-000008000000}">
      <formula1>$A$27:$C$27</formula1>
    </dataValidation>
    <dataValidation type="list" allowBlank="1" showInputMessage="1" showErrorMessage="1" sqref="F4:Q4" xr:uid="{00000000-0002-0000-6700-000009000000}">
      <formula1>$G$5:$H$5</formula1>
    </dataValidation>
    <dataValidation type="list" allowBlank="1" showInputMessage="1" showErrorMessage="1" sqref="I17:J21 S17:T18" xr:uid="{00000000-0002-0000-6700-00000A000000}">
      <formula1>$A$23:$D$23</formula1>
    </dataValidation>
  </dataValidations>
  <hyperlinks>
    <hyperlink ref="S1:T2" location="物件一覧!A1" display="一覧に戻る" xr:uid="{00000000-0004-0000-6700-000000000000}"/>
    <hyperlink ref="C31:F31" location="協力店一覧!A33" display="アパマンショップ守山店" xr:uid="{00000000-0004-0000-6700-000001000000}"/>
  </hyperlinks>
  <pageMargins left="0.38" right="0.28000000000000003" top="0.59" bottom="0.49" header="0.4" footer="0.31"/>
  <pageSetup paperSize="9" orientation="landscape" r:id="rId1"/>
  <headerFooter alignWithMargins="0"/>
  <drawing r:id="rId2"/>
  <legacyDrawing r:id="rId3"/>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1146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1147</v>
      </c>
      <c r="E8" s="384"/>
      <c r="F8" s="385"/>
      <c r="G8" s="389" t="s">
        <v>1148</v>
      </c>
      <c r="H8" s="390"/>
      <c r="I8" s="390"/>
      <c r="J8" s="390"/>
      <c r="K8" s="390"/>
      <c r="L8" s="391"/>
      <c r="M8" s="9">
        <v>68500</v>
      </c>
      <c r="N8" s="8" t="s">
        <v>33</v>
      </c>
      <c r="O8" s="10">
        <v>84500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1149</v>
      </c>
      <c r="B10" s="348"/>
      <c r="C10" s="349"/>
      <c r="D10" s="259">
        <v>3</v>
      </c>
      <c r="E10" s="357"/>
      <c r="F10" s="102">
        <v>44.22</v>
      </c>
      <c r="G10" s="8" t="s">
        <v>33</v>
      </c>
      <c r="H10" s="36">
        <v>59.62</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26</v>
      </c>
      <c r="G11" s="298"/>
      <c r="H11" s="264" t="s">
        <v>35</v>
      </c>
      <c r="I11" s="299"/>
      <c r="J11" s="392">
        <v>26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1137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1162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80000</v>
      </c>
      <c r="M26" s="23" t="s">
        <v>33</v>
      </c>
      <c r="N26" s="26">
        <v>80000</v>
      </c>
      <c r="O26" s="27" t="s">
        <v>54</v>
      </c>
      <c r="P26" s="365" t="s">
        <v>74</v>
      </c>
      <c r="Q26" s="346"/>
      <c r="R26" s="26">
        <v>80000</v>
      </c>
      <c r="S26" s="23" t="s">
        <v>33</v>
      </c>
      <c r="T26" s="28">
        <v>80000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1129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1130</v>
      </c>
      <c r="D31" s="393"/>
      <c r="E31" s="393"/>
      <c r="F31" s="394"/>
      <c r="G31" s="285"/>
      <c r="H31" s="285"/>
      <c r="I31" s="27"/>
      <c r="J31" s="282"/>
      <c r="K31" s="283"/>
      <c r="L31" s="283"/>
      <c r="M31" s="285" t="s">
        <v>66</v>
      </c>
      <c r="N31" s="264"/>
      <c r="O31" s="284" t="s">
        <v>1131</v>
      </c>
      <c r="P31" s="283"/>
      <c r="Q31" s="285" t="s">
        <v>67</v>
      </c>
      <c r="R31" s="286"/>
      <c r="S31" s="282" t="s">
        <v>1132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6800-000000000000}">
      <formula1>$A$23:$D$23</formula1>
    </dataValidation>
    <dataValidation type="list" allowBlank="1" showInputMessage="1" showErrorMessage="1" sqref="F4:Q4" xr:uid="{00000000-0002-0000-6800-000001000000}">
      <formula1>$G$5:$H$5</formula1>
    </dataValidation>
    <dataValidation type="list" allowBlank="1" showInputMessage="1" showErrorMessage="1" sqref="D25" xr:uid="{00000000-0002-0000-6800-000002000000}">
      <formula1>$A$27:$C$27</formula1>
    </dataValidation>
    <dataValidation type="list" allowBlank="1" showInputMessage="1" showErrorMessage="1" sqref="J10:T10" xr:uid="{00000000-0002-0000-6800-000003000000}">
      <formula1>$A$14:$B$14</formula1>
    </dataValidation>
    <dataValidation type="list" allowBlank="1" showInputMessage="1" showErrorMessage="1" sqref="S19:T21" xr:uid="{00000000-0002-0000-6800-000004000000}">
      <formula1>$A$23:$C$23</formula1>
    </dataValidation>
    <dataValidation type="list" allowBlank="1" showInputMessage="1" showErrorMessage="1" sqref="J1:K1" xr:uid="{00000000-0002-0000-6800-000005000000}">
      <formula1>$C$5:$D$5</formula1>
    </dataValidation>
    <dataValidation type="list" allowBlank="1" showInputMessage="1" showErrorMessage="1" sqref="E25:H25" xr:uid="{00000000-0002-0000-6800-000006000000}">
      <formula1>$D$27:$E$27</formula1>
    </dataValidation>
    <dataValidation type="list" allowBlank="1" showInputMessage="1" showErrorMessage="1" sqref="C26:D26" xr:uid="{00000000-0002-0000-6800-000007000000}">
      <formula1>$F$27:$I$27</formula1>
    </dataValidation>
    <dataValidation type="list" allowBlank="1" showInputMessage="1" showErrorMessage="1" sqref="G26:I26" xr:uid="{00000000-0002-0000-6800-000008000000}">
      <formula1>$J$27:$M$27</formula1>
    </dataValidation>
    <dataValidation type="list" allowBlank="1" showInputMessage="1" showErrorMessage="1" sqref="P8" xr:uid="{00000000-0002-0000-6800-000009000000}">
      <formula1>$F$14:$J$14</formula1>
    </dataValidation>
    <dataValidation type="list" allowBlank="1" showInputMessage="1" showErrorMessage="1" sqref="P11" xr:uid="{00000000-0002-0000-6800-00000A000000}">
      <formula1>$C$14:$E$14</formula1>
    </dataValidation>
  </dataValidations>
  <hyperlinks>
    <hyperlink ref="S1:T2" location="物件一覧!A1" display="一覧に戻る" xr:uid="{00000000-0004-0000-6800-000000000000}"/>
    <hyperlink ref="C31:F31" location="協力店一覧!A33" display="アパマンショップ守山店" xr:uid="{00000000-0004-0000-6800-000001000000}"/>
  </hyperlinks>
  <pageMargins left="0.38" right="0.28000000000000003" top="0.59" bottom="0.49" header="0.4" footer="0.31"/>
  <pageSetup paperSize="9" orientation="landscape" r:id="rId1"/>
  <headerFooter alignWithMargins="0"/>
  <drawing r:id="rId2"/>
  <legacyDrawing r:id="rId3"/>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1293</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1150</v>
      </c>
      <c r="E8" s="384"/>
      <c r="F8" s="385"/>
      <c r="G8" s="389" t="s">
        <v>1151</v>
      </c>
      <c r="H8" s="390"/>
      <c r="I8" s="390"/>
      <c r="J8" s="390"/>
      <c r="K8" s="390"/>
      <c r="L8" s="391"/>
      <c r="M8" s="9">
        <v>68500</v>
      </c>
      <c r="N8" s="8" t="s">
        <v>33</v>
      </c>
      <c r="O8" s="10">
        <v>84500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1152</v>
      </c>
      <c r="B10" s="348"/>
      <c r="C10" s="349"/>
      <c r="D10" s="259">
        <v>2</v>
      </c>
      <c r="E10" s="357"/>
      <c r="F10" s="102">
        <v>46.6</v>
      </c>
      <c r="G10" s="8" t="s">
        <v>33</v>
      </c>
      <c r="H10" s="36">
        <v>46.6</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6</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1153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1163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47000</v>
      </c>
      <c r="M26" s="23" t="s">
        <v>33</v>
      </c>
      <c r="N26" s="26">
        <v>47000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1129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1130</v>
      </c>
      <c r="D31" s="393"/>
      <c r="E31" s="393"/>
      <c r="F31" s="394"/>
      <c r="G31" s="285"/>
      <c r="H31" s="285"/>
      <c r="I31" s="27"/>
      <c r="J31" s="282"/>
      <c r="K31" s="283"/>
      <c r="L31" s="283"/>
      <c r="M31" s="285" t="s">
        <v>66</v>
      </c>
      <c r="N31" s="264"/>
      <c r="O31" s="284" t="s">
        <v>1131</v>
      </c>
      <c r="P31" s="283"/>
      <c r="Q31" s="285" t="s">
        <v>67</v>
      </c>
      <c r="R31" s="286"/>
      <c r="S31" s="282" t="s">
        <v>1132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6900-000000000000}">
      <formula1>$C$14:$E$14</formula1>
    </dataValidation>
    <dataValidation type="list" allowBlank="1" showInputMessage="1" showErrorMessage="1" sqref="P8" xr:uid="{00000000-0002-0000-6900-000001000000}">
      <formula1>$F$14:$J$14</formula1>
    </dataValidation>
    <dataValidation type="list" allowBlank="1" showInputMessage="1" showErrorMessage="1" sqref="G26:I26" xr:uid="{00000000-0002-0000-6900-000002000000}">
      <formula1>$J$27:$M$27</formula1>
    </dataValidation>
    <dataValidation type="list" allowBlank="1" showInputMessage="1" showErrorMessage="1" sqref="C26:D26" xr:uid="{00000000-0002-0000-6900-000003000000}">
      <formula1>$F$27:$I$27</formula1>
    </dataValidation>
    <dataValidation type="list" allowBlank="1" showInputMessage="1" showErrorMessage="1" sqref="E25:H25" xr:uid="{00000000-0002-0000-6900-000004000000}">
      <formula1>$D$27:$E$27</formula1>
    </dataValidation>
    <dataValidation type="list" allowBlank="1" showInputMessage="1" showErrorMessage="1" sqref="J1:K1" xr:uid="{00000000-0002-0000-6900-000005000000}">
      <formula1>$C$5:$D$5</formula1>
    </dataValidation>
    <dataValidation type="list" allowBlank="1" showInputMessage="1" showErrorMessage="1" sqref="S19:T21" xr:uid="{00000000-0002-0000-6900-000006000000}">
      <formula1>$A$23:$C$23</formula1>
    </dataValidation>
    <dataValidation type="list" allowBlank="1" showInputMessage="1" showErrorMessage="1" sqref="J10:T10" xr:uid="{00000000-0002-0000-6900-000007000000}">
      <formula1>$A$14:$B$14</formula1>
    </dataValidation>
    <dataValidation type="list" allowBlank="1" showInputMessage="1" showErrorMessage="1" sqref="D25" xr:uid="{00000000-0002-0000-6900-000008000000}">
      <formula1>$A$27:$C$27</formula1>
    </dataValidation>
    <dataValidation type="list" allowBlank="1" showInputMessage="1" showErrorMessage="1" sqref="F4:Q4" xr:uid="{00000000-0002-0000-6900-000009000000}">
      <formula1>$G$5:$H$5</formula1>
    </dataValidation>
    <dataValidation type="list" allowBlank="1" showInputMessage="1" showErrorMessage="1" sqref="I17:J21 S17:T18" xr:uid="{00000000-0002-0000-6900-00000A000000}">
      <formula1>$A$23:$D$23</formula1>
    </dataValidation>
  </dataValidations>
  <hyperlinks>
    <hyperlink ref="S1:T2" location="物件一覧!A1" display="一覧に戻る" xr:uid="{00000000-0004-0000-6900-000000000000}"/>
    <hyperlink ref="C31:F31" location="協力店一覧!A33" display="アパマンショップ守山店" xr:uid="{00000000-0004-0000-6900-000001000000}"/>
  </hyperlinks>
  <pageMargins left="0.38" right="0.28000000000000003" top="0.59" bottom="0.49" header="0.4" footer="0.31"/>
  <pageSetup paperSize="9" orientation="landscape" r:id="rId1"/>
  <headerFooter alignWithMargins="0"/>
  <drawing r:id="rId2"/>
  <legacyDrawing r:id="rId3"/>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1154</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917</v>
      </c>
      <c r="E8" s="384"/>
      <c r="F8" s="385"/>
      <c r="G8" s="389" t="s">
        <v>1155</v>
      </c>
      <c r="H8" s="390"/>
      <c r="I8" s="390"/>
      <c r="J8" s="390"/>
      <c r="K8" s="390"/>
      <c r="L8" s="391"/>
      <c r="M8" s="9">
        <v>68500</v>
      </c>
      <c r="N8" s="8" t="s">
        <v>33</v>
      </c>
      <c r="O8" s="10">
        <v>68500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1238</v>
      </c>
      <c r="B10" s="348"/>
      <c r="C10" s="349"/>
      <c r="D10" s="259">
        <v>3</v>
      </c>
      <c r="E10" s="357"/>
      <c r="F10" s="102">
        <v>58.57</v>
      </c>
      <c r="G10" s="8" t="s">
        <v>33</v>
      </c>
      <c r="H10" s="36">
        <v>58.57</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9</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1156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1157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80000</v>
      </c>
      <c r="M26" s="23" t="s">
        <v>33</v>
      </c>
      <c r="N26" s="26">
        <v>80000</v>
      </c>
      <c r="O26" s="27" t="s">
        <v>54</v>
      </c>
      <c r="P26" s="365" t="s">
        <v>74</v>
      </c>
      <c r="Q26" s="346"/>
      <c r="R26" s="26">
        <v>120000</v>
      </c>
      <c r="S26" s="23" t="s">
        <v>33</v>
      </c>
      <c r="T26" s="28">
        <v>120000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1129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1130</v>
      </c>
      <c r="D31" s="393"/>
      <c r="E31" s="393"/>
      <c r="F31" s="394"/>
      <c r="G31" s="285"/>
      <c r="H31" s="285"/>
      <c r="I31" s="27"/>
      <c r="J31" s="282"/>
      <c r="K31" s="283"/>
      <c r="L31" s="283"/>
      <c r="M31" s="285" t="s">
        <v>66</v>
      </c>
      <c r="N31" s="264"/>
      <c r="O31" s="284" t="s">
        <v>1131</v>
      </c>
      <c r="P31" s="283"/>
      <c r="Q31" s="285" t="s">
        <v>67</v>
      </c>
      <c r="R31" s="286"/>
      <c r="S31" s="282" t="s">
        <v>1132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6A00-000000000000}">
      <formula1>$A$23:$D$23</formula1>
    </dataValidation>
    <dataValidation type="list" allowBlank="1" showInputMessage="1" showErrorMessage="1" sqref="F4:Q4" xr:uid="{00000000-0002-0000-6A00-000001000000}">
      <formula1>$G$5:$H$5</formula1>
    </dataValidation>
    <dataValidation type="list" allowBlank="1" showInputMessage="1" showErrorMessage="1" sqref="D25" xr:uid="{00000000-0002-0000-6A00-000002000000}">
      <formula1>$A$27:$C$27</formula1>
    </dataValidation>
    <dataValidation type="list" allowBlank="1" showInputMessage="1" showErrorMessage="1" sqref="J10:T10" xr:uid="{00000000-0002-0000-6A00-000003000000}">
      <formula1>$A$14:$B$14</formula1>
    </dataValidation>
    <dataValidation type="list" allowBlank="1" showInputMessage="1" showErrorMessage="1" sqref="S19:T21" xr:uid="{00000000-0002-0000-6A00-000004000000}">
      <formula1>$A$23:$C$23</formula1>
    </dataValidation>
    <dataValidation type="list" allowBlank="1" showInputMessage="1" showErrorMessage="1" sqref="J1:K1" xr:uid="{00000000-0002-0000-6A00-000005000000}">
      <formula1>$C$5:$D$5</formula1>
    </dataValidation>
    <dataValidation type="list" allowBlank="1" showInputMessage="1" showErrorMessage="1" sqref="E25:H25" xr:uid="{00000000-0002-0000-6A00-000006000000}">
      <formula1>$D$27:$E$27</formula1>
    </dataValidation>
    <dataValidation type="list" allowBlank="1" showInputMessage="1" showErrorMessage="1" sqref="C26:D26" xr:uid="{00000000-0002-0000-6A00-000007000000}">
      <formula1>$F$27:$I$27</formula1>
    </dataValidation>
    <dataValidation type="list" allowBlank="1" showInputMessage="1" showErrorMessage="1" sqref="G26:I26" xr:uid="{00000000-0002-0000-6A00-000008000000}">
      <formula1>$J$27:$M$27</formula1>
    </dataValidation>
    <dataValidation type="list" allowBlank="1" showInputMessage="1" showErrorMessage="1" sqref="P8" xr:uid="{00000000-0002-0000-6A00-000009000000}">
      <formula1>$F$14:$J$14</formula1>
    </dataValidation>
    <dataValidation type="list" allowBlank="1" showInputMessage="1" showErrorMessage="1" sqref="P11" xr:uid="{00000000-0002-0000-6A00-00000A000000}">
      <formula1>$C$14:$E$14</formula1>
    </dataValidation>
  </dataValidations>
  <hyperlinks>
    <hyperlink ref="S1:T2" location="物件一覧!A1" display="一覧に戻る" xr:uid="{00000000-0004-0000-6A00-000000000000}"/>
    <hyperlink ref="C31:F31" location="協力店一覧!A33" display="アパマンショップ守山店" xr:uid="{00000000-0004-0000-6A00-000001000000}"/>
  </hyperlinks>
  <pageMargins left="0.38" right="0.28000000000000003" top="0.59" bottom="0.49" header="0.4" footer="0.31"/>
  <pageSetup paperSize="9" orientation="landscape" r:id="rId1"/>
  <headerFooter alignWithMargins="0"/>
  <drawing r:id="rId2"/>
  <legacyDrawing r:id="rId3"/>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565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t="s">
        <v>130</v>
      </c>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566</v>
      </c>
      <c r="E8" s="384"/>
      <c r="F8" s="385"/>
      <c r="G8" s="389"/>
      <c r="H8" s="390"/>
      <c r="I8" s="390"/>
      <c r="J8" s="390"/>
      <c r="K8" s="390"/>
      <c r="L8" s="391"/>
      <c r="M8" s="9">
        <v>48000</v>
      </c>
      <c r="N8" s="8" t="s">
        <v>33</v>
      </c>
      <c r="O8" s="10">
        <v>48000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1167</v>
      </c>
      <c r="B10" s="348"/>
      <c r="C10" s="349"/>
      <c r="D10" s="259">
        <v>2</v>
      </c>
      <c r="E10" s="357"/>
      <c r="F10" s="102">
        <v>38.880000000000003</v>
      </c>
      <c r="G10" s="8" t="s">
        <v>33</v>
      </c>
      <c r="H10" s="36">
        <v>38.880000000000003</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1168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48000</v>
      </c>
      <c r="M26" s="23" t="s">
        <v>33</v>
      </c>
      <c r="N26" s="26">
        <v>48000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1164</v>
      </c>
      <c r="D31" s="393"/>
      <c r="E31" s="393"/>
      <c r="F31" s="394"/>
      <c r="G31" s="285"/>
      <c r="H31" s="285"/>
      <c r="I31" s="27"/>
      <c r="J31" s="282"/>
      <c r="K31" s="283"/>
      <c r="L31" s="283"/>
      <c r="M31" s="285" t="s">
        <v>66</v>
      </c>
      <c r="N31" s="264"/>
      <c r="O31" s="284" t="s">
        <v>1165</v>
      </c>
      <c r="P31" s="283"/>
      <c r="Q31" s="285" t="s">
        <v>67</v>
      </c>
      <c r="R31" s="286"/>
      <c r="S31" s="282" t="s">
        <v>1166</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6B00-000000000000}">
      <formula1>$C$14:$E$14</formula1>
    </dataValidation>
    <dataValidation type="list" allowBlank="1" showInputMessage="1" showErrorMessage="1" sqref="P8" xr:uid="{00000000-0002-0000-6B00-000001000000}">
      <formula1>$F$14:$J$14</formula1>
    </dataValidation>
    <dataValidation type="list" allowBlank="1" showInputMessage="1" showErrorMessage="1" sqref="G26:I26" xr:uid="{00000000-0002-0000-6B00-000002000000}">
      <formula1>$J$27:$M$27</formula1>
    </dataValidation>
    <dataValidation type="list" allowBlank="1" showInputMessage="1" showErrorMessage="1" sqref="C26:D26" xr:uid="{00000000-0002-0000-6B00-000003000000}">
      <formula1>$F$27:$I$27</formula1>
    </dataValidation>
    <dataValidation type="list" allowBlank="1" showInputMessage="1" showErrorMessage="1" sqref="E25:H25" xr:uid="{00000000-0002-0000-6B00-000004000000}">
      <formula1>$D$27:$E$27</formula1>
    </dataValidation>
    <dataValidation type="list" allowBlank="1" showInputMessage="1" showErrorMessage="1" sqref="J1:K1" xr:uid="{00000000-0002-0000-6B00-000005000000}">
      <formula1>$C$5:$D$5</formula1>
    </dataValidation>
    <dataValidation type="list" allowBlank="1" showInputMessage="1" showErrorMessage="1" sqref="S19:T21" xr:uid="{00000000-0002-0000-6B00-000006000000}">
      <formula1>$A$23:$C$23</formula1>
    </dataValidation>
    <dataValidation type="list" allowBlank="1" showInputMessage="1" showErrorMessage="1" sqref="J10:T10" xr:uid="{00000000-0002-0000-6B00-000007000000}">
      <formula1>$A$14:$B$14</formula1>
    </dataValidation>
    <dataValidation type="list" allowBlank="1" showInputMessage="1" showErrorMessage="1" sqref="D25" xr:uid="{00000000-0002-0000-6B00-000008000000}">
      <formula1>$A$27:$C$27</formula1>
    </dataValidation>
    <dataValidation type="list" allowBlank="1" showInputMessage="1" showErrorMessage="1" sqref="F4:Q4" xr:uid="{00000000-0002-0000-6B00-000009000000}">
      <formula1>$G$5:$H$5</formula1>
    </dataValidation>
    <dataValidation type="list" allowBlank="1" showInputMessage="1" showErrorMessage="1" sqref="I17:J21 S17:T18" xr:uid="{00000000-0002-0000-6B00-00000A000000}">
      <formula1>$A$23:$D$23</formula1>
    </dataValidation>
  </dataValidations>
  <hyperlinks>
    <hyperlink ref="S1:T2" location="物件一覧!A1" display="一覧に戻る" xr:uid="{00000000-0004-0000-6B00-000000000000}"/>
    <hyperlink ref="C31:F31" location="協力店一覧!A29" display="アパマンショップ石山店" xr:uid="{00000000-0004-0000-6B00-000001000000}"/>
  </hyperlinks>
  <pageMargins left="0.38" right="0.28000000000000003" top="0.59" bottom="0.49" header="0.4" footer="0.31"/>
  <pageSetup paperSize="9" orientation="landscape" r:id="rId1"/>
  <headerFooter alignWithMargins="0"/>
  <drawing r:id="rId2"/>
  <legacyDrawing r:id="rId3"/>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562</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1169</v>
      </c>
      <c r="E8" s="384"/>
      <c r="F8" s="385"/>
      <c r="G8" s="389"/>
      <c r="H8" s="390"/>
      <c r="I8" s="390"/>
      <c r="J8" s="390"/>
      <c r="K8" s="390"/>
      <c r="L8" s="391"/>
      <c r="M8" s="9">
        <v>42000</v>
      </c>
      <c r="N8" s="8" t="s">
        <v>33</v>
      </c>
      <c r="O8" s="10">
        <v>44000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1170</v>
      </c>
      <c r="B10" s="348"/>
      <c r="C10" s="349"/>
      <c r="D10" s="259">
        <v>4</v>
      </c>
      <c r="E10" s="357"/>
      <c r="F10" s="102">
        <v>45.92</v>
      </c>
      <c r="G10" s="8" t="s">
        <v>33</v>
      </c>
      <c r="H10" s="36">
        <v>45.92</v>
      </c>
      <c r="I10" s="359"/>
      <c r="J10" s="4"/>
      <c r="K10" s="4"/>
      <c r="L10" s="4"/>
      <c r="M10" s="4" t="s">
        <v>130</v>
      </c>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20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1171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42000</v>
      </c>
      <c r="M26" s="23" t="s">
        <v>33</v>
      </c>
      <c r="N26" s="26">
        <v>44000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1164</v>
      </c>
      <c r="D31" s="393"/>
      <c r="E31" s="393"/>
      <c r="F31" s="394"/>
      <c r="G31" s="285"/>
      <c r="H31" s="285"/>
      <c r="I31" s="27"/>
      <c r="J31" s="282"/>
      <c r="K31" s="283"/>
      <c r="L31" s="283"/>
      <c r="M31" s="285" t="s">
        <v>66</v>
      </c>
      <c r="N31" s="264"/>
      <c r="O31" s="284" t="s">
        <v>1165</v>
      </c>
      <c r="P31" s="283"/>
      <c r="Q31" s="285" t="s">
        <v>67</v>
      </c>
      <c r="R31" s="286"/>
      <c r="S31" s="282" t="s">
        <v>1166</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6C00-000000000000}">
      <formula1>$A$23:$D$23</formula1>
    </dataValidation>
    <dataValidation type="list" allowBlank="1" showInputMessage="1" showErrorMessage="1" sqref="F4:Q4" xr:uid="{00000000-0002-0000-6C00-000001000000}">
      <formula1>$G$5:$H$5</formula1>
    </dataValidation>
    <dataValidation type="list" allowBlank="1" showInputMessage="1" showErrorMessage="1" sqref="D25" xr:uid="{00000000-0002-0000-6C00-000002000000}">
      <formula1>$A$27:$C$27</formula1>
    </dataValidation>
    <dataValidation type="list" allowBlank="1" showInputMessage="1" showErrorMessage="1" sqref="J10:T10" xr:uid="{00000000-0002-0000-6C00-000003000000}">
      <formula1>$A$14:$B$14</formula1>
    </dataValidation>
    <dataValidation type="list" allowBlank="1" showInputMessage="1" showErrorMessage="1" sqref="S19:T21" xr:uid="{00000000-0002-0000-6C00-000004000000}">
      <formula1>$A$23:$C$23</formula1>
    </dataValidation>
    <dataValidation type="list" allowBlank="1" showInputMessage="1" showErrorMessage="1" sqref="J1:K1" xr:uid="{00000000-0002-0000-6C00-000005000000}">
      <formula1>$C$5:$D$5</formula1>
    </dataValidation>
    <dataValidation type="list" allowBlank="1" showInputMessage="1" showErrorMessage="1" sqref="E25:H25" xr:uid="{00000000-0002-0000-6C00-000006000000}">
      <formula1>$D$27:$E$27</formula1>
    </dataValidation>
    <dataValidation type="list" allowBlank="1" showInputMessage="1" showErrorMessage="1" sqref="C26:D26" xr:uid="{00000000-0002-0000-6C00-000007000000}">
      <formula1>$F$27:$I$27</formula1>
    </dataValidation>
    <dataValidation type="list" allowBlank="1" showInputMessage="1" showErrorMessage="1" sqref="G26:I26" xr:uid="{00000000-0002-0000-6C00-000008000000}">
      <formula1>$J$27:$M$27</formula1>
    </dataValidation>
    <dataValidation type="list" allowBlank="1" showInputMessage="1" showErrorMessage="1" sqref="P8" xr:uid="{00000000-0002-0000-6C00-000009000000}">
      <formula1>$F$14:$J$14</formula1>
    </dataValidation>
    <dataValidation type="list" allowBlank="1" showInputMessage="1" showErrorMessage="1" sqref="P11" xr:uid="{00000000-0002-0000-6C00-00000A000000}">
      <formula1>$C$14:$E$14</formula1>
    </dataValidation>
  </dataValidations>
  <hyperlinks>
    <hyperlink ref="S1:T2" location="物件一覧!A1" display="一覧に戻る" xr:uid="{00000000-0004-0000-6C00-000000000000}"/>
    <hyperlink ref="C31:F31" location="協力店一覧!A29" display="アパマンショップ石山店" xr:uid="{00000000-0004-0000-6C00-000001000000}"/>
  </hyperlinks>
  <pageMargins left="0.38" right="0.28000000000000003" top="0.59" bottom="0.49" header="0.4" footer="0.31"/>
  <pageSetup paperSize="9"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X31"/>
  <sheetViews>
    <sheetView showGridLines="0" showRowColHeaders="0" workbookViewId="0">
      <selection activeCell="J11" sqref="J11:K11"/>
    </sheetView>
  </sheetViews>
  <sheetFormatPr defaultRowHeight="11.25" x14ac:dyDescent="0.15"/>
  <cols>
    <col min="1" max="20" width="7.83203125" customWidth="1"/>
  </cols>
  <sheetData>
    <row r="1" spans="1:24" s="3" customFormat="1" ht="21" customHeight="1" x14ac:dyDescent="0.15">
      <c r="A1" s="241" t="s">
        <v>291</v>
      </c>
      <c r="B1" s="242"/>
      <c r="C1" s="243"/>
      <c r="D1" s="244" t="s">
        <v>308</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274"/>
      <c r="C3" s="277">
        <v>8</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t="s">
        <v>130</v>
      </c>
      <c r="G4" s="262"/>
      <c r="H4" s="261" t="s">
        <v>32</v>
      </c>
      <c r="I4" s="262"/>
      <c r="J4" s="261" t="s">
        <v>130</v>
      </c>
      <c r="K4" s="262"/>
      <c r="L4" s="261" t="s">
        <v>32</v>
      </c>
      <c r="M4" s="262"/>
      <c r="N4" s="339"/>
      <c r="O4" s="340"/>
      <c r="P4" s="339"/>
      <c r="Q4" s="341"/>
      <c r="R4" s="249" t="s">
        <v>37</v>
      </c>
      <c r="S4" s="250"/>
      <c r="T4" s="251"/>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307</v>
      </c>
      <c r="C8" s="268"/>
      <c r="D8" s="269" t="s">
        <v>216</v>
      </c>
      <c r="E8" s="267"/>
      <c r="F8" s="268"/>
      <c r="G8" s="311" t="s">
        <v>309</v>
      </c>
      <c r="H8" s="311"/>
      <c r="I8" s="311"/>
      <c r="J8" s="311"/>
      <c r="K8" s="311"/>
      <c r="L8" s="312"/>
      <c r="M8" s="9">
        <v>26000</v>
      </c>
      <c r="N8" s="8" t="s">
        <v>212</v>
      </c>
      <c r="O8" s="10">
        <v>30000</v>
      </c>
      <c r="P8" s="315" t="s">
        <v>14</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217</v>
      </c>
      <c r="B10" s="271"/>
      <c r="C10" s="272"/>
      <c r="D10" s="259">
        <v>2</v>
      </c>
      <c r="E10" s="260"/>
      <c r="F10" s="35">
        <v>36.5</v>
      </c>
      <c r="G10" s="8" t="s">
        <v>212</v>
      </c>
      <c r="H10" s="36">
        <v>36.5</v>
      </c>
      <c r="I10" s="264"/>
      <c r="J10" s="4"/>
      <c r="K10" s="4"/>
      <c r="L10" s="4"/>
      <c r="M10" s="4"/>
      <c r="N10" s="4" t="s">
        <v>32</v>
      </c>
      <c r="O10" s="4"/>
      <c r="P10" s="4"/>
      <c r="Q10" s="4"/>
      <c r="R10" s="4"/>
      <c r="S10" s="4" t="s">
        <v>11</v>
      </c>
      <c r="T10" s="5" t="s">
        <v>11</v>
      </c>
    </row>
    <row r="11" spans="1:24" s="3" customFormat="1" ht="21" customHeight="1" x14ac:dyDescent="0.15">
      <c r="A11" s="264" t="s">
        <v>288</v>
      </c>
      <c r="B11" s="292"/>
      <c r="C11" s="292"/>
      <c r="D11" s="292"/>
      <c r="E11" s="299"/>
      <c r="F11" s="297">
        <v>8</v>
      </c>
      <c r="G11" s="298"/>
      <c r="H11" s="264" t="s">
        <v>35</v>
      </c>
      <c r="I11" s="299"/>
      <c r="J11" s="298">
        <v>8</v>
      </c>
      <c r="K11" s="298"/>
      <c r="L11" s="263" t="s">
        <v>286</v>
      </c>
      <c r="M11" s="321"/>
      <c r="N11" s="321"/>
      <c r="O11" s="321"/>
      <c r="P11" s="244" t="s">
        <v>40</v>
      </c>
      <c r="Q11" s="245"/>
      <c r="R11" s="245"/>
      <c r="S11" s="245"/>
      <c r="T11" s="307"/>
      <c r="U11" s="83"/>
      <c r="V11" s="80"/>
      <c r="W11" s="80"/>
    </row>
    <row r="12" spans="1:24" s="3" customFormat="1" ht="21" customHeight="1" x14ac:dyDescent="0.15">
      <c r="A12" s="285" t="s">
        <v>289</v>
      </c>
      <c r="B12" s="285"/>
      <c r="C12" s="285"/>
      <c r="D12" s="285"/>
      <c r="E12" s="264"/>
      <c r="F12" s="302"/>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43</v>
      </c>
      <c r="M17" s="295"/>
      <c r="N17" s="295"/>
      <c r="O17" s="295"/>
      <c r="P17" s="295"/>
      <c r="Q17" s="295"/>
      <c r="R17" s="296"/>
      <c r="S17" s="300" t="s">
        <v>70</v>
      </c>
      <c r="T17" s="301"/>
    </row>
    <row r="18" spans="1:20" s="3" customFormat="1" ht="21" customHeight="1" x14ac:dyDescent="0.15">
      <c r="A18" s="19"/>
      <c r="B18" s="294" t="s">
        <v>44</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70</v>
      </c>
      <c r="T19" s="301"/>
    </row>
    <row r="20" spans="1:20" s="3" customFormat="1" ht="21" customHeight="1" x14ac:dyDescent="0.15">
      <c r="A20" s="19"/>
      <c r="B20" s="294" t="s">
        <v>21</v>
      </c>
      <c r="C20" s="295"/>
      <c r="D20" s="295"/>
      <c r="E20" s="295"/>
      <c r="F20" s="295"/>
      <c r="G20" s="295"/>
      <c r="H20" s="296"/>
      <c r="I20" s="300" t="s">
        <v>70</v>
      </c>
      <c r="J20" s="301"/>
      <c r="K20" s="20"/>
      <c r="L20" s="294" t="s">
        <v>22</v>
      </c>
      <c r="M20" s="295"/>
      <c r="N20" s="295"/>
      <c r="O20" s="295"/>
      <c r="P20" s="295"/>
      <c r="Q20" s="295"/>
      <c r="R20" s="296"/>
      <c r="S20" s="300" t="s">
        <v>70</v>
      </c>
      <c r="T20" s="301"/>
    </row>
    <row r="21" spans="1:20" s="3" customFormat="1" ht="21" customHeight="1" x14ac:dyDescent="0.15">
      <c r="A21" s="20"/>
      <c r="B21" s="294" t="s">
        <v>23</v>
      </c>
      <c r="C21" s="295"/>
      <c r="D21" s="295"/>
      <c r="E21" s="295"/>
      <c r="F21" s="295"/>
      <c r="G21" s="295"/>
      <c r="H21" s="296"/>
      <c r="I21" s="300" t="s">
        <v>70</v>
      </c>
      <c r="J21" s="301"/>
      <c r="K21" s="20"/>
      <c r="L21" s="294" t="s">
        <v>24</v>
      </c>
      <c r="M21" s="295"/>
      <c r="N21" s="295"/>
      <c r="O21" s="295"/>
      <c r="P21" s="295"/>
      <c r="Q21" s="295"/>
      <c r="R21" s="296"/>
      <c r="S21" s="300" t="s">
        <v>70</v>
      </c>
      <c r="T21" s="301"/>
    </row>
    <row r="22" spans="1:20" s="3" customFormat="1" ht="21" customHeight="1" x14ac:dyDescent="0.15">
      <c r="A22" s="20"/>
      <c r="B22" s="294" t="s">
        <v>25</v>
      </c>
      <c r="C22" s="295"/>
      <c r="D22" s="295"/>
      <c r="E22" s="295"/>
      <c r="F22" s="295"/>
      <c r="G22" s="295"/>
      <c r="H22" s="296"/>
      <c r="I22" s="305" t="s">
        <v>11</v>
      </c>
      <c r="J22" s="306"/>
      <c r="K22" s="306"/>
      <c r="L22" s="306"/>
      <c r="M22" s="306"/>
      <c r="N22" s="306"/>
      <c r="O22" s="306"/>
      <c r="P22" s="306"/>
      <c r="Q22" s="306"/>
      <c r="R22" s="306"/>
      <c r="S22" s="306"/>
      <c r="T22" s="306"/>
    </row>
    <row r="23" spans="1:20" s="6" customFormat="1" ht="21" hidden="1" customHeight="1" x14ac:dyDescent="0.15">
      <c r="A23" s="21" t="s">
        <v>45</v>
      </c>
      <c r="B23" s="12" t="s">
        <v>71</v>
      </c>
      <c r="C23" s="12" t="s">
        <v>125</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75000</v>
      </c>
      <c r="M26" s="23" t="s">
        <v>53</v>
      </c>
      <c r="N26" s="26">
        <v>75000</v>
      </c>
      <c r="O26" s="27" t="s">
        <v>54</v>
      </c>
      <c r="P26" s="244"/>
      <c r="Q26" s="308"/>
      <c r="R26" s="26"/>
      <c r="S26" s="23" t="s">
        <v>213</v>
      </c>
      <c r="T26" s="28"/>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290" t="s">
        <v>211</v>
      </c>
      <c r="D31" s="291"/>
      <c r="E31" s="291"/>
      <c r="F31" s="291"/>
      <c r="G31" s="285"/>
      <c r="H31" s="285"/>
      <c r="I31" s="27"/>
      <c r="J31" s="282"/>
      <c r="K31" s="283"/>
      <c r="L31" s="283"/>
      <c r="M31" s="285" t="s">
        <v>66</v>
      </c>
      <c r="N31" s="264"/>
      <c r="O31" s="284" t="s">
        <v>214</v>
      </c>
      <c r="P31" s="283"/>
      <c r="Q31" s="285" t="s">
        <v>67</v>
      </c>
      <c r="R31" s="286"/>
      <c r="S31" s="282" t="s">
        <v>215</v>
      </c>
      <c r="T31" s="283"/>
    </row>
  </sheetData>
  <mergeCells count="86">
    <mergeCell ref="S1:T2"/>
    <mergeCell ref="N4:O4"/>
    <mergeCell ref="P4:Q4"/>
    <mergeCell ref="L11:O11"/>
    <mergeCell ref="P11:T11"/>
    <mergeCell ref="P7:T7"/>
    <mergeCell ref="P8:T8"/>
    <mergeCell ref="M7:O7"/>
    <mergeCell ref="A7:L7"/>
    <mergeCell ref="B8:C8"/>
    <mergeCell ref="D8:F8"/>
    <mergeCell ref="G8:L8"/>
    <mergeCell ref="A1:C1"/>
    <mergeCell ref="D1:K1"/>
    <mergeCell ref="R3:T3"/>
    <mergeCell ref="D9:E9"/>
    <mergeCell ref="S31:T31"/>
    <mergeCell ref="O31:P31"/>
    <mergeCell ref="Q31:R31"/>
    <mergeCell ref="J25:K26"/>
    <mergeCell ref="A26:B26"/>
    <mergeCell ref="C26:D26"/>
    <mergeCell ref="G26:I26"/>
    <mergeCell ref="P26:Q26"/>
    <mergeCell ref="E26:F26"/>
    <mergeCell ref="E25:H25"/>
    <mergeCell ref="A25:C25"/>
    <mergeCell ref="A31:B31"/>
    <mergeCell ref="C31:F31"/>
    <mergeCell ref="G31:H31"/>
    <mergeCell ref="M31:N31"/>
    <mergeCell ref="J31:L31"/>
    <mergeCell ref="A29:C29"/>
    <mergeCell ref="D29:T29"/>
    <mergeCell ref="B20:H20"/>
    <mergeCell ref="B22:H22"/>
    <mergeCell ref="I22:T22"/>
    <mergeCell ref="S21:T21"/>
    <mergeCell ref="L20:R20"/>
    <mergeCell ref="L17:R17"/>
    <mergeCell ref="L18:R18"/>
    <mergeCell ref="I18:J18"/>
    <mergeCell ref="O25:T25"/>
    <mergeCell ref="S19:T19"/>
    <mergeCell ref="L25:N25"/>
    <mergeCell ref="L21:R21"/>
    <mergeCell ref="F9:H9"/>
    <mergeCell ref="I9:I10"/>
    <mergeCell ref="A9:C9"/>
    <mergeCell ref="A10:C10"/>
    <mergeCell ref="A12:E12"/>
    <mergeCell ref="F11:G11"/>
    <mergeCell ref="H11:I11"/>
    <mergeCell ref="D10:E10"/>
    <mergeCell ref="A11:E11"/>
    <mergeCell ref="F12:T12"/>
    <mergeCell ref="B17:H17"/>
    <mergeCell ref="B18:H18"/>
    <mergeCell ref="I20:J20"/>
    <mergeCell ref="J11:K11"/>
    <mergeCell ref="I21:J21"/>
    <mergeCell ref="B21:H21"/>
    <mergeCell ref="A16:C16"/>
    <mergeCell ref="B19:H19"/>
    <mergeCell ref="I19:J19"/>
    <mergeCell ref="F13:T13"/>
    <mergeCell ref="A13:E13"/>
    <mergeCell ref="S18:T18"/>
    <mergeCell ref="I17:J17"/>
    <mergeCell ref="S17:T17"/>
    <mergeCell ref="S20:T20"/>
    <mergeCell ref="L19:R19"/>
    <mergeCell ref="R4:T4"/>
    <mergeCell ref="L4:M4"/>
    <mergeCell ref="J3:K3"/>
    <mergeCell ref="J4:K4"/>
    <mergeCell ref="L3:M3"/>
    <mergeCell ref="N3:O3"/>
    <mergeCell ref="P3:Q3"/>
    <mergeCell ref="A3:B4"/>
    <mergeCell ref="C3:C4"/>
    <mergeCell ref="D3:E4"/>
    <mergeCell ref="F3:G3"/>
    <mergeCell ref="H3:I3"/>
    <mergeCell ref="F4:G4"/>
    <mergeCell ref="H4:I4"/>
  </mergeCells>
  <phoneticPr fontId="3"/>
  <dataValidations count="10">
    <dataValidation type="list" allowBlank="1" showInputMessage="1" showErrorMessage="1" sqref="P11" xr:uid="{00000000-0002-0000-0A00-000000000000}">
      <formula1>$C$14:$E$14</formula1>
    </dataValidation>
    <dataValidation type="list" allowBlank="1" showInputMessage="1" showErrorMessage="1" sqref="D25" xr:uid="{00000000-0002-0000-0A00-000001000000}">
      <formula1>$A$27:$C$27</formula1>
    </dataValidation>
    <dataValidation type="list" allowBlank="1" showInputMessage="1" showErrorMessage="1" sqref="E25:H25" xr:uid="{00000000-0002-0000-0A00-000002000000}">
      <formula1>$D$27:$E$27</formula1>
    </dataValidation>
    <dataValidation type="list" allowBlank="1" showInputMessage="1" showErrorMessage="1" sqref="C26:D26" xr:uid="{00000000-0002-0000-0A00-000003000000}">
      <formula1>$F$27:$I$27</formula1>
    </dataValidation>
    <dataValidation type="list" allowBlank="1" showInputMessage="1" showErrorMessage="1" sqref="G26:I26" xr:uid="{00000000-0002-0000-0A00-000004000000}">
      <formula1>$J$27:$M$27</formula1>
    </dataValidation>
    <dataValidation type="list" allowBlank="1" showInputMessage="1" showErrorMessage="1" sqref="S17:T21 I17:J21" xr:uid="{00000000-0002-0000-0A00-000005000000}">
      <formula1>$A$23:$C$23</formula1>
    </dataValidation>
    <dataValidation type="list" allowBlank="1" showInputMessage="1" showErrorMessage="1" sqref="J10:T10" xr:uid="{00000000-0002-0000-0A00-000006000000}">
      <formula1>$A$14:$B$14</formula1>
    </dataValidation>
    <dataValidation type="list" allowBlank="1" showInputMessage="1" showErrorMessage="1" sqref="P8" xr:uid="{00000000-0002-0000-0A00-000007000000}">
      <formula1>$F$14:$J$14</formula1>
    </dataValidation>
    <dataValidation type="list" allowBlank="1" showInputMessage="1" showErrorMessage="1" sqref="F4:M4" xr:uid="{00000000-0002-0000-0A00-000008000000}">
      <formula1>$G$5:$H$5</formula1>
    </dataValidation>
    <dataValidation type="list" allowBlank="1" showInputMessage="1" showErrorMessage="1" sqref="N4:Q4" xr:uid="{00000000-0002-0000-0A00-000009000000}">
      <formula1>$A$26:$B$26</formula1>
    </dataValidation>
  </dataValidations>
  <hyperlinks>
    <hyperlink ref="S1:T2" location="物件一覧!A1" display="一覧に戻る" xr:uid="{00000000-0004-0000-0A00-000000000000}"/>
    <hyperlink ref="C31:F31" location="協力店一覧!B5" display="大成不動産商事株式会社" xr:uid="{00000000-0004-0000-0A00-000001000000}"/>
  </hyperlinks>
  <pageMargins left="0.38" right="0.28000000000000003" top="0.59" bottom="0.49" header="0.4" footer="0.31"/>
  <pageSetup paperSize="9" orientation="landscape" r:id="rId1"/>
  <headerFooter alignWithMargins="0"/>
  <drawing r:id="rId2"/>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570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571</v>
      </c>
      <c r="E8" s="384"/>
      <c r="F8" s="385"/>
      <c r="G8" s="389"/>
      <c r="H8" s="390"/>
      <c r="I8" s="390"/>
      <c r="J8" s="390"/>
      <c r="K8" s="390"/>
      <c r="L8" s="391"/>
      <c r="M8" s="9">
        <v>40000</v>
      </c>
      <c r="N8" s="8" t="s">
        <v>33</v>
      </c>
      <c r="O8" s="10">
        <v>43000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1172</v>
      </c>
      <c r="B10" s="348"/>
      <c r="C10" s="349"/>
      <c r="D10" s="259">
        <v>2</v>
      </c>
      <c r="E10" s="357"/>
      <c r="F10" s="102">
        <v>32</v>
      </c>
      <c r="G10" s="8" t="s">
        <v>33</v>
      </c>
      <c r="H10" s="36">
        <v>32</v>
      </c>
      <c r="I10" s="359"/>
      <c r="J10" s="4"/>
      <c r="K10" s="4"/>
      <c r="L10" s="4"/>
      <c r="M10" s="4" t="s">
        <v>130</v>
      </c>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1173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1164</v>
      </c>
      <c r="D31" s="393"/>
      <c r="E31" s="393"/>
      <c r="F31" s="394"/>
      <c r="G31" s="285"/>
      <c r="H31" s="285"/>
      <c r="I31" s="27"/>
      <c r="J31" s="282"/>
      <c r="K31" s="283"/>
      <c r="L31" s="283"/>
      <c r="M31" s="285" t="s">
        <v>66</v>
      </c>
      <c r="N31" s="264"/>
      <c r="O31" s="284" t="s">
        <v>1165</v>
      </c>
      <c r="P31" s="283"/>
      <c r="Q31" s="285" t="s">
        <v>67</v>
      </c>
      <c r="R31" s="286"/>
      <c r="S31" s="282" t="s">
        <v>1166</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6D00-000000000000}">
      <formula1>$C$14:$E$14</formula1>
    </dataValidation>
    <dataValidation type="list" allowBlank="1" showInputMessage="1" showErrorMessage="1" sqref="P8" xr:uid="{00000000-0002-0000-6D00-000001000000}">
      <formula1>$F$14:$J$14</formula1>
    </dataValidation>
    <dataValidation type="list" allowBlank="1" showInputMessage="1" showErrorMessage="1" sqref="G26:I26" xr:uid="{00000000-0002-0000-6D00-000002000000}">
      <formula1>$J$27:$M$27</formula1>
    </dataValidation>
    <dataValidation type="list" allowBlank="1" showInputMessage="1" showErrorMessage="1" sqref="C26:D26" xr:uid="{00000000-0002-0000-6D00-000003000000}">
      <formula1>$F$27:$I$27</formula1>
    </dataValidation>
    <dataValidation type="list" allowBlank="1" showInputMessage="1" showErrorMessage="1" sqref="E25:H25" xr:uid="{00000000-0002-0000-6D00-000004000000}">
      <formula1>$D$27:$E$27</formula1>
    </dataValidation>
    <dataValidation type="list" allowBlank="1" showInputMessage="1" showErrorMessage="1" sqref="J1:K1" xr:uid="{00000000-0002-0000-6D00-000005000000}">
      <formula1>$C$5:$D$5</formula1>
    </dataValidation>
    <dataValidation type="list" allowBlank="1" showInputMessage="1" showErrorMessage="1" sqref="S19:T21" xr:uid="{00000000-0002-0000-6D00-000006000000}">
      <formula1>$A$23:$C$23</formula1>
    </dataValidation>
    <dataValidation type="list" allowBlank="1" showInputMessage="1" showErrorMessage="1" sqref="J10:T10" xr:uid="{00000000-0002-0000-6D00-000007000000}">
      <formula1>$A$14:$B$14</formula1>
    </dataValidation>
    <dataValidation type="list" allowBlank="1" showInputMessage="1" showErrorMessage="1" sqref="D25" xr:uid="{00000000-0002-0000-6D00-000008000000}">
      <formula1>$A$27:$C$27</formula1>
    </dataValidation>
    <dataValidation type="list" allowBlank="1" showInputMessage="1" showErrorMessage="1" sqref="F4:Q4" xr:uid="{00000000-0002-0000-6D00-000009000000}">
      <formula1>$G$5:$H$5</formula1>
    </dataValidation>
    <dataValidation type="list" allowBlank="1" showInputMessage="1" showErrorMessage="1" sqref="I17:J21 S17:T18" xr:uid="{00000000-0002-0000-6D00-00000A000000}">
      <formula1>$A$23:$D$23</formula1>
    </dataValidation>
  </dataValidations>
  <hyperlinks>
    <hyperlink ref="S1:T2" location="物件一覧!A1" display="一覧に戻る" xr:uid="{00000000-0004-0000-6D00-000000000000}"/>
    <hyperlink ref="C31:F31" location="協力店一覧!A29" display="アパマンショップ石山店" xr:uid="{00000000-0004-0000-6D00-000001000000}"/>
  </hyperlinks>
  <pageMargins left="0.38" right="0.28000000000000003" top="0.59" bottom="0.49" header="0.4" footer="0.31"/>
  <pageSetup paperSize="9" orientation="landscape" r:id="rId1"/>
  <headerFooter alignWithMargins="0"/>
  <drawing r:id="rId2"/>
  <legacyDrawing r:id="rId3"/>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574</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1174</v>
      </c>
      <c r="E8" s="384"/>
      <c r="F8" s="385"/>
      <c r="G8" s="389"/>
      <c r="H8" s="390"/>
      <c r="I8" s="390"/>
      <c r="J8" s="390"/>
      <c r="K8" s="390"/>
      <c r="L8" s="391"/>
      <c r="M8" s="9">
        <v>50000</v>
      </c>
      <c r="N8" s="8" t="s">
        <v>33</v>
      </c>
      <c r="O8" s="10">
        <v>57000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1175</v>
      </c>
      <c r="B10" s="348"/>
      <c r="C10" s="349"/>
      <c r="D10" s="259">
        <v>5</v>
      </c>
      <c r="E10" s="357"/>
      <c r="F10" s="102">
        <v>35.64</v>
      </c>
      <c r="G10" s="8" t="s">
        <v>33</v>
      </c>
      <c r="H10" s="36">
        <v>35.64</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18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1176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1164</v>
      </c>
      <c r="D31" s="393"/>
      <c r="E31" s="393"/>
      <c r="F31" s="394"/>
      <c r="G31" s="285"/>
      <c r="H31" s="285"/>
      <c r="I31" s="27"/>
      <c r="J31" s="282"/>
      <c r="K31" s="283"/>
      <c r="L31" s="283"/>
      <c r="M31" s="285" t="s">
        <v>66</v>
      </c>
      <c r="N31" s="264"/>
      <c r="O31" s="284" t="s">
        <v>1165</v>
      </c>
      <c r="P31" s="283"/>
      <c r="Q31" s="285" t="s">
        <v>67</v>
      </c>
      <c r="R31" s="286"/>
      <c r="S31" s="282" t="s">
        <v>1166</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6E00-000000000000}">
      <formula1>$A$23:$D$23</formula1>
    </dataValidation>
    <dataValidation type="list" allowBlank="1" showInputMessage="1" showErrorMessage="1" sqref="F4:Q4" xr:uid="{00000000-0002-0000-6E00-000001000000}">
      <formula1>$G$5:$H$5</formula1>
    </dataValidation>
    <dataValidation type="list" allowBlank="1" showInputMessage="1" showErrorMessage="1" sqref="D25" xr:uid="{00000000-0002-0000-6E00-000002000000}">
      <formula1>$A$27:$C$27</formula1>
    </dataValidation>
    <dataValidation type="list" allowBlank="1" showInputMessage="1" showErrorMessage="1" sqref="J10:T10" xr:uid="{00000000-0002-0000-6E00-000003000000}">
      <formula1>$A$14:$B$14</formula1>
    </dataValidation>
    <dataValidation type="list" allowBlank="1" showInputMessage="1" showErrorMessage="1" sqref="S19:T21" xr:uid="{00000000-0002-0000-6E00-000004000000}">
      <formula1>$A$23:$C$23</formula1>
    </dataValidation>
    <dataValidation type="list" allowBlank="1" showInputMessage="1" showErrorMessage="1" sqref="J1:K1" xr:uid="{00000000-0002-0000-6E00-000005000000}">
      <formula1>$C$5:$D$5</formula1>
    </dataValidation>
    <dataValidation type="list" allowBlank="1" showInputMessage="1" showErrorMessage="1" sqref="E25:H25" xr:uid="{00000000-0002-0000-6E00-000006000000}">
      <formula1>$D$27:$E$27</formula1>
    </dataValidation>
    <dataValidation type="list" allowBlank="1" showInputMessage="1" showErrorMessage="1" sqref="C26:D26" xr:uid="{00000000-0002-0000-6E00-000007000000}">
      <formula1>$F$27:$I$27</formula1>
    </dataValidation>
    <dataValidation type="list" allowBlank="1" showInputMessage="1" showErrorMessage="1" sqref="G26:I26" xr:uid="{00000000-0002-0000-6E00-000008000000}">
      <formula1>$J$27:$M$27</formula1>
    </dataValidation>
    <dataValidation type="list" allowBlank="1" showInputMessage="1" showErrorMessage="1" sqref="P8" xr:uid="{00000000-0002-0000-6E00-000009000000}">
      <formula1>$F$14:$J$14</formula1>
    </dataValidation>
    <dataValidation type="list" allowBlank="1" showInputMessage="1" showErrorMessage="1" sqref="P11" xr:uid="{00000000-0002-0000-6E00-00000A000000}">
      <formula1>$C$14:$E$14</formula1>
    </dataValidation>
  </dataValidations>
  <hyperlinks>
    <hyperlink ref="S1:T2" location="物件一覧!A1" display="一覧に戻る" xr:uid="{00000000-0004-0000-6E00-000000000000}"/>
    <hyperlink ref="C31:F31" location="協力店一覧!A29" display="アパマンショップ石山店" xr:uid="{00000000-0004-0000-6E00-000001000000}"/>
  </hyperlinks>
  <pageMargins left="0.38" right="0.28000000000000003" top="0.59" bottom="0.49" header="0.4" footer="0.31"/>
  <pageSetup paperSize="9" orientation="landscape" r:id="rId1"/>
  <headerFooter alignWithMargins="0"/>
  <drawing r:id="rId2"/>
  <legacyDrawing r:id="rId3"/>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558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1239</v>
      </c>
      <c r="E8" s="384"/>
      <c r="F8" s="385"/>
      <c r="G8" s="389"/>
      <c r="H8" s="390"/>
      <c r="I8" s="390"/>
      <c r="J8" s="390"/>
      <c r="K8" s="390"/>
      <c r="L8" s="391"/>
      <c r="M8" s="9">
        <v>63000</v>
      </c>
      <c r="N8" s="8" t="s">
        <v>33</v>
      </c>
      <c r="O8" s="10">
        <v>72000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1177</v>
      </c>
      <c r="B10" s="348"/>
      <c r="C10" s="349"/>
      <c r="D10" s="259">
        <v>3</v>
      </c>
      <c r="E10" s="357"/>
      <c r="F10" s="102">
        <v>65.22</v>
      </c>
      <c r="G10" s="8" t="s">
        <v>33</v>
      </c>
      <c r="H10" s="36">
        <v>65.22</v>
      </c>
      <c r="I10" s="359"/>
      <c r="J10" s="4"/>
      <c r="K10" s="4"/>
      <c r="L10" s="4"/>
      <c r="M10" s="4"/>
      <c r="N10" s="4"/>
      <c r="O10" s="4"/>
      <c r="P10" s="4" t="s">
        <v>130</v>
      </c>
      <c r="Q10" s="4"/>
      <c r="R10" s="4" t="s">
        <v>130</v>
      </c>
      <c r="S10" s="4"/>
      <c r="T10" s="5" t="s">
        <v>11</v>
      </c>
    </row>
    <row r="11" spans="1:24" s="3" customFormat="1" ht="21" customHeight="1" x14ac:dyDescent="0.15">
      <c r="A11" s="264" t="s">
        <v>288</v>
      </c>
      <c r="B11" s="292"/>
      <c r="C11" s="292"/>
      <c r="D11" s="292"/>
      <c r="E11" s="299"/>
      <c r="F11" s="297">
        <v>1</v>
      </c>
      <c r="G11" s="298"/>
      <c r="H11" s="264" t="s">
        <v>35</v>
      </c>
      <c r="I11" s="299"/>
      <c r="J11" s="392">
        <v>18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1178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80000</v>
      </c>
      <c r="M26" s="23" t="s">
        <v>33</v>
      </c>
      <c r="N26" s="26">
        <v>120000</v>
      </c>
      <c r="O26" s="27" t="s">
        <v>54</v>
      </c>
      <c r="P26" s="365" t="s">
        <v>74</v>
      </c>
      <c r="Q26" s="346"/>
      <c r="R26" s="26">
        <v>0</v>
      </c>
      <c r="S26" s="23" t="s">
        <v>33</v>
      </c>
      <c r="T26" s="28">
        <v>70000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1164</v>
      </c>
      <c r="D31" s="393"/>
      <c r="E31" s="393"/>
      <c r="F31" s="394"/>
      <c r="G31" s="285"/>
      <c r="H31" s="285"/>
      <c r="I31" s="27"/>
      <c r="J31" s="282"/>
      <c r="K31" s="283"/>
      <c r="L31" s="283"/>
      <c r="M31" s="285" t="s">
        <v>66</v>
      </c>
      <c r="N31" s="264"/>
      <c r="O31" s="284" t="s">
        <v>1165</v>
      </c>
      <c r="P31" s="283"/>
      <c r="Q31" s="285" t="s">
        <v>67</v>
      </c>
      <c r="R31" s="286"/>
      <c r="S31" s="282" t="s">
        <v>1166</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6F00-000000000000}">
      <formula1>$C$14:$E$14</formula1>
    </dataValidation>
    <dataValidation type="list" allowBlank="1" showInputMessage="1" showErrorMessage="1" sqref="P8" xr:uid="{00000000-0002-0000-6F00-000001000000}">
      <formula1>$F$14:$J$14</formula1>
    </dataValidation>
    <dataValidation type="list" allowBlank="1" showInputMessage="1" showErrorMessage="1" sqref="G26:I26" xr:uid="{00000000-0002-0000-6F00-000002000000}">
      <formula1>$J$27:$M$27</formula1>
    </dataValidation>
    <dataValidation type="list" allowBlank="1" showInputMessage="1" showErrorMessage="1" sqref="C26:D26" xr:uid="{00000000-0002-0000-6F00-000003000000}">
      <formula1>$F$27:$I$27</formula1>
    </dataValidation>
    <dataValidation type="list" allowBlank="1" showInputMessage="1" showErrorMessage="1" sqref="E25:H25" xr:uid="{00000000-0002-0000-6F00-000004000000}">
      <formula1>$D$27:$E$27</formula1>
    </dataValidation>
    <dataValidation type="list" allowBlank="1" showInputMessage="1" showErrorMessage="1" sqref="J1:K1" xr:uid="{00000000-0002-0000-6F00-000005000000}">
      <formula1>$C$5:$D$5</formula1>
    </dataValidation>
    <dataValidation type="list" allowBlank="1" showInputMessage="1" showErrorMessage="1" sqref="S19:T21" xr:uid="{00000000-0002-0000-6F00-000006000000}">
      <formula1>$A$23:$C$23</formula1>
    </dataValidation>
    <dataValidation type="list" allowBlank="1" showInputMessage="1" showErrorMessage="1" sqref="J10:T10" xr:uid="{00000000-0002-0000-6F00-000007000000}">
      <formula1>$A$14:$B$14</formula1>
    </dataValidation>
    <dataValidation type="list" allowBlank="1" showInputMessage="1" showErrorMessage="1" sqref="D25" xr:uid="{00000000-0002-0000-6F00-000008000000}">
      <formula1>$A$27:$C$27</formula1>
    </dataValidation>
    <dataValidation type="list" allowBlank="1" showInputMessage="1" showErrorMessage="1" sqref="F4:Q4" xr:uid="{00000000-0002-0000-6F00-000009000000}">
      <formula1>$G$5:$H$5</formula1>
    </dataValidation>
    <dataValidation type="list" allowBlank="1" showInputMessage="1" showErrorMessage="1" sqref="I17:J21 S17:T18" xr:uid="{00000000-0002-0000-6F00-00000A000000}">
      <formula1>$A$23:$D$23</formula1>
    </dataValidation>
  </dataValidations>
  <hyperlinks>
    <hyperlink ref="S1:T2" location="物件一覧!A1" display="一覧に戻る" xr:uid="{00000000-0004-0000-6F00-000000000000}"/>
    <hyperlink ref="C31:F31" location="協力店一覧!A29" display="アパマンショップ石山店" xr:uid="{00000000-0004-0000-6F00-000001000000}"/>
  </hyperlinks>
  <pageMargins left="0.38" right="0.28000000000000003" top="0.59" bottom="0.49" header="0.4" footer="0.31"/>
  <pageSetup paperSize="9" orientation="landscape" r:id="rId1"/>
  <headerFooter alignWithMargins="0"/>
  <drawing r:id="rId2"/>
  <legacyDrawing r:id="rId3"/>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1199</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c r="K4" s="255"/>
      <c r="L4" s="255" t="s">
        <v>130</v>
      </c>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1200</v>
      </c>
      <c r="E8" s="384"/>
      <c r="F8" s="385"/>
      <c r="G8" s="389" t="s">
        <v>1201</v>
      </c>
      <c r="H8" s="390"/>
      <c r="I8" s="390"/>
      <c r="J8" s="390"/>
      <c r="K8" s="390"/>
      <c r="L8" s="391"/>
      <c r="M8" s="9">
        <v>53000</v>
      </c>
      <c r="N8" s="8" t="s">
        <v>33</v>
      </c>
      <c r="O8" s="10">
        <v>53000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1202</v>
      </c>
      <c r="B10" s="348"/>
      <c r="C10" s="349"/>
      <c r="D10" s="259">
        <v>2</v>
      </c>
      <c r="E10" s="357"/>
      <c r="F10" s="102">
        <v>47</v>
      </c>
      <c r="G10" s="8" t="s">
        <v>33</v>
      </c>
      <c r="H10" s="36">
        <v>47</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1</v>
      </c>
      <c r="G11" s="298"/>
      <c r="H11" s="264" t="s">
        <v>35</v>
      </c>
      <c r="I11" s="299"/>
      <c r="J11" s="392">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1203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1204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1198</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1205</v>
      </c>
      <c r="D31" s="393"/>
      <c r="E31" s="393"/>
      <c r="F31" s="394"/>
      <c r="G31" s="285"/>
      <c r="H31" s="285"/>
      <c r="I31" s="27"/>
      <c r="J31" s="282"/>
      <c r="K31" s="283"/>
      <c r="L31" s="283"/>
      <c r="M31" s="285" t="s">
        <v>66</v>
      </c>
      <c r="N31" s="264"/>
      <c r="O31" s="284" t="s">
        <v>1206</v>
      </c>
      <c r="P31" s="283"/>
      <c r="Q31" s="285" t="s">
        <v>67</v>
      </c>
      <c r="R31" s="286"/>
      <c r="S31" s="282" t="s">
        <v>1207</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7000-000000000000}">
      <formula1>$A$23:$D$23</formula1>
    </dataValidation>
    <dataValidation type="list" allowBlank="1" showInputMessage="1" showErrorMessage="1" sqref="F4:Q4" xr:uid="{00000000-0002-0000-7000-000001000000}">
      <formula1>$G$5:$H$5</formula1>
    </dataValidation>
    <dataValidation type="list" allowBlank="1" showInputMessage="1" showErrorMessage="1" sqref="D25" xr:uid="{00000000-0002-0000-7000-000002000000}">
      <formula1>$A$27:$C$27</formula1>
    </dataValidation>
    <dataValidation type="list" allowBlank="1" showInputMessage="1" showErrorMessage="1" sqref="J10:T10" xr:uid="{00000000-0002-0000-7000-000003000000}">
      <formula1>$A$14:$B$14</formula1>
    </dataValidation>
    <dataValidation type="list" allowBlank="1" showInputMessage="1" showErrorMessage="1" sqref="S19:T21" xr:uid="{00000000-0002-0000-7000-000004000000}">
      <formula1>$A$23:$C$23</formula1>
    </dataValidation>
    <dataValidation type="list" allowBlank="1" showInputMessage="1" showErrorMessage="1" sqref="J1:K1" xr:uid="{00000000-0002-0000-7000-000005000000}">
      <formula1>$C$5:$D$5</formula1>
    </dataValidation>
    <dataValidation type="list" allowBlank="1" showInputMessage="1" showErrorMessage="1" sqref="E25:H25" xr:uid="{00000000-0002-0000-7000-000006000000}">
      <formula1>$D$27:$E$27</formula1>
    </dataValidation>
    <dataValidation type="list" allowBlank="1" showInputMessage="1" showErrorMessage="1" sqref="C26:D26" xr:uid="{00000000-0002-0000-7000-000007000000}">
      <formula1>$F$27:$I$27</formula1>
    </dataValidation>
    <dataValidation type="list" allowBlank="1" showInputMessage="1" showErrorMessage="1" sqref="G26:I26" xr:uid="{00000000-0002-0000-7000-000008000000}">
      <formula1>$J$27:$M$27</formula1>
    </dataValidation>
    <dataValidation type="list" allowBlank="1" showInputMessage="1" showErrorMessage="1" sqref="P8" xr:uid="{00000000-0002-0000-7000-000009000000}">
      <formula1>$F$14:$J$14</formula1>
    </dataValidation>
    <dataValidation type="list" allowBlank="1" showInputMessage="1" showErrorMessage="1" sqref="P11" xr:uid="{00000000-0002-0000-7000-00000A000000}">
      <formula1>$C$14:$E$14</formula1>
    </dataValidation>
  </dataValidations>
  <hyperlinks>
    <hyperlink ref="S1:T2" location="物件一覧!A1" display="一覧に戻る" xr:uid="{00000000-0004-0000-7000-000000000000}"/>
    <hyperlink ref="C31:F31" location="協力店一覧!A39" display="アパマンショップ石山店" xr:uid="{00000000-0004-0000-7000-000001000000}"/>
  </hyperlinks>
  <pageMargins left="0.38" right="0.28000000000000003" top="0.59" bottom="0.49" header="0.4" footer="0.31"/>
  <pageSetup paperSize="9" orientation="landscape" r:id="rId1"/>
  <headerFooter alignWithMargins="0"/>
  <drawing r:id="rId2"/>
  <legacyDrawing r:id="rId3"/>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1208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699</v>
      </c>
      <c r="E8" s="384"/>
      <c r="F8" s="385"/>
      <c r="G8" s="389" t="s">
        <v>1209</v>
      </c>
      <c r="H8" s="390"/>
      <c r="I8" s="390"/>
      <c r="J8" s="390"/>
      <c r="K8" s="390"/>
      <c r="L8" s="391"/>
      <c r="M8" s="9">
        <v>54000</v>
      </c>
      <c r="N8" s="8" t="s">
        <v>33</v>
      </c>
      <c r="O8" s="10">
        <v>54000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1210</v>
      </c>
      <c r="B10" s="348"/>
      <c r="C10" s="349"/>
      <c r="D10" s="259">
        <v>2</v>
      </c>
      <c r="E10" s="357"/>
      <c r="F10" s="102">
        <v>51.67</v>
      </c>
      <c r="G10" s="8" t="s">
        <v>33</v>
      </c>
      <c r="H10" s="36">
        <v>51.67</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2</v>
      </c>
      <c r="G11" s="298"/>
      <c r="H11" s="264" t="s">
        <v>35</v>
      </c>
      <c r="I11" s="299"/>
      <c r="J11" s="392">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1211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1198</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1205</v>
      </c>
      <c r="D31" s="393"/>
      <c r="E31" s="393"/>
      <c r="F31" s="394"/>
      <c r="G31" s="285"/>
      <c r="H31" s="285"/>
      <c r="I31" s="27"/>
      <c r="J31" s="282"/>
      <c r="K31" s="283"/>
      <c r="L31" s="283"/>
      <c r="M31" s="285" t="s">
        <v>66</v>
      </c>
      <c r="N31" s="264"/>
      <c r="O31" s="284" t="s">
        <v>1206</v>
      </c>
      <c r="P31" s="283"/>
      <c r="Q31" s="285" t="s">
        <v>67</v>
      </c>
      <c r="R31" s="286"/>
      <c r="S31" s="282" t="s">
        <v>1207</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7100-000000000000}">
      <formula1>$C$14:$E$14</formula1>
    </dataValidation>
    <dataValidation type="list" allowBlank="1" showInputMessage="1" showErrorMessage="1" sqref="P8" xr:uid="{00000000-0002-0000-7100-000001000000}">
      <formula1>$F$14:$J$14</formula1>
    </dataValidation>
    <dataValidation type="list" allowBlank="1" showInputMessage="1" showErrorMessage="1" sqref="G26:I26" xr:uid="{00000000-0002-0000-7100-000002000000}">
      <formula1>$J$27:$M$27</formula1>
    </dataValidation>
    <dataValidation type="list" allowBlank="1" showInputMessage="1" showErrorMessage="1" sqref="C26:D26" xr:uid="{00000000-0002-0000-7100-000003000000}">
      <formula1>$F$27:$I$27</formula1>
    </dataValidation>
    <dataValidation type="list" allowBlank="1" showInputMessage="1" showErrorMessage="1" sqref="E25:H25" xr:uid="{00000000-0002-0000-7100-000004000000}">
      <formula1>$D$27:$E$27</formula1>
    </dataValidation>
    <dataValidation type="list" allowBlank="1" showInputMessage="1" showErrorMessage="1" sqref="J1:K1" xr:uid="{00000000-0002-0000-7100-000005000000}">
      <formula1>$C$5:$D$5</formula1>
    </dataValidation>
    <dataValidation type="list" allowBlank="1" showInputMessage="1" showErrorMessage="1" sqref="S19:T21" xr:uid="{00000000-0002-0000-7100-000006000000}">
      <formula1>$A$23:$C$23</formula1>
    </dataValidation>
    <dataValidation type="list" allowBlank="1" showInputMessage="1" showErrorMessage="1" sqref="J10:T10" xr:uid="{00000000-0002-0000-7100-000007000000}">
      <formula1>$A$14:$B$14</formula1>
    </dataValidation>
    <dataValidation type="list" allowBlank="1" showInputMessage="1" showErrorMessage="1" sqref="D25" xr:uid="{00000000-0002-0000-7100-000008000000}">
      <formula1>$A$27:$C$27</formula1>
    </dataValidation>
    <dataValidation type="list" allowBlank="1" showInputMessage="1" showErrorMessage="1" sqref="F4:Q4" xr:uid="{00000000-0002-0000-7100-000009000000}">
      <formula1>$G$5:$H$5</formula1>
    </dataValidation>
    <dataValidation type="list" allowBlank="1" showInputMessage="1" showErrorMessage="1" sqref="I17:J21 S17:T18" xr:uid="{00000000-0002-0000-7100-00000A000000}">
      <formula1>$A$23:$D$23</formula1>
    </dataValidation>
  </dataValidations>
  <hyperlinks>
    <hyperlink ref="S1:T2" location="物件一覧!A1" display="一覧に戻る" xr:uid="{00000000-0004-0000-7100-000000000000}"/>
    <hyperlink ref="C31:F31" location="協力店一覧!A39" display="アパマンショップ石山店" xr:uid="{00000000-0004-0000-7100-000001000000}"/>
  </hyperlinks>
  <pageMargins left="0.38" right="0.28000000000000003" top="0.59" bottom="0.49" header="0.4" footer="0.31"/>
  <pageSetup paperSize="9" orientation="landscape" r:id="rId1"/>
  <headerFooter alignWithMargins="0"/>
  <drawing r:id="rId2"/>
  <legacyDrawing r:id="rId3"/>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1212</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c r="K4" s="255"/>
      <c r="L4" s="255" t="s">
        <v>130</v>
      </c>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1213</v>
      </c>
      <c r="E8" s="384"/>
      <c r="F8" s="385"/>
      <c r="G8" s="389" t="s">
        <v>1214</v>
      </c>
      <c r="H8" s="390"/>
      <c r="I8" s="390"/>
      <c r="J8" s="390"/>
      <c r="K8" s="390"/>
      <c r="L8" s="391"/>
      <c r="M8" s="9">
        <v>37000</v>
      </c>
      <c r="N8" s="8" t="s">
        <v>33</v>
      </c>
      <c r="O8" s="10">
        <v>37000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1215</v>
      </c>
      <c r="B10" s="348"/>
      <c r="C10" s="349"/>
      <c r="D10" s="259">
        <v>2</v>
      </c>
      <c r="E10" s="357"/>
      <c r="F10" s="102">
        <v>35.9</v>
      </c>
      <c r="G10" s="8" t="s">
        <v>33</v>
      </c>
      <c r="H10" s="36">
        <v>35.9</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1216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1217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68000</v>
      </c>
      <c r="M26" s="23" t="s">
        <v>33</v>
      </c>
      <c r="N26" s="26">
        <v>68000</v>
      </c>
      <c r="O26" s="27" t="s">
        <v>54</v>
      </c>
      <c r="P26" s="365" t="s">
        <v>74</v>
      </c>
      <c r="Q26" s="346"/>
      <c r="R26" s="26">
        <v>34000</v>
      </c>
      <c r="S26" s="23" t="s">
        <v>33</v>
      </c>
      <c r="T26" s="28">
        <v>34000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1198</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1205</v>
      </c>
      <c r="D31" s="393"/>
      <c r="E31" s="393"/>
      <c r="F31" s="394"/>
      <c r="G31" s="285"/>
      <c r="H31" s="285"/>
      <c r="I31" s="27"/>
      <c r="J31" s="282"/>
      <c r="K31" s="283"/>
      <c r="L31" s="283"/>
      <c r="M31" s="285" t="s">
        <v>66</v>
      </c>
      <c r="N31" s="264"/>
      <c r="O31" s="284" t="s">
        <v>1206</v>
      </c>
      <c r="P31" s="283"/>
      <c r="Q31" s="285" t="s">
        <v>67</v>
      </c>
      <c r="R31" s="286"/>
      <c r="S31" s="282" t="s">
        <v>1207</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7200-000000000000}">
      <formula1>$A$23:$D$23</formula1>
    </dataValidation>
    <dataValidation type="list" allowBlank="1" showInputMessage="1" showErrorMessage="1" sqref="F4:Q4" xr:uid="{00000000-0002-0000-7200-000001000000}">
      <formula1>$G$5:$H$5</formula1>
    </dataValidation>
    <dataValidation type="list" allowBlank="1" showInputMessage="1" showErrorMessage="1" sqref="D25" xr:uid="{00000000-0002-0000-7200-000002000000}">
      <formula1>$A$27:$C$27</formula1>
    </dataValidation>
    <dataValidation type="list" allowBlank="1" showInputMessage="1" showErrorMessage="1" sqref="J10:T10" xr:uid="{00000000-0002-0000-7200-000003000000}">
      <formula1>$A$14:$B$14</formula1>
    </dataValidation>
    <dataValidation type="list" allowBlank="1" showInputMessage="1" showErrorMessage="1" sqref="S19:T21" xr:uid="{00000000-0002-0000-7200-000004000000}">
      <formula1>$A$23:$C$23</formula1>
    </dataValidation>
    <dataValidation type="list" allowBlank="1" showInputMessage="1" showErrorMessage="1" sqref="J1:K1" xr:uid="{00000000-0002-0000-7200-000005000000}">
      <formula1>$C$5:$D$5</formula1>
    </dataValidation>
    <dataValidation type="list" allowBlank="1" showInputMessage="1" showErrorMessage="1" sqref="E25:H25" xr:uid="{00000000-0002-0000-7200-000006000000}">
      <formula1>$D$27:$E$27</formula1>
    </dataValidation>
    <dataValidation type="list" allowBlank="1" showInputMessage="1" showErrorMessage="1" sqref="C26:D26" xr:uid="{00000000-0002-0000-7200-000007000000}">
      <formula1>$F$27:$I$27</formula1>
    </dataValidation>
    <dataValidation type="list" allowBlank="1" showInputMessage="1" showErrorMessage="1" sqref="G26:I26" xr:uid="{00000000-0002-0000-7200-000008000000}">
      <formula1>$J$27:$M$27</formula1>
    </dataValidation>
    <dataValidation type="list" allowBlank="1" showInputMessage="1" showErrorMessage="1" sqref="P8" xr:uid="{00000000-0002-0000-7200-000009000000}">
      <formula1>$F$14:$J$14</formula1>
    </dataValidation>
    <dataValidation type="list" allowBlank="1" showInputMessage="1" showErrorMessage="1" sqref="P11" xr:uid="{00000000-0002-0000-7200-00000A000000}">
      <formula1>$C$14:$E$14</formula1>
    </dataValidation>
  </dataValidations>
  <hyperlinks>
    <hyperlink ref="S1:T2" location="物件一覧!A1" display="一覧に戻る" xr:uid="{00000000-0004-0000-7200-000000000000}"/>
    <hyperlink ref="C31:F31" location="協力店一覧!A39" display="アパマンショップ石山店" xr:uid="{00000000-0004-0000-7200-000001000000}"/>
  </hyperlinks>
  <pageMargins left="0.38" right="0.28000000000000003" top="0.59" bottom="0.49" header="0.4" footer="0.31"/>
  <pageSetup paperSize="9" orientation="landscape" r:id="rId1"/>
  <headerFooter alignWithMargins="0"/>
  <drawing r:id="rId2"/>
  <legacyDrawing r:id="rId3"/>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1218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c r="K4" s="255"/>
      <c r="L4" s="255" t="s">
        <v>130</v>
      </c>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1219</v>
      </c>
      <c r="E8" s="384"/>
      <c r="F8" s="385"/>
      <c r="G8" s="389" t="s">
        <v>1220</v>
      </c>
      <c r="H8" s="390"/>
      <c r="I8" s="390"/>
      <c r="J8" s="390"/>
      <c r="K8" s="390"/>
      <c r="L8" s="391"/>
      <c r="M8" s="9">
        <v>50000</v>
      </c>
      <c r="N8" s="8" t="s">
        <v>33</v>
      </c>
      <c r="O8" s="10">
        <v>50000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1221</v>
      </c>
      <c r="B10" s="348"/>
      <c r="C10" s="349"/>
      <c r="D10" s="259">
        <v>2</v>
      </c>
      <c r="E10" s="357"/>
      <c r="F10" s="102">
        <v>48</v>
      </c>
      <c r="G10" s="8" t="s">
        <v>33</v>
      </c>
      <c r="H10" s="36">
        <v>48</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2</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1222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1211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1198</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1205</v>
      </c>
      <c r="D31" s="393"/>
      <c r="E31" s="393"/>
      <c r="F31" s="394"/>
      <c r="G31" s="285"/>
      <c r="H31" s="285"/>
      <c r="I31" s="27"/>
      <c r="J31" s="282"/>
      <c r="K31" s="283"/>
      <c r="L31" s="283"/>
      <c r="M31" s="285" t="s">
        <v>66</v>
      </c>
      <c r="N31" s="264"/>
      <c r="O31" s="284" t="s">
        <v>1206</v>
      </c>
      <c r="P31" s="283"/>
      <c r="Q31" s="285" t="s">
        <v>67</v>
      </c>
      <c r="R31" s="286"/>
      <c r="S31" s="282" t="s">
        <v>1207</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7300-000000000000}">
      <formula1>$C$14:$E$14</formula1>
    </dataValidation>
    <dataValidation type="list" allowBlank="1" showInputMessage="1" showErrorMessage="1" sqref="P8" xr:uid="{00000000-0002-0000-7300-000001000000}">
      <formula1>$F$14:$J$14</formula1>
    </dataValidation>
    <dataValidation type="list" allowBlank="1" showInputMessage="1" showErrorMessage="1" sqref="G26:I26" xr:uid="{00000000-0002-0000-7300-000002000000}">
      <formula1>$J$27:$M$27</formula1>
    </dataValidation>
    <dataValidation type="list" allowBlank="1" showInputMessage="1" showErrorMessage="1" sqref="C26:D26" xr:uid="{00000000-0002-0000-7300-000003000000}">
      <formula1>$F$27:$I$27</formula1>
    </dataValidation>
    <dataValidation type="list" allowBlank="1" showInputMessage="1" showErrorMessage="1" sqref="E25:H25" xr:uid="{00000000-0002-0000-7300-000004000000}">
      <formula1>$D$27:$E$27</formula1>
    </dataValidation>
    <dataValidation type="list" allowBlank="1" showInputMessage="1" showErrorMessage="1" sqref="J1:K1" xr:uid="{00000000-0002-0000-7300-000005000000}">
      <formula1>$C$5:$D$5</formula1>
    </dataValidation>
    <dataValidation type="list" allowBlank="1" showInputMessage="1" showErrorMessage="1" sqref="S19:T21" xr:uid="{00000000-0002-0000-7300-000006000000}">
      <formula1>$A$23:$C$23</formula1>
    </dataValidation>
    <dataValidation type="list" allowBlank="1" showInputMessage="1" showErrorMessage="1" sqref="J10:T10" xr:uid="{00000000-0002-0000-7300-000007000000}">
      <formula1>$A$14:$B$14</formula1>
    </dataValidation>
    <dataValidation type="list" allowBlank="1" showInputMessage="1" showErrorMessage="1" sqref="D25" xr:uid="{00000000-0002-0000-7300-000008000000}">
      <formula1>$A$27:$C$27</formula1>
    </dataValidation>
    <dataValidation type="list" allowBlank="1" showInputMessage="1" showErrorMessage="1" sqref="F4:Q4" xr:uid="{00000000-0002-0000-7300-000009000000}">
      <formula1>$G$5:$H$5</formula1>
    </dataValidation>
    <dataValidation type="list" allowBlank="1" showInputMessage="1" showErrorMessage="1" sqref="I17:J21 S17:T18" xr:uid="{00000000-0002-0000-7300-00000A000000}">
      <formula1>$A$23:$D$23</formula1>
    </dataValidation>
  </dataValidations>
  <hyperlinks>
    <hyperlink ref="S1:T2" location="物件一覧!A1" display="一覧に戻る" xr:uid="{00000000-0004-0000-7300-000000000000}"/>
    <hyperlink ref="C31:F31" location="協力店一覧!A39" display="アパマンショップ石山店" xr:uid="{00000000-0004-0000-7300-000001000000}"/>
  </hyperlinks>
  <pageMargins left="0.38" right="0.28000000000000003" top="0.59" bottom="0.49" header="0.4" footer="0.31"/>
  <pageSetup paperSize="9" orientation="landscape" r:id="rId1"/>
  <headerFooter alignWithMargins="0"/>
  <drawing r:id="rId2"/>
  <legacyDrawing r:id="rId3"/>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1281</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1223</v>
      </c>
      <c r="E8" s="384"/>
      <c r="F8" s="385"/>
      <c r="G8" s="389"/>
      <c r="H8" s="390"/>
      <c r="I8" s="390"/>
      <c r="J8" s="390"/>
      <c r="K8" s="390"/>
      <c r="L8" s="391"/>
      <c r="M8" s="9">
        <v>42000</v>
      </c>
      <c r="N8" s="8" t="s">
        <v>33</v>
      </c>
      <c r="O8" s="10">
        <v>42000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1224</v>
      </c>
      <c r="B10" s="348"/>
      <c r="C10" s="349"/>
      <c r="D10" s="259">
        <v>2</v>
      </c>
      <c r="E10" s="357"/>
      <c r="F10" s="102">
        <v>25.42</v>
      </c>
      <c r="G10" s="8" t="s">
        <v>33</v>
      </c>
      <c r="H10" s="36">
        <v>25.42</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48</v>
      </c>
      <c r="G11" s="298"/>
      <c r="H11" s="264" t="s">
        <v>35</v>
      </c>
      <c r="I11" s="299"/>
      <c r="J11" s="392">
        <v>48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1225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1211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59</v>
      </c>
      <c r="D26" s="310"/>
      <c r="E26" s="285" t="s">
        <v>52</v>
      </c>
      <c r="F26" s="264"/>
      <c r="G26" s="343" t="s">
        <v>63</v>
      </c>
      <c r="H26" s="245"/>
      <c r="I26" s="307"/>
      <c r="J26" s="285"/>
      <c r="K26" s="285"/>
      <c r="L26" s="25"/>
      <c r="M26" s="23" t="s">
        <v>33</v>
      </c>
      <c r="N26" s="26"/>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1226</v>
      </c>
      <c r="D31" s="393"/>
      <c r="E31" s="393"/>
      <c r="F31" s="394"/>
      <c r="G31" s="285"/>
      <c r="H31" s="285"/>
      <c r="I31" s="27"/>
      <c r="J31" s="282"/>
      <c r="K31" s="283"/>
      <c r="L31" s="283"/>
      <c r="M31" s="285" t="s">
        <v>66</v>
      </c>
      <c r="N31" s="264"/>
      <c r="O31" s="284" t="s">
        <v>1227</v>
      </c>
      <c r="P31" s="283"/>
      <c r="Q31" s="285" t="s">
        <v>67</v>
      </c>
      <c r="R31" s="286"/>
      <c r="S31" s="282" t="s">
        <v>1228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7400-000000000000}">
      <formula1>$A$23:$D$23</formula1>
    </dataValidation>
    <dataValidation type="list" allowBlank="1" showInputMessage="1" showErrorMessage="1" sqref="F4:Q4" xr:uid="{00000000-0002-0000-7400-000001000000}">
      <formula1>$G$5:$H$5</formula1>
    </dataValidation>
    <dataValidation type="list" allowBlank="1" showInputMessage="1" showErrorMessage="1" sqref="D25" xr:uid="{00000000-0002-0000-7400-000002000000}">
      <formula1>$A$27:$C$27</formula1>
    </dataValidation>
    <dataValidation type="list" allowBlank="1" showInputMessage="1" showErrorMessage="1" sqref="J10:T10" xr:uid="{00000000-0002-0000-7400-000003000000}">
      <formula1>$A$14:$B$14</formula1>
    </dataValidation>
    <dataValidation type="list" allowBlank="1" showInputMessage="1" showErrorMessage="1" sqref="S19:T21" xr:uid="{00000000-0002-0000-7400-000004000000}">
      <formula1>$A$23:$C$23</formula1>
    </dataValidation>
    <dataValidation type="list" allowBlank="1" showInputMessage="1" showErrorMessage="1" sqref="J1:K1" xr:uid="{00000000-0002-0000-7400-000005000000}">
      <formula1>$C$5:$D$5</formula1>
    </dataValidation>
    <dataValidation type="list" allowBlank="1" showInputMessage="1" showErrorMessage="1" sqref="E25:H25" xr:uid="{00000000-0002-0000-7400-000006000000}">
      <formula1>$D$27:$E$27</formula1>
    </dataValidation>
    <dataValidation type="list" allowBlank="1" showInputMessage="1" showErrorMessage="1" sqref="C26:D26" xr:uid="{00000000-0002-0000-7400-000007000000}">
      <formula1>$F$27:$I$27</formula1>
    </dataValidation>
    <dataValidation type="list" allowBlank="1" showInputMessage="1" showErrorMessage="1" sqref="G26:I26" xr:uid="{00000000-0002-0000-7400-000008000000}">
      <formula1>$J$27:$M$27</formula1>
    </dataValidation>
    <dataValidation type="list" allowBlank="1" showInputMessage="1" showErrorMessage="1" sqref="P8" xr:uid="{00000000-0002-0000-7400-000009000000}">
      <formula1>$F$14:$J$14</formula1>
    </dataValidation>
    <dataValidation type="list" allowBlank="1" showInputMessage="1" showErrorMessage="1" sqref="P11" xr:uid="{00000000-0002-0000-7400-00000A000000}">
      <formula1>$C$14:$E$14</formula1>
    </dataValidation>
  </dataValidations>
  <hyperlinks>
    <hyperlink ref="S1:T2" location="物件一覧!A1" display="一覧に戻る" xr:uid="{00000000-0004-0000-7400-000000000000}"/>
    <hyperlink ref="C31:F31" location="協力店一覧!A31" display="アパマンショップ草津店" xr:uid="{00000000-0004-0000-7400-000001000000}"/>
  </hyperlinks>
  <pageMargins left="0.38" right="0.28000000000000003" top="0.59" bottom="0.49" header="0.4" footer="0.31"/>
  <pageSetup paperSize="9" orientation="landscape" r:id="rId1"/>
  <headerFooter alignWithMargins="0"/>
  <drawing r:id="rId2"/>
  <legacyDrawing r:id="rId3"/>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1283</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169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1229</v>
      </c>
      <c r="E8" s="384"/>
      <c r="F8" s="385"/>
      <c r="G8" s="389"/>
      <c r="H8" s="390"/>
      <c r="I8" s="390"/>
      <c r="J8" s="390"/>
      <c r="K8" s="390"/>
      <c r="L8" s="391"/>
      <c r="M8" s="9">
        <v>62000</v>
      </c>
      <c r="N8" s="8" t="s">
        <v>33</v>
      </c>
      <c r="O8" s="10">
        <v>62000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1230</v>
      </c>
      <c r="B10" s="348"/>
      <c r="C10" s="349"/>
      <c r="D10" s="259">
        <v>2</v>
      </c>
      <c r="E10" s="357"/>
      <c r="F10" s="102">
        <v>52.17</v>
      </c>
      <c r="G10" s="8" t="s">
        <v>33</v>
      </c>
      <c r="H10" s="134">
        <v>52.17</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8</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1231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1211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v>58000</v>
      </c>
      <c r="S26" s="23" t="s">
        <v>33</v>
      </c>
      <c r="T26" s="28">
        <v>58000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1226</v>
      </c>
      <c r="D31" s="393"/>
      <c r="E31" s="393"/>
      <c r="F31" s="394"/>
      <c r="G31" s="285"/>
      <c r="H31" s="285"/>
      <c r="I31" s="27"/>
      <c r="J31" s="282"/>
      <c r="K31" s="283"/>
      <c r="L31" s="283"/>
      <c r="M31" s="285" t="s">
        <v>66</v>
      </c>
      <c r="N31" s="264"/>
      <c r="O31" s="284" t="s">
        <v>1227</v>
      </c>
      <c r="P31" s="283"/>
      <c r="Q31" s="285" t="s">
        <v>67</v>
      </c>
      <c r="R31" s="286"/>
      <c r="S31" s="282" t="s">
        <v>1228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7500-000000000000}">
      <formula1>$C$14:$E$14</formula1>
    </dataValidation>
    <dataValidation type="list" allowBlank="1" showInputMessage="1" showErrorMessage="1" sqref="P8" xr:uid="{00000000-0002-0000-7500-000001000000}">
      <formula1>$F$14:$J$14</formula1>
    </dataValidation>
    <dataValidation type="list" allowBlank="1" showInputMessage="1" showErrorMessage="1" sqref="G26:I26" xr:uid="{00000000-0002-0000-7500-000002000000}">
      <formula1>$J$27:$M$27</formula1>
    </dataValidation>
    <dataValidation type="list" allowBlank="1" showInputMessage="1" showErrorMessage="1" sqref="C26:D26" xr:uid="{00000000-0002-0000-7500-000003000000}">
      <formula1>$F$27:$I$27</formula1>
    </dataValidation>
    <dataValidation type="list" allowBlank="1" showInputMessage="1" showErrorMessage="1" sqref="E25:H25" xr:uid="{00000000-0002-0000-7500-000004000000}">
      <formula1>$D$27:$E$27</formula1>
    </dataValidation>
    <dataValidation type="list" allowBlank="1" showInputMessage="1" showErrorMessage="1" sqref="J1:K1" xr:uid="{00000000-0002-0000-7500-000005000000}">
      <formula1>$C$5:$D$5</formula1>
    </dataValidation>
    <dataValidation type="list" allowBlank="1" showInputMessage="1" showErrorMessage="1" sqref="S19:T21" xr:uid="{00000000-0002-0000-7500-000006000000}">
      <formula1>$A$23:$C$23</formula1>
    </dataValidation>
    <dataValidation type="list" allowBlank="1" showInputMessage="1" showErrorMessage="1" sqref="J10:T10" xr:uid="{00000000-0002-0000-7500-000007000000}">
      <formula1>$A$14:$B$14</formula1>
    </dataValidation>
    <dataValidation type="list" allowBlank="1" showInputMessage="1" showErrorMessage="1" sqref="D25" xr:uid="{00000000-0002-0000-7500-000008000000}">
      <formula1>$A$27:$C$27</formula1>
    </dataValidation>
    <dataValidation type="list" allowBlank="1" showInputMessage="1" showErrorMessage="1" sqref="F4:Q4" xr:uid="{00000000-0002-0000-7500-000009000000}">
      <formula1>$G$5:$H$5</formula1>
    </dataValidation>
    <dataValidation type="list" allowBlank="1" showInputMessage="1" showErrorMessage="1" sqref="I17:J21 S17:T18" xr:uid="{00000000-0002-0000-7500-00000A000000}">
      <formula1>$A$23:$D$23</formula1>
    </dataValidation>
  </dataValidations>
  <hyperlinks>
    <hyperlink ref="S1:T2" location="物件一覧!A1" display="一覧に戻る" xr:uid="{00000000-0004-0000-7500-000000000000}"/>
    <hyperlink ref="C31:F31" location="協力店一覧!A31" display="アパマンショップ草津店" xr:uid="{00000000-0004-0000-7500-000001000000}"/>
  </hyperlinks>
  <pageMargins left="0.38" right="0.28000000000000003" top="0.59" bottom="0.49" header="0.4" footer="0.31"/>
  <pageSetup paperSize="9" orientation="landscape" r:id="rId1"/>
  <headerFooter alignWithMargins="0"/>
  <drawing r:id="rId2"/>
  <legacyDrawing r:id="rId3"/>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1284</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306</v>
      </c>
      <c r="C8" s="383"/>
      <c r="D8" s="360" t="s">
        <v>1232</v>
      </c>
      <c r="E8" s="384"/>
      <c r="F8" s="385"/>
      <c r="G8" s="389"/>
      <c r="H8" s="390"/>
      <c r="I8" s="390"/>
      <c r="J8" s="390"/>
      <c r="K8" s="390"/>
      <c r="L8" s="391"/>
      <c r="M8" s="9">
        <v>59000</v>
      </c>
      <c r="N8" s="8" t="s">
        <v>33</v>
      </c>
      <c r="O8" s="10">
        <v>59000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1282</v>
      </c>
      <c r="B10" s="348"/>
      <c r="C10" s="349"/>
      <c r="D10" s="259">
        <v>2</v>
      </c>
      <c r="E10" s="357"/>
      <c r="F10" s="102">
        <v>46.92</v>
      </c>
      <c r="G10" s="8" t="s">
        <v>33</v>
      </c>
      <c r="H10" s="134">
        <v>46.92</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4</v>
      </c>
      <c r="G11" s="298"/>
      <c r="H11" s="264" t="s">
        <v>35</v>
      </c>
      <c r="I11" s="299"/>
      <c r="J11" s="392">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1240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1211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71</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v>56000</v>
      </c>
      <c r="S26" s="23" t="s">
        <v>33</v>
      </c>
      <c r="T26" s="28">
        <v>56000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1226</v>
      </c>
      <c r="D31" s="393"/>
      <c r="E31" s="393"/>
      <c r="F31" s="394"/>
      <c r="G31" s="285"/>
      <c r="H31" s="285"/>
      <c r="I31" s="27"/>
      <c r="J31" s="282"/>
      <c r="K31" s="283"/>
      <c r="L31" s="283"/>
      <c r="M31" s="285" t="s">
        <v>66</v>
      </c>
      <c r="N31" s="264"/>
      <c r="O31" s="284" t="s">
        <v>1227</v>
      </c>
      <c r="P31" s="283"/>
      <c r="Q31" s="285" t="s">
        <v>67</v>
      </c>
      <c r="R31" s="286"/>
      <c r="S31" s="282" t="s">
        <v>1228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7600-000000000000}">
      <formula1>$A$23:$D$23</formula1>
    </dataValidation>
    <dataValidation type="list" allowBlank="1" showInputMessage="1" showErrorMessage="1" sqref="F4:Q4" xr:uid="{00000000-0002-0000-7600-000001000000}">
      <formula1>$G$5:$H$5</formula1>
    </dataValidation>
    <dataValidation type="list" allowBlank="1" showInputMessage="1" showErrorMessage="1" sqref="D25" xr:uid="{00000000-0002-0000-7600-000002000000}">
      <formula1>$A$27:$C$27</formula1>
    </dataValidation>
    <dataValidation type="list" allowBlank="1" showInputMessage="1" showErrorMessage="1" sqref="J10:T10" xr:uid="{00000000-0002-0000-7600-000003000000}">
      <formula1>$A$14:$B$14</formula1>
    </dataValidation>
    <dataValidation type="list" allowBlank="1" showInputMessage="1" showErrorMessage="1" sqref="S19:T21" xr:uid="{00000000-0002-0000-7600-000004000000}">
      <formula1>$A$23:$C$23</formula1>
    </dataValidation>
    <dataValidation type="list" allowBlank="1" showInputMessage="1" showErrorMessage="1" sqref="J1:K1" xr:uid="{00000000-0002-0000-7600-000005000000}">
      <formula1>$C$5:$D$5</formula1>
    </dataValidation>
    <dataValidation type="list" allowBlank="1" showInputMessage="1" showErrorMessage="1" sqref="E25:H25" xr:uid="{00000000-0002-0000-7600-000006000000}">
      <formula1>$D$27:$E$27</formula1>
    </dataValidation>
    <dataValidation type="list" allowBlank="1" showInputMessage="1" showErrorMessage="1" sqref="C26:D26" xr:uid="{00000000-0002-0000-7600-000007000000}">
      <formula1>$F$27:$I$27</formula1>
    </dataValidation>
    <dataValidation type="list" allowBlank="1" showInputMessage="1" showErrorMessage="1" sqref="G26:I26" xr:uid="{00000000-0002-0000-7600-000008000000}">
      <formula1>$J$27:$M$27</formula1>
    </dataValidation>
    <dataValidation type="list" allowBlank="1" showInputMessage="1" showErrorMessage="1" sqref="P8" xr:uid="{00000000-0002-0000-7600-000009000000}">
      <formula1>$F$14:$J$14</formula1>
    </dataValidation>
    <dataValidation type="list" allowBlank="1" showInputMessage="1" showErrorMessage="1" sqref="P11" xr:uid="{00000000-0002-0000-7600-00000A000000}">
      <formula1>$C$14:$E$14</formula1>
    </dataValidation>
  </dataValidations>
  <hyperlinks>
    <hyperlink ref="S1:T2" location="物件一覧!A1" display="一覧に戻る" xr:uid="{00000000-0004-0000-7600-000000000000}"/>
    <hyperlink ref="C31:F31" location="協力店一覧!A31" display="アパマンショップ草津店" xr:uid="{00000000-0004-0000-7600-000001000000}"/>
  </hyperlinks>
  <pageMargins left="0.38" right="0.28000000000000003" top="0.59" bottom="0.49" header="0.4" footer="0.31"/>
  <pageSetup paperSize="9"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31"/>
  <sheetViews>
    <sheetView showGridLines="0" showRowColHeaders="0" topLeftCell="A4" workbookViewId="0">
      <selection activeCell="D30" sqref="D30"/>
    </sheetView>
  </sheetViews>
  <sheetFormatPr defaultRowHeight="11.25" x14ac:dyDescent="0.15"/>
  <cols>
    <col min="1" max="20" width="7.83203125" customWidth="1"/>
  </cols>
  <sheetData>
    <row r="1" spans="1:24" s="3" customFormat="1" ht="21" customHeight="1" x14ac:dyDescent="0.15">
      <c r="A1" s="241" t="s">
        <v>291</v>
      </c>
      <c r="B1" s="242"/>
      <c r="C1" s="243"/>
      <c r="D1" s="244" t="s">
        <v>312</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274"/>
      <c r="C3" s="277">
        <v>18</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t="s">
        <v>130</v>
      </c>
      <c r="G4" s="262"/>
      <c r="H4" s="261"/>
      <c r="I4" s="262"/>
      <c r="J4" s="261"/>
      <c r="K4" s="262"/>
      <c r="L4" s="261"/>
      <c r="M4" s="262"/>
      <c r="N4" s="339"/>
      <c r="O4" s="340"/>
      <c r="P4" s="339"/>
      <c r="Q4" s="341"/>
      <c r="R4" s="249" t="s">
        <v>37</v>
      </c>
      <c r="S4" s="250"/>
      <c r="T4" s="251"/>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313</v>
      </c>
      <c r="C8" s="268"/>
      <c r="D8" s="269" t="s">
        <v>224</v>
      </c>
      <c r="E8" s="267"/>
      <c r="F8" s="268"/>
      <c r="G8" s="311" t="s">
        <v>314</v>
      </c>
      <c r="H8" s="311"/>
      <c r="I8" s="311"/>
      <c r="J8" s="311"/>
      <c r="K8" s="311"/>
      <c r="L8" s="312"/>
      <c r="M8" s="9">
        <v>93000</v>
      </c>
      <c r="N8" s="8" t="s">
        <v>222</v>
      </c>
      <c r="O8" s="10">
        <v>93000</v>
      </c>
      <c r="P8" s="315" t="s">
        <v>13</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225</v>
      </c>
      <c r="B10" s="271"/>
      <c r="C10" s="272"/>
      <c r="D10" s="259">
        <v>5</v>
      </c>
      <c r="E10" s="260"/>
      <c r="F10" s="35">
        <v>18.600000000000001</v>
      </c>
      <c r="G10" s="8" t="s">
        <v>222</v>
      </c>
      <c r="H10" s="36">
        <v>19.899999999999999</v>
      </c>
      <c r="I10" s="264"/>
      <c r="J10" s="4"/>
      <c r="K10" s="4" t="s">
        <v>32</v>
      </c>
      <c r="L10" s="4"/>
      <c r="M10" s="4"/>
      <c r="N10" s="4"/>
      <c r="O10" s="4"/>
      <c r="P10" s="4"/>
      <c r="Q10" s="4"/>
      <c r="R10" s="4"/>
      <c r="S10" s="4" t="s">
        <v>11</v>
      </c>
      <c r="T10" s="5" t="s">
        <v>11</v>
      </c>
    </row>
    <row r="11" spans="1:24" s="3" customFormat="1" ht="21" customHeight="1" x14ac:dyDescent="0.15">
      <c r="A11" s="264" t="s">
        <v>288</v>
      </c>
      <c r="B11" s="292"/>
      <c r="C11" s="292"/>
      <c r="D11" s="292"/>
      <c r="E11" s="299"/>
      <c r="F11" s="297">
        <v>40</v>
      </c>
      <c r="G11" s="298"/>
      <c r="H11" s="264" t="s">
        <v>35</v>
      </c>
      <c r="I11" s="299"/>
      <c r="J11" s="298">
        <v>40</v>
      </c>
      <c r="K11" s="298"/>
      <c r="L11" s="263" t="s">
        <v>286</v>
      </c>
      <c r="M11" s="321"/>
      <c r="N11" s="321"/>
      <c r="O11" s="321"/>
      <c r="P11" s="244" t="s">
        <v>12</v>
      </c>
      <c r="Q11" s="245"/>
      <c r="R11" s="245"/>
      <c r="S11" s="245"/>
      <c r="T11" s="307"/>
      <c r="U11" s="83"/>
      <c r="V11" s="80"/>
      <c r="W11" s="80"/>
    </row>
    <row r="12" spans="1:24" s="3" customFormat="1" ht="21" customHeight="1" x14ac:dyDescent="0.15">
      <c r="A12" s="285" t="s">
        <v>289</v>
      </c>
      <c r="B12" s="285"/>
      <c r="C12" s="285"/>
      <c r="D12" s="285"/>
      <c r="E12" s="264"/>
      <c r="F12" s="342" t="s">
        <v>1532</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t="s">
        <v>226</v>
      </c>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45</v>
      </c>
      <c r="J17" s="301"/>
      <c r="K17" s="19"/>
      <c r="L17" s="294" t="s">
        <v>43</v>
      </c>
      <c r="M17" s="295"/>
      <c r="N17" s="295"/>
      <c r="O17" s="295"/>
      <c r="P17" s="295"/>
      <c r="Q17" s="295"/>
      <c r="R17" s="296"/>
      <c r="S17" s="300" t="s">
        <v>45</v>
      </c>
      <c r="T17" s="301"/>
    </row>
    <row r="18" spans="1:20" s="3" customFormat="1" ht="21" customHeight="1" x14ac:dyDescent="0.15">
      <c r="A18" s="19"/>
      <c r="B18" s="294" t="s">
        <v>44</v>
      </c>
      <c r="C18" s="295"/>
      <c r="D18" s="295"/>
      <c r="E18" s="295"/>
      <c r="F18" s="295"/>
      <c r="G18" s="295"/>
      <c r="H18" s="296"/>
      <c r="I18" s="300" t="s">
        <v>45</v>
      </c>
      <c r="J18" s="301"/>
      <c r="K18" s="19"/>
      <c r="L18" s="294" t="s">
        <v>18</v>
      </c>
      <c r="M18" s="295"/>
      <c r="N18" s="295"/>
      <c r="O18" s="295"/>
      <c r="P18" s="295"/>
      <c r="Q18" s="295"/>
      <c r="R18" s="296"/>
      <c r="S18" s="300" t="s">
        <v>45</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45</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45</v>
      </c>
      <c r="J21" s="301"/>
      <c r="K21" s="20"/>
      <c r="L21" s="294" t="s">
        <v>24</v>
      </c>
      <c r="M21" s="295"/>
      <c r="N21" s="295"/>
      <c r="O21" s="295"/>
      <c r="P21" s="295"/>
      <c r="Q21" s="295"/>
      <c r="R21" s="296"/>
      <c r="S21" s="300" t="s">
        <v>45</v>
      </c>
      <c r="T21" s="301"/>
    </row>
    <row r="22" spans="1:20" s="3" customFormat="1" ht="21" customHeight="1" x14ac:dyDescent="0.15">
      <c r="A22" s="20"/>
      <c r="B22" s="294" t="s">
        <v>25</v>
      </c>
      <c r="C22" s="295"/>
      <c r="D22" s="295"/>
      <c r="E22" s="295"/>
      <c r="F22" s="295"/>
      <c r="G22" s="295"/>
      <c r="H22" s="296"/>
      <c r="I22" s="305" t="s">
        <v>11</v>
      </c>
      <c r="J22" s="306"/>
      <c r="K22" s="306"/>
      <c r="L22" s="306"/>
      <c r="M22" s="306"/>
      <c r="N22" s="306"/>
      <c r="O22" s="306"/>
      <c r="P22" s="306"/>
      <c r="Q22" s="306"/>
      <c r="R22" s="306"/>
      <c r="S22" s="306"/>
      <c r="T22" s="306"/>
    </row>
    <row r="23" spans="1:20" s="6" customFormat="1" ht="21" hidden="1" customHeight="1" x14ac:dyDescent="0.15">
      <c r="A23" s="21" t="s">
        <v>45</v>
      </c>
      <c r="B23" s="12" t="s">
        <v>71</v>
      </c>
      <c r="C23" s="12" t="s">
        <v>125</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59</v>
      </c>
      <c r="D26" s="310"/>
      <c r="E26" s="285" t="s">
        <v>52</v>
      </c>
      <c r="F26" s="264"/>
      <c r="G26" s="244" t="s">
        <v>62</v>
      </c>
      <c r="H26" s="245"/>
      <c r="I26" s="307"/>
      <c r="J26" s="285"/>
      <c r="K26" s="285"/>
      <c r="L26" s="25">
        <v>189000</v>
      </c>
      <c r="M26" s="23" t="s">
        <v>53</v>
      </c>
      <c r="N26" s="26">
        <v>189000</v>
      </c>
      <c r="O26" s="27" t="s">
        <v>54</v>
      </c>
      <c r="P26" s="343" t="s">
        <v>1533</v>
      </c>
      <c r="Q26" s="308"/>
      <c r="R26" s="198">
        <v>0</v>
      </c>
      <c r="S26" s="23" t="s">
        <v>223</v>
      </c>
      <c r="T26" s="28">
        <v>0</v>
      </c>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t="s">
        <v>1534</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44" t="s">
        <v>227</v>
      </c>
      <c r="D31" s="291"/>
      <c r="E31" s="291"/>
      <c r="F31" s="291"/>
      <c r="G31" s="285"/>
      <c r="H31" s="285"/>
      <c r="I31" s="27"/>
      <c r="J31" s="282"/>
      <c r="K31" s="283"/>
      <c r="L31" s="283"/>
      <c r="M31" s="285" t="s">
        <v>66</v>
      </c>
      <c r="N31" s="264"/>
      <c r="O31" s="284" t="s">
        <v>228</v>
      </c>
      <c r="P31" s="283"/>
      <c r="Q31" s="285" t="s">
        <v>67</v>
      </c>
      <c r="R31" s="286"/>
      <c r="S31" s="282" t="s">
        <v>229</v>
      </c>
      <c r="T31" s="283"/>
    </row>
  </sheetData>
  <mergeCells count="86">
    <mergeCell ref="S1:T2"/>
    <mergeCell ref="N4:O4"/>
    <mergeCell ref="P4:Q4"/>
    <mergeCell ref="L11:O11"/>
    <mergeCell ref="P11:T11"/>
    <mergeCell ref="P7:T7"/>
    <mergeCell ref="P8:T8"/>
    <mergeCell ref="M7:O7"/>
    <mergeCell ref="A7:L7"/>
    <mergeCell ref="B8:C8"/>
    <mergeCell ref="D8:F8"/>
    <mergeCell ref="G8:L8"/>
    <mergeCell ref="A1:C1"/>
    <mergeCell ref="D1:K1"/>
    <mergeCell ref="R3:T3"/>
    <mergeCell ref="D9:E9"/>
    <mergeCell ref="S31:T31"/>
    <mergeCell ref="O31:P31"/>
    <mergeCell ref="Q31:R31"/>
    <mergeCell ref="J25:K26"/>
    <mergeCell ref="A26:B26"/>
    <mergeCell ref="C26:D26"/>
    <mergeCell ref="G26:I26"/>
    <mergeCell ref="P26:Q26"/>
    <mergeCell ref="E26:F26"/>
    <mergeCell ref="E25:H25"/>
    <mergeCell ref="A25:C25"/>
    <mergeCell ref="A31:B31"/>
    <mergeCell ref="C31:F31"/>
    <mergeCell ref="G31:H31"/>
    <mergeCell ref="M31:N31"/>
    <mergeCell ref="J31:L31"/>
    <mergeCell ref="A29:C29"/>
    <mergeCell ref="D29:T29"/>
    <mergeCell ref="B20:H20"/>
    <mergeCell ref="B22:H22"/>
    <mergeCell ref="I22:T22"/>
    <mergeCell ref="S21:T21"/>
    <mergeCell ref="L20:R20"/>
    <mergeCell ref="L17:R17"/>
    <mergeCell ref="L18:R18"/>
    <mergeCell ref="I18:J18"/>
    <mergeCell ref="O25:T25"/>
    <mergeCell ref="S19:T19"/>
    <mergeCell ref="L25:N25"/>
    <mergeCell ref="L21:R21"/>
    <mergeCell ref="F9:H9"/>
    <mergeCell ref="I9:I10"/>
    <mergeCell ref="A9:C9"/>
    <mergeCell ref="A10:C10"/>
    <mergeCell ref="A12:E12"/>
    <mergeCell ref="F11:G11"/>
    <mergeCell ref="H11:I11"/>
    <mergeCell ref="D10:E10"/>
    <mergeCell ref="A11:E11"/>
    <mergeCell ref="F12:T12"/>
    <mergeCell ref="B17:H17"/>
    <mergeCell ref="B18:H18"/>
    <mergeCell ref="I20:J20"/>
    <mergeCell ref="J11:K11"/>
    <mergeCell ref="I21:J21"/>
    <mergeCell ref="B21:H21"/>
    <mergeCell ref="A16:C16"/>
    <mergeCell ref="B19:H19"/>
    <mergeCell ref="I19:J19"/>
    <mergeCell ref="F13:T13"/>
    <mergeCell ref="A13:E13"/>
    <mergeCell ref="S18:T18"/>
    <mergeCell ref="I17:J17"/>
    <mergeCell ref="S17:T17"/>
    <mergeCell ref="S20:T20"/>
    <mergeCell ref="L19:R19"/>
    <mergeCell ref="R4:T4"/>
    <mergeCell ref="L4:M4"/>
    <mergeCell ref="J3:K3"/>
    <mergeCell ref="J4:K4"/>
    <mergeCell ref="L3:M3"/>
    <mergeCell ref="N3:O3"/>
    <mergeCell ref="P3:Q3"/>
    <mergeCell ref="A3:B4"/>
    <mergeCell ref="C3:C4"/>
    <mergeCell ref="D3:E4"/>
    <mergeCell ref="F3:G3"/>
    <mergeCell ref="H3:I3"/>
    <mergeCell ref="F4:G4"/>
    <mergeCell ref="H4:I4"/>
  </mergeCells>
  <phoneticPr fontId="3"/>
  <dataValidations disablePrompts="1" count="10">
    <dataValidation type="list" allowBlank="1" showInputMessage="1" showErrorMessage="1" sqref="P11" xr:uid="{00000000-0002-0000-0B00-000000000000}">
      <formula1>$C$14:$E$14</formula1>
    </dataValidation>
    <dataValidation type="list" allowBlank="1" showInputMessage="1" showErrorMessage="1" sqref="D25" xr:uid="{00000000-0002-0000-0B00-000001000000}">
      <formula1>$A$27:$C$27</formula1>
    </dataValidation>
    <dataValidation type="list" allowBlank="1" showInputMessage="1" showErrorMessage="1" sqref="E25:H25" xr:uid="{00000000-0002-0000-0B00-000002000000}">
      <formula1>$D$27:$E$27</formula1>
    </dataValidation>
    <dataValidation type="list" allowBlank="1" showInputMessage="1" showErrorMessage="1" sqref="C26:D26" xr:uid="{00000000-0002-0000-0B00-000003000000}">
      <formula1>$F$27:$I$27</formula1>
    </dataValidation>
    <dataValidation type="list" allowBlank="1" showInputMessage="1" showErrorMessage="1" sqref="G26:I26" xr:uid="{00000000-0002-0000-0B00-000004000000}">
      <formula1>$J$27:$M$27</formula1>
    </dataValidation>
    <dataValidation type="list" allowBlank="1" showInputMessage="1" showErrorMessage="1" sqref="S17:T21 I17:J21" xr:uid="{00000000-0002-0000-0B00-000005000000}">
      <formula1>$A$23:$C$23</formula1>
    </dataValidation>
    <dataValidation type="list" allowBlank="1" showInputMessage="1" showErrorMessage="1" sqref="J10:T10" xr:uid="{00000000-0002-0000-0B00-000006000000}">
      <formula1>$A$14:$B$14</formula1>
    </dataValidation>
    <dataValidation type="list" allowBlank="1" showInputMessage="1" showErrorMessage="1" sqref="P8" xr:uid="{00000000-0002-0000-0B00-000007000000}">
      <formula1>$F$14:$J$14</formula1>
    </dataValidation>
    <dataValidation type="list" allowBlank="1" showInputMessage="1" showErrorMessage="1" sqref="F4:M4" xr:uid="{00000000-0002-0000-0B00-000008000000}">
      <formula1>$G$5:$H$5</formula1>
    </dataValidation>
    <dataValidation type="list" allowBlank="1" showInputMessage="1" showErrorMessage="1" sqref="N4:Q4" xr:uid="{00000000-0002-0000-0B00-000009000000}">
      <formula1>$A$26:$B$26</formula1>
    </dataValidation>
  </dataValidations>
  <hyperlinks>
    <hyperlink ref="S1:T2" location="物件一覧!A1" display="一覧に戻る" xr:uid="{00000000-0004-0000-0B00-000000000000}"/>
    <hyperlink ref="C31:F31" location="協力店一覧!B13" display="太陽住宅株式会社" xr:uid="{00000000-0004-0000-0B00-000001000000}"/>
  </hyperlinks>
  <pageMargins left="0.38" right="0.28000000000000003" top="0.59" bottom="0.49" header="0.4" footer="0.31"/>
  <pageSetup paperSize="9" orientation="landscape" r:id="rId1"/>
  <headerFooter alignWithMargins="0"/>
  <drawing r:id="rId2"/>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1285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1233</v>
      </c>
      <c r="E8" s="384"/>
      <c r="F8" s="385"/>
      <c r="G8" s="389"/>
      <c r="H8" s="390"/>
      <c r="I8" s="390"/>
      <c r="J8" s="390"/>
      <c r="K8" s="390"/>
      <c r="L8" s="391"/>
      <c r="M8" s="9">
        <v>52000</v>
      </c>
      <c r="N8" s="8" t="s">
        <v>33</v>
      </c>
      <c r="O8" s="10">
        <v>52000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1234</v>
      </c>
      <c r="B10" s="348"/>
      <c r="C10" s="349"/>
      <c r="D10" s="259">
        <v>3</v>
      </c>
      <c r="E10" s="357"/>
      <c r="F10" s="102">
        <v>25.22</v>
      </c>
      <c r="G10" s="8" t="s">
        <v>33</v>
      </c>
      <c r="H10" s="134">
        <v>25.72</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12</v>
      </c>
      <c r="G11" s="298"/>
      <c r="H11" s="264" t="s">
        <v>35</v>
      </c>
      <c r="I11" s="299"/>
      <c r="J11" s="392">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1235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1211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45</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v>52000</v>
      </c>
      <c r="S26" s="23" t="s">
        <v>33</v>
      </c>
      <c r="T26" s="28">
        <v>52000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1226</v>
      </c>
      <c r="D31" s="393"/>
      <c r="E31" s="393"/>
      <c r="F31" s="394"/>
      <c r="G31" s="285"/>
      <c r="H31" s="285"/>
      <c r="I31" s="27"/>
      <c r="J31" s="282"/>
      <c r="K31" s="283"/>
      <c r="L31" s="283"/>
      <c r="M31" s="285" t="s">
        <v>66</v>
      </c>
      <c r="N31" s="264"/>
      <c r="O31" s="284" t="s">
        <v>1227</v>
      </c>
      <c r="P31" s="283"/>
      <c r="Q31" s="285" t="s">
        <v>67</v>
      </c>
      <c r="R31" s="286"/>
      <c r="S31" s="282" t="s">
        <v>1228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7700-000000000000}">
      <formula1>$C$14:$E$14</formula1>
    </dataValidation>
    <dataValidation type="list" allowBlank="1" showInputMessage="1" showErrorMessage="1" sqref="P8" xr:uid="{00000000-0002-0000-7700-000001000000}">
      <formula1>$F$14:$J$14</formula1>
    </dataValidation>
    <dataValidation type="list" allowBlank="1" showInputMessage="1" showErrorMessage="1" sqref="G26:I26" xr:uid="{00000000-0002-0000-7700-000002000000}">
      <formula1>$J$27:$M$27</formula1>
    </dataValidation>
    <dataValidation type="list" allowBlank="1" showInputMessage="1" showErrorMessage="1" sqref="C26:D26" xr:uid="{00000000-0002-0000-7700-000003000000}">
      <formula1>$F$27:$I$27</formula1>
    </dataValidation>
    <dataValidation type="list" allowBlank="1" showInputMessage="1" showErrorMessage="1" sqref="E25:H25" xr:uid="{00000000-0002-0000-7700-000004000000}">
      <formula1>$D$27:$E$27</formula1>
    </dataValidation>
    <dataValidation type="list" allowBlank="1" showInputMessage="1" showErrorMessage="1" sqref="J1:K1" xr:uid="{00000000-0002-0000-7700-000005000000}">
      <formula1>$C$5:$D$5</formula1>
    </dataValidation>
    <dataValidation type="list" allowBlank="1" showInputMessage="1" showErrorMessage="1" sqref="S19:T21" xr:uid="{00000000-0002-0000-7700-000006000000}">
      <formula1>$A$23:$C$23</formula1>
    </dataValidation>
    <dataValidation type="list" allowBlank="1" showInputMessage="1" showErrorMessage="1" sqref="J10:T10" xr:uid="{00000000-0002-0000-7700-000007000000}">
      <formula1>$A$14:$B$14</formula1>
    </dataValidation>
    <dataValidation type="list" allowBlank="1" showInputMessage="1" showErrorMessage="1" sqref="D25" xr:uid="{00000000-0002-0000-7700-000008000000}">
      <formula1>$A$27:$C$27</formula1>
    </dataValidation>
    <dataValidation type="list" allowBlank="1" showInputMessage="1" showErrorMessage="1" sqref="F4:Q4" xr:uid="{00000000-0002-0000-7700-000009000000}">
      <formula1>$G$5:$H$5</formula1>
    </dataValidation>
    <dataValidation type="list" allowBlank="1" showInputMessage="1" showErrorMessage="1" sqref="I17:J21 S17:T18" xr:uid="{00000000-0002-0000-7700-00000A000000}">
      <formula1>$A$23:$D$23</formula1>
    </dataValidation>
  </dataValidations>
  <hyperlinks>
    <hyperlink ref="S1:T2" location="物件一覧!A1" display="一覧に戻る" xr:uid="{00000000-0004-0000-7700-000000000000}"/>
    <hyperlink ref="C31:F31" location="協力店一覧!A31" display="アパマンショップ草津店" xr:uid="{00000000-0004-0000-7700-000001000000}"/>
  </hyperlinks>
  <pageMargins left="0.38" right="0.28000000000000003" top="0.59" bottom="0.49" header="0.4" footer="0.31"/>
  <pageSetup paperSize="9" orientation="landscape" r:id="rId1"/>
  <headerFooter alignWithMargins="0"/>
  <drawing r:id="rId2"/>
  <legacyDrawing r:id="rId3"/>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1286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306</v>
      </c>
      <c r="C8" s="383"/>
      <c r="D8" s="360" t="s">
        <v>1236</v>
      </c>
      <c r="E8" s="384"/>
      <c r="F8" s="385"/>
      <c r="G8" s="389"/>
      <c r="H8" s="390"/>
      <c r="I8" s="390"/>
      <c r="J8" s="390"/>
      <c r="K8" s="390"/>
      <c r="L8" s="391"/>
      <c r="M8" s="9">
        <v>44400</v>
      </c>
      <c r="N8" s="8" t="s">
        <v>33</v>
      </c>
      <c r="O8" s="10">
        <v>44400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1287</v>
      </c>
      <c r="B10" s="348"/>
      <c r="C10" s="349"/>
      <c r="D10" s="259">
        <v>2</v>
      </c>
      <c r="E10" s="357"/>
      <c r="F10" s="102">
        <v>39.74</v>
      </c>
      <c r="G10" s="8" t="s">
        <v>33</v>
      </c>
      <c r="H10" s="134">
        <v>39.74</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8</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1237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1211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42000</v>
      </c>
      <c r="M26" s="23" t="s">
        <v>33</v>
      </c>
      <c r="N26" s="26">
        <v>42000</v>
      </c>
      <c r="O26" s="27" t="s">
        <v>54</v>
      </c>
      <c r="P26" s="365" t="s">
        <v>74</v>
      </c>
      <c r="Q26" s="346"/>
      <c r="R26" s="26">
        <v>42000</v>
      </c>
      <c r="S26" s="23" t="s">
        <v>33</v>
      </c>
      <c r="T26" s="28">
        <v>42000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1226</v>
      </c>
      <c r="D31" s="393"/>
      <c r="E31" s="393"/>
      <c r="F31" s="394"/>
      <c r="G31" s="285"/>
      <c r="H31" s="285"/>
      <c r="I31" s="27"/>
      <c r="J31" s="282"/>
      <c r="K31" s="283"/>
      <c r="L31" s="283"/>
      <c r="M31" s="285" t="s">
        <v>66</v>
      </c>
      <c r="N31" s="264"/>
      <c r="O31" s="284" t="s">
        <v>1227</v>
      </c>
      <c r="P31" s="283"/>
      <c r="Q31" s="285" t="s">
        <v>67</v>
      </c>
      <c r="R31" s="286"/>
      <c r="S31" s="282" t="s">
        <v>1228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7800-000000000000}">
      <formula1>$A$23:$D$23</formula1>
    </dataValidation>
    <dataValidation type="list" allowBlank="1" showInputMessage="1" showErrorMessage="1" sqref="F4:Q4" xr:uid="{00000000-0002-0000-7800-000001000000}">
      <formula1>$G$5:$H$5</formula1>
    </dataValidation>
    <dataValidation type="list" allowBlank="1" showInputMessage="1" showErrorMessage="1" sqref="D25" xr:uid="{00000000-0002-0000-7800-000002000000}">
      <formula1>$A$27:$C$27</formula1>
    </dataValidation>
    <dataValidation type="list" allowBlank="1" showInputMessage="1" showErrorMessage="1" sqref="J10:T10" xr:uid="{00000000-0002-0000-7800-000003000000}">
      <formula1>$A$14:$B$14</formula1>
    </dataValidation>
    <dataValidation type="list" allowBlank="1" showInputMessage="1" showErrorMessage="1" sqref="S19:T21" xr:uid="{00000000-0002-0000-7800-000004000000}">
      <formula1>$A$23:$C$23</formula1>
    </dataValidation>
    <dataValidation type="list" allowBlank="1" showInputMessage="1" showErrorMessage="1" sqref="J1:K1" xr:uid="{00000000-0002-0000-7800-000005000000}">
      <formula1>$C$5:$D$5</formula1>
    </dataValidation>
    <dataValidation type="list" allowBlank="1" showInputMessage="1" showErrorMessage="1" sqref="E25:H25" xr:uid="{00000000-0002-0000-7800-000006000000}">
      <formula1>$D$27:$E$27</formula1>
    </dataValidation>
    <dataValidation type="list" allowBlank="1" showInputMessage="1" showErrorMessage="1" sqref="C26:D26" xr:uid="{00000000-0002-0000-7800-000007000000}">
      <formula1>$F$27:$I$27</formula1>
    </dataValidation>
    <dataValidation type="list" allowBlank="1" showInputMessage="1" showErrorMessage="1" sqref="G26:I26" xr:uid="{00000000-0002-0000-7800-000008000000}">
      <formula1>$J$27:$M$27</formula1>
    </dataValidation>
    <dataValidation type="list" allowBlank="1" showInputMessage="1" showErrorMessage="1" sqref="P8" xr:uid="{00000000-0002-0000-7800-000009000000}">
      <formula1>$F$14:$J$14</formula1>
    </dataValidation>
    <dataValidation type="list" allowBlank="1" showInputMessage="1" showErrorMessage="1" sqref="P11" xr:uid="{00000000-0002-0000-7800-00000A000000}">
      <formula1>$C$14:$E$14</formula1>
    </dataValidation>
  </dataValidations>
  <hyperlinks>
    <hyperlink ref="S1:T2" location="物件一覧!A1" display="一覧に戻る" xr:uid="{00000000-0004-0000-7800-000000000000}"/>
    <hyperlink ref="C31:F31" location="協力店一覧!A31" display="アパマンショップ草津店" xr:uid="{00000000-0004-0000-7800-000001000000}"/>
  </hyperlinks>
  <pageMargins left="0.38" right="0.28000000000000003" top="0.59" bottom="0.49" header="0.4" footer="0.31"/>
  <pageSetup paperSize="9" orientation="landscape" r:id="rId1"/>
  <headerFooter alignWithMargins="0"/>
  <drawing r:id="rId2"/>
  <legacyDrawing r:id="rId3"/>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tabColor rgb="FF0070C0"/>
    <pageSetUpPr fitToPage="1"/>
  </sheetPr>
  <dimension ref="A1:X36"/>
  <sheetViews>
    <sheetView workbookViewId="0">
      <selection activeCell="H10" sqref="H10"/>
    </sheetView>
  </sheetViews>
  <sheetFormatPr defaultRowHeight="11.25" x14ac:dyDescent="0.15"/>
  <cols>
    <col min="1" max="20" width="7.83203125" customWidth="1"/>
  </cols>
  <sheetData>
    <row r="1" spans="1:24" s="3" customFormat="1" ht="21" customHeight="1" x14ac:dyDescent="0.15">
      <c r="A1" s="264" t="s">
        <v>294</v>
      </c>
      <c r="B1" s="242"/>
      <c r="C1" s="243"/>
      <c r="D1" s="371" t="s">
        <v>1249</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1244</v>
      </c>
      <c r="E8" s="384"/>
      <c r="F8" s="385"/>
      <c r="G8" s="389" t="s">
        <v>1245</v>
      </c>
      <c r="H8" s="390"/>
      <c r="I8" s="390"/>
      <c r="J8" s="390"/>
      <c r="K8" s="390"/>
      <c r="L8" s="391"/>
      <c r="M8" s="9">
        <v>55000</v>
      </c>
      <c r="N8" s="8" t="s">
        <v>33</v>
      </c>
      <c r="O8" s="10">
        <v>55000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1246</v>
      </c>
      <c r="B10" s="348"/>
      <c r="C10" s="349"/>
      <c r="D10" s="259">
        <v>2</v>
      </c>
      <c r="E10" s="357"/>
      <c r="F10" s="102">
        <v>44.18</v>
      </c>
      <c r="G10" s="8" t="s">
        <v>33</v>
      </c>
      <c r="H10" s="134">
        <v>44.18</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1247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1272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53000</v>
      </c>
      <c r="S26" s="23" t="s">
        <v>33</v>
      </c>
      <c r="T26" s="28">
        <v>53000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1248</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1250</v>
      </c>
      <c r="P31" s="283"/>
      <c r="Q31" s="285" t="s">
        <v>67</v>
      </c>
      <c r="R31" s="286"/>
      <c r="S31" s="282" t="s">
        <v>1251</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7900-000000000000}">
      <formula1>$C$14:$E$14</formula1>
    </dataValidation>
    <dataValidation type="list" allowBlank="1" showInputMessage="1" showErrorMessage="1" sqref="P8" xr:uid="{00000000-0002-0000-7900-000001000000}">
      <formula1>$F$14:$J$14</formula1>
    </dataValidation>
    <dataValidation type="list" allowBlank="1" showInputMessage="1" showErrorMessage="1" sqref="G26:I26" xr:uid="{00000000-0002-0000-7900-000002000000}">
      <formula1>$J$27:$M$27</formula1>
    </dataValidation>
    <dataValidation type="list" allowBlank="1" showInputMessage="1" showErrorMessage="1" sqref="C26:D26" xr:uid="{00000000-0002-0000-7900-000003000000}">
      <formula1>$F$27:$I$27</formula1>
    </dataValidation>
    <dataValidation type="list" allowBlank="1" showInputMessage="1" showErrorMessage="1" sqref="E25:H25" xr:uid="{00000000-0002-0000-7900-000004000000}">
      <formula1>$D$27:$E$27</formula1>
    </dataValidation>
    <dataValidation type="list" allowBlank="1" showInputMessage="1" showErrorMessage="1" sqref="J1:K1" xr:uid="{00000000-0002-0000-7900-000005000000}">
      <formula1>$C$5:$D$5</formula1>
    </dataValidation>
    <dataValidation type="list" allowBlank="1" showInputMessage="1" showErrorMessage="1" sqref="S19:T21" xr:uid="{00000000-0002-0000-7900-000006000000}">
      <formula1>$A$23:$C$23</formula1>
    </dataValidation>
    <dataValidation type="list" allowBlank="1" showInputMessage="1" showErrorMessage="1" sqref="J10:T10" xr:uid="{00000000-0002-0000-7900-000007000000}">
      <formula1>$A$14:$B$14</formula1>
    </dataValidation>
    <dataValidation type="list" allowBlank="1" showInputMessage="1" showErrorMessage="1" sqref="D25" xr:uid="{00000000-0002-0000-7900-000008000000}">
      <formula1>$A$27:$C$27</formula1>
    </dataValidation>
    <dataValidation type="list" allowBlank="1" showInputMessage="1" showErrorMessage="1" sqref="F4:Q4" xr:uid="{00000000-0002-0000-7900-000009000000}">
      <formula1>$G$5:$H$5</formula1>
    </dataValidation>
    <dataValidation type="list" allowBlank="1" showInputMessage="1" showErrorMessage="1" sqref="I17:J21 S17:T18" xr:uid="{00000000-0002-0000-7900-00000A000000}">
      <formula1>$A$23:$D$23</formula1>
    </dataValidation>
  </dataValidations>
  <hyperlinks>
    <hyperlink ref="S1:T2" location="物件一覧!A1" display="一覧に戻る" xr:uid="{00000000-0004-0000-7900-000000000000}"/>
    <hyperlink ref="C31:F31" location="協力店一覧!A40" display="アパマンショップ長浜店" xr:uid="{00000000-0004-0000-7900-000001000000}"/>
  </hyperlinks>
  <pageMargins left="0.38" right="0.28000000000000003" top="0.59" bottom="0.49" header="0.4" footer="0.31"/>
  <pageSetup paperSize="9" orientation="landscape" r:id="rId1"/>
  <headerFooter alignWithMargins="0"/>
  <drawing r:id="rId2"/>
  <legacyDrawing r:id="rId3"/>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tabColor rgb="FF0070C0"/>
    <pageSetUpPr fitToPage="1"/>
  </sheetPr>
  <dimension ref="A1:X36"/>
  <sheetViews>
    <sheetView topLeftCell="A4" workbookViewId="0">
      <selection activeCell="F12" sqref="F12:T12"/>
    </sheetView>
  </sheetViews>
  <sheetFormatPr defaultRowHeight="11.25" x14ac:dyDescent="0.15"/>
  <cols>
    <col min="1" max="20" width="7.83203125" customWidth="1"/>
  </cols>
  <sheetData>
    <row r="1" spans="1:24" s="3" customFormat="1" ht="21" customHeight="1" x14ac:dyDescent="0.15">
      <c r="A1" s="264" t="s">
        <v>294</v>
      </c>
      <c r="B1" s="242"/>
      <c r="C1" s="243"/>
      <c r="D1" s="371" t="s">
        <v>1257</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1252</v>
      </c>
      <c r="E8" s="384"/>
      <c r="F8" s="385"/>
      <c r="G8" s="389" t="s">
        <v>1253</v>
      </c>
      <c r="H8" s="390"/>
      <c r="I8" s="390"/>
      <c r="J8" s="390"/>
      <c r="K8" s="390"/>
      <c r="L8" s="391"/>
      <c r="M8" s="9">
        <v>61000</v>
      </c>
      <c r="N8" s="8" t="s">
        <v>33</v>
      </c>
      <c r="O8" s="10">
        <v>61000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1254</v>
      </c>
      <c r="B10" s="348"/>
      <c r="C10" s="349"/>
      <c r="D10" s="259">
        <v>2</v>
      </c>
      <c r="E10" s="357"/>
      <c r="F10" s="102">
        <v>59.77</v>
      </c>
      <c r="G10" s="8" t="s">
        <v>33</v>
      </c>
      <c r="H10" s="134">
        <v>59.77</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1255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1271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20000</v>
      </c>
      <c r="S26" s="23" t="s">
        <v>33</v>
      </c>
      <c r="T26" s="28">
        <v>20000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1256</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1250</v>
      </c>
      <c r="P31" s="283"/>
      <c r="Q31" s="285" t="s">
        <v>67</v>
      </c>
      <c r="R31" s="286"/>
      <c r="S31" s="282" t="s">
        <v>1251</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7A00-000000000000}">
      <formula1>$A$23:$D$23</formula1>
    </dataValidation>
    <dataValidation type="list" allowBlank="1" showInputMessage="1" showErrorMessage="1" sqref="F4:Q4" xr:uid="{00000000-0002-0000-7A00-000001000000}">
      <formula1>$G$5:$H$5</formula1>
    </dataValidation>
    <dataValidation type="list" allowBlank="1" showInputMessage="1" showErrorMessage="1" sqref="D25" xr:uid="{00000000-0002-0000-7A00-000002000000}">
      <formula1>$A$27:$C$27</formula1>
    </dataValidation>
    <dataValidation type="list" allowBlank="1" showInputMessage="1" showErrorMessage="1" sqref="J10:T10" xr:uid="{00000000-0002-0000-7A00-000003000000}">
      <formula1>$A$14:$B$14</formula1>
    </dataValidation>
    <dataValidation type="list" allowBlank="1" showInputMessage="1" showErrorMessage="1" sqref="S19:T21" xr:uid="{00000000-0002-0000-7A00-000004000000}">
      <formula1>$A$23:$C$23</formula1>
    </dataValidation>
    <dataValidation type="list" allowBlank="1" showInputMessage="1" showErrorMessage="1" sqref="J1:K1" xr:uid="{00000000-0002-0000-7A00-000005000000}">
      <formula1>$C$5:$D$5</formula1>
    </dataValidation>
    <dataValidation type="list" allowBlank="1" showInputMessage="1" showErrorMessage="1" sqref="E25:H25" xr:uid="{00000000-0002-0000-7A00-000006000000}">
      <formula1>$D$27:$E$27</formula1>
    </dataValidation>
    <dataValidation type="list" allowBlank="1" showInputMessage="1" showErrorMessage="1" sqref="C26:D26" xr:uid="{00000000-0002-0000-7A00-000007000000}">
      <formula1>$F$27:$I$27</formula1>
    </dataValidation>
    <dataValidation type="list" allowBlank="1" showInputMessage="1" showErrorMessage="1" sqref="G26:I26" xr:uid="{00000000-0002-0000-7A00-000008000000}">
      <formula1>$J$27:$M$27</formula1>
    </dataValidation>
    <dataValidation type="list" allowBlank="1" showInputMessage="1" showErrorMessage="1" sqref="P8" xr:uid="{00000000-0002-0000-7A00-000009000000}">
      <formula1>$F$14:$J$14</formula1>
    </dataValidation>
    <dataValidation type="list" allowBlank="1" showInputMessage="1" showErrorMessage="1" sqref="P11" xr:uid="{00000000-0002-0000-7A00-00000A000000}">
      <formula1>$C$14:$E$14</formula1>
    </dataValidation>
  </dataValidations>
  <hyperlinks>
    <hyperlink ref="S1:T2" location="物件一覧!A1" display="一覧に戻る" xr:uid="{00000000-0004-0000-7A00-000000000000}"/>
    <hyperlink ref="C31:F31" location="協力店一覧!A40" display="アパマンショップ長浜店" xr:uid="{00000000-0004-0000-7A00-000001000000}"/>
  </hyperlinks>
  <pageMargins left="0.38" right="0.28000000000000003" top="0.59" bottom="0.49" header="0.4" footer="0.31"/>
  <pageSetup paperSize="9" orientation="landscape" r:id="rId1"/>
  <headerFooter alignWithMargins="0"/>
  <drawing r:id="rId2"/>
  <legacyDrawing r:id="rId3"/>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1258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1259</v>
      </c>
      <c r="E8" s="384"/>
      <c r="F8" s="385"/>
      <c r="G8" s="389" t="s">
        <v>1260</v>
      </c>
      <c r="H8" s="390"/>
      <c r="I8" s="390"/>
      <c r="J8" s="390"/>
      <c r="K8" s="390"/>
      <c r="L8" s="391"/>
      <c r="M8" s="9">
        <v>64500</v>
      </c>
      <c r="N8" s="8" t="s">
        <v>33</v>
      </c>
      <c r="O8" s="10">
        <v>64500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1261</v>
      </c>
      <c r="B10" s="348"/>
      <c r="C10" s="349"/>
      <c r="D10" s="259">
        <v>2</v>
      </c>
      <c r="E10" s="357"/>
      <c r="F10" s="102">
        <v>57.62</v>
      </c>
      <c r="G10" s="8" t="s">
        <v>33</v>
      </c>
      <c r="H10" s="134">
        <v>57.62</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1262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1263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62000</v>
      </c>
      <c r="S26" s="23" t="s">
        <v>33</v>
      </c>
      <c r="T26" s="28">
        <v>62000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1264</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1250</v>
      </c>
      <c r="P31" s="283"/>
      <c r="Q31" s="285" t="s">
        <v>67</v>
      </c>
      <c r="R31" s="286"/>
      <c r="S31" s="282" t="s">
        <v>1251</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7B00-000000000000}">
      <formula1>$C$14:$E$14</formula1>
    </dataValidation>
    <dataValidation type="list" allowBlank="1" showInputMessage="1" showErrorMessage="1" sqref="P8" xr:uid="{00000000-0002-0000-7B00-000001000000}">
      <formula1>$F$14:$J$14</formula1>
    </dataValidation>
    <dataValidation type="list" allowBlank="1" showInputMessage="1" showErrorMessage="1" sqref="G26:I26" xr:uid="{00000000-0002-0000-7B00-000002000000}">
      <formula1>$J$27:$M$27</formula1>
    </dataValidation>
    <dataValidation type="list" allowBlank="1" showInputMessage="1" showErrorMessage="1" sqref="C26:D26" xr:uid="{00000000-0002-0000-7B00-000003000000}">
      <formula1>$F$27:$I$27</formula1>
    </dataValidation>
    <dataValidation type="list" allowBlank="1" showInputMessage="1" showErrorMessage="1" sqref="E25:H25" xr:uid="{00000000-0002-0000-7B00-000004000000}">
      <formula1>$D$27:$E$27</formula1>
    </dataValidation>
    <dataValidation type="list" allowBlank="1" showInputMessage="1" showErrorMessage="1" sqref="J1:K1" xr:uid="{00000000-0002-0000-7B00-000005000000}">
      <formula1>$C$5:$D$5</formula1>
    </dataValidation>
    <dataValidation type="list" allowBlank="1" showInputMessage="1" showErrorMessage="1" sqref="S19:T21" xr:uid="{00000000-0002-0000-7B00-000006000000}">
      <formula1>$A$23:$C$23</formula1>
    </dataValidation>
    <dataValidation type="list" allowBlank="1" showInputMessage="1" showErrorMessage="1" sqref="J10:T10" xr:uid="{00000000-0002-0000-7B00-000007000000}">
      <formula1>$A$14:$B$14</formula1>
    </dataValidation>
    <dataValidation type="list" allowBlank="1" showInputMessage="1" showErrorMessage="1" sqref="D25" xr:uid="{00000000-0002-0000-7B00-000008000000}">
      <formula1>$A$27:$C$27</formula1>
    </dataValidation>
    <dataValidation type="list" allowBlank="1" showInputMessage="1" showErrorMessage="1" sqref="F4:Q4" xr:uid="{00000000-0002-0000-7B00-000009000000}">
      <formula1>$G$5:$H$5</formula1>
    </dataValidation>
    <dataValidation type="list" allowBlank="1" showInputMessage="1" showErrorMessage="1" sqref="I17:J21 S17:T18" xr:uid="{00000000-0002-0000-7B00-00000A000000}">
      <formula1>$A$23:$D$23</formula1>
    </dataValidation>
  </dataValidations>
  <hyperlinks>
    <hyperlink ref="S1:T2" location="物件一覧!A1" display="一覧に戻る" xr:uid="{00000000-0004-0000-7B00-000000000000}"/>
    <hyperlink ref="C31:F31" location="協力店一覧!A40" display="アパマンショップ長浜店" xr:uid="{00000000-0004-0000-7B00-000001000000}"/>
  </hyperlinks>
  <pageMargins left="0.38" right="0.28000000000000003" top="0.59" bottom="0.49" header="0.4" footer="0.31"/>
  <pageSetup paperSize="9" orientation="landscape" r:id="rId1"/>
  <headerFooter alignWithMargins="0"/>
  <drawing r:id="rId2"/>
  <legacyDrawing r:id="rId3"/>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1265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1266</v>
      </c>
      <c r="E8" s="384"/>
      <c r="F8" s="385"/>
      <c r="G8" s="389" t="s">
        <v>1267</v>
      </c>
      <c r="H8" s="390"/>
      <c r="I8" s="390"/>
      <c r="J8" s="390"/>
      <c r="K8" s="390"/>
      <c r="L8" s="391"/>
      <c r="M8" s="9">
        <v>61000</v>
      </c>
      <c r="N8" s="8" t="s">
        <v>33</v>
      </c>
      <c r="O8" s="10">
        <v>61000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1268</v>
      </c>
      <c r="B10" s="348"/>
      <c r="C10" s="349"/>
      <c r="D10" s="259">
        <v>2</v>
      </c>
      <c r="E10" s="357"/>
      <c r="F10" s="102">
        <v>58.53</v>
      </c>
      <c r="G10" s="8" t="s">
        <v>33</v>
      </c>
      <c r="H10" s="134">
        <v>58.53</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1269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1270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58000</v>
      </c>
      <c r="S26" s="23" t="s">
        <v>33</v>
      </c>
      <c r="T26" s="28">
        <v>58000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1273</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1250</v>
      </c>
      <c r="P31" s="283"/>
      <c r="Q31" s="285" t="s">
        <v>67</v>
      </c>
      <c r="R31" s="286"/>
      <c r="S31" s="282" t="s">
        <v>1251</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7C00-000000000000}">
      <formula1>$A$23:$D$23</formula1>
    </dataValidation>
    <dataValidation type="list" allowBlank="1" showInputMessage="1" showErrorMessage="1" sqref="F4:Q4" xr:uid="{00000000-0002-0000-7C00-000001000000}">
      <formula1>$G$5:$H$5</formula1>
    </dataValidation>
    <dataValidation type="list" allowBlank="1" showInputMessage="1" showErrorMessage="1" sqref="D25" xr:uid="{00000000-0002-0000-7C00-000002000000}">
      <formula1>$A$27:$C$27</formula1>
    </dataValidation>
    <dataValidation type="list" allowBlank="1" showInputMessage="1" showErrorMessage="1" sqref="J10:T10" xr:uid="{00000000-0002-0000-7C00-000003000000}">
      <formula1>$A$14:$B$14</formula1>
    </dataValidation>
    <dataValidation type="list" allowBlank="1" showInputMessage="1" showErrorMessage="1" sqref="S19:T21" xr:uid="{00000000-0002-0000-7C00-000004000000}">
      <formula1>$A$23:$C$23</formula1>
    </dataValidation>
    <dataValidation type="list" allowBlank="1" showInputMessage="1" showErrorMessage="1" sqref="J1:K1" xr:uid="{00000000-0002-0000-7C00-000005000000}">
      <formula1>$C$5:$D$5</formula1>
    </dataValidation>
    <dataValidation type="list" allowBlank="1" showInputMessage="1" showErrorMessage="1" sqref="E25:H25" xr:uid="{00000000-0002-0000-7C00-000006000000}">
      <formula1>$D$27:$E$27</formula1>
    </dataValidation>
    <dataValidation type="list" allowBlank="1" showInputMessage="1" showErrorMessage="1" sqref="C26:D26" xr:uid="{00000000-0002-0000-7C00-000007000000}">
      <formula1>$F$27:$I$27</formula1>
    </dataValidation>
    <dataValidation type="list" allowBlank="1" showInputMessage="1" showErrorMessage="1" sqref="G26:I26" xr:uid="{00000000-0002-0000-7C00-000008000000}">
      <formula1>$J$27:$M$27</formula1>
    </dataValidation>
    <dataValidation type="list" allowBlank="1" showInputMessage="1" showErrorMessage="1" sqref="P8" xr:uid="{00000000-0002-0000-7C00-000009000000}">
      <formula1>$F$14:$J$14</formula1>
    </dataValidation>
    <dataValidation type="list" allowBlank="1" showInputMessage="1" showErrorMessage="1" sqref="P11" xr:uid="{00000000-0002-0000-7C00-00000A000000}">
      <formula1>$C$14:$E$14</formula1>
    </dataValidation>
  </dataValidations>
  <hyperlinks>
    <hyperlink ref="S1:T2" location="物件一覧!A1" display="一覧に戻る" xr:uid="{00000000-0004-0000-7C00-000000000000}"/>
    <hyperlink ref="C31:F31" location="協力店一覧!A40" display="アパマンショップ長浜店" xr:uid="{00000000-0004-0000-7C00-000001000000}"/>
  </hyperlinks>
  <pageMargins left="0.38" right="0.28000000000000003" top="0.59" bottom="0.49" header="0.4" footer="0.31"/>
  <pageSetup paperSize="9" orientation="landscape" r:id="rId1"/>
  <headerFooter alignWithMargins="0"/>
  <drawing r:id="rId2"/>
  <legacyDrawing r:id="rId3"/>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X36"/>
  <sheetViews>
    <sheetView workbookViewId="0">
      <selection sqref="A1:C1"/>
    </sheetView>
  </sheetViews>
  <sheetFormatPr defaultRowHeight="11.25" x14ac:dyDescent="0.15"/>
  <cols>
    <col min="1" max="20" width="7.83203125" customWidth="1"/>
  </cols>
  <sheetData>
    <row r="1" spans="1:24" s="3" customFormat="1" ht="21" customHeight="1" x14ac:dyDescent="0.15">
      <c r="A1" s="264" t="s">
        <v>294</v>
      </c>
      <c r="B1" s="242"/>
      <c r="C1" s="243"/>
      <c r="D1" s="371" t="s">
        <v>1310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c r="K4" s="255"/>
      <c r="L4" s="255"/>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1311</v>
      </c>
      <c r="E8" s="384"/>
      <c r="F8" s="385"/>
      <c r="G8" s="389" t="s">
        <v>1312</v>
      </c>
      <c r="H8" s="390"/>
      <c r="I8" s="390"/>
      <c r="J8" s="390"/>
      <c r="K8" s="390"/>
      <c r="L8" s="391"/>
      <c r="M8" s="9">
        <v>30000</v>
      </c>
      <c r="N8" s="8" t="s">
        <v>33</v>
      </c>
      <c r="O8" s="10">
        <v>30000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1041</v>
      </c>
      <c r="B10" s="348"/>
      <c r="C10" s="349"/>
      <c r="D10" s="259">
        <v>2</v>
      </c>
      <c r="E10" s="357"/>
      <c r="F10" s="102">
        <v>17.54</v>
      </c>
      <c r="G10" s="8" t="s">
        <v>33</v>
      </c>
      <c r="H10" s="134">
        <v>17.54</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1313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1318</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1314</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1315</v>
      </c>
      <c r="D31" s="393"/>
      <c r="E31" s="393"/>
      <c r="F31" s="394"/>
      <c r="G31" s="285"/>
      <c r="H31" s="285"/>
      <c r="I31" s="27"/>
      <c r="J31" s="282"/>
      <c r="K31" s="283"/>
      <c r="L31" s="283"/>
      <c r="M31" s="285" t="s">
        <v>66</v>
      </c>
      <c r="N31" s="264"/>
      <c r="O31" s="284" t="s">
        <v>1317</v>
      </c>
      <c r="P31" s="283"/>
      <c r="Q31" s="285" t="s">
        <v>67</v>
      </c>
      <c r="R31" s="286"/>
      <c r="S31" s="282" t="s">
        <v>1316</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7D00-000000000000}">
      <formula1>$C$14:$E$14</formula1>
    </dataValidation>
    <dataValidation type="list" allowBlank="1" showInputMessage="1" showErrorMessage="1" sqref="P8" xr:uid="{00000000-0002-0000-7D00-000001000000}">
      <formula1>$F$14:$J$14</formula1>
    </dataValidation>
    <dataValidation type="list" allowBlank="1" showInputMessage="1" showErrorMessage="1" sqref="G26:I26" xr:uid="{00000000-0002-0000-7D00-000002000000}">
      <formula1>$J$27:$M$27</formula1>
    </dataValidation>
    <dataValidation type="list" allowBlank="1" showInputMessage="1" showErrorMessage="1" sqref="C26:D26" xr:uid="{00000000-0002-0000-7D00-000003000000}">
      <formula1>$F$27:$I$27</formula1>
    </dataValidation>
    <dataValidation type="list" allowBlank="1" showInputMessage="1" showErrorMessage="1" sqref="E25:H25" xr:uid="{00000000-0002-0000-7D00-000004000000}">
      <formula1>$D$27:$E$27</formula1>
    </dataValidation>
    <dataValidation type="list" allowBlank="1" showInputMessage="1" showErrorMessage="1" sqref="J1:K1" xr:uid="{00000000-0002-0000-7D00-000005000000}">
      <formula1>$C$5:$D$5</formula1>
    </dataValidation>
    <dataValidation type="list" allowBlank="1" showInputMessage="1" showErrorMessage="1" sqref="S19:T21" xr:uid="{00000000-0002-0000-7D00-000006000000}">
      <formula1>$A$23:$C$23</formula1>
    </dataValidation>
    <dataValidation type="list" allowBlank="1" showInputMessage="1" showErrorMessage="1" sqref="J10:T10" xr:uid="{00000000-0002-0000-7D00-000007000000}">
      <formula1>$A$14:$B$14</formula1>
    </dataValidation>
    <dataValidation type="list" allowBlank="1" showInputMessage="1" showErrorMessage="1" sqref="D25" xr:uid="{00000000-0002-0000-7D00-000008000000}">
      <formula1>$A$27:$C$27</formula1>
    </dataValidation>
    <dataValidation type="list" allowBlank="1" showInputMessage="1" showErrorMessage="1" sqref="F4:Q4" xr:uid="{00000000-0002-0000-7D00-000009000000}">
      <formula1>$G$5:$H$5</formula1>
    </dataValidation>
    <dataValidation type="list" allowBlank="1" showInputMessage="1" showErrorMessage="1" sqref="I17:J21 S17:T18" xr:uid="{00000000-0002-0000-7D00-00000A000000}">
      <formula1>$A$23:$D$23</formula1>
    </dataValidation>
  </dataValidations>
  <hyperlinks>
    <hyperlink ref="S1:T2" location="物件一覧!A1" display="一覧に戻る" xr:uid="{00000000-0004-0000-7D00-000000000000}"/>
    <hyperlink ref="C31:F31" location="協力店一覧!A10" display="太陽住宅　株式会社" xr:uid="{00000000-0004-0000-7D00-000001000000}"/>
  </hyperlinks>
  <pageMargins left="0.38" right="0.28000000000000003" top="0.59" bottom="0.49" header="0.4" footer="0.31"/>
  <pageSetup paperSize="9" orientation="landscape" r:id="rId1"/>
  <headerFooter alignWithMargins="0"/>
  <drawing r:id="rId2"/>
  <legacyDrawing r:id="rId3"/>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1321</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1043</v>
      </c>
      <c r="C8" s="383"/>
      <c r="D8" s="360" t="s">
        <v>1322</v>
      </c>
      <c r="E8" s="384"/>
      <c r="F8" s="385"/>
      <c r="G8" s="389" t="s">
        <v>1323</v>
      </c>
      <c r="H8" s="390"/>
      <c r="I8" s="390"/>
      <c r="J8" s="390"/>
      <c r="K8" s="390"/>
      <c r="L8" s="391"/>
      <c r="M8" s="9">
        <v>42500</v>
      </c>
      <c r="N8" s="8" t="s">
        <v>33</v>
      </c>
      <c r="O8" s="10">
        <v>53500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1324</v>
      </c>
      <c r="B10" s="348"/>
      <c r="C10" s="349"/>
      <c r="D10" s="259">
        <v>4</v>
      </c>
      <c r="E10" s="357"/>
      <c r="F10" s="102">
        <v>25.2</v>
      </c>
      <c r="G10" s="8" t="s">
        <v>33</v>
      </c>
      <c r="H10" s="134">
        <v>56.7</v>
      </c>
      <c r="I10" s="359"/>
      <c r="J10" s="4"/>
      <c r="K10" s="4" t="s">
        <v>130</v>
      </c>
      <c r="L10" s="4"/>
      <c r="M10" s="4"/>
      <c r="N10" s="4"/>
      <c r="O10" s="4" t="s">
        <v>130</v>
      </c>
      <c r="P10" s="4" t="s">
        <v>130</v>
      </c>
      <c r="Q10" s="4"/>
      <c r="R10" s="4" t="s">
        <v>130</v>
      </c>
      <c r="S10" s="4"/>
      <c r="T10" s="5" t="s">
        <v>11</v>
      </c>
    </row>
    <row r="11" spans="1:24" s="3" customFormat="1" ht="21" customHeight="1" x14ac:dyDescent="0.15">
      <c r="A11" s="264" t="s">
        <v>288</v>
      </c>
      <c r="B11" s="292"/>
      <c r="C11" s="292"/>
      <c r="D11" s="292"/>
      <c r="E11" s="299"/>
      <c r="F11" s="297">
        <v>22</v>
      </c>
      <c r="G11" s="298"/>
      <c r="H11" s="264" t="s">
        <v>35</v>
      </c>
      <c r="I11" s="299"/>
      <c r="J11" s="392">
        <v>23</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1325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45</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71</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45</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1326</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1327</v>
      </c>
      <c r="D31" s="393"/>
      <c r="E31" s="393"/>
      <c r="F31" s="394"/>
      <c r="G31" s="285"/>
      <c r="H31" s="285"/>
      <c r="I31" s="27"/>
      <c r="J31" s="282"/>
      <c r="K31" s="283"/>
      <c r="L31" s="283"/>
      <c r="M31" s="285" t="s">
        <v>66</v>
      </c>
      <c r="N31" s="264"/>
      <c r="O31" s="284" t="s">
        <v>1328</v>
      </c>
      <c r="P31" s="283"/>
      <c r="Q31" s="285" t="s">
        <v>67</v>
      </c>
      <c r="R31" s="286"/>
      <c r="S31" s="282" t="s">
        <v>1329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7E00-000000000000}">
      <formula1>$A$23:$D$23</formula1>
    </dataValidation>
    <dataValidation type="list" allowBlank="1" showInputMessage="1" showErrorMessage="1" sqref="F4:Q4" xr:uid="{00000000-0002-0000-7E00-000001000000}">
      <formula1>$G$5:$H$5</formula1>
    </dataValidation>
    <dataValidation type="list" allowBlank="1" showInputMessage="1" showErrorMessage="1" sqref="D25" xr:uid="{00000000-0002-0000-7E00-000002000000}">
      <formula1>$A$27:$C$27</formula1>
    </dataValidation>
    <dataValidation type="list" allowBlank="1" showInputMessage="1" showErrorMessage="1" sqref="J10:T10" xr:uid="{00000000-0002-0000-7E00-000003000000}">
      <formula1>$A$14:$B$14</formula1>
    </dataValidation>
    <dataValidation type="list" allowBlank="1" showInputMessage="1" showErrorMessage="1" sqref="S19:T21" xr:uid="{00000000-0002-0000-7E00-000004000000}">
      <formula1>$A$23:$C$23</formula1>
    </dataValidation>
    <dataValidation type="list" allowBlank="1" showInputMessage="1" showErrorMessage="1" sqref="J1:K1" xr:uid="{00000000-0002-0000-7E00-000005000000}">
      <formula1>$C$5:$D$5</formula1>
    </dataValidation>
    <dataValidation type="list" allowBlank="1" showInputMessage="1" showErrorMessage="1" sqref="E25:H25" xr:uid="{00000000-0002-0000-7E00-000006000000}">
      <formula1>$D$27:$E$27</formula1>
    </dataValidation>
    <dataValidation type="list" allowBlank="1" showInputMessage="1" showErrorMessage="1" sqref="C26:D26" xr:uid="{00000000-0002-0000-7E00-000007000000}">
      <formula1>$F$27:$I$27</formula1>
    </dataValidation>
    <dataValidation type="list" allowBlank="1" showInputMessage="1" showErrorMessage="1" sqref="G26:I26" xr:uid="{00000000-0002-0000-7E00-000008000000}">
      <formula1>$J$27:$M$27</formula1>
    </dataValidation>
    <dataValidation type="list" allowBlank="1" showInputMessage="1" showErrorMessage="1" sqref="P8" xr:uid="{00000000-0002-0000-7E00-000009000000}">
      <formula1>$F$14:$J$14</formula1>
    </dataValidation>
    <dataValidation type="list" allowBlank="1" showInputMessage="1" showErrorMessage="1" sqref="P11" xr:uid="{00000000-0002-0000-7E00-00000A000000}">
      <formula1>$C$14:$E$14</formula1>
    </dataValidation>
  </dataValidations>
  <hyperlinks>
    <hyperlink ref="S1:T2" location="物件一覧!A1" display="一覧に戻る" xr:uid="{00000000-0004-0000-7E00-000000000000}"/>
    <hyperlink ref="C31:F31" location="協力店一覧!A36" display="アパマンショップ八日市店" xr:uid="{00000000-0004-0000-7E00-000001000000}"/>
  </hyperlinks>
  <pageMargins left="0.38" right="0.28000000000000003" top="0.59" bottom="0.49" header="0.4" footer="0.31"/>
  <pageSetup paperSize="9" orientation="landscape" r:id="rId1"/>
  <headerFooter alignWithMargins="0"/>
  <drawing r:id="rId2"/>
  <legacyDrawing r:id="rId3"/>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1330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179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1043</v>
      </c>
      <c r="C8" s="383"/>
      <c r="D8" s="360" t="s">
        <v>1331</v>
      </c>
      <c r="E8" s="384"/>
      <c r="F8" s="385"/>
      <c r="G8" s="389" t="s">
        <v>1332</v>
      </c>
      <c r="H8" s="390"/>
      <c r="I8" s="390"/>
      <c r="J8" s="390"/>
      <c r="K8" s="390"/>
      <c r="L8" s="391"/>
      <c r="M8" s="9">
        <v>28000</v>
      </c>
      <c r="N8" s="8" t="s">
        <v>33</v>
      </c>
      <c r="O8" s="10">
        <v>28000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1333</v>
      </c>
      <c r="B10" s="348"/>
      <c r="C10" s="349"/>
      <c r="D10" s="259">
        <v>2</v>
      </c>
      <c r="E10" s="357"/>
      <c r="F10" s="102">
        <v>21</v>
      </c>
      <c r="G10" s="8" t="s">
        <v>33</v>
      </c>
      <c r="H10" s="134">
        <v>21</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24</v>
      </c>
      <c r="G11" s="298"/>
      <c r="H11" s="264" t="s">
        <v>35</v>
      </c>
      <c r="I11" s="299"/>
      <c r="J11" s="392">
        <v>24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1334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45</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45</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c r="O26" s="27" t="s">
        <v>54</v>
      </c>
      <c r="P26" s="365"/>
      <c r="Q26" s="346"/>
      <c r="R26" s="26">
        <v>0</v>
      </c>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1335</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1327</v>
      </c>
      <c r="D31" s="393"/>
      <c r="E31" s="393"/>
      <c r="F31" s="394"/>
      <c r="G31" s="285"/>
      <c r="H31" s="285"/>
      <c r="I31" s="27"/>
      <c r="J31" s="282"/>
      <c r="K31" s="283"/>
      <c r="L31" s="283"/>
      <c r="M31" s="285" t="s">
        <v>66</v>
      </c>
      <c r="N31" s="264"/>
      <c r="O31" s="284" t="s">
        <v>1328</v>
      </c>
      <c r="P31" s="283"/>
      <c r="Q31" s="285" t="s">
        <v>67</v>
      </c>
      <c r="R31" s="286"/>
      <c r="S31" s="282" t="s">
        <v>1329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7F00-000000000000}">
      <formula1>$C$14:$E$14</formula1>
    </dataValidation>
    <dataValidation type="list" allowBlank="1" showInputMessage="1" showErrorMessage="1" sqref="P8" xr:uid="{00000000-0002-0000-7F00-000001000000}">
      <formula1>$F$14:$J$14</formula1>
    </dataValidation>
    <dataValidation type="list" allowBlank="1" showInputMessage="1" showErrorMessage="1" sqref="G26:I26" xr:uid="{00000000-0002-0000-7F00-000002000000}">
      <formula1>$J$27:$M$27</formula1>
    </dataValidation>
    <dataValidation type="list" allowBlank="1" showInputMessage="1" showErrorMessage="1" sqref="C26:D26" xr:uid="{00000000-0002-0000-7F00-000003000000}">
      <formula1>$F$27:$I$27</formula1>
    </dataValidation>
    <dataValidation type="list" allowBlank="1" showInputMessage="1" showErrorMessage="1" sqref="E25:H25" xr:uid="{00000000-0002-0000-7F00-000004000000}">
      <formula1>$D$27:$E$27</formula1>
    </dataValidation>
    <dataValidation type="list" allowBlank="1" showInputMessage="1" showErrorMessage="1" sqref="J1:K1" xr:uid="{00000000-0002-0000-7F00-000005000000}">
      <formula1>$C$5:$D$5</formula1>
    </dataValidation>
    <dataValidation type="list" allowBlank="1" showInputMessage="1" showErrorMessage="1" sqref="S19:T21" xr:uid="{00000000-0002-0000-7F00-000006000000}">
      <formula1>$A$23:$C$23</formula1>
    </dataValidation>
    <dataValidation type="list" allowBlank="1" showInputMessage="1" showErrorMessage="1" sqref="J10:T10" xr:uid="{00000000-0002-0000-7F00-000007000000}">
      <formula1>$A$14:$B$14</formula1>
    </dataValidation>
    <dataValidation type="list" allowBlank="1" showInputMessage="1" showErrorMessage="1" sqref="D25" xr:uid="{00000000-0002-0000-7F00-000008000000}">
      <formula1>$A$27:$C$27</formula1>
    </dataValidation>
    <dataValidation type="list" allowBlank="1" showInputMessage="1" showErrorMessage="1" sqref="F4:Q4" xr:uid="{00000000-0002-0000-7F00-000009000000}">
      <formula1>$G$5:$H$5</formula1>
    </dataValidation>
    <dataValidation type="list" allowBlank="1" showInputMessage="1" showErrorMessage="1" sqref="I17:J21 S17:T18" xr:uid="{00000000-0002-0000-7F00-00000A000000}">
      <formula1>$A$23:$D$23</formula1>
    </dataValidation>
  </dataValidations>
  <hyperlinks>
    <hyperlink ref="S1:T2" location="物件一覧!A1" display="一覧に戻る" xr:uid="{00000000-0004-0000-7F00-000000000000}"/>
    <hyperlink ref="C31:F31" location="協力店一覧!A36" display="アパマンショップ八日市店" xr:uid="{00000000-0004-0000-7F00-000001000000}"/>
  </hyperlinks>
  <pageMargins left="0.38" right="0.28000000000000003" top="0.59" bottom="0.49" header="0.4" footer="0.31"/>
  <pageSetup paperSize="9" orientation="landscape" r:id="rId1"/>
  <headerFooter alignWithMargins="0"/>
  <drawing r:id="rId2"/>
  <legacyDrawing r:id="rId3"/>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1336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182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1337</v>
      </c>
      <c r="E8" s="384"/>
      <c r="F8" s="385"/>
      <c r="G8" s="389" t="s">
        <v>1338</v>
      </c>
      <c r="H8" s="390"/>
      <c r="I8" s="390"/>
      <c r="J8" s="390"/>
      <c r="K8" s="390"/>
      <c r="L8" s="391"/>
      <c r="M8" s="9">
        <v>51000</v>
      </c>
      <c r="N8" s="8" t="s">
        <v>33</v>
      </c>
      <c r="O8" s="10">
        <v>51000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1339</v>
      </c>
      <c r="B10" s="348"/>
      <c r="C10" s="349"/>
      <c r="D10" s="259">
        <v>2</v>
      </c>
      <c r="E10" s="357"/>
      <c r="F10" s="102">
        <v>33.299999999999997</v>
      </c>
      <c r="G10" s="8" t="s">
        <v>33</v>
      </c>
      <c r="H10" s="134">
        <v>41.36</v>
      </c>
      <c r="I10" s="359"/>
      <c r="J10" s="4"/>
      <c r="K10" s="4"/>
      <c r="L10" s="4" t="s">
        <v>130</v>
      </c>
      <c r="M10" s="4"/>
      <c r="N10" s="4"/>
      <c r="O10" s="4" t="s">
        <v>130</v>
      </c>
      <c r="P10" s="4"/>
      <c r="Q10" s="4"/>
      <c r="R10" s="4"/>
      <c r="S10" s="4"/>
      <c r="T10" s="5" t="s">
        <v>11</v>
      </c>
    </row>
    <row r="11" spans="1:24" s="3" customFormat="1" ht="21" customHeight="1" x14ac:dyDescent="0.15">
      <c r="A11" s="264" t="s">
        <v>288</v>
      </c>
      <c r="B11" s="292"/>
      <c r="C11" s="292"/>
      <c r="D11" s="292"/>
      <c r="E11" s="299"/>
      <c r="F11" s="297">
        <v>7</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1340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1341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c r="H26" s="245"/>
      <c r="I26" s="307"/>
      <c r="J26" s="285"/>
      <c r="K26" s="285"/>
      <c r="L26" s="25"/>
      <c r="M26" s="23" t="s">
        <v>33</v>
      </c>
      <c r="N26" s="26"/>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1460</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955</v>
      </c>
      <c r="D31" s="393"/>
      <c r="E31" s="393"/>
      <c r="F31" s="394"/>
      <c r="G31" s="285"/>
      <c r="H31" s="285"/>
      <c r="I31" s="27"/>
      <c r="J31" s="282"/>
      <c r="K31" s="283"/>
      <c r="L31" s="283"/>
      <c r="M31" s="285" t="s">
        <v>66</v>
      </c>
      <c r="N31" s="264"/>
      <c r="O31" s="284" t="s">
        <v>1343</v>
      </c>
      <c r="P31" s="283"/>
      <c r="Q31" s="285" t="s">
        <v>67</v>
      </c>
      <c r="R31" s="286"/>
      <c r="S31" s="282" t="s">
        <v>1344</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8000-000000000000}">
      <formula1>$A$23:$D$23</formula1>
    </dataValidation>
    <dataValidation type="list" allowBlank="1" showInputMessage="1" showErrorMessage="1" sqref="F4:Q4" xr:uid="{00000000-0002-0000-8000-000001000000}">
      <formula1>$G$5:$H$5</formula1>
    </dataValidation>
    <dataValidation type="list" allowBlank="1" showInputMessage="1" showErrorMessage="1" sqref="D25" xr:uid="{00000000-0002-0000-8000-000002000000}">
      <formula1>$A$27:$C$27</formula1>
    </dataValidation>
    <dataValidation type="list" allowBlank="1" showInputMessage="1" showErrorMessage="1" sqref="J10:T10" xr:uid="{00000000-0002-0000-8000-000003000000}">
      <formula1>$A$14:$B$14</formula1>
    </dataValidation>
    <dataValidation type="list" allowBlank="1" showInputMessage="1" showErrorMessage="1" sqref="S19:T21" xr:uid="{00000000-0002-0000-8000-000004000000}">
      <formula1>$A$23:$C$23</formula1>
    </dataValidation>
    <dataValidation type="list" allowBlank="1" showInputMessage="1" showErrorMessage="1" sqref="J1:K1" xr:uid="{00000000-0002-0000-8000-000005000000}">
      <formula1>$C$5:$D$5</formula1>
    </dataValidation>
    <dataValidation type="list" allowBlank="1" showInputMessage="1" showErrorMessage="1" sqref="E25:H25" xr:uid="{00000000-0002-0000-8000-000006000000}">
      <formula1>$D$27:$E$27</formula1>
    </dataValidation>
    <dataValidation type="list" allowBlank="1" showInputMessage="1" showErrorMessage="1" sqref="C26:D26" xr:uid="{00000000-0002-0000-8000-000007000000}">
      <formula1>$F$27:$I$27</formula1>
    </dataValidation>
    <dataValidation type="list" allowBlank="1" showInputMessage="1" showErrorMessage="1" sqref="G26:I26" xr:uid="{00000000-0002-0000-8000-000008000000}">
      <formula1>$J$27:$M$27</formula1>
    </dataValidation>
    <dataValidation type="list" allowBlank="1" showInputMessage="1" showErrorMessage="1" sqref="P8" xr:uid="{00000000-0002-0000-8000-000009000000}">
      <formula1>$F$14:$J$14</formula1>
    </dataValidation>
    <dataValidation type="list" allowBlank="1" showInputMessage="1" showErrorMessage="1" sqref="P11" xr:uid="{00000000-0002-0000-8000-00000A000000}">
      <formula1>$C$14:$E$14</formula1>
    </dataValidation>
  </dataValidations>
  <hyperlinks>
    <hyperlink ref="S1:T2" location="物件一覧!A1" display="一覧に戻る" xr:uid="{00000000-0004-0000-8000-000000000000}"/>
    <hyperlink ref="C31:F31" location="協力店一覧!A25" display="アパマンショップ水口店" xr:uid="{00000000-0004-0000-8000-000001000000}"/>
  </hyperlinks>
  <pageMargins left="0.38" right="0.28000000000000003" top="0.59" bottom="0.49" header="0.4" footer="0.31"/>
  <pageSetup paperSize="9"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pageSetUpPr fitToPage="1"/>
  </sheetPr>
  <dimension ref="A1:X31"/>
  <sheetViews>
    <sheetView showGridLines="0" showRowColHeaders="0" topLeftCell="A4" workbookViewId="0">
      <selection activeCell="D29" sqref="D29:T29"/>
    </sheetView>
  </sheetViews>
  <sheetFormatPr defaultRowHeight="11.25" x14ac:dyDescent="0.15"/>
  <cols>
    <col min="1" max="20" width="7.83203125" customWidth="1"/>
  </cols>
  <sheetData>
    <row r="1" spans="1:24" s="3" customFormat="1" ht="21" customHeight="1" x14ac:dyDescent="0.15">
      <c r="A1" s="241" t="s">
        <v>291</v>
      </c>
      <c r="B1" s="242"/>
      <c r="C1" s="243"/>
      <c r="D1" s="244" t="s">
        <v>315</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274"/>
      <c r="C3" s="277">
        <v>21</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t="s">
        <v>130</v>
      </c>
      <c r="G4" s="262"/>
      <c r="H4" s="261"/>
      <c r="I4" s="262"/>
      <c r="J4" s="261" t="s">
        <v>130</v>
      </c>
      <c r="K4" s="262"/>
      <c r="L4" s="261" t="s">
        <v>130</v>
      </c>
      <c r="M4" s="262"/>
      <c r="N4" s="339"/>
      <c r="O4" s="340"/>
      <c r="P4" s="339"/>
      <c r="Q4" s="341"/>
      <c r="R4" s="249" t="s">
        <v>37</v>
      </c>
      <c r="S4" s="250"/>
      <c r="T4" s="251"/>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316</v>
      </c>
      <c r="C8" s="268"/>
      <c r="D8" s="269" t="s">
        <v>231</v>
      </c>
      <c r="E8" s="267"/>
      <c r="F8" s="268"/>
      <c r="G8" s="311" t="s">
        <v>317</v>
      </c>
      <c r="H8" s="311"/>
      <c r="I8" s="311"/>
      <c r="J8" s="311"/>
      <c r="K8" s="311"/>
      <c r="L8" s="312"/>
      <c r="M8" s="9">
        <v>55000</v>
      </c>
      <c r="N8" s="8" t="s">
        <v>220</v>
      </c>
      <c r="O8" s="10">
        <v>62000</v>
      </c>
      <c r="P8" s="315" t="s">
        <v>13</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232</v>
      </c>
      <c r="B10" s="271"/>
      <c r="C10" s="272"/>
      <c r="D10" s="259">
        <v>5</v>
      </c>
      <c r="E10" s="260"/>
      <c r="F10" s="35">
        <v>57.2</v>
      </c>
      <c r="G10" s="8" t="s">
        <v>220</v>
      </c>
      <c r="H10" s="36">
        <v>71.819999999999993</v>
      </c>
      <c r="I10" s="264"/>
      <c r="J10" s="4"/>
      <c r="K10" s="4"/>
      <c r="L10" s="4"/>
      <c r="M10" s="4"/>
      <c r="N10" s="4"/>
      <c r="O10" s="4" t="s">
        <v>324</v>
      </c>
      <c r="P10" s="4" t="s">
        <v>32</v>
      </c>
      <c r="Q10" s="4"/>
      <c r="R10" s="4"/>
      <c r="S10" s="4" t="s">
        <v>11</v>
      </c>
      <c r="T10" s="5" t="s">
        <v>11</v>
      </c>
    </row>
    <row r="11" spans="1:24" s="3" customFormat="1" ht="21" customHeight="1" x14ac:dyDescent="0.15">
      <c r="A11" s="264" t="s">
        <v>288</v>
      </c>
      <c r="B11" s="292"/>
      <c r="C11" s="292"/>
      <c r="D11" s="292"/>
      <c r="E11" s="299"/>
      <c r="F11" s="297">
        <v>30</v>
      </c>
      <c r="G11" s="298"/>
      <c r="H11" s="264" t="s">
        <v>35</v>
      </c>
      <c r="I11" s="299"/>
      <c r="J11" s="298">
        <v>30</v>
      </c>
      <c r="K11" s="298"/>
      <c r="L11" s="263" t="s">
        <v>286</v>
      </c>
      <c r="M11" s="321"/>
      <c r="N11" s="321"/>
      <c r="O11" s="321"/>
      <c r="P11" s="244" t="s">
        <v>12</v>
      </c>
      <c r="Q11" s="245"/>
      <c r="R11" s="245"/>
      <c r="S11" s="245"/>
      <c r="T11" s="307"/>
      <c r="U11" s="83"/>
      <c r="V11" s="80"/>
      <c r="W11" s="80"/>
    </row>
    <row r="12" spans="1:24" s="3" customFormat="1" ht="21" customHeight="1" x14ac:dyDescent="0.15">
      <c r="A12" s="285" t="s">
        <v>289</v>
      </c>
      <c r="B12" s="285"/>
      <c r="C12" s="285"/>
      <c r="D12" s="285"/>
      <c r="E12" s="264"/>
      <c r="F12" s="342" t="s">
        <v>734</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218</v>
      </c>
      <c r="M17" s="295"/>
      <c r="N17" s="295"/>
      <c r="O17" s="295"/>
      <c r="P17" s="295"/>
      <c r="Q17" s="295"/>
      <c r="R17" s="296"/>
      <c r="S17" s="300" t="s">
        <v>70</v>
      </c>
      <c r="T17" s="301"/>
    </row>
    <row r="18" spans="1:20" s="3" customFormat="1" ht="21" customHeight="1" x14ac:dyDescent="0.15">
      <c r="A18" s="19"/>
      <c r="B18" s="294" t="s">
        <v>219</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70</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70</v>
      </c>
      <c r="J21" s="301"/>
      <c r="K21" s="20"/>
      <c r="L21" s="294" t="s">
        <v>24</v>
      </c>
      <c r="M21" s="295"/>
      <c r="N21" s="295"/>
      <c r="O21" s="295"/>
      <c r="P21" s="295"/>
      <c r="Q21" s="295"/>
      <c r="R21" s="296"/>
      <c r="S21" s="300" t="s">
        <v>70</v>
      </c>
      <c r="T21" s="301"/>
    </row>
    <row r="22" spans="1:20" s="3" customFormat="1" ht="21" customHeight="1" x14ac:dyDescent="0.15">
      <c r="A22" s="20"/>
      <c r="B22" s="294" t="s">
        <v>25</v>
      </c>
      <c r="C22" s="295"/>
      <c r="D22" s="295"/>
      <c r="E22" s="295"/>
      <c r="F22" s="295"/>
      <c r="G22" s="295"/>
      <c r="H22" s="296"/>
      <c r="I22" s="305"/>
      <c r="J22" s="306"/>
      <c r="K22" s="306"/>
      <c r="L22" s="306"/>
      <c r="M22" s="306"/>
      <c r="N22" s="306"/>
      <c r="O22" s="306"/>
      <c r="P22" s="306"/>
      <c r="Q22" s="306"/>
      <c r="R22" s="306"/>
      <c r="S22" s="306"/>
      <c r="T22" s="306"/>
    </row>
    <row r="23" spans="1:20" s="6" customFormat="1" ht="21" hidden="1" customHeight="1" x14ac:dyDescent="0.15">
      <c r="A23" s="21" t="s">
        <v>45</v>
      </c>
      <c r="B23" s="12" t="s">
        <v>71</v>
      </c>
      <c r="C23" s="12" t="s">
        <v>125</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53</v>
      </c>
      <c r="N26" s="26">
        <v>0</v>
      </c>
      <c r="O26" s="27" t="s">
        <v>54</v>
      </c>
      <c r="P26" s="345" t="s">
        <v>233</v>
      </c>
      <c r="Q26" s="346"/>
      <c r="R26" s="26">
        <v>3300</v>
      </c>
      <c r="S26" s="23" t="s">
        <v>230</v>
      </c>
      <c r="T26" s="28">
        <v>3300</v>
      </c>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t="s">
        <v>1530</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44" t="s">
        <v>733</v>
      </c>
      <c r="D31" s="291"/>
      <c r="E31" s="291"/>
      <c r="F31" s="291"/>
      <c r="G31" s="285"/>
      <c r="H31" s="285"/>
      <c r="I31" s="27"/>
      <c r="J31" s="282"/>
      <c r="K31" s="283"/>
      <c r="L31" s="283"/>
      <c r="M31" s="285" t="s">
        <v>66</v>
      </c>
      <c r="N31" s="264"/>
      <c r="O31" s="284" t="s">
        <v>234</v>
      </c>
      <c r="P31" s="283"/>
      <c r="Q31" s="285" t="s">
        <v>67</v>
      </c>
      <c r="R31" s="286"/>
      <c r="S31" s="282" t="s">
        <v>235</v>
      </c>
      <c r="T31" s="283"/>
    </row>
  </sheetData>
  <mergeCells count="86">
    <mergeCell ref="S21:T21"/>
    <mergeCell ref="I21:J21"/>
    <mergeCell ref="C26:D26"/>
    <mergeCell ref="L25:N25"/>
    <mergeCell ref="A25:C25"/>
    <mergeCell ref="J25:K26"/>
    <mergeCell ref="G26:I26"/>
    <mergeCell ref="E26:F26"/>
    <mergeCell ref="A26:B26"/>
    <mergeCell ref="B22:H22"/>
    <mergeCell ref="P26:Q26"/>
    <mergeCell ref="O25:T25"/>
    <mergeCell ref="E25:H25"/>
    <mergeCell ref="I22:T22"/>
    <mergeCell ref="B19:H19"/>
    <mergeCell ref="S20:T20"/>
    <mergeCell ref="L19:R19"/>
    <mergeCell ref="L20:R20"/>
    <mergeCell ref="I19:J19"/>
    <mergeCell ref="B20:H20"/>
    <mergeCell ref="P7:T7"/>
    <mergeCell ref="P8:T8"/>
    <mergeCell ref="M7:O7"/>
    <mergeCell ref="G8:L8"/>
    <mergeCell ref="L21:R21"/>
    <mergeCell ref="I20:J20"/>
    <mergeCell ref="S19:T19"/>
    <mergeCell ref="I17:J17"/>
    <mergeCell ref="S17:T17"/>
    <mergeCell ref="L17:R17"/>
    <mergeCell ref="S18:T18"/>
    <mergeCell ref="L18:R18"/>
    <mergeCell ref="I18:J18"/>
    <mergeCell ref="B17:H17"/>
    <mergeCell ref="B18:H18"/>
    <mergeCell ref="B21:H21"/>
    <mergeCell ref="A16:C16"/>
    <mergeCell ref="A10:C10"/>
    <mergeCell ref="A12:E12"/>
    <mergeCell ref="F11:G11"/>
    <mergeCell ref="F9:H9"/>
    <mergeCell ref="A11:E11"/>
    <mergeCell ref="F13:T13"/>
    <mergeCell ref="A13:E13"/>
    <mergeCell ref="F12:T12"/>
    <mergeCell ref="L11:O11"/>
    <mergeCell ref="P11:T11"/>
    <mergeCell ref="H11:I11"/>
    <mergeCell ref="J11:K11"/>
    <mergeCell ref="S31:T31"/>
    <mergeCell ref="O31:P31"/>
    <mergeCell ref="Q31:R31"/>
    <mergeCell ref="A29:C29"/>
    <mergeCell ref="D29:T29"/>
    <mergeCell ref="A31:B31"/>
    <mergeCell ref="C31:F31"/>
    <mergeCell ref="G31:H31"/>
    <mergeCell ref="M31:N31"/>
    <mergeCell ref="J31:L31"/>
    <mergeCell ref="H3:I3"/>
    <mergeCell ref="F4:G4"/>
    <mergeCell ref="H4:I4"/>
    <mergeCell ref="L4:M4"/>
    <mergeCell ref="D9:E9"/>
    <mergeCell ref="I9:I10"/>
    <mergeCell ref="A7:L7"/>
    <mergeCell ref="B8:C8"/>
    <mergeCell ref="D8:F8"/>
    <mergeCell ref="A9:C9"/>
    <mergeCell ref="D10:E10"/>
    <mergeCell ref="A1:C1"/>
    <mergeCell ref="D1:K1"/>
    <mergeCell ref="C3:C4"/>
    <mergeCell ref="D3:E4"/>
    <mergeCell ref="R3:T3"/>
    <mergeCell ref="R4:T4"/>
    <mergeCell ref="P3:Q3"/>
    <mergeCell ref="S1:T2"/>
    <mergeCell ref="N4:O4"/>
    <mergeCell ref="P4:Q4"/>
    <mergeCell ref="L3:M3"/>
    <mergeCell ref="N3:O3"/>
    <mergeCell ref="J3:K3"/>
    <mergeCell ref="J4:K4"/>
    <mergeCell ref="A3:B4"/>
    <mergeCell ref="F3:G3"/>
  </mergeCells>
  <phoneticPr fontId="3"/>
  <dataValidations count="10">
    <dataValidation type="list" allowBlank="1" showInputMessage="1" showErrorMessage="1" sqref="P11" xr:uid="{00000000-0002-0000-0C00-000000000000}">
      <formula1>$C$14:$E$14</formula1>
    </dataValidation>
    <dataValidation type="list" allowBlank="1" showInputMessage="1" showErrorMessage="1" sqref="D25" xr:uid="{00000000-0002-0000-0C00-000001000000}">
      <formula1>$A$27:$C$27</formula1>
    </dataValidation>
    <dataValidation type="list" allowBlank="1" showInputMessage="1" showErrorMessage="1" sqref="E25:H25" xr:uid="{00000000-0002-0000-0C00-000002000000}">
      <formula1>$D$27:$E$27</formula1>
    </dataValidation>
    <dataValidation type="list" allowBlank="1" showInputMessage="1" showErrorMessage="1" sqref="C26:D26" xr:uid="{00000000-0002-0000-0C00-000003000000}">
      <formula1>$F$27:$I$27</formula1>
    </dataValidation>
    <dataValidation type="list" allowBlank="1" showInputMessage="1" showErrorMessage="1" sqref="G26:I26" xr:uid="{00000000-0002-0000-0C00-000004000000}">
      <formula1>$J$27:$M$27</formula1>
    </dataValidation>
    <dataValidation type="list" allowBlank="1" showInputMessage="1" showErrorMessage="1" sqref="S17:T21 I17:J21" xr:uid="{00000000-0002-0000-0C00-000005000000}">
      <formula1>$A$23:$C$23</formula1>
    </dataValidation>
    <dataValidation type="list" allowBlank="1" showInputMessage="1" showErrorMessage="1" sqref="J10:T10" xr:uid="{00000000-0002-0000-0C00-000006000000}">
      <formula1>$A$14:$B$14</formula1>
    </dataValidation>
    <dataValidation type="list" allowBlank="1" showInputMessage="1" showErrorMessage="1" sqref="P8" xr:uid="{00000000-0002-0000-0C00-000007000000}">
      <formula1>$F$14:$J$14</formula1>
    </dataValidation>
    <dataValidation type="list" allowBlank="1" showInputMessage="1" showErrorMessage="1" sqref="F4:M4" xr:uid="{00000000-0002-0000-0C00-000008000000}">
      <formula1>$G$5:$H$5</formula1>
    </dataValidation>
    <dataValidation type="list" allowBlank="1" showInputMessage="1" showErrorMessage="1" sqref="N4:Q4" xr:uid="{00000000-0002-0000-0C00-000009000000}">
      <formula1>$A$26:$B$26</formula1>
    </dataValidation>
  </dataValidations>
  <hyperlinks>
    <hyperlink ref="S1:T2" location="物件一覧!A1" display="一覧に戻る" xr:uid="{00000000-0004-0000-0C00-000000000000}"/>
    <hyperlink ref="C31:F31" location="協力店一覧!B15" display="株式会社あいむ" xr:uid="{00000000-0004-0000-0C00-000001000000}"/>
  </hyperlinks>
  <pageMargins left="0.38" right="0.28000000000000003" top="0.59" bottom="0.49" header="0.4" footer="0.31"/>
  <pageSetup paperSize="9" orientation="landscape" r:id="rId1"/>
  <headerFooter alignWithMargins="0"/>
  <ignoredErrors>
    <ignoredError sqref="G8" numberStoredAsText="1"/>
  </ignoredErrors>
  <drawing r:id="rId2"/>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1345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183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1337</v>
      </c>
      <c r="E8" s="384"/>
      <c r="F8" s="385"/>
      <c r="G8" s="389" t="s">
        <v>1346</v>
      </c>
      <c r="H8" s="390"/>
      <c r="I8" s="390"/>
      <c r="J8" s="390"/>
      <c r="K8" s="390"/>
      <c r="L8" s="391"/>
      <c r="M8" s="9">
        <v>50000</v>
      </c>
      <c r="N8" s="8" t="s">
        <v>33</v>
      </c>
      <c r="O8" s="10">
        <v>50000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1347</v>
      </c>
      <c r="B10" s="348"/>
      <c r="C10" s="349"/>
      <c r="D10" s="259">
        <v>2</v>
      </c>
      <c r="E10" s="357"/>
      <c r="F10" s="102">
        <v>43.99</v>
      </c>
      <c r="G10" s="8" t="s">
        <v>33</v>
      </c>
      <c r="H10" s="134">
        <v>54.85</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8</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1348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1349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c r="H26" s="245"/>
      <c r="I26" s="307"/>
      <c r="J26" s="285"/>
      <c r="K26" s="285"/>
      <c r="L26" s="25"/>
      <c r="M26" s="23" t="s">
        <v>33</v>
      </c>
      <c r="N26" s="26"/>
      <c r="O26" s="27" t="s">
        <v>54</v>
      </c>
      <c r="P26" s="365" t="s">
        <v>1342</v>
      </c>
      <c r="Q26" s="346"/>
      <c r="R26" s="26">
        <v>43200</v>
      </c>
      <c r="S26" s="23" t="s">
        <v>33</v>
      </c>
      <c r="T26" s="28">
        <v>43200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1460</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955</v>
      </c>
      <c r="D31" s="393"/>
      <c r="E31" s="393"/>
      <c r="F31" s="394"/>
      <c r="G31" s="285"/>
      <c r="H31" s="285"/>
      <c r="I31" s="27"/>
      <c r="J31" s="282"/>
      <c r="K31" s="283"/>
      <c r="L31" s="283"/>
      <c r="M31" s="285" t="s">
        <v>66</v>
      </c>
      <c r="N31" s="264"/>
      <c r="O31" s="284" t="s">
        <v>1343</v>
      </c>
      <c r="P31" s="283"/>
      <c r="Q31" s="285" t="s">
        <v>67</v>
      </c>
      <c r="R31" s="286"/>
      <c r="S31" s="282" t="s">
        <v>1344</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8100-000000000000}">
      <formula1>$C$14:$E$14</formula1>
    </dataValidation>
    <dataValidation type="list" allowBlank="1" showInputMessage="1" showErrorMessage="1" sqref="P8" xr:uid="{00000000-0002-0000-8100-000001000000}">
      <formula1>$F$14:$J$14</formula1>
    </dataValidation>
    <dataValidation type="list" allowBlank="1" showInputMessage="1" showErrorMessage="1" sqref="G26:I26" xr:uid="{00000000-0002-0000-8100-000002000000}">
      <formula1>$J$27:$M$27</formula1>
    </dataValidation>
    <dataValidation type="list" allowBlank="1" showInputMessage="1" showErrorMessage="1" sqref="C26:D26" xr:uid="{00000000-0002-0000-8100-000003000000}">
      <formula1>$F$27:$I$27</formula1>
    </dataValidation>
    <dataValidation type="list" allowBlank="1" showInputMessage="1" showErrorMessage="1" sqref="E25:H25" xr:uid="{00000000-0002-0000-8100-000004000000}">
      <formula1>$D$27:$E$27</formula1>
    </dataValidation>
    <dataValidation type="list" allowBlank="1" showInputMessage="1" showErrorMessage="1" sqref="J1:K1" xr:uid="{00000000-0002-0000-8100-000005000000}">
      <formula1>$C$5:$D$5</formula1>
    </dataValidation>
    <dataValidation type="list" allowBlank="1" showInputMessage="1" showErrorMessage="1" sqref="S19:T21" xr:uid="{00000000-0002-0000-8100-000006000000}">
      <formula1>$A$23:$C$23</formula1>
    </dataValidation>
    <dataValidation type="list" allowBlank="1" showInputMessage="1" showErrorMessage="1" sqref="J10:T10" xr:uid="{00000000-0002-0000-8100-000007000000}">
      <formula1>$A$14:$B$14</formula1>
    </dataValidation>
    <dataValidation type="list" allowBlank="1" showInputMessage="1" showErrorMessage="1" sqref="D25" xr:uid="{00000000-0002-0000-8100-000008000000}">
      <formula1>$A$27:$C$27</formula1>
    </dataValidation>
    <dataValidation type="list" allowBlank="1" showInputMessage="1" showErrorMessage="1" sqref="F4:Q4" xr:uid="{00000000-0002-0000-8100-000009000000}">
      <formula1>$G$5:$H$5</formula1>
    </dataValidation>
    <dataValidation type="list" allowBlank="1" showInputMessage="1" showErrorMessage="1" sqref="I17:J21 S17:T18" xr:uid="{00000000-0002-0000-8100-00000A000000}">
      <formula1>$A$23:$D$23</formula1>
    </dataValidation>
  </dataValidations>
  <hyperlinks>
    <hyperlink ref="S1:T2" location="物件一覧!A1" display="一覧に戻る" xr:uid="{00000000-0004-0000-8100-000000000000}"/>
    <hyperlink ref="C31:F31" location="協力店一覧!A25" display="アパマンショップ水口店" xr:uid="{00000000-0004-0000-8100-000001000000}"/>
  </hyperlinks>
  <pageMargins left="0.38" right="0.28000000000000003" top="0.59" bottom="0.49" header="0.4" footer="0.31"/>
  <pageSetup paperSize="9" orientation="landscape" r:id="rId1"/>
  <headerFooter alignWithMargins="0"/>
  <drawing r:id="rId2"/>
  <legacyDrawing r:id="rId3"/>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1352</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186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1353</v>
      </c>
      <c r="E8" s="384"/>
      <c r="F8" s="385"/>
      <c r="G8" s="389" t="s">
        <v>1354</v>
      </c>
      <c r="H8" s="390"/>
      <c r="I8" s="390"/>
      <c r="J8" s="390"/>
      <c r="K8" s="390"/>
      <c r="L8" s="391"/>
      <c r="M8" s="9">
        <v>25000</v>
      </c>
      <c r="N8" s="8" t="s">
        <v>33</v>
      </c>
      <c r="O8" s="10">
        <v>28000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1355</v>
      </c>
      <c r="B10" s="348"/>
      <c r="C10" s="349"/>
      <c r="D10" s="259">
        <v>4</v>
      </c>
      <c r="E10" s="357"/>
      <c r="F10" s="102">
        <v>19.87</v>
      </c>
      <c r="G10" s="8" t="s">
        <v>33</v>
      </c>
      <c r="H10" s="134">
        <v>19.87</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36</v>
      </c>
      <c r="G11" s="298"/>
      <c r="H11" s="264" t="s">
        <v>35</v>
      </c>
      <c r="I11" s="299"/>
      <c r="J11" s="392">
        <v>36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1357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1356</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c r="H26" s="245"/>
      <c r="I26" s="307"/>
      <c r="J26" s="285"/>
      <c r="K26" s="285"/>
      <c r="L26" s="25">
        <v>30000</v>
      </c>
      <c r="M26" s="23" t="s">
        <v>33</v>
      </c>
      <c r="N26" s="26">
        <v>30000</v>
      </c>
      <c r="O26" s="27" t="s">
        <v>54</v>
      </c>
      <c r="P26" s="365" t="s">
        <v>74</v>
      </c>
      <c r="Q26" s="346"/>
      <c r="R26" s="26">
        <v>30000</v>
      </c>
      <c r="S26" s="136" t="s">
        <v>1350</v>
      </c>
      <c r="T26" s="28">
        <v>30000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1108</v>
      </c>
      <c r="D31" s="393"/>
      <c r="E31" s="393"/>
      <c r="F31" s="394"/>
      <c r="G31" s="285"/>
      <c r="H31" s="285"/>
      <c r="I31" s="27"/>
      <c r="J31" s="282"/>
      <c r="K31" s="283"/>
      <c r="L31" s="283"/>
      <c r="M31" s="285" t="s">
        <v>66</v>
      </c>
      <c r="N31" s="264"/>
      <c r="O31" s="284" t="s">
        <v>583</v>
      </c>
      <c r="P31" s="283"/>
      <c r="Q31" s="285" t="s">
        <v>67</v>
      </c>
      <c r="R31" s="286"/>
      <c r="S31" s="282" t="s">
        <v>1351</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8200-000000000000}">
      <formula1>$A$23:$D$23</formula1>
    </dataValidation>
    <dataValidation type="list" allowBlank="1" showInputMessage="1" showErrorMessage="1" sqref="F4:Q4" xr:uid="{00000000-0002-0000-8200-000001000000}">
      <formula1>$G$5:$H$5</formula1>
    </dataValidation>
    <dataValidation type="list" allowBlank="1" showInputMessage="1" showErrorMessage="1" sqref="D25" xr:uid="{00000000-0002-0000-8200-000002000000}">
      <formula1>$A$27:$C$27</formula1>
    </dataValidation>
    <dataValidation type="list" allowBlank="1" showInputMessage="1" showErrorMessage="1" sqref="J10:T10" xr:uid="{00000000-0002-0000-8200-000003000000}">
      <formula1>$A$14:$B$14</formula1>
    </dataValidation>
    <dataValidation type="list" allowBlank="1" showInputMessage="1" showErrorMessage="1" sqref="S19:T21" xr:uid="{00000000-0002-0000-8200-000004000000}">
      <formula1>$A$23:$C$23</formula1>
    </dataValidation>
    <dataValidation type="list" allowBlank="1" showInputMessage="1" showErrorMessage="1" sqref="J1:K1" xr:uid="{00000000-0002-0000-8200-000005000000}">
      <formula1>$C$5:$D$5</formula1>
    </dataValidation>
    <dataValidation type="list" allowBlank="1" showInputMessage="1" showErrorMessage="1" sqref="E25:H25" xr:uid="{00000000-0002-0000-8200-000006000000}">
      <formula1>$D$27:$E$27</formula1>
    </dataValidation>
    <dataValidation type="list" allowBlank="1" showInputMessage="1" showErrorMessage="1" sqref="C26:D26" xr:uid="{00000000-0002-0000-8200-000007000000}">
      <formula1>$F$27:$I$27</formula1>
    </dataValidation>
    <dataValidation type="list" allowBlank="1" showInputMessage="1" showErrorMessage="1" sqref="G26:I26" xr:uid="{00000000-0002-0000-8200-000008000000}">
      <formula1>$J$27:$M$27</formula1>
    </dataValidation>
    <dataValidation type="list" allowBlank="1" showInputMessage="1" showErrorMessage="1" sqref="P8" xr:uid="{00000000-0002-0000-8200-000009000000}">
      <formula1>$F$14:$J$14</formula1>
    </dataValidation>
    <dataValidation type="list" allowBlank="1" showInputMessage="1" showErrorMessage="1" sqref="P11" xr:uid="{00000000-0002-0000-8200-00000A000000}">
      <formula1>$C$14:$E$14</formula1>
    </dataValidation>
  </dataValidations>
  <hyperlinks>
    <hyperlink ref="S1:T2" location="物件一覧!A1" display="一覧に戻る" xr:uid="{00000000-0004-0000-8200-000000000000}"/>
    <hyperlink ref="C31:F31" location="協力店一覧!A30" display="アパマンショップ大津京店" xr:uid="{00000000-0004-0000-8200-000001000000}"/>
  </hyperlinks>
  <pageMargins left="0.38" right="0.28000000000000003" top="0.59" bottom="0.49" header="0.4" footer="0.31"/>
  <pageSetup paperSize="9" orientation="landscape" r:id="rId1"/>
  <headerFooter alignWithMargins="0"/>
  <drawing r:id="rId2"/>
  <legacyDrawing r:id="rId3"/>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1358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187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1359</v>
      </c>
      <c r="E8" s="384"/>
      <c r="F8" s="385"/>
      <c r="G8" s="389" t="s">
        <v>1360</v>
      </c>
      <c r="H8" s="390"/>
      <c r="I8" s="390"/>
      <c r="J8" s="390"/>
      <c r="K8" s="390"/>
      <c r="L8" s="391"/>
      <c r="M8" s="9">
        <v>29000</v>
      </c>
      <c r="N8" s="8" t="s">
        <v>33</v>
      </c>
      <c r="O8" s="10">
        <v>29000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1361</v>
      </c>
      <c r="B10" s="348"/>
      <c r="C10" s="349"/>
      <c r="D10" s="259">
        <v>4</v>
      </c>
      <c r="E10" s="357"/>
      <c r="F10" s="102">
        <v>29.16</v>
      </c>
      <c r="G10" s="8" t="s">
        <v>33</v>
      </c>
      <c r="H10" s="134">
        <v>29.16</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36</v>
      </c>
      <c r="G11" s="298"/>
      <c r="H11" s="264" t="s">
        <v>35</v>
      </c>
      <c r="I11" s="299"/>
      <c r="J11" s="392">
        <v>36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1362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1363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c r="H26" s="245"/>
      <c r="I26" s="307"/>
      <c r="J26" s="285"/>
      <c r="K26" s="285"/>
      <c r="L26" s="25">
        <v>30000</v>
      </c>
      <c r="M26" s="23" t="s">
        <v>33</v>
      </c>
      <c r="N26" s="26">
        <v>30000</v>
      </c>
      <c r="O26" s="27" t="s">
        <v>54</v>
      </c>
      <c r="P26" s="365" t="s">
        <v>74</v>
      </c>
      <c r="Q26" s="346"/>
      <c r="R26" s="26">
        <v>30000</v>
      </c>
      <c r="S26" s="136" t="s">
        <v>1350</v>
      </c>
      <c r="T26" s="28">
        <v>30000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1108</v>
      </c>
      <c r="D31" s="393"/>
      <c r="E31" s="393"/>
      <c r="F31" s="394"/>
      <c r="G31" s="285"/>
      <c r="H31" s="285"/>
      <c r="I31" s="27"/>
      <c r="J31" s="282"/>
      <c r="K31" s="283"/>
      <c r="L31" s="283"/>
      <c r="M31" s="285" t="s">
        <v>66</v>
      </c>
      <c r="N31" s="264"/>
      <c r="O31" s="284" t="s">
        <v>583</v>
      </c>
      <c r="P31" s="283"/>
      <c r="Q31" s="285" t="s">
        <v>67</v>
      </c>
      <c r="R31" s="286"/>
      <c r="S31" s="282" t="s">
        <v>1351</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8300-000000000000}">
      <formula1>$C$14:$E$14</formula1>
    </dataValidation>
    <dataValidation type="list" allowBlank="1" showInputMessage="1" showErrorMessage="1" sqref="P8" xr:uid="{00000000-0002-0000-8300-000001000000}">
      <formula1>$F$14:$J$14</formula1>
    </dataValidation>
    <dataValidation type="list" allowBlank="1" showInputMessage="1" showErrorMessage="1" sqref="G26:I26" xr:uid="{00000000-0002-0000-8300-000002000000}">
      <formula1>$J$27:$M$27</formula1>
    </dataValidation>
    <dataValidation type="list" allowBlank="1" showInputMessage="1" showErrorMessage="1" sqref="C26:D26" xr:uid="{00000000-0002-0000-8300-000003000000}">
      <formula1>$F$27:$I$27</formula1>
    </dataValidation>
    <dataValidation type="list" allowBlank="1" showInputMessage="1" showErrorMessage="1" sqref="E25:H25" xr:uid="{00000000-0002-0000-8300-000004000000}">
      <formula1>$D$27:$E$27</formula1>
    </dataValidation>
    <dataValidation type="list" allowBlank="1" showInputMessage="1" showErrorMessage="1" sqref="J1:K1" xr:uid="{00000000-0002-0000-8300-000005000000}">
      <formula1>$C$5:$D$5</formula1>
    </dataValidation>
    <dataValidation type="list" allowBlank="1" showInputMessage="1" showErrorMessage="1" sqref="S19:T21" xr:uid="{00000000-0002-0000-8300-000006000000}">
      <formula1>$A$23:$C$23</formula1>
    </dataValidation>
    <dataValidation type="list" allowBlank="1" showInputMessage="1" showErrorMessage="1" sqref="J10:T10" xr:uid="{00000000-0002-0000-8300-000007000000}">
      <formula1>$A$14:$B$14</formula1>
    </dataValidation>
    <dataValidation type="list" allowBlank="1" showInputMessage="1" showErrorMessage="1" sqref="D25" xr:uid="{00000000-0002-0000-8300-000008000000}">
      <formula1>$A$27:$C$27</formula1>
    </dataValidation>
    <dataValidation type="list" allowBlank="1" showInputMessage="1" showErrorMessage="1" sqref="F4:Q4" xr:uid="{00000000-0002-0000-8300-000009000000}">
      <formula1>$G$5:$H$5</formula1>
    </dataValidation>
    <dataValidation type="list" allowBlank="1" showInputMessage="1" showErrorMessage="1" sqref="I17:J21 S17:T18" xr:uid="{00000000-0002-0000-8300-00000A000000}">
      <formula1>$A$23:$D$23</formula1>
    </dataValidation>
  </dataValidations>
  <hyperlinks>
    <hyperlink ref="S1:T2" location="物件一覧!A1" display="一覧に戻る" xr:uid="{00000000-0004-0000-8300-000000000000}"/>
    <hyperlink ref="C31:F31" location="協力店一覧!A30" display="アパマンショップ大津京店" xr:uid="{00000000-0004-0000-8300-000001000000}"/>
  </hyperlinks>
  <pageMargins left="0.38" right="0.28000000000000003" top="0.59" bottom="0.49" header="0.4" footer="0.31"/>
  <pageSetup paperSize="9" orientation="landscape" r:id="rId1"/>
  <headerFooter alignWithMargins="0"/>
  <drawing r:id="rId2"/>
  <legacyDrawing r:id="rId3"/>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X36"/>
  <sheetViews>
    <sheetView topLeftCell="A4" workbookViewId="0">
      <selection activeCell="K15" sqref="K15"/>
    </sheetView>
  </sheetViews>
  <sheetFormatPr defaultRowHeight="11.25" x14ac:dyDescent="0.15"/>
  <cols>
    <col min="1" max="20" width="7.83203125" customWidth="1"/>
  </cols>
  <sheetData>
    <row r="1" spans="1:24" s="3" customFormat="1" ht="21" customHeight="1" x14ac:dyDescent="0.15">
      <c r="A1" s="264" t="s">
        <v>294</v>
      </c>
      <c r="B1" s="242"/>
      <c r="C1" s="243"/>
      <c r="D1" s="371" t="s">
        <v>1366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1077</v>
      </c>
      <c r="E8" s="384"/>
      <c r="F8" s="385"/>
      <c r="G8" s="389" t="s">
        <v>1367</v>
      </c>
      <c r="H8" s="390"/>
      <c r="I8" s="390"/>
      <c r="J8" s="390"/>
      <c r="K8" s="390"/>
      <c r="L8" s="391"/>
      <c r="M8" s="9">
        <v>53000</v>
      </c>
      <c r="N8" s="8" t="s">
        <v>33</v>
      </c>
      <c r="O8" s="10">
        <v>53000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919</v>
      </c>
      <c r="B10" s="348"/>
      <c r="C10" s="349"/>
      <c r="D10" s="259">
        <v>2</v>
      </c>
      <c r="E10" s="357"/>
      <c r="F10" s="102">
        <v>51.05</v>
      </c>
      <c r="G10" s="8" t="s">
        <v>33</v>
      </c>
      <c r="H10" s="134">
        <v>51.05</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10</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1368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45</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c r="H26" s="245"/>
      <c r="I26" s="307"/>
      <c r="J26" s="285"/>
      <c r="K26" s="285"/>
      <c r="L26" s="25"/>
      <c r="M26" s="23" t="s">
        <v>33</v>
      </c>
      <c r="N26" s="26"/>
      <c r="O26" s="27" t="s">
        <v>54</v>
      </c>
      <c r="P26" s="365"/>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1369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1067</v>
      </c>
      <c r="D31" s="393"/>
      <c r="E31" s="393"/>
      <c r="F31" s="394"/>
      <c r="G31" s="285"/>
      <c r="H31" s="285"/>
      <c r="I31" s="27"/>
      <c r="J31" s="282"/>
      <c r="K31" s="283"/>
      <c r="L31" s="283"/>
      <c r="M31" s="285" t="s">
        <v>66</v>
      </c>
      <c r="N31" s="264"/>
      <c r="O31" s="284" t="s">
        <v>1364</v>
      </c>
      <c r="P31" s="283"/>
      <c r="Q31" s="285" t="s">
        <v>67</v>
      </c>
      <c r="R31" s="286"/>
      <c r="S31" s="282" t="s">
        <v>1365</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8400-000000000000}">
      <formula1>$A$23:$D$23</formula1>
    </dataValidation>
    <dataValidation type="list" allowBlank="1" showInputMessage="1" showErrorMessage="1" sqref="F4:Q4" xr:uid="{00000000-0002-0000-8400-000001000000}">
      <formula1>$G$5:$H$5</formula1>
    </dataValidation>
    <dataValidation type="list" allowBlank="1" showInputMessage="1" showErrorMessage="1" sqref="D25" xr:uid="{00000000-0002-0000-8400-000002000000}">
      <formula1>$A$27:$C$27</formula1>
    </dataValidation>
    <dataValidation type="list" allowBlank="1" showInputMessage="1" showErrorMessage="1" sqref="J10:T10" xr:uid="{00000000-0002-0000-8400-000003000000}">
      <formula1>$A$14:$B$14</formula1>
    </dataValidation>
    <dataValidation type="list" allowBlank="1" showInputMessage="1" showErrorMessage="1" sqref="S19:T21" xr:uid="{00000000-0002-0000-8400-000004000000}">
      <formula1>$A$23:$C$23</formula1>
    </dataValidation>
    <dataValidation type="list" allowBlank="1" showInputMessage="1" showErrorMessage="1" sqref="J1:K1" xr:uid="{00000000-0002-0000-8400-000005000000}">
      <formula1>$C$5:$D$5</formula1>
    </dataValidation>
    <dataValidation type="list" allowBlank="1" showInputMessage="1" showErrorMessage="1" sqref="E25:H25" xr:uid="{00000000-0002-0000-8400-000006000000}">
      <formula1>$D$27:$E$27</formula1>
    </dataValidation>
    <dataValidation type="list" allowBlank="1" showInputMessage="1" showErrorMessage="1" sqref="C26:D26" xr:uid="{00000000-0002-0000-8400-000007000000}">
      <formula1>$F$27:$I$27</formula1>
    </dataValidation>
    <dataValidation type="list" allowBlank="1" showInputMessage="1" showErrorMessage="1" sqref="G26:I26" xr:uid="{00000000-0002-0000-8400-000008000000}">
      <formula1>$J$27:$M$27</formula1>
    </dataValidation>
    <dataValidation type="list" allowBlank="1" showInputMessage="1" showErrorMessage="1" sqref="P8" xr:uid="{00000000-0002-0000-8400-000009000000}">
      <formula1>$F$14:$J$14</formula1>
    </dataValidation>
    <dataValidation type="list" allowBlank="1" showInputMessage="1" showErrorMessage="1" sqref="P11" xr:uid="{00000000-0002-0000-8400-00000A000000}">
      <formula1>$C$14:$E$14</formula1>
    </dataValidation>
  </dataValidations>
  <hyperlinks>
    <hyperlink ref="S1:T2" location="物件一覧!A1" display="一覧に戻る" xr:uid="{00000000-0004-0000-8400-000000000000}"/>
    <hyperlink ref="C31:F31" location="協力店一覧!A37" display="アパマンショップ野洲店" xr:uid="{00000000-0004-0000-8400-000001000000}"/>
  </hyperlinks>
  <pageMargins left="0.38" right="0.28000000000000003" top="0.59" bottom="0.49" header="0.4" footer="0.31"/>
  <pageSetup paperSize="9" orientation="landscape" r:id="rId1"/>
  <headerFooter alignWithMargins="0"/>
  <drawing r:id="rId2"/>
  <legacyDrawing r:id="rId3"/>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1370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1371</v>
      </c>
      <c r="E8" s="384"/>
      <c r="F8" s="385"/>
      <c r="G8" s="389" t="s">
        <v>1372</v>
      </c>
      <c r="H8" s="390"/>
      <c r="I8" s="390"/>
      <c r="J8" s="390"/>
      <c r="K8" s="390"/>
      <c r="L8" s="391"/>
      <c r="M8" s="9">
        <v>56000</v>
      </c>
      <c r="N8" s="8" t="s">
        <v>33</v>
      </c>
      <c r="O8" s="10">
        <v>56000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1373</v>
      </c>
      <c r="B10" s="348"/>
      <c r="C10" s="349"/>
      <c r="D10" s="259">
        <v>2</v>
      </c>
      <c r="E10" s="357"/>
      <c r="F10" s="102">
        <v>45.89</v>
      </c>
      <c r="G10" s="8" t="s">
        <v>33</v>
      </c>
      <c r="H10" s="134">
        <v>45.89</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18</v>
      </c>
      <c r="G11" s="298"/>
      <c r="H11" s="264" t="s">
        <v>35</v>
      </c>
      <c r="I11" s="299"/>
      <c r="J11" s="392">
        <v>18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1374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45</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c r="H26" s="245"/>
      <c r="I26" s="307"/>
      <c r="J26" s="285"/>
      <c r="K26" s="285"/>
      <c r="L26" s="25"/>
      <c r="M26" s="23" t="s">
        <v>33</v>
      </c>
      <c r="N26" s="26"/>
      <c r="O26" s="27" t="s">
        <v>54</v>
      </c>
      <c r="P26" s="365"/>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1369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1067</v>
      </c>
      <c r="D31" s="393"/>
      <c r="E31" s="393"/>
      <c r="F31" s="394"/>
      <c r="G31" s="285"/>
      <c r="H31" s="285"/>
      <c r="I31" s="27"/>
      <c r="J31" s="282"/>
      <c r="K31" s="283"/>
      <c r="L31" s="283"/>
      <c r="M31" s="285" t="s">
        <v>66</v>
      </c>
      <c r="N31" s="264"/>
      <c r="O31" s="284" t="s">
        <v>1364</v>
      </c>
      <c r="P31" s="283"/>
      <c r="Q31" s="285" t="s">
        <v>67</v>
      </c>
      <c r="R31" s="286"/>
      <c r="S31" s="282" t="s">
        <v>1365</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8500-000000000000}">
      <formula1>$C$14:$E$14</formula1>
    </dataValidation>
    <dataValidation type="list" allowBlank="1" showInputMessage="1" showErrorMessage="1" sqref="P8" xr:uid="{00000000-0002-0000-8500-000001000000}">
      <formula1>$F$14:$J$14</formula1>
    </dataValidation>
    <dataValidation type="list" allowBlank="1" showInputMessage="1" showErrorMessage="1" sqref="G26:I26" xr:uid="{00000000-0002-0000-8500-000002000000}">
      <formula1>$J$27:$M$27</formula1>
    </dataValidation>
    <dataValidation type="list" allowBlank="1" showInputMessage="1" showErrorMessage="1" sqref="C26:D26" xr:uid="{00000000-0002-0000-8500-000003000000}">
      <formula1>$F$27:$I$27</formula1>
    </dataValidation>
    <dataValidation type="list" allowBlank="1" showInputMessage="1" showErrorMessage="1" sqref="E25:H25" xr:uid="{00000000-0002-0000-8500-000004000000}">
      <formula1>$D$27:$E$27</formula1>
    </dataValidation>
    <dataValidation type="list" allowBlank="1" showInputMessage="1" showErrorMessage="1" sqref="J1:K1" xr:uid="{00000000-0002-0000-8500-000005000000}">
      <formula1>$C$5:$D$5</formula1>
    </dataValidation>
    <dataValidation type="list" allowBlank="1" showInputMessage="1" showErrorMessage="1" sqref="S19:T21" xr:uid="{00000000-0002-0000-8500-000006000000}">
      <formula1>$A$23:$C$23</formula1>
    </dataValidation>
    <dataValidation type="list" allowBlank="1" showInputMessage="1" showErrorMessage="1" sqref="J10:T10" xr:uid="{00000000-0002-0000-8500-000007000000}">
      <formula1>$A$14:$B$14</formula1>
    </dataValidation>
    <dataValidation type="list" allowBlank="1" showInputMessage="1" showErrorMessage="1" sqref="D25" xr:uid="{00000000-0002-0000-8500-000008000000}">
      <formula1>$A$27:$C$27</formula1>
    </dataValidation>
    <dataValidation type="list" allowBlank="1" showInputMessage="1" showErrorMessage="1" sqref="F4:Q4" xr:uid="{00000000-0002-0000-8500-000009000000}">
      <formula1>$G$5:$H$5</formula1>
    </dataValidation>
    <dataValidation type="list" allowBlank="1" showInputMessage="1" showErrorMessage="1" sqref="I17:J21 S17:T18" xr:uid="{00000000-0002-0000-8500-00000A000000}">
      <formula1>$A$23:$D$23</formula1>
    </dataValidation>
  </dataValidations>
  <hyperlinks>
    <hyperlink ref="S1:T2" location="物件一覧!A1" display="一覧に戻る" xr:uid="{00000000-0004-0000-8500-000000000000}"/>
    <hyperlink ref="C31:F31" location="協力店一覧!A37" display="アパマンショップ野洲店" xr:uid="{00000000-0004-0000-8500-000001000000}"/>
  </hyperlinks>
  <pageMargins left="0.38" right="0.28000000000000003" top="0.59" bottom="0.49" header="0.4" footer="0.31"/>
  <pageSetup paperSize="9" orientation="landscape" r:id="rId1"/>
  <headerFooter alignWithMargins="0"/>
  <drawing r:id="rId2"/>
  <legacyDrawing r:id="rId3"/>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1377</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t="s">
        <v>130</v>
      </c>
      <c r="K4" s="255"/>
      <c r="L4" s="255"/>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1462</v>
      </c>
      <c r="E8" s="384"/>
      <c r="F8" s="385"/>
      <c r="G8" s="389" t="s">
        <v>1378</v>
      </c>
      <c r="H8" s="390"/>
      <c r="I8" s="390"/>
      <c r="J8" s="390"/>
      <c r="K8" s="390"/>
      <c r="L8" s="391"/>
      <c r="M8" s="9">
        <v>27000</v>
      </c>
      <c r="N8" s="8" t="s">
        <v>33</v>
      </c>
      <c r="O8" s="10">
        <v>27000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1461</v>
      </c>
      <c r="B10" s="348"/>
      <c r="C10" s="349"/>
      <c r="D10" s="259">
        <v>3</v>
      </c>
      <c r="E10" s="357"/>
      <c r="F10" s="102">
        <v>18</v>
      </c>
      <c r="G10" s="8" t="s">
        <v>33</v>
      </c>
      <c r="H10" s="134">
        <v>18</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18</v>
      </c>
      <c r="G11" s="298"/>
      <c r="H11" s="264" t="s">
        <v>35</v>
      </c>
      <c r="I11" s="299"/>
      <c r="J11" s="392">
        <v>18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1379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1380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c r="H26" s="245"/>
      <c r="I26" s="307"/>
      <c r="J26" s="285"/>
      <c r="K26" s="285"/>
      <c r="L26" s="25">
        <v>0</v>
      </c>
      <c r="M26" s="23" t="s">
        <v>33</v>
      </c>
      <c r="N26" s="26">
        <v>0</v>
      </c>
      <c r="O26" s="27" t="s">
        <v>54</v>
      </c>
      <c r="P26" s="365"/>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1381</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1376</v>
      </c>
      <c r="D31" s="393"/>
      <c r="E31" s="393"/>
      <c r="F31" s="394"/>
      <c r="G31" s="285"/>
      <c r="H31" s="285"/>
      <c r="I31" s="27"/>
      <c r="J31" s="282"/>
      <c r="K31" s="283"/>
      <c r="L31" s="283"/>
      <c r="M31" s="285" t="s">
        <v>66</v>
      </c>
      <c r="N31" s="264"/>
      <c r="O31" s="284" t="s">
        <v>1382</v>
      </c>
      <c r="P31" s="283"/>
      <c r="Q31" s="285" t="s">
        <v>67</v>
      </c>
      <c r="R31" s="286"/>
      <c r="S31" s="282" t="s">
        <v>1383</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8600-000000000000}">
      <formula1>$A$23:$D$23</formula1>
    </dataValidation>
    <dataValidation type="list" allowBlank="1" showInputMessage="1" showErrorMessage="1" sqref="F4:Q4" xr:uid="{00000000-0002-0000-8600-000001000000}">
      <formula1>$G$5:$H$5</formula1>
    </dataValidation>
    <dataValidation type="list" allowBlank="1" showInputMessage="1" showErrorMessage="1" sqref="D25" xr:uid="{00000000-0002-0000-8600-000002000000}">
      <formula1>$A$27:$C$27</formula1>
    </dataValidation>
    <dataValidation type="list" allowBlank="1" showInputMessage="1" showErrorMessage="1" sqref="J10:T10" xr:uid="{00000000-0002-0000-8600-000003000000}">
      <formula1>$A$14:$B$14</formula1>
    </dataValidation>
    <dataValidation type="list" allowBlank="1" showInputMessage="1" showErrorMessage="1" sqref="S19:T21" xr:uid="{00000000-0002-0000-8600-000004000000}">
      <formula1>$A$23:$C$23</formula1>
    </dataValidation>
    <dataValidation type="list" allowBlank="1" showInputMessage="1" showErrorMessage="1" sqref="J1:K1" xr:uid="{00000000-0002-0000-8600-000005000000}">
      <formula1>$C$5:$D$5</formula1>
    </dataValidation>
    <dataValidation type="list" allowBlank="1" showInputMessage="1" showErrorMessage="1" sqref="E25:H25" xr:uid="{00000000-0002-0000-8600-000006000000}">
      <formula1>$D$27:$E$27</formula1>
    </dataValidation>
    <dataValidation type="list" allowBlank="1" showInputMessage="1" showErrorMessage="1" sqref="C26:D26" xr:uid="{00000000-0002-0000-8600-000007000000}">
      <formula1>$F$27:$I$27</formula1>
    </dataValidation>
    <dataValidation type="list" allowBlank="1" showInputMessage="1" showErrorMessage="1" sqref="G26:I26" xr:uid="{00000000-0002-0000-8600-000008000000}">
      <formula1>$J$27:$M$27</formula1>
    </dataValidation>
    <dataValidation type="list" allowBlank="1" showInputMessage="1" showErrorMessage="1" sqref="P8" xr:uid="{00000000-0002-0000-8600-000009000000}">
      <formula1>$F$14:$J$14</formula1>
    </dataValidation>
    <dataValidation type="list" allowBlank="1" showInputMessage="1" showErrorMessage="1" sqref="P11" xr:uid="{00000000-0002-0000-8600-00000A000000}">
      <formula1>$C$14:$E$14</formula1>
    </dataValidation>
  </dataValidations>
  <hyperlinks>
    <hyperlink ref="S1:T2" location="物件一覧!A1" display="一覧に戻る" xr:uid="{00000000-0004-0000-8600-000000000000}"/>
    <hyperlink ref="C31:F31" location="協力店一覧!A29" display="アパマンショップ瀬田店" xr:uid="{00000000-0004-0000-8600-000001000000}"/>
  </hyperlinks>
  <pageMargins left="0.38" right="0.28000000000000003" top="0.59" bottom="0.49" header="0.4" footer="0.31"/>
  <pageSetup paperSize="9" orientation="landscape" r:id="rId1"/>
  <headerFooter alignWithMargins="0"/>
  <drawing r:id="rId2"/>
  <legacyDrawing r:id="rId3"/>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1384</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1385</v>
      </c>
      <c r="E8" s="384"/>
      <c r="F8" s="385"/>
      <c r="G8" s="389"/>
      <c r="H8" s="390"/>
      <c r="I8" s="390"/>
      <c r="J8" s="390"/>
      <c r="K8" s="390"/>
      <c r="L8" s="391"/>
      <c r="M8" s="9">
        <v>40000</v>
      </c>
      <c r="N8" s="8" t="s">
        <v>33</v>
      </c>
      <c r="O8" s="10">
        <v>40000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1386</v>
      </c>
      <c r="B10" s="348"/>
      <c r="C10" s="349"/>
      <c r="D10" s="259">
        <v>2</v>
      </c>
      <c r="E10" s="357"/>
      <c r="F10" s="102">
        <v>36.54</v>
      </c>
      <c r="G10" s="8" t="s">
        <v>33</v>
      </c>
      <c r="H10" s="134">
        <v>36.54</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4</v>
      </c>
      <c r="G11" s="298"/>
      <c r="H11" s="264" t="s">
        <v>35</v>
      </c>
      <c r="I11" s="299"/>
      <c r="J11" s="392">
        <v>4</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42" t="s">
        <v>1387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c r="H26" s="245"/>
      <c r="I26" s="307"/>
      <c r="J26" s="285"/>
      <c r="K26" s="285"/>
      <c r="L26" s="25">
        <v>0</v>
      </c>
      <c r="M26" s="23" t="s">
        <v>33</v>
      </c>
      <c r="N26" s="26">
        <v>0</v>
      </c>
      <c r="O26" s="27" t="s">
        <v>54</v>
      </c>
      <c r="P26" s="365"/>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1376</v>
      </c>
      <c r="D31" s="393"/>
      <c r="E31" s="393"/>
      <c r="F31" s="394"/>
      <c r="G31" s="285"/>
      <c r="H31" s="285"/>
      <c r="I31" s="27"/>
      <c r="J31" s="282"/>
      <c r="K31" s="283"/>
      <c r="L31" s="283"/>
      <c r="M31" s="285" t="s">
        <v>66</v>
      </c>
      <c r="N31" s="264"/>
      <c r="O31" s="284" t="s">
        <v>1382</v>
      </c>
      <c r="P31" s="283"/>
      <c r="Q31" s="285" t="s">
        <v>67</v>
      </c>
      <c r="R31" s="286"/>
      <c r="S31" s="282" t="s">
        <v>1383</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8700-000000000000}">
      <formula1>$C$14:$E$14</formula1>
    </dataValidation>
    <dataValidation type="list" allowBlank="1" showInputMessage="1" showErrorMessage="1" sqref="P8" xr:uid="{00000000-0002-0000-8700-000001000000}">
      <formula1>$F$14:$J$14</formula1>
    </dataValidation>
    <dataValidation type="list" allowBlank="1" showInputMessage="1" showErrorMessage="1" sqref="G26:I26" xr:uid="{00000000-0002-0000-8700-000002000000}">
      <formula1>$J$27:$M$27</formula1>
    </dataValidation>
    <dataValidation type="list" allowBlank="1" showInputMessage="1" showErrorMessage="1" sqref="C26:D26" xr:uid="{00000000-0002-0000-8700-000003000000}">
      <formula1>$F$27:$I$27</formula1>
    </dataValidation>
    <dataValidation type="list" allowBlank="1" showInputMessage="1" showErrorMessage="1" sqref="E25:H25" xr:uid="{00000000-0002-0000-8700-000004000000}">
      <formula1>$D$27:$E$27</formula1>
    </dataValidation>
    <dataValidation type="list" allowBlank="1" showInputMessage="1" showErrorMessage="1" sqref="J1:K1" xr:uid="{00000000-0002-0000-8700-000005000000}">
      <formula1>$C$5:$D$5</formula1>
    </dataValidation>
    <dataValidation type="list" allowBlank="1" showInputMessage="1" showErrorMessage="1" sqref="S19:T21" xr:uid="{00000000-0002-0000-8700-000006000000}">
      <formula1>$A$23:$C$23</formula1>
    </dataValidation>
    <dataValidation type="list" allowBlank="1" showInputMessage="1" showErrorMessage="1" sqref="J10:T10" xr:uid="{00000000-0002-0000-8700-000007000000}">
      <formula1>$A$14:$B$14</formula1>
    </dataValidation>
    <dataValidation type="list" allowBlank="1" showInputMessage="1" showErrorMessage="1" sqref="D25" xr:uid="{00000000-0002-0000-8700-000008000000}">
      <formula1>$A$27:$C$27</formula1>
    </dataValidation>
    <dataValidation type="list" allowBlank="1" showInputMessage="1" showErrorMessage="1" sqref="F4:Q4" xr:uid="{00000000-0002-0000-8700-000009000000}">
      <formula1>$G$5:$H$5</formula1>
    </dataValidation>
    <dataValidation type="list" allowBlank="1" showInputMessage="1" showErrorMessage="1" sqref="I17:J21 S17:T18" xr:uid="{00000000-0002-0000-8700-00000A000000}">
      <formula1>$A$23:$D$23</formula1>
    </dataValidation>
  </dataValidations>
  <hyperlinks>
    <hyperlink ref="S1:T2" location="物件一覧!A1" display="一覧に戻る" xr:uid="{00000000-0004-0000-8700-000000000000}"/>
    <hyperlink ref="C31:F31" location="協力店一覧!A29" display="アパマンショップ瀬田店" xr:uid="{00000000-0004-0000-8700-000001000000}"/>
  </hyperlinks>
  <pageMargins left="0.38" right="0.28000000000000003" top="0.59" bottom="0.49" header="0.4" footer="0.31"/>
  <pageSetup paperSize="9" orientation="landscape" r:id="rId1"/>
  <headerFooter alignWithMargins="0"/>
  <drawing r:id="rId2"/>
  <legacyDrawing r:id="rId3"/>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1388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1389</v>
      </c>
      <c r="E8" s="384"/>
      <c r="F8" s="385"/>
      <c r="G8" s="389"/>
      <c r="H8" s="390"/>
      <c r="I8" s="390"/>
      <c r="J8" s="390"/>
      <c r="K8" s="390"/>
      <c r="L8" s="391"/>
      <c r="M8" s="9">
        <v>64000</v>
      </c>
      <c r="N8" s="8" t="s">
        <v>33</v>
      </c>
      <c r="O8" s="10">
        <v>67000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1391</v>
      </c>
      <c r="B10" s="348"/>
      <c r="C10" s="349"/>
      <c r="D10" s="259">
        <v>6</v>
      </c>
      <c r="E10" s="357"/>
      <c r="F10" s="102">
        <v>46.57</v>
      </c>
      <c r="G10" s="8" t="s">
        <v>33</v>
      </c>
      <c r="H10" s="134">
        <v>48.23</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24</v>
      </c>
      <c r="G11" s="298"/>
      <c r="H11" s="264" t="s">
        <v>35</v>
      </c>
      <c r="I11" s="299"/>
      <c r="J11" s="392">
        <v>24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1390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45</v>
      </c>
      <c r="J17" s="301"/>
      <c r="K17" s="19"/>
      <c r="L17" s="294" t="s">
        <v>43</v>
      </c>
      <c r="M17" s="295"/>
      <c r="N17" s="295"/>
      <c r="O17" s="295"/>
      <c r="P17" s="295"/>
      <c r="Q17" s="295"/>
      <c r="R17" s="296"/>
      <c r="S17" s="300" t="s">
        <v>45</v>
      </c>
      <c r="T17" s="301"/>
    </row>
    <row r="18" spans="1:20" s="3" customFormat="1" ht="21" customHeight="1" x14ac:dyDescent="0.15">
      <c r="A18" s="19"/>
      <c r="B18" s="294" t="s">
        <v>44</v>
      </c>
      <c r="C18" s="295"/>
      <c r="D18" s="295"/>
      <c r="E18" s="295"/>
      <c r="F18" s="295"/>
      <c r="G18" s="295"/>
      <c r="H18" s="296"/>
      <c r="I18" s="300" t="s">
        <v>45</v>
      </c>
      <c r="J18" s="301"/>
      <c r="K18" s="19"/>
      <c r="L18" s="294" t="s">
        <v>18</v>
      </c>
      <c r="M18" s="295"/>
      <c r="N18" s="295"/>
      <c r="O18" s="295"/>
      <c r="P18" s="295"/>
      <c r="Q18" s="295"/>
      <c r="R18" s="296"/>
      <c r="S18" s="300" t="s">
        <v>45</v>
      </c>
      <c r="T18" s="301"/>
    </row>
    <row r="19" spans="1:20" s="3" customFormat="1" ht="21" customHeight="1" x14ac:dyDescent="0.15">
      <c r="A19" s="19"/>
      <c r="B19" s="294" t="s">
        <v>19</v>
      </c>
      <c r="C19" s="295"/>
      <c r="D19" s="295"/>
      <c r="E19" s="295"/>
      <c r="F19" s="295"/>
      <c r="G19" s="295"/>
      <c r="H19" s="296"/>
      <c r="I19" s="300" t="s">
        <v>45</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45</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45</v>
      </c>
      <c r="J21" s="301"/>
      <c r="K21" s="20"/>
      <c r="L21" s="294" t="s">
        <v>24</v>
      </c>
      <c r="M21" s="295"/>
      <c r="N21" s="295"/>
      <c r="O21" s="295"/>
      <c r="P21" s="295"/>
      <c r="Q21" s="295"/>
      <c r="R21" s="296"/>
      <c r="S21" s="300" t="s">
        <v>45</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64000</v>
      </c>
      <c r="M26" s="23" t="s">
        <v>33</v>
      </c>
      <c r="N26" s="26">
        <v>67000</v>
      </c>
      <c r="O26" s="27" t="s">
        <v>54</v>
      </c>
      <c r="P26" s="365"/>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1376</v>
      </c>
      <c r="D31" s="393"/>
      <c r="E31" s="393"/>
      <c r="F31" s="394"/>
      <c r="G31" s="285"/>
      <c r="H31" s="285"/>
      <c r="I31" s="27"/>
      <c r="J31" s="282"/>
      <c r="K31" s="283"/>
      <c r="L31" s="283"/>
      <c r="M31" s="285" t="s">
        <v>66</v>
      </c>
      <c r="N31" s="264"/>
      <c r="O31" s="284" t="s">
        <v>1382</v>
      </c>
      <c r="P31" s="283"/>
      <c r="Q31" s="285" t="s">
        <v>67</v>
      </c>
      <c r="R31" s="286"/>
      <c r="S31" s="282" t="s">
        <v>1383</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8800-000000000000}">
      <formula1>$A$23:$D$23</formula1>
    </dataValidation>
    <dataValidation type="list" allowBlank="1" showInputMessage="1" showErrorMessage="1" sqref="F4:Q4" xr:uid="{00000000-0002-0000-8800-000001000000}">
      <formula1>$G$5:$H$5</formula1>
    </dataValidation>
    <dataValidation type="list" allowBlank="1" showInputMessage="1" showErrorMessage="1" sqref="D25" xr:uid="{00000000-0002-0000-8800-000002000000}">
      <formula1>$A$27:$C$27</formula1>
    </dataValidation>
    <dataValidation type="list" allowBlank="1" showInputMessage="1" showErrorMessage="1" sqref="J10:T10" xr:uid="{00000000-0002-0000-8800-000003000000}">
      <formula1>$A$14:$B$14</formula1>
    </dataValidation>
    <dataValidation type="list" allowBlank="1" showInputMessage="1" showErrorMessage="1" sqref="S19:T21" xr:uid="{00000000-0002-0000-8800-000004000000}">
      <formula1>$A$23:$C$23</formula1>
    </dataValidation>
    <dataValidation type="list" allowBlank="1" showInputMessage="1" showErrorMessage="1" sqref="J1:K1" xr:uid="{00000000-0002-0000-8800-000005000000}">
      <formula1>$C$5:$D$5</formula1>
    </dataValidation>
    <dataValidation type="list" allowBlank="1" showInputMessage="1" showErrorMessage="1" sqref="E25:H25" xr:uid="{00000000-0002-0000-8800-000006000000}">
      <formula1>$D$27:$E$27</formula1>
    </dataValidation>
    <dataValidation type="list" allowBlank="1" showInputMessage="1" showErrorMessage="1" sqref="C26:D26" xr:uid="{00000000-0002-0000-8800-000007000000}">
      <formula1>$F$27:$I$27</formula1>
    </dataValidation>
    <dataValidation type="list" allowBlank="1" showInputMessage="1" showErrorMessage="1" sqref="G26:I26" xr:uid="{00000000-0002-0000-8800-000008000000}">
      <formula1>$J$27:$M$27</formula1>
    </dataValidation>
    <dataValidation type="list" allowBlank="1" showInputMessage="1" showErrorMessage="1" sqref="P8" xr:uid="{00000000-0002-0000-8800-000009000000}">
      <formula1>$F$14:$J$14</formula1>
    </dataValidation>
    <dataValidation type="list" allowBlank="1" showInputMessage="1" showErrorMessage="1" sqref="P11" xr:uid="{00000000-0002-0000-8800-00000A000000}">
      <formula1>$C$14:$E$14</formula1>
    </dataValidation>
  </dataValidations>
  <hyperlinks>
    <hyperlink ref="S1:T2" location="物件一覧!A1" display="一覧に戻る" xr:uid="{00000000-0004-0000-8800-000000000000}"/>
    <hyperlink ref="C31:F31" location="協力店一覧!A29" display="アパマンショップ瀬田店" xr:uid="{00000000-0004-0000-8800-000001000000}"/>
  </hyperlinks>
  <pageMargins left="0.38" right="0.28000000000000003" top="0.59" bottom="0.49" header="0.4" footer="0.31"/>
  <pageSetup paperSize="9" orientation="landscape" r:id="rId1"/>
  <headerFooter alignWithMargins="0"/>
  <drawing r:id="rId2"/>
  <legacyDrawing r:id="rId3"/>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1395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1396</v>
      </c>
      <c r="E8" s="384"/>
      <c r="F8" s="385"/>
      <c r="G8" s="389" t="s">
        <v>1397</v>
      </c>
      <c r="H8" s="390"/>
      <c r="I8" s="390"/>
      <c r="J8" s="390"/>
      <c r="K8" s="390"/>
      <c r="L8" s="391"/>
      <c r="M8" s="9">
        <v>51000</v>
      </c>
      <c r="N8" s="8" t="s">
        <v>33</v>
      </c>
      <c r="O8" s="10">
        <v>51000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1398</v>
      </c>
      <c r="B10" s="348"/>
      <c r="C10" s="349"/>
      <c r="D10" s="259">
        <v>2</v>
      </c>
      <c r="E10" s="357"/>
      <c r="F10" s="102">
        <v>45.99</v>
      </c>
      <c r="G10" s="8" t="s">
        <v>33</v>
      </c>
      <c r="H10" s="134">
        <v>74.319999999999993</v>
      </c>
      <c r="I10" s="359"/>
      <c r="J10" s="4"/>
      <c r="K10" s="4"/>
      <c r="L10" s="4"/>
      <c r="M10" s="4" t="s">
        <v>130</v>
      </c>
      <c r="N10" s="4"/>
      <c r="O10" s="4"/>
      <c r="P10" s="4" t="s">
        <v>130</v>
      </c>
      <c r="Q10" s="4"/>
      <c r="R10" s="4"/>
      <c r="S10" s="4" t="s">
        <v>130</v>
      </c>
      <c r="T10" s="5" t="s">
        <v>11</v>
      </c>
    </row>
    <row r="11" spans="1:24" s="3" customFormat="1" ht="21" customHeight="1" x14ac:dyDescent="0.15">
      <c r="A11" s="264" t="s">
        <v>288</v>
      </c>
      <c r="B11" s="292"/>
      <c r="C11" s="292"/>
      <c r="D11" s="292"/>
      <c r="E11" s="299"/>
      <c r="F11" s="297">
        <v>11</v>
      </c>
      <c r="G11" s="298"/>
      <c r="H11" s="264" t="s">
        <v>35</v>
      </c>
      <c r="I11" s="299"/>
      <c r="J11" s="392">
        <v>11</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1399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1400</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1392</v>
      </c>
      <c r="D31" s="393"/>
      <c r="E31" s="393"/>
      <c r="F31" s="394"/>
      <c r="G31" s="285"/>
      <c r="H31" s="285"/>
      <c r="I31" s="27"/>
      <c r="J31" s="282"/>
      <c r="K31" s="283"/>
      <c r="L31" s="283"/>
      <c r="M31" s="285" t="s">
        <v>66</v>
      </c>
      <c r="N31" s="264"/>
      <c r="O31" s="284" t="s">
        <v>1393</v>
      </c>
      <c r="P31" s="283"/>
      <c r="Q31" s="285" t="s">
        <v>67</v>
      </c>
      <c r="R31" s="286"/>
      <c r="S31" s="282" t="s">
        <v>1394</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8900-000000000000}">
      <formula1>$C$14:$E$14</formula1>
    </dataValidation>
    <dataValidation type="list" allowBlank="1" showInputMessage="1" showErrorMessage="1" sqref="P8" xr:uid="{00000000-0002-0000-8900-000001000000}">
      <formula1>$F$14:$J$14</formula1>
    </dataValidation>
    <dataValidation type="list" allowBlank="1" showInputMessage="1" showErrorMessage="1" sqref="G26:I26" xr:uid="{00000000-0002-0000-8900-000002000000}">
      <formula1>$J$27:$M$27</formula1>
    </dataValidation>
    <dataValidation type="list" allowBlank="1" showInputMessage="1" showErrorMessage="1" sqref="C26:D26" xr:uid="{00000000-0002-0000-8900-000003000000}">
      <formula1>$F$27:$I$27</formula1>
    </dataValidation>
    <dataValidation type="list" allowBlank="1" showInputMessage="1" showErrorMessage="1" sqref="E25:H25" xr:uid="{00000000-0002-0000-8900-000004000000}">
      <formula1>$D$27:$E$27</formula1>
    </dataValidation>
    <dataValidation type="list" allowBlank="1" showInputMessage="1" showErrorMessage="1" sqref="J1:K1" xr:uid="{00000000-0002-0000-8900-000005000000}">
      <formula1>$C$5:$D$5</formula1>
    </dataValidation>
    <dataValidation type="list" allowBlank="1" showInputMessage="1" showErrorMessage="1" sqref="S19:T21" xr:uid="{00000000-0002-0000-8900-000006000000}">
      <formula1>$A$23:$C$23</formula1>
    </dataValidation>
    <dataValidation type="list" allowBlank="1" showInputMessage="1" showErrorMessage="1" sqref="J10:T10" xr:uid="{00000000-0002-0000-8900-000007000000}">
      <formula1>$A$14:$B$14</formula1>
    </dataValidation>
    <dataValidation type="list" allowBlank="1" showInputMessage="1" showErrorMessage="1" sqref="D25" xr:uid="{00000000-0002-0000-8900-000008000000}">
      <formula1>$A$27:$C$27</formula1>
    </dataValidation>
    <dataValidation type="list" allowBlank="1" showInputMessage="1" showErrorMessage="1" sqref="F4:Q4" xr:uid="{00000000-0002-0000-8900-000009000000}">
      <formula1>$G$5:$H$5</formula1>
    </dataValidation>
    <dataValidation type="list" allowBlank="1" showInputMessage="1" showErrorMessage="1" sqref="I17:J21 S17:T18" xr:uid="{00000000-0002-0000-8900-00000A000000}">
      <formula1>$A$23:$D$23</formula1>
    </dataValidation>
  </dataValidations>
  <hyperlinks>
    <hyperlink ref="S1:T2" location="物件一覧!A1" display="一覧に戻る" xr:uid="{00000000-0004-0000-8900-000000000000}"/>
    <hyperlink ref="C31:F31" location="協力店一覧!A39" display="アパマンショップ瀬田店" xr:uid="{00000000-0004-0000-8900-000001000000}"/>
  </hyperlinks>
  <pageMargins left="0.38" right="0.28000000000000003" top="0.59" bottom="0.49" header="0.4" footer="0.31"/>
  <pageSetup paperSize="9" orientation="landscape" r:id="rId1"/>
  <headerFooter alignWithMargins="0"/>
  <drawing r:id="rId2"/>
  <legacyDrawing r:id="rId3"/>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1401</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1396</v>
      </c>
      <c r="E8" s="384"/>
      <c r="F8" s="385"/>
      <c r="G8" s="389" t="s">
        <v>1402</v>
      </c>
      <c r="H8" s="390"/>
      <c r="I8" s="390"/>
      <c r="J8" s="390"/>
      <c r="K8" s="390"/>
      <c r="L8" s="391"/>
      <c r="M8" s="9">
        <v>64000</v>
      </c>
      <c r="N8" s="8" t="s">
        <v>33</v>
      </c>
      <c r="O8" s="10">
        <v>64000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1403</v>
      </c>
      <c r="B10" s="348"/>
      <c r="C10" s="349"/>
      <c r="D10" s="259">
        <v>2</v>
      </c>
      <c r="E10" s="357"/>
      <c r="F10" s="102">
        <v>43.08</v>
      </c>
      <c r="G10" s="8" t="s">
        <v>33</v>
      </c>
      <c r="H10" s="134">
        <v>55.31</v>
      </c>
      <c r="I10" s="359"/>
      <c r="J10" s="4"/>
      <c r="K10" s="4"/>
      <c r="L10" s="4"/>
      <c r="M10" s="4"/>
      <c r="N10" s="4"/>
      <c r="O10" s="4" t="s">
        <v>130</v>
      </c>
      <c r="P10" s="4" t="s">
        <v>130</v>
      </c>
      <c r="Q10" s="4"/>
      <c r="R10" s="4"/>
      <c r="S10" s="4"/>
      <c r="T10" s="5" t="s">
        <v>11</v>
      </c>
    </row>
    <row r="11" spans="1:24" s="3" customFormat="1" ht="21" customHeight="1" x14ac:dyDescent="0.15">
      <c r="A11" s="264" t="s">
        <v>288</v>
      </c>
      <c r="B11" s="292"/>
      <c r="C11" s="292"/>
      <c r="D11" s="292"/>
      <c r="E11" s="299"/>
      <c r="F11" s="297">
        <v>10</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1404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1400</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1392</v>
      </c>
      <c r="D31" s="393"/>
      <c r="E31" s="393"/>
      <c r="F31" s="394"/>
      <c r="G31" s="285"/>
      <c r="H31" s="285"/>
      <c r="I31" s="27"/>
      <c r="J31" s="282"/>
      <c r="K31" s="283"/>
      <c r="L31" s="283"/>
      <c r="M31" s="285" t="s">
        <v>66</v>
      </c>
      <c r="N31" s="264"/>
      <c r="O31" s="284" t="s">
        <v>1393</v>
      </c>
      <c r="P31" s="283"/>
      <c r="Q31" s="285" t="s">
        <v>67</v>
      </c>
      <c r="R31" s="286"/>
      <c r="S31" s="282" t="s">
        <v>1394</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8A00-000000000000}">
      <formula1>$A$23:$D$23</formula1>
    </dataValidation>
    <dataValidation type="list" allowBlank="1" showInputMessage="1" showErrorMessage="1" sqref="F4:Q4" xr:uid="{00000000-0002-0000-8A00-000001000000}">
      <formula1>$G$5:$H$5</formula1>
    </dataValidation>
    <dataValidation type="list" allowBlank="1" showInputMessage="1" showErrorMessage="1" sqref="D25" xr:uid="{00000000-0002-0000-8A00-000002000000}">
      <formula1>$A$27:$C$27</formula1>
    </dataValidation>
    <dataValidation type="list" allowBlank="1" showInputMessage="1" showErrorMessage="1" sqref="J10:T10" xr:uid="{00000000-0002-0000-8A00-000003000000}">
      <formula1>$A$14:$B$14</formula1>
    </dataValidation>
    <dataValidation type="list" allowBlank="1" showInputMessage="1" showErrorMessage="1" sqref="S19:T21" xr:uid="{00000000-0002-0000-8A00-000004000000}">
      <formula1>$A$23:$C$23</formula1>
    </dataValidation>
    <dataValidation type="list" allowBlank="1" showInputMessage="1" showErrorMessage="1" sqref="J1:K1" xr:uid="{00000000-0002-0000-8A00-000005000000}">
      <formula1>$C$5:$D$5</formula1>
    </dataValidation>
    <dataValidation type="list" allowBlank="1" showInputMessage="1" showErrorMessage="1" sqref="E25:H25" xr:uid="{00000000-0002-0000-8A00-000006000000}">
      <formula1>$D$27:$E$27</formula1>
    </dataValidation>
    <dataValidation type="list" allowBlank="1" showInputMessage="1" showErrorMessage="1" sqref="C26:D26" xr:uid="{00000000-0002-0000-8A00-000007000000}">
      <formula1>$F$27:$I$27</formula1>
    </dataValidation>
    <dataValidation type="list" allowBlank="1" showInputMessage="1" showErrorMessage="1" sqref="G26:I26" xr:uid="{00000000-0002-0000-8A00-000008000000}">
      <formula1>$J$27:$M$27</formula1>
    </dataValidation>
    <dataValidation type="list" allowBlank="1" showInputMessage="1" showErrorMessage="1" sqref="P8" xr:uid="{00000000-0002-0000-8A00-000009000000}">
      <formula1>$F$14:$J$14</formula1>
    </dataValidation>
    <dataValidation type="list" allowBlank="1" showInputMessage="1" showErrorMessage="1" sqref="P11" xr:uid="{00000000-0002-0000-8A00-00000A000000}">
      <formula1>$C$14:$E$14</formula1>
    </dataValidation>
  </dataValidations>
  <hyperlinks>
    <hyperlink ref="S1:T2" location="物件一覧!A1" display="一覧に戻る" xr:uid="{00000000-0004-0000-8A00-000000000000}"/>
    <hyperlink ref="C31:F31" location="協力店一覧!A39" display="アパマンショップ瀬田店" xr:uid="{00000000-0004-0000-8A00-000001000000}"/>
  </hyperlinks>
  <pageMargins left="0.38" right="0.28000000000000003" top="0.59" bottom="0.49" header="0.4" footer="0.31"/>
  <pageSetup paperSize="9"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pageSetUpPr fitToPage="1"/>
  </sheetPr>
  <dimension ref="A1:X31"/>
  <sheetViews>
    <sheetView showGridLines="0" showRowColHeaders="0" workbookViewId="0">
      <selection activeCell="M8" sqref="M8"/>
    </sheetView>
  </sheetViews>
  <sheetFormatPr defaultRowHeight="11.25" x14ac:dyDescent="0.15"/>
  <cols>
    <col min="1" max="20" width="7.83203125" customWidth="1"/>
  </cols>
  <sheetData>
    <row r="1" spans="1:24" s="3" customFormat="1" ht="21" customHeight="1" x14ac:dyDescent="0.15">
      <c r="A1" s="241" t="s">
        <v>291</v>
      </c>
      <c r="B1" s="242"/>
      <c r="C1" s="243"/>
      <c r="D1" s="244" t="s">
        <v>318</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274"/>
      <c r="C3" s="277">
        <v>22</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t="s">
        <v>130</v>
      </c>
      <c r="G4" s="262"/>
      <c r="H4" s="261"/>
      <c r="I4" s="262"/>
      <c r="J4" s="261" t="s">
        <v>130</v>
      </c>
      <c r="K4" s="262"/>
      <c r="L4" s="261" t="s">
        <v>130</v>
      </c>
      <c r="M4" s="262"/>
      <c r="N4" s="339"/>
      <c r="O4" s="340"/>
      <c r="P4" s="339"/>
      <c r="Q4" s="341"/>
      <c r="R4" s="249" t="s">
        <v>37</v>
      </c>
      <c r="S4" s="250"/>
      <c r="T4" s="251"/>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316</v>
      </c>
      <c r="C8" s="268"/>
      <c r="D8" s="269" t="s">
        <v>231</v>
      </c>
      <c r="E8" s="267"/>
      <c r="F8" s="268"/>
      <c r="G8" s="311" t="s">
        <v>319</v>
      </c>
      <c r="H8" s="311"/>
      <c r="I8" s="311"/>
      <c r="J8" s="311"/>
      <c r="K8" s="311"/>
      <c r="L8" s="312"/>
      <c r="M8" s="9">
        <v>57000</v>
      </c>
      <c r="N8" s="8" t="s">
        <v>266</v>
      </c>
      <c r="O8" s="10">
        <v>69000</v>
      </c>
      <c r="P8" s="315" t="s">
        <v>13</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270</v>
      </c>
      <c r="B10" s="271"/>
      <c r="C10" s="272"/>
      <c r="D10" s="259">
        <v>4</v>
      </c>
      <c r="E10" s="260"/>
      <c r="F10" s="35">
        <v>49.5</v>
      </c>
      <c r="G10" s="8" t="s">
        <v>266</v>
      </c>
      <c r="H10" s="36">
        <v>64.349999999999994</v>
      </c>
      <c r="I10" s="264"/>
      <c r="J10" s="4"/>
      <c r="K10" s="4"/>
      <c r="L10" s="4"/>
      <c r="M10" s="4" t="s">
        <v>130</v>
      </c>
      <c r="N10" s="4"/>
      <c r="O10" s="4" t="s">
        <v>32</v>
      </c>
      <c r="P10" s="4"/>
      <c r="Q10" s="4"/>
      <c r="R10" s="4" t="s">
        <v>130</v>
      </c>
      <c r="S10" s="4" t="s">
        <v>11</v>
      </c>
      <c r="T10" s="5" t="s">
        <v>11</v>
      </c>
    </row>
    <row r="11" spans="1:24" s="3" customFormat="1" ht="21" customHeight="1" x14ac:dyDescent="0.15">
      <c r="A11" s="264" t="s">
        <v>288</v>
      </c>
      <c r="B11" s="292"/>
      <c r="C11" s="292"/>
      <c r="D11" s="292"/>
      <c r="E11" s="299"/>
      <c r="F11" s="297">
        <v>20</v>
      </c>
      <c r="G11" s="298"/>
      <c r="H11" s="264" t="s">
        <v>35</v>
      </c>
      <c r="I11" s="299"/>
      <c r="J11" s="298">
        <v>20</v>
      </c>
      <c r="K11" s="298"/>
      <c r="L11" s="263" t="s">
        <v>286</v>
      </c>
      <c r="M11" s="321"/>
      <c r="N11" s="321"/>
      <c r="O11" s="321"/>
      <c r="P11" s="244" t="s">
        <v>12</v>
      </c>
      <c r="Q11" s="245"/>
      <c r="R11" s="245"/>
      <c r="S11" s="245"/>
      <c r="T11" s="307"/>
      <c r="U11" s="83"/>
      <c r="V11" s="80"/>
      <c r="W11" s="80"/>
    </row>
    <row r="12" spans="1:24" s="3" customFormat="1" ht="21" customHeight="1" x14ac:dyDescent="0.15">
      <c r="A12" s="285" t="s">
        <v>289</v>
      </c>
      <c r="B12" s="285"/>
      <c r="C12" s="285"/>
      <c r="D12" s="285"/>
      <c r="E12" s="264"/>
      <c r="F12" s="342" t="s">
        <v>734</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43</v>
      </c>
      <c r="M17" s="295"/>
      <c r="N17" s="295"/>
      <c r="O17" s="295"/>
      <c r="P17" s="295"/>
      <c r="Q17" s="295"/>
      <c r="R17" s="296"/>
      <c r="S17" s="300" t="s">
        <v>70</v>
      </c>
      <c r="T17" s="301"/>
    </row>
    <row r="18" spans="1:20" s="3" customFormat="1" ht="21" customHeight="1" x14ac:dyDescent="0.15">
      <c r="A18" s="19"/>
      <c r="B18" s="294" t="s">
        <v>44</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70</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70</v>
      </c>
      <c r="J21" s="301"/>
      <c r="K21" s="20"/>
      <c r="L21" s="294" t="s">
        <v>24</v>
      </c>
      <c r="M21" s="295"/>
      <c r="N21" s="295"/>
      <c r="O21" s="295"/>
      <c r="P21" s="295"/>
      <c r="Q21" s="295"/>
      <c r="R21" s="296"/>
      <c r="S21" s="300" t="s">
        <v>70</v>
      </c>
      <c r="T21" s="301"/>
    </row>
    <row r="22" spans="1:20" s="3" customFormat="1" ht="21" customHeight="1" x14ac:dyDescent="0.15">
      <c r="A22" s="20"/>
      <c r="B22" s="294" t="s">
        <v>25</v>
      </c>
      <c r="C22" s="295"/>
      <c r="D22" s="295"/>
      <c r="E22" s="295"/>
      <c r="F22" s="295"/>
      <c r="G22" s="295"/>
      <c r="H22" s="296"/>
      <c r="I22" s="305"/>
      <c r="J22" s="306"/>
      <c r="K22" s="306"/>
      <c r="L22" s="306"/>
      <c r="M22" s="306"/>
      <c r="N22" s="306"/>
      <c r="O22" s="306"/>
      <c r="P22" s="306"/>
      <c r="Q22" s="306"/>
      <c r="R22" s="306"/>
      <c r="S22" s="306"/>
      <c r="T22" s="306"/>
    </row>
    <row r="23" spans="1:20" s="6" customFormat="1" ht="21" hidden="1" customHeight="1" x14ac:dyDescent="0.15">
      <c r="A23" s="21" t="s">
        <v>45</v>
      </c>
      <c r="B23" s="12" t="s">
        <v>71</v>
      </c>
      <c r="C23" s="12" t="s">
        <v>125</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53</v>
      </c>
      <c r="N26" s="26">
        <v>0</v>
      </c>
      <c r="O26" s="27" t="s">
        <v>54</v>
      </c>
      <c r="P26" s="345" t="s">
        <v>233</v>
      </c>
      <c r="Q26" s="346"/>
      <c r="R26" s="26">
        <v>3300</v>
      </c>
      <c r="S26" s="23" t="s">
        <v>267</v>
      </c>
      <c r="T26" s="28">
        <v>3300</v>
      </c>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t="s">
        <v>1530</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44" t="s">
        <v>733</v>
      </c>
      <c r="D31" s="291"/>
      <c r="E31" s="291"/>
      <c r="F31" s="291"/>
      <c r="G31" s="285"/>
      <c r="H31" s="285"/>
      <c r="I31" s="27"/>
      <c r="J31" s="282"/>
      <c r="K31" s="283"/>
      <c r="L31" s="283"/>
      <c r="M31" s="285" t="s">
        <v>66</v>
      </c>
      <c r="N31" s="264"/>
      <c r="O31" s="284" t="s">
        <v>268</v>
      </c>
      <c r="P31" s="283"/>
      <c r="Q31" s="285" t="s">
        <v>67</v>
      </c>
      <c r="R31" s="286"/>
      <c r="S31" s="282" t="s">
        <v>269</v>
      </c>
      <c r="T31" s="283"/>
    </row>
  </sheetData>
  <mergeCells count="86">
    <mergeCell ref="S1:T2"/>
    <mergeCell ref="N4:O4"/>
    <mergeCell ref="P4:Q4"/>
    <mergeCell ref="L11:O11"/>
    <mergeCell ref="P11:T11"/>
    <mergeCell ref="P7:T7"/>
    <mergeCell ref="P8:T8"/>
    <mergeCell ref="M7:O7"/>
    <mergeCell ref="A7:L7"/>
    <mergeCell ref="B8:C8"/>
    <mergeCell ref="D8:F8"/>
    <mergeCell ref="G8:L8"/>
    <mergeCell ref="A1:C1"/>
    <mergeCell ref="D1:K1"/>
    <mergeCell ref="R3:T3"/>
    <mergeCell ref="D9:E9"/>
    <mergeCell ref="S31:T31"/>
    <mergeCell ref="O31:P31"/>
    <mergeCell ref="Q31:R31"/>
    <mergeCell ref="J25:K26"/>
    <mergeCell ref="A26:B26"/>
    <mergeCell ref="C26:D26"/>
    <mergeCell ref="G26:I26"/>
    <mergeCell ref="P26:Q26"/>
    <mergeCell ref="E26:F26"/>
    <mergeCell ref="E25:H25"/>
    <mergeCell ref="A25:C25"/>
    <mergeCell ref="A31:B31"/>
    <mergeCell ref="C31:F31"/>
    <mergeCell ref="G31:H31"/>
    <mergeCell ref="M31:N31"/>
    <mergeCell ref="J31:L31"/>
    <mergeCell ref="A29:C29"/>
    <mergeCell ref="D29:T29"/>
    <mergeCell ref="B20:H20"/>
    <mergeCell ref="B22:H22"/>
    <mergeCell ref="I22:T22"/>
    <mergeCell ref="S21:T21"/>
    <mergeCell ref="L20:R20"/>
    <mergeCell ref="L17:R17"/>
    <mergeCell ref="L18:R18"/>
    <mergeCell ref="I18:J18"/>
    <mergeCell ref="O25:T25"/>
    <mergeCell ref="S19:T19"/>
    <mergeCell ref="L25:N25"/>
    <mergeCell ref="L21:R21"/>
    <mergeCell ref="F9:H9"/>
    <mergeCell ref="I9:I10"/>
    <mergeCell ref="A9:C9"/>
    <mergeCell ref="A10:C10"/>
    <mergeCell ref="A12:E12"/>
    <mergeCell ref="F11:G11"/>
    <mergeCell ref="H11:I11"/>
    <mergeCell ref="D10:E10"/>
    <mergeCell ref="A11:E11"/>
    <mergeCell ref="F12:T12"/>
    <mergeCell ref="B17:H17"/>
    <mergeCell ref="B18:H18"/>
    <mergeCell ref="I20:J20"/>
    <mergeCell ref="J11:K11"/>
    <mergeCell ref="I21:J21"/>
    <mergeCell ref="B21:H21"/>
    <mergeCell ref="A16:C16"/>
    <mergeCell ref="B19:H19"/>
    <mergeCell ref="I19:J19"/>
    <mergeCell ref="F13:T13"/>
    <mergeCell ref="A13:E13"/>
    <mergeCell ref="S18:T18"/>
    <mergeCell ref="I17:J17"/>
    <mergeCell ref="S17:T17"/>
    <mergeCell ref="S20:T20"/>
    <mergeCell ref="L19:R19"/>
    <mergeCell ref="R4:T4"/>
    <mergeCell ref="L4:M4"/>
    <mergeCell ref="J3:K3"/>
    <mergeCell ref="J4:K4"/>
    <mergeCell ref="L3:M3"/>
    <mergeCell ref="N3:O3"/>
    <mergeCell ref="P3:Q3"/>
    <mergeCell ref="A3:B4"/>
    <mergeCell ref="C3:C4"/>
    <mergeCell ref="D3:E4"/>
    <mergeCell ref="F3:G3"/>
    <mergeCell ref="H3:I3"/>
    <mergeCell ref="F4:G4"/>
    <mergeCell ref="H4:I4"/>
  </mergeCells>
  <phoneticPr fontId="3"/>
  <dataValidations count="10">
    <dataValidation type="list" allowBlank="1" showInputMessage="1" showErrorMessage="1" sqref="P11" xr:uid="{00000000-0002-0000-0D00-000000000000}">
      <formula1>$C$14:$E$14</formula1>
    </dataValidation>
    <dataValidation type="list" allowBlank="1" showInputMessage="1" showErrorMessage="1" sqref="D25" xr:uid="{00000000-0002-0000-0D00-000001000000}">
      <formula1>$A$27:$C$27</formula1>
    </dataValidation>
    <dataValidation type="list" allowBlank="1" showInputMessage="1" showErrorMessage="1" sqref="E25:H25" xr:uid="{00000000-0002-0000-0D00-000002000000}">
      <formula1>$D$27:$E$27</formula1>
    </dataValidation>
    <dataValidation type="list" allowBlank="1" showInputMessage="1" showErrorMessage="1" sqref="C26:D26" xr:uid="{00000000-0002-0000-0D00-000003000000}">
      <formula1>$F$27:$I$27</formula1>
    </dataValidation>
    <dataValidation type="list" allowBlank="1" showInputMessage="1" showErrorMessage="1" sqref="G26:I26" xr:uid="{00000000-0002-0000-0D00-000004000000}">
      <formula1>$J$27:$M$27</formula1>
    </dataValidation>
    <dataValidation type="list" allowBlank="1" showInputMessage="1" showErrorMessage="1" sqref="S17:T21 I17:J21" xr:uid="{00000000-0002-0000-0D00-000005000000}">
      <formula1>$A$23:$C$23</formula1>
    </dataValidation>
    <dataValidation type="list" allowBlank="1" showInputMessage="1" showErrorMessage="1" sqref="J10:T10" xr:uid="{00000000-0002-0000-0D00-000006000000}">
      <formula1>$A$14:$B$14</formula1>
    </dataValidation>
    <dataValidation type="list" allowBlank="1" showInputMessage="1" showErrorMessage="1" sqref="P8" xr:uid="{00000000-0002-0000-0D00-000007000000}">
      <formula1>$F$14:$J$14</formula1>
    </dataValidation>
    <dataValidation type="list" allowBlank="1" showInputMessage="1" showErrorMessage="1" sqref="F4:M4" xr:uid="{00000000-0002-0000-0D00-000008000000}">
      <formula1>$G$5:$H$5</formula1>
    </dataValidation>
    <dataValidation type="list" allowBlank="1" showInputMessage="1" showErrorMessage="1" sqref="N4:Q4" xr:uid="{00000000-0002-0000-0D00-000009000000}">
      <formula1>$A$26:$B$26</formula1>
    </dataValidation>
  </dataValidations>
  <hyperlinks>
    <hyperlink ref="S1:T2" location="物件一覧!A1" display="一覧に戻る" xr:uid="{00000000-0004-0000-0D00-000000000000}"/>
    <hyperlink ref="C31:F31" location="協力店一覧!B15" display="株式会社あいむ" xr:uid="{00000000-0004-0000-0D00-000001000000}"/>
  </hyperlinks>
  <pageMargins left="0.38" right="0.28000000000000003" top="0.59" bottom="0.49" header="0.4" footer="0.31"/>
  <pageSetup paperSize="9" orientation="landscape" r:id="rId1"/>
  <headerFooter alignWithMargins="0"/>
  <ignoredErrors>
    <ignoredError sqref="G8" numberStoredAsText="1"/>
  </ignoredErrors>
  <drawing r:id="rId2"/>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X36"/>
  <sheetViews>
    <sheetView topLeftCell="A16"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1405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1406</v>
      </c>
      <c r="E8" s="384"/>
      <c r="F8" s="385"/>
      <c r="G8" s="389" t="s">
        <v>1407</v>
      </c>
      <c r="H8" s="390"/>
      <c r="I8" s="390"/>
      <c r="J8" s="390"/>
      <c r="K8" s="390"/>
      <c r="L8" s="391"/>
      <c r="M8" s="9">
        <v>22000</v>
      </c>
      <c r="N8" s="8" t="s">
        <v>33</v>
      </c>
      <c r="O8" s="10">
        <v>22000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1408</v>
      </c>
      <c r="B10" s="348"/>
      <c r="C10" s="349"/>
      <c r="D10" s="259">
        <v>4</v>
      </c>
      <c r="E10" s="357"/>
      <c r="F10" s="102">
        <v>22.96</v>
      </c>
      <c r="G10" s="8" t="s">
        <v>33</v>
      </c>
      <c r="H10" s="134">
        <v>22.96</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43</v>
      </c>
      <c r="G11" s="298"/>
      <c r="H11" s="264" t="s">
        <v>35</v>
      </c>
      <c r="I11" s="299"/>
      <c r="J11" s="392">
        <v>43</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1409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1410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1226</v>
      </c>
      <c r="D31" s="393"/>
      <c r="E31" s="393"/>
      <c r="F31" s="394"/>
      <c r="G31" s="285"/>
      <c r="H31" s="285"/>
      <c r="I31" s="27"/>
      <c r="J31" s="282"/>
      <c r="K31" s="283"/>
      <c r="L31" s="283"/>
      <c r="M31" s="285" t="s">
        <v>66</v>
      </c>
      <c r="N31" s="264"/>
      <c r="O31" s="284" t="s">
        <v>1411</v>
      </c>
      <c r="P31" s="283"/>
      <c r="Q31" s="285" t="s">
        <v>67</v>
      </c>
      <c r="R31" s="286"/>
      <c r="S31" s="282" t="s">
        <v>1412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8B00-000000000000}">
      <formula1>$C$14:$E$14</formula1>
    </dataValidation>
    <dataValidation type="list" allowBlank="1" showInputMessage="1" showErrorMessage="1" sqref="P8" xr:uid="{00000000-0002-0000-8B00-000001000000}">
      <formula1>$F$14:$J$14</formula1>
    </dataValidation>
    <dataValidation type="list" allowBlank="1" showInputMessage="1" showErrorMessage="1" sqref="G26:I26" xr:uid="{00000000-0002-0000-8B00-000002000000}">
      <formula1>$J$27:$M$27</formula1>
    </dataValidation>
    <dataValidation type="list" allowBlank="1" showInputMessage="1" showErrorMessage="1" sqref="C26:D26" xr:uid="{00000000-0002-0000-8B00-000003000000}">
      <formula1>$F$27:$I$27</formula1>
    </dataValidation>
    <dataValidation type="list" allowBlank="1" showInputMessage="1" showErrorMessage="1" sqref="E25:H25" xr:uid="{00000000-0002-0000-8B00-000004000000}">
      <formula1>$D$27:$E$27</formula1>
    </dataValidation>
    <dataValidation type="list" allowBlank="1" showInputMessage="1" showErrorMessage="1" sqref="J1:K1" xr:uid="{00000000-0002-0000-8B00-000005000000}">
      <formula1>$C$5:$D$5</formula1>
    </dataValidation>
    <dataValidation type="list" allowBlank="1" showInputMessage="1" showErrorMessage="1" sqref="S19:T21" xr:uid="{00000000-0002-0000-8B00-000006000000}">
      <formula1>$A$23:$C$23</formula1>
    </dataValidation>
    <dataValidation type="list" allowBlank="1" showInputMessage="1" showErrorMessage="1" sqref="J10:T10" xr:uid="{00000000-0002-0000-8B00-000007000000}">
      <formula1>$A$14:$B$14</formula1>
    </dataValidation>
    <dataValidation type="list" allowBlank="1" showInputMessage="1" showErrorMessage="1" sqref="D25" xr:uid="{00000000-0002-0000-8B00-000008000000}">
      <formula1>$A$27:$C$27</formula1>
    </dataValidation>
    <dataValidation type="list" allowBlank="1" showInputMessage="1" showErrorMessage="1" sqref="F4:Q4" xr:uid="{00000000-0002-0000-8B00-000009000000}">
      <formula1>$G$5:$H$5</formula1>
    </dataValidation>
    <dataValidation type="list" allowBlank="1" showInputMessage="1" showErrorMessage="1" sqref="I17:J21 S17:T18" xr:uid="{00000000-0002-0000-8B00-00000A000000}">
      <formula1>$A$23:$D$23</formula1>
    </dataValidation>
  </dataValidations>
  <hyperlinks>
    <hyperlink ref="S1:T2" location="物件一覧!A1" display="一覧に戻る" xr:uid="{00000000-0004-0000-8B00-000000000000}"/>
    <hyperlink ref="C31:F31" location="協力店一覧!A31" display="アパマンショップ草津店" xr:uid="{00000000-0004-0000-8B00-000001000000}"/>
  </hyperlinks>
  <pageMargins left="0.38" right="0.28000000000000003" top="0.59" bottom="0.49" header="0.4" footer="0.31"/>
  <pageSetup paperSize="9" orientation="landscape" r:id="rId1"/>
  <headerFooter alignWithMargins="0"/>
  <drawing r:id="rId2"/>
  <legacyDrawing r:id="rId3"/>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X36"/>
  <sheetViews>
    <sheetView workbookViewId="0">
      <selection activeCell="D29" sqref="D29:T29"/>
    </sheetView>
  </sheetViews>
  <sheetFormatPr defaultRowHeight="11.25" x14ac:dyDescent="0.15"/>
  <cols>
    <col min="1" max="20" width="7.83203125" customWidth="1"/>
  </cols>
  <sheetData>
    <row r="1" spans="1:24" s="3" customFormat="1" ht="21" customHeight="1" x14ac:dyDescent="0.15">
      <c r="A1" s="264" t="s">
        <v>294</v>
      </c>
      <c r="B1" s="242"/>
      <c r="C1" s="243"/>
      <c r="D1" s="371" t="s">
        <v>1413</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1414</v>
      </c>
      <c r="E8" s="384"/>
      <c r="F8" s="385"/>
      <c r="G8" s="389" t="s">
        <v>1415</v>
      </c>
      <c r="H8" s="390"/>
      <c r="I8" s="390"/>
      <c r="J8" s="390"/>
      <c r="K8" s="390"/>
      <c r="L8" s="391"/>
      <c r="M8" s="9">
        <v>59000</v>
      </c>
      <c r="N8" s="8" t="s">
        <v>33</v>
      </c>
      <c r="O8" s="10">
        <v>59000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1416</v>
      </c>
      <c r="B10" s="348"/>
      <c r="C10" s="349"/>
      <c r="D10" s="259">
        <v>5</v>
      </c>
      <c r="E10" s="357"/>
      <c r="F10" s="102">
        <v>60</v>
      </c>
      <c r="G10" s="8" t="s">
        <v>33</v>
      </c>
      <c r="H10" s="134">
        <v>60</v>
      </c>
      <c r="I10" s="359"/>
      <c r="J10" s="4"/>
      <c r="K10" s="4"/>
      <c r="L10" s="4"/>
      <c r="M10" s="4"/>
      <c r="N10" s="4"/>
      <c r="O10" s="4"/>
      <c r="P10" s="4"/>
      <c r="Q10" s="4"/>
      <c r="R10" s="4"/>
      <c r="S10" s="4" t="s">
        <v>130</v>
      </c>
      <c r="T10" s="5" t="s">
        <v>11</v>
      </c>
    </row>
    <row r="11" spans="1:24" s="3" customFormat="1" ht="21" customHeight="1" x14ac:dyDescent="0.15">
      <c r="A11" s="264" t="s">
        <v>288</v>
      </c>
      <c r="B11" s="292"/>
      <c r="C11" s="292"/>
      <c r="D11" s="292"/>
      <c r="E11" s="299"/>
      <c r="F11" s="297">
        <v>20</v>
      </c>
      <c r="G11" s="298"/>
      <c r="H11" s="264" t="s">
        <v>35</v>
      </c>
      <c r="I11" s="299"/>
      <c r="J11" s="392">
        <v>20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1417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55000</v>
      </c>
      <c r="M26" s="23" t="s">
        <v>33</v>
      </c>
      <c r="N26" s="26">
        <v>55000</v>
      </c>
      <c r="O26" s="27" t="s">
        <v>54</v>
      </c>
      <c r="P26" s="365" t="s">
        <v>74</v>
      </c>
      <c r="Q26" s="346"/>
      <c r="R26" s="26">
        <v>55000</v>
      </c>
      <c r="S26" s="136" t="s">
        <v>33</v>
      </c>
      <c r="T26" s="28">
        <v>55000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1226</v>
      </c>
      <c r="D31" s="393"/>
      <c r="E31" s="393"/>
      <c r="F31" s="394"/>
      <c r="G31" s="285"/>
      <c r="H31" s="285"/>
      <c r="I31" s="27"/>
      <c r="J31" s="282"/>
      <c r="K31" s="283"/>
      <c r="L31" s="283"/>
      <c r="M31" s="285" t="s">
        <v>66</v>
      </c>
      <c r="N31" s="264"/>
      <c r="O31" s="284" t="s">
        <v>1411</v>
      </c>
      <c r="P31" s="283"/>
      <c r="Q31" s="285" t="s">
        <v>67</v>
      </c>
      <c r="R31" s="286"/>
      <c r="S31" s="282" t="s">
        <v>1412</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8C00-000000000000}">
      <formula1>$A$23:$D$23</formula1>
    </dataValidation>
    <dataValidation type="list" allowBlank="1" showInputMessage="1" showErrorMessage="1" sqref="F4:Q4" xr:uid="{00000000-0002-0000-8C00-000001000000}">
      <formula1>$G$5:$H$5</formula1>
    </dataValidation>
    <dataValidation type="list" allowBlank="1" showInputMessage="1" showErrorMessage="1" sqref="D25" xr:uid="{00000000-0002-0000-8C00-000002000000}">
      <formula1>$A$27:$C$27</formula1>
    </dataValidation>
    <dataValidation type="list" allowBlank="1" showInputMessage="1" showErrorMessage="1" sqref="J10:T10" xr:uid="{00000000-0002-0000-8C00-000003000000}">
      <formula1>$A$14:$B$14</formula1>
    </dataValidation>
    <dataValidation type="list" allowBlank="1" showInputMessage="1" showErrorMessage="1" sqref="S19:T21" xr:uid="{00000000-0002-0000-8C00-000004000000}">
      <formula1>$A$23:$C$23</formula1>
    </dataValidation>
    <dataValidation type="list" allowBlank="1" showInputMessage="1" showErrorMessage="1" sqref="J1:K1" xr:uid="{00000000-0002-0000-8C00-000005000000}">
      <formula1>$C$5:$D$5</formula1>
    </dataValidation>
    <dataValidation type="list" allowBlank="1" showInputMessage="1" showErrorMessage="1" sqref="E25:H25" xr:uid="{00000000-0002-0000-8C00-000006000000}">
      <formula1>$D$27:$E$27</formula1>
    </dataValidation>
    <dataValidation type="list" allowBlank="1" showInputMessage="1" showErrorMessage="1" sqref="C26:D26" xr:uid="{00000000-0002-0000-8C00-000007000000}">
      <formula1>$F$27:$I$27</formula1>
    </dataValidation>
    <dataValidation type="list" allowBlank="1" showInputMessage="1" showErrorMessage="1" sqref="G26:I26" xr:uid="{00000000-0002-0000-8C00-000008000000}">
      <formula1>$J$27:$M$27</formula1>
    </dataValidation>
    <dataValidation type="list" allowBlank="1" showInputMessage="1" showErrorMessage="1" sqref="P8" xr:uid="{00000000-0002-0000-8C00-000009000000}">
      <formula1>$F$14:$J$14</formula1>
    </dataValidation>
    <dataValidation type="list" allowBlank="1" showInputMessage="1" showErrorMessage="1" sqref="P11" xr:uid="{00000000-0002-0000-8C00-00000A000000}">
      <formula1>$C$14:$E$14</formula1>
    </dataValidation>
  </dataValidations>
  <hyperlinks>
    <hyperlink ref="S1:T2" location="物件一覧!A1" display="一覧に戻る" xr:uid="{00000000-0004-0000-8C00-000000000000}"/>
    <hyperlink ref="C31:F31" location="協力店一覧!A31" display="アパマンショップ草津店" xr:uid="{00000000-0004-0000-8C00-000001000000}"/>
  </hyperlinks>
  <pageMargins left="0.38" right="0.28000000000000003" top="0.59" bottom="0.49" header="0.4" footer="0.31"/>
  <pageSetup paperSize="9" orientation="landscape" r:id="rId1"/>
  <headerFooter alignWithMargins="0"/>
  <drawing r:id="rId2"/>
  <legacyDrawing r:id="rId3"/>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1419</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199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684</v>
      </c>
      <c r="E8" s="384"/>
      <c r="F8" s="385"/>
      <c r="G8" s="389" t="s">
        <v>1418</v>
      </c>
      <c r="H8" s="390"/>
      <c r="I8" s="390"/>
      <c r="J8" s="390"/>
      <c r="K8" s="390"/>
      <c r="L8" s="391"/>
      <c r="M8" s="9">
        <v>53000</v>
      </c>
      <c r="N8" s="8" t="s">
        <v>33</v>
      </c>
      <c r="O8" s="10">
        <v>53000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1420</v>
      </c>
      <c r="B10" s="348"/>
      <c r="C10" s="349"/>
      <c r="D10" s="259">
        <v>2</v>
      </c>
      <c r="E10" s="357"/>
      <c r="F10" s="102">
        <v>50.07</v>
      </c>
      <c r="G10" s="8" t="s">
        <v>33</v>
      </c>
      <c r="H10" s="134">
        <v>62.32</v>
      </c>
      <c r="I10" s="359"/>
      <c r="J10" s="4"/>
      <c r="K10" s="4"/>
      <c r="L10" s="4"/>
      <c r="M10" s="4"/>
      <c r="N10" s="4"/>
      <c r="O10" s="4" t="s">
        <v>130</v>
      </c>
      <c r="P10" s="4" t="s">
        <v>130</v>
      </c>
      <c r="Q10" s="4"/>
      <c r="R10" s="4"/>
      <c r="S10" s="4"/>
      <c r="T10" s="5" t="s">
        <v>11</v>
      </c>
    </row>
    <row r="11" spans="1:24" s="3" customFormat="1" ht="21" customHeight="1" x14ac:dyDescent="0.15">
      <c r="A11" s="264" t="s">
        <v>288</v>
      </c>
      <c r="B11" s="292"/>
      <c r="C11" s="292"/>
      <c r="D11" s="292"/>
      <c r="E11" s="299"/>
      <c r="F11" s="297">
        <v>6</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1428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1421</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1422</v>
      </c>
      <c r="D31" s="393"/>
      <c r="E31" s="393"/>
      <c r="F31" s="394"/>
      <c r="G31" s="285"/>
      <c r="H31" s="285"/>
      <c r="I31" s="27"/>
      <c r="J31" s="282"/>
      <c r="K31" s="283"/>
      <c r="L31" s="283"/>
      <c r="M31" s="285" t="s">
        <v>66</v>
      </c>
      <c r="N31" s="264"/>
      <c r="O31" s="284" t="s">
        <v>1423</v>
      </c>
      <c r="P31" s="283"/>
      <c r="Q31" s="285" t="s">
        <v>67</v>
      </c>
      <c r="R31" s="286"/>
      <c r="S31" s="282" t="s">
        <v>1424</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8D00-000000000000}">
      <formula1>$C$14:$E$14</formula1>
    </dataValidation>
    <dataValidation type="list" allowBlank="1" showInputMessage="1" showErrorMessage="1" sqref="P8" xr:uid="{00000000-0002-0000-8D00-000001000000}">
      <formula1>$F$14:$J$14</formula1>
    </dataValidation>
    <dataValidation type="list" allowBlank="1" showInputMessage="1" showErrorMessage="1" sqref="G26:I26" xr:uid="{00000000-0002-0000-8D00-000002000000}">
      <formula1>$J$27:$M$27</formula1>
    </dataValidation>
    <dataValidation type="list" allowBlank="1" showInputMessage="1" showErrorMessage="1" sqref="C26:D26" xr:uid="{00000000-0002-0000-8D00-000003000000}">
      <formula1>$F$27:$I$27</formula1>
    </dataValidation>
    <dataValidation type="list" allowBlank="1" showInputMessage="1" showErrorMessage="1" sqref="E25:H25" xr:uid="{00000000-0002-0000-8D00-000004000000}">
      <formula1>$D$27:$E$27</formula1>
    </dataValidation>
    <dataValidation type="list" allowBlank="1" showInputMessage="1" showErrorMessage="1" sqref="J1:K1" xr:uid="{00000000-0002-0000-8D00-000005000000}">
      <formula1>$C$5:$D$5</formula1>
    </dataValidation>
    <dataValidation type="list" allowBlank="1" showInputMessage="1" showErrorMessage="1" sqref="S19:T21" xr:uid="{00000000-0002-0000-8D00-000006000000}">
      <formula1>$A$23:$C$23</formula1>
    </dataValidation>
    <dataValidation type="list" allowBlank="1" showInputMessage="1" showErrorMessage="1" sqref="J10:T10" xr:uid="{00000000-0002-0000-8D00-000007000000}">
      <formula1>$A$14:$B$14</formula1>
    </dataValidation>
    <dataValidation type="list" allowBlank="1" showInputMessage="1" showErrorMessage="1" sqref="D25" xr:uid="{00000000-0002-0000-8D00-000008000000}">
      <formula1>$A$27:$C$27</formula1>
    </dataValidation>
    <dataValidation type="list" allowBlank="1" showInputMessage="1" showErrorMessage="1" sqref="F4:Q4" xr:uid="{00000000-0002-0000-8D00-000009000000}">
      <formula1>$G$5:$H$5</formula1>
    </dataValidation>
    <dataValidation type="list" allowBlank="1" showInputMessage="1" showErrorMessage="1" sqref="I17:J21 S17:T18" xr:uid="{00000000-0002-0000-8D00-00000A000000}">
      <formula1>$A$23:$D$23</formula1>
    </dataValidation>
  </dataValidations>
  <hyperlinks>
    <hyperlink ref="S1:T2" location="物件一覧!A1" display="一覧に戻る" xr:uid="{00000000-0004-0000-8D00-000000000000}"/>
    <hyperlink ref="C31:F31" location="協力店一覧!A38" display="アパマンショップ彦根店" xr:uid="{00000000-0004-0000-8D00-000001000000}"/>
  </hyperlinks>
  <pageMargins left="0.38" right="0.28000000000000003" top="0.59" bottom="0.49" header="0.4" footer="0.31"/>
  <pageSetup paperSize="9" orientation="landscape" r:id="rId1"/>
  <headerFooter alignWithMargins="0"/>
  <drawing r:id="rId2"/>
  <legacyDrawing r:id="rId3"/>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1425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200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695</v>
      </c>
      <c r="E8" s="384"/>
      <c r="F8" s="385"/>
      <c r="G8" s="389" t="s">
        <v>1426</v>
      </c>
      <c r="H8" s="390"/>
      <c r="I8" s="390"/>
      <c r="J8" s="390"/>
      <c r="K8" s="390"/>
      <c r="L8" s="391"/>
      <c r="M8" s="9">
        <v>43500</v>
      </c>
      <c r="N8" s="8" t="s">
        <v>33</v>
      </c>
      <c r="O8" s="10">
        <v>43500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1427</v>
      </c>
      <c r="B10" s="348"/>
      <c r="C10" s="349"/>
      <c r="D10" s="259">
        <v>2</v>
      </c>
      <c r="E10" s="357"/>
      <c r="F10" s="102">
        <v>25.25</v>
      </c>
      <c r="G10" s="8" t="s">
        <v>33</v>
      </c>
      <c r="H10" s="134">
        <v>25.25</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12</v>
      </c>
      <c r="G11" s="298"/>
      <c r="H11" s="264" t="s">
        <v>35</v>
      </c>
      <c r="I11" s="299"/>
      <c r="J11" s="392">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1429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1430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1431</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1422</v>
      </c>
      <c r="D31" s="393"/>
      <c r="E31" s="393"/>
      <c r="F31" s="394"/>
      <c r="G31" s="285"/>
      <c r="H31" s="285"/>
      <c r="I31" s="27"/>
      <c r="J31" s="282"/>
      <c r="K31" s="283"/>
      <c r="L31" s="283"/>
      <c r="M31" s="285" t="s">
        <v>66</v>
      </c>
      <c r="N31" s="264"/>
      <c r="O31" s="284" t="s">
        <v>1423</v>
      </c>
      <c r="P31" s="283"/>
      <c r="Q31" s="285" t="s">
        <v>67</v>
      </c>
      <c r="R31" s="286"/>
      <c r="S31" s="282" t="s">
        <v>1424</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8E00-000000000000}">
      <formula1>$A$23:$D$23</formula1>
    </dataValidation>
    <dataValidation type="list" allowBlank="1" showInputMessage="1" showErrorMessage="1" sqref="F4:Q4" xr:uid="{00000000-0002-0000-8E00-000001000000}">
      <formula1>$G$5:$H$5</formula1>
    </dataValidation>
    <dataValidation type="list" allowBlank="1" showInputMessage="1" showErrorMessage="1" sqref="D25" xr:uid="{00000000-0002-0000-8E00-000002000000}">
      <formula1>$A$27:$C$27</formula1>
    </dataValidation>
    <dataValidation type="list" allowBlank="1" showInputMessage="1" showErrorMessage="1" sqref="J10:T10" xr:uid="{00000000-0002-0000-8E00-000003000000}">
      <formula1>$A$14:$B$14</formula1>
    </dataValidation>
    <dataValidation type="list" allowBlank="1" showInputMessage="1" showErrorMessage="1" sqref="S19:T21" xr:uid="{00000000-0002-0000-8E00-000004000000}">
      <formula1>$A$23:$C$23</formula1>
    </dataValidation>
    <dataValidation type="list" allowBlank="1" showInputMessage="1" showErrorMessage="1" sqref="J1:K1" xr:uid="{00000000-0002-0000-8E00-000005000000}">
      <formula1>$C$5:$D$5</formula1>
    </dataValidation>
    <dataValidation type="list" allowBlank="1" showInputMessage="1" showErrorMessage="1" sqref="E25:H25" xr:uid="{00000000-0002-0000-8E00-000006000000}">
      <formula1>$D$27:$E$27</formula1>
    </dataValidation>
    <dataValidation type="list" allowBlank="1" showInputMessage="1" showErrorMessage="1" sqref="C26:D26" xr:uid="{00000000-0002-0000-8E00-000007000000}">
      <formula1>$F$27:$I$27</formula1>
    </dataValidation>
    <dataValidation type="list" allowBlank="1" showInputMessage="1" showErrorMessage="1" sqref="G26:I26" xr:uid="{00000000-0002-0000-8E00-000008000000}">
      <formula1>$J$27:$M$27</formula1>
    </dataValidation>
    <dataValidation type="list" allowBlank="1" showInputMessage="1" showErrorMessage="1" sqref="P8" xr:uid="{00000000-0002-0000-8E00-000009000000}">
      <formula1>$F$14:$J$14</formula1>
    </dataValidation>
    <dataValidation type="list" allowBlank="1" showInputMessage="1" showErrorMessage="1" sqref="P11" xr:uid="{00000000-0002-0000-8E00-00000A000000}">
      <formula1>$C$14:$E$14</formula1>
    </dataValidation>
  </dataValidations>
  <hyperlinks>
    <hyperlink ref="S1:T2" location="物件一覧!A1" display="一覧に戻る" xr:uid="{00000000-0004-0000-8E00-000000000000}"/>
    <hyperlink ref="C31:F31" location="協力店一覧!A38" display="アパマンショップ彦根店" xr:uid="{00000000-0004-0000-8E00-000001000000}"/>
  </hyperlinks>
  <pageMargins left="0.38" right="0.28000000000000003" top="0.59" bottom="0.49" header="0.4" footer="0.31"/>
  <pageSetup paperSize="9" orientation="landscape" r:id="rId1"/>
  <headerFooter alignWithMargins="0"/>
  <drawing r:id="rId2"/>
  <legacyDrawing r:id="rId3"/>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1435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201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311</v>
      </c>
      <c r="C8" s="383"/>
      <c r="D8" s="360" t="s">
        <v>620</v>
      </c>
      <c r="E8" s="384"/>
      <c r="F8" s="385"/>
      <c r="G8" s="389"/>
      <c r="H8" s="390"/>
      <c r="I8" s="390"/>
      <c r="J8" s="390"/>
      <c r="K8" s="390"/>
      <c r="L8" s="391"/>
      <c r="M8" s="9">
        <v>62500</v>
      </c>
      <c r="N8" s="8" t="s">
        <v>33</v>
      </c>
      <c r="O8" s="10">
        <v>62500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1436</v>
      </c>
      <c r="B10" s="348"/>
      <c r="C10" s="349"/>
      <c r="D10" s="259">
        <v>2</v>
      </c>
      <c r="E10" s="357"/>
      <c r="F10" s="102">
        <v>59.64</v>
      </c>
      <c r="G10" s="8" t="s">
        <v>33</v>
      </c>
      <c r="H10" s="134">
        <v>59.64</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10</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1437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50000</v>
      </c>
      <c r="S26" s="136"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1432</v>
      </c>
      <c r="D31" s="393"/>
      <c r="E31" s="393"/>
      <c r="F31" s="394"/>
      <c r="G31" s="285"/>
      <c r="H31" s="285"/>
      <c r="I31" s="27"/>
      <c r="J31" s="282"/>
      <c r="K31" s="283"/>
      <c r="L31" s="283"/>
      <c r="M31" s="285" t="s">
        <v>66</v>
      </c>
      <c r="N31" s="264"/>
      <c r="O31" s="284" t="s">
        <v>1433</v>
      </c>
      <c r="P31" s="283"/>
      <c r="Q31" s="285" t="s">
        <v>67</v>
      </c>
      <c r="R31" s="286"/>
      <c r="S31" s="282" t="s">
        <v>1434</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8F00-000000000000}">
      <formula1>$A$23:$D$23</formula1>
    </dataValidation>
    <dataValidation type="list" allowBlank="1" showInputMessage="1" showErrorMessage="1" sqref="F4:Q4" xr:uid="{00000000-0002-0000-8F00-000001000000}">
      <formula1>$G$5:$H$5</formula1>
    </dataValidation>
    <dataValidation type="list" allowBlank="1" showInputMessage="1" showErrorMessage="1" sqref="D25" xr:uid="{00000000-0002-0000-8F00-000002000000}">
      <formula1>$A$27:$C$27</formula1>
    </dataValidation>
    <dataValidation type="list" allowBlank="1" showInputMessage="1" showErrorMessage="1" sqref="J10:T10" xr:uid="{00000000-0002-0000-8F00-000003000000}">
      <formula1>$A$14:$B$14</formula1>
    </dataValidation>
    <dataValidation type="list" allowBlank="1" showInputMessage="1" showErrorMessage="1" sqref="S19:T21" xr:uid="{00000000-0002-0000-8F00-000004000000}">
      <formula1>$A$23:$C$23</formula1>
    </dataValidation>
    <dataValidation type="list" allowBlank="1" showInputMessage="1" showErrorMessage="1" sqref="J1:K1" xr:uid="{00000000-0002-0000-8F00-000005000000}">
      <formula1>$C$5:$D$5</formula1>
    </dataValidation>
    <dataValidation type="list" allowBlank="1" showInputMessage="1" showErrorMessage="1" sqref="E25:H25" xr:uid="{00000000-0002-0000-8F00-000006000000}">
      <formula1>$D$27:$E$27</formula1>
    </dataValidation>
    <dataValidation type="list" allowBlank="1" showInputMessage="1" showErrorMessage="1" sqref="C26:D26" xr:uid="{00000000-0002-0000-8F00-000007000000}">
      <formula1>$F$27:$I$27</formula1>
    </dataValidation>
    <dataValidation type="list" allowBlank="1" showInputMessage="1" showErrorMessage="1" sqref="G26:I26" xr:uid="{00000000-0002-0000-8F00-000008000000}">
      <formula1>$J$27:$M$27</formula1>
    </dataValidation>
    <dataValidation type="list" allowBlank="1" showInputMessage="1" showErrorMessage="1" sqref="P8" xr:uid="{00000000-0002-0000-8F00-000009000000}">
      <formula1>$F$14:$J$14</formula1>
    </dataValidation>
    <dataValidation type="list" allowBlank="1" showInputMessage="1" showErrorMessage="1" sqref="P11" xr:uid="{00000000-0002-0000-8F00-00000A000000}">
      <formula1>$C$14:$E$14</formula1>
    </dataValidation>
  </dataValidations>
  <hyperlinks>
    <hyperlink ref="S1:T2" location="物件一覧!A1" display="一覧に戻る" xr:uid="{00000000-0004-0000-8F00-000000000000}"/>
    <hyperlink ref="C31:F31" location="協力店一覧!A32" display="アパマンショップ守山店" xr:uid="{00000000-0004-0000-8F00-000001000000}"/>
  </hyperlinks>
  <pageMargins left="0.38" right="0.28000000000000003" top="0.59" bottom="0.49" header="0.4" footer="0.31"/>
  <pageSetup paperSize="9" orientation="landscape" r:id="rId1"/>
  <headerFooter alignWithMargins="0"/>
  <drawing r:id="rId2"/>
  <legacyDrawing r:id="rId3"/>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1441</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202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311</v>
      </c>
      <c r="C8" s="383"/>
      <c r="D8" s="360" t="s">
        <v>620</v>
      </c>
      <c r="E8" s="384"/>
      <c r="F8" s="385"/>
      <c r="G8" s="389"/>
      <c r="H8" s="390"/>
      <c r="I8" s="390"/>
      <c r="J8" s="390"/>
      <c r="K8" s="390"/>
      <c r="L8" s="391"/>
      <c r="M8" s="9">
        <v>56000</v>
      </c>
      <c r="N8" s="8" t="s">
        <v>33</v>
      </c>
      <c r="O8" s="10">
        <v>56000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1438</v>
      </c>
      <c r="B10" s="348"/>
      <c r="C10" s="349"/>
      <c r="D10" s="259">
        <v>2</v>
      </c>
      <c r="E10" s="357"/>
      <c r="F10" s="102">
        <v>52.66</v>
      </c>
      <c r="G10" s="8" t="s">
        <v>33</v>
      </c>
      <c r="H10" s="134">
        <v>52.66</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8</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1439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1440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56000</v>
      </c>
      <c r="M26" s="23" t="s">
        <v>33</v>
      </c>
      <c r="N26" s="26">
        <v>56000</v>
      </c>
      <c r="O26" s="27" t="s">
        <v>54</v>
      </c>
      <c r="P26" s="365" t="s">
        <v>74</v>
      </c>
      <c r="Q26" s="346"/>
      <c r="R26" s="26"/>
      <c r="S26" s="136"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1432</v>
      </c>
      <c r="D31" s="393"/>
      <c r="E31" s="393"/>
      <c r="F31" s="394"/>
      <c r="G31" s="285"/>
      <c r="H31" s="285"/>
      <c r="I31" s="27"/>
      <c r="J31" s="282"/>
      <c r="K31" s="283"/>
      <c r="L31" s="283"/>
      <c r="M31" s="285" t="s">
        <v>66</v>
      </c>
      <c r="N31" s="264"/>
      <c r="O31" s="284" t="s">
        <v>1433</v>
      </c>
      <c r="P31" s="283"/>
      <c r="Q31" s="285" t="s">
        <v>67</v>
      </c>
      <c r="R31" s="286"/>
      <c r="S31" s="282" t="s">
        <v>1434</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9000-000000000000}">
      <formula1>$C$14:$E$14</formula1>
    </dataValidation>
    <dataValidation type="list" allowBlank="1" showInputMessage="1" showErrorMessage="1" sqref="P8" xr:uid="{00000000-0002-0000-9000-000001000000}">
      <formula1>$F$14:$J$14</formula1>
    </dataValidation>
    <dataValidation type="list" allowBlank="1" showInputMessage="1" showErrorMessage="1" sqref="G26:I26" xr:uid="{00000000-0002-0000-9000-000002000000}">
      <formula1>$J$27:$M$27</formula1>
    </dataValidation>
    <dataValidation type="list" allowBlank="1" showInputMessage="1" showErrorMessage="1" sqref="C26:D26" xr:uid="{00000000-0002-0000-9000-000003000000}">
      <formula1>$F$27:$I$27</formula1>
    </dataValidation>
    <dataValidation type="list" allowBlank="1" showInputMessage="1" showErrorMessage="1" sqref="E25:H25" xr:uid="{00000000-0002-0000-9000-000004000000}">
      <formula1>$D$27:$E$27</formula1>
    </dataValidation>
    <dataValidation type="list" allowBlank="1" showInputMessage="1" showErrorMessage="1" sqref="J1:K1" xr:uid="{00000000-0002-0000-9000-000005000000}">
      <formula1>$C$5:$D$5</formula1>
    </dataValidation>
    <dataValidation type="list" allowBlank="1" showInputMessage="1" showErrorMessage="1" sqref="S19:T21" xr:uid="{00000000-0002-0000-9000-000006000000}">
      <formula1>$A$23:$C$23</formula1>
    </dataValidation>
    <dataValidation type="list" allowBlank="1" showInputMessage="1" showErrorMessage="1" sqref="J10:T10" xr:uid="{00000000-0002-0000-9000-000007000000}">
      <formula1>$A$14:$B$14</formula1>
    </dataValidation>
    <dataValidation type="list" allowBlank="1" showInputMessage="1" showErrorMessage="1" sqref="D25" xr:uid="{00000000-0002-0000-9000-000008000000}">
      <formula1>$A$27:$C$27</formula1>
    </dataValidation>
    <dataValidation type="list" allowBlank="1" showInputMessage="1" showErrorMessage="1" sqref="F4:Q4" xr:uid="{00000000-0002-0000-9000-000009000000}">
      <formula1>$G$5:$H$5</formula1>
    </dataValidation>
    <dataValidation type="list" allowBlank="1" showInputMessage="1" showErrorMessage="1" sqref="I17:J21 S17:T18" xr:uid="{00000000-0002-0000-9000-00000A000000}">
      <formula1>$A$23:$D$23</formula1>
    </dataValidation>
  </dataValidations>
  <hyperlinks>
    <hyperlink ref="S1:T2" location="物件一覧!A1" display="一覧に戻る" xr:uid="{00000000-0004-0000-9000-000000000000}"/>
    <hyperlink ref="C31:F31" location="協力店一覧!A32" display="アパマンショップ守山店" xr:uid="{00000000-0004-0000-9000-000001000000}"/>
  </hyperlinks>
  <pageMargins left="0.38" right="0.28000000000000003" top="0.59" bottom="0.49" header="0.4" footer="0.31"/>
  <pageSetup paperSize="9" orientation="landscape" r:id="rId1"/>
  <headerFooter alignWithMargins="0"/>
  <drawing r:id="rId2"/>
  <legacyDrawing r:id="rId3"/>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1442</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203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1239</v>
      </c>
      <c r="E8" s="384"/>
      <c r="F8" s="385"/>
      <c r="G8" s="389" t="s">
        <v>1443</v>
      </c>
      <c r="H8" s="390"/>
      <c r="I8" s="390"/>
      <c r="J8" s="390"/>
      <c r="K8" s="390"/>
      <c r="L8" s="391"/>
      <c r="M8" s="9">
        <v>27000</v>
      </c>
      <c r="N8" s="8" t="s">
        <v>33</v>
      </c>
      <c r="O8" s="10">
        <v>27000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1444</v>
      </c>
      <c r="B10" s="348"/>
      <c r="C10" s="349"/>
      <c r="D10" s="259">
        <v>3</v>
      </c>
      <c r="E10" s="357"/>
      <c r="F10" s="102">
        <v>18.010000000000002</v>
      </c>
      <c r="G10" s="8" t="s">
        <v>33</v>
      </c>
      <c r="H10" s="134">
        <v>18.010000000000002</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47</v>
      </c>
      <c r="G11" s="298"/>
      <c r="H11" s="264" t="s">
        <v>35</v>
      </c>
      <c r="I11" s="299"/>
      <c r="J11" s="392">
        <v>47</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1445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1446</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60</v>
      </c>
      <c r="D26" s="310"/>
      <c r="E26" s="285" t="s">
        <v>52</v>
      </c>
      <c r="F26" s="264"/>
      <c r="G26" s="343" t="s">
        <v>62</v>
      </c>
      <c r="H26" s="245"/>
      <c r="I26" s="307"/>
      <c r="J26" s="285"/>
      <c r="K26" s="285"/>
      <c r="L26" s="25"/>
      <c r="M26" s="23" t="s">
        <v>33</v>
      </c>
      <c r="N26" s="26"/>
      <c r="O26" s="27" t="s">
        <v>54</v>
      </c>
      <c r="P26" s="365" t="s">
        <v>74</v>
      </c>
      <c r="Q26" s="346"/>
      <c r="R26" s="26">
        <v>0</v>
      </c>
      <c r="S26" s="136" t="s">
        <v>33</v>
      </c>
      <c r="T26" s="28">
        <v>27000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1447</v>
      </c>
      <c r="D31" s="393"/>
      <c r="E31" s="393"/>
      <c r="F31" s="394"/>
      <c r="G31" s="285"/>
      <c r="H31" s="285"/>
      <c r="I31" s="27"/>
      <c r="J31" s="282"/>
      <c r="K31" s="283"/>
      <c r="L31" s="283"/>
      <c r="M31" s="285" t="s">
        <v>66</v>
      </c>
      <c r="N31" s="264"/>
      <c r="O31" s="284" t="s">
        <v>1448</v>
      </c>
      <c r="P31" s="283"/>
      <c r="Q31" s="285" t="s">
        <v>67</v>
      </c>
      <c r="R31" s="286"/>
      <c r="S31" s="282" t="s">
        <v>1449</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9100-000000000000}">
      <formula1>$A$23:$D$23</formula1>
    </dataValidation>
    <dataValidation type="list" allowBlank="1" showInputMessage="1" showErrorMessage="1" sqref="F4:Q4" xr:uid="{00000000-0002-0000-9100-000001000000}">
      <formula1>$G$5:$H$5</formula1>
    </dataValidation>
    <dataValidation type="list" allowBlank="1" showInputMessage="1" showErrorMessage="1" sqref="D25" xr:uid="{00000000-0002-0000-9100-000002000000}">
      <formula1>$A$27:$C$27</formula1>
    </dataValidation>
    <dataValidation type="list" allowBlank="1" showInputMessage="1" showErrorMessage="1" sqref="J10:T10" xr:uid="{00000000-0002-0000-9100-000003000000}">
      <formula1>$A$14:$B$14</formula1>
    </dataValidation>
    <dataValidation type="list" allowBlank="1" showInputMessage="1" showErrorMessage="1" sqref="S19:T21" xr:uid="{00000000-0002-0000-9100-000004000000}">
      <formula1>$A$23:$C$23</formula1>
    </dataValidation>
    <dataValidation type="list" allowBlank="1" showInputMessage="1" showErrorMessage="1" sqref="J1:K1" xr:uid="{00000000-0002-0000-9100-000005000000}">
      <formula1>$C$5:$D$5</formula1>
    </dataValidation>
    <dataValidation type="list" allowBlank="1" showInputMessage="1" showErrorMessage="1" sqref="E25:H25" xr:uid="{00000000-0002-0000-9100-000006000000}">
      <formula1>$D$27:$E$27</formula1>
    </dataValidation>
    <dataValidation type="list" allowBlank="1" showInputMessage="1" showErrorMessage="1" sqref="C26:D26" xr:uid="{00000000-0002-0000-9100-000007000000}">
      <formula1>$F$27:$I$27</formula1>
    </dataValidation>
    <dataValidation type="list" allowBlank="1" showInputMessage="1" showErrorMessage="1" sqref="G26:I26" xr:uid="{00000000-0002-0000-9100-000008000000}">
      <formula1>$J$27:$M$27</formula1>
    </dataValidation>
    <dataValidation type="list" allowBlank="1" showInputMessage="1" showErrorMessage="1" sqref="P8" xr:uid="{00000000-0002-0000-9100-000009000000}">
      <formula1>$F$14:$J$14</formula1>
    </dataValidation>
    <dataValidation type="list" allowBlank="1" showInputMessage="1" showErrorMessage="1" sqref="P11" xr:uid="{00000000-0002-0000-9100-00000A000000}">
      <formula1>$C$14:$E$14</formula1>
    </dataValidation>
  </dataValidations>
  <hyperlinks>
    <hyperlink ref="S1:T2" location="物件一覧!A1" display="一覧に戻る" xr:uid="{00000000-0004-0000-9100-000000000000}"/>
    <hyperlink ref="C31:F31" location="協力店一覧!A28" display="アパマンショップ守山店" xr:uid="{00000000-0004-0000-9100-000001000000}"/>
  </hyperlinks>
  <pageMargins left="0.38" right="0.28000000000000003" top="0.59" bottom="0.49" header="0.4" footer="0.31"/>
  <pageSetup paperSize="9" orientation="landscape" r:id="rId1"/>
  <headerFooter alignWithMargins="0"/>
  <drawing r:id="rId2"/>
  <legacyDrawing r:id="rId3"/>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1450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204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1174</v>
      </c>
      <c r="E8" s="384"/>
      <c r="F8" s="385"/>
      <c r="G8" s="389" t="s">
        <v>1451</v>
      </c>
      <c r="H8" s="390"/>
      <c r="I8" s="390"/>
      <c r="J8" s="390"/>
      <c r="K8" s="390"/>
      <c r="L8" s="391"/>
      <c r="M8" s="9">
        <v>39000</v>
      </c>
      <c r="N8" s="8" t="s">
        <v>33</v>
      </c>
      <c r="O8" s="10">
        <v>39000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1452</v>
      </c>
      <c r="B10" s="348"/>
      <c r="C10" s="349"/>
      <c r="D10" s="259">
        <v>4</v>
      </c>
      <c r="E10" s="357"/>
      <c r="F10" s="102">
        <v>17.399999999999999</v>
      </c>
      <c r="G10" s="8" t="s">
        <v>33</v>
      </c>
      <c r="H10" s="134">
        <v>18.399999999999999</v>
      </c>
      <c r="I10" s="359"/>
      <c r="J10" s="4" t="s">
        <v>130</v>
      </c>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4</v>
      </c>
      <c r="G11" s="298"/>
      <c r="H11" s="264" t="s">
        <v>35</v>
      </c>
      <c r="I11" s="299"/>
      <c r="J11" s="392">
        <v>16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1453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1454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117000</v>
      </c>
      <c r="M26" s="23" t="s">
        <v>33</v>
      </c>
      <c r="N26" s="26">
        <v>117000</v>
      </c>
      <c r="O26" s="27" t="s">
        <v>54</v>
      </c>
      <c r="P26" s="365" t="s">
        <v>74</v>
      </c>
      <c r="Q26" s="346"/>
      <c r="R26" s="26">
        <v>137000</v>
      </c>
      <c r="S26" s="136" t="s">
        <v>33</v>
      </c>
      <c r="T26" s="28">
        <v>137000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1447</v>
      </c>
      <c r="D31" s="393"/>
      <c r="E31" s="393"/>
      <c r="F31" s="394"/>
      <c r="G31" s="285"/>
      <c r="H31" s="285"/>
      <c r="I31" s="27"/>
      <c r="J31" s="282"/>
      <c r="K31" s="283"/>
      <c r="L31" s="283"/>
      <c r="M31" s="285" t="s">
        <v>66</v>
      </c>
      <c r="N31" s="264"/>
      <c r="O31" s="284" t="s">
        <v>1448</v>
      </c>
      <c r="P31" s="283"/>
      <c r="Q31" s="285" t="s">
        <v>67</v>
      </c>
      <c r="R31" s="286"/>
      <c r="S31" s="282" t="s">
        <v>1449</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9200-000000000000}">
      <formula1>$C$14:$E$14</formula1>
    </dataValidation>
    <dataValidation type="list" allowBlank="1" showInputMessage="1" showErrorMessage="1" sqref="P8" xr:uid="{00000000-0002-0000-9200-000001000000}">
      <formula1>$F$14:$J$14</formula1>
    </dataValidation>
    <dataValidation type="list" allowBlank="1" showInputMessage="1" showErrorMessage="1" sqref="G26:I26" xr:uid="{00000000-0002-0000-9200-000002000000}">
      <formula1>$J$27:$M$27</formula1>
    </dataValidation>
    <dataValidation type="list" allowBlank="1" showInputMessage="1" showErrorMessage="1" sqref="C26:D26" xr:uid="{00000000-0002-0000-9200-000003000000}">
      <formula1>$F$27:$I$27</formula1>
    </dataValidation>
    <dataValidation type="list" allowBlank="1" showInputMessage="1" showErrorMessage="1" sqref="E25:H25" xr:uid="{00000000-0002-0000-9200-000004000000}">
      <formula1>$D$27:$E$27</formula1>
    </dataValidation>
    <dataValidation type="list" allowBlank="1" showInputMessage="1" showErrorMessage="1" sqref="J1:K1" xr:uid="{00000000-0002-0000-9200-000005000000}">
      <formula1>$C$5:$D$5</formula1>
    </dataValidation>
    <dataValidation type="list" allowBlank="1" showInputMessage="1" showErrorMessage="1" sqref="S19:T21" xr:uid="{00000000-0002-0000-9200-000006000000}">
      <formula1>$A$23:$C$23</formula1>
    </dataValidation>
    <dataValidation type="list" allowBlank="1" showInputMessage="1" showErrorMessage="1" sqref="J10:T10" xr:uid="{00000000-0002-0000-9200-000007000000}">
      <formula1>$A$14:$B$14</formula1>
    </dataValidation>
    <dataValidation type="list" allowBlank="1" showInputMessage="1" showErrorMessage="1" sqref="D25" xr:uid="{00000000-0002-0000-9200-000008000000}">
      <formula1>$A$27:$C$27</formula1>
    </dataValidation>
    <dataValidation type="list" allowBlank="1" showInputMessage="1" showErrorMessage="1" sqref="F4:Q4" xr:uid="{00000000-0002-0000-9200-000009000000}">
      <formula1>$G$5:$H$5</formula1>
    </dataValidation>
    <dataValidation type="list" allowBlank="1" showInputMessage="1" showErrorMessage="1" sqref="I17:J21 S17:T18" xr:uid="{00000000-0002-0000-9200-00000A000000}">
      <formula1>$A$23:$D$23</formula1>
    </dataValidation>
  </dataValidations>
  <hyperlinks>
    <hyperlink ref="S1:T2" location="物件一覧!A1" display="一覧に戻る" xr:uid="{00000000-0004-0000-9200-000000000000}"/>
    <hyperlink ref="C31:F31" location="協力店一覧!A28" display="アパマンショップ守山店" xr:uid="{00000000-0004-0000-9200-000001000000}"/>
  </hyperlinks>
  <pageMargins left="0.38" right="0.28000000000000003" top="0.59" bottom="0.49" header="0.4" footer="0.31"/>
  <pageSetup paperSize="9" orientation="landscape" r:id="rId1"/>
  <headerFooter alignWithMargins="0"/>
  <drawing r:id="rId2"/>
  <legacyDrawing r:id="rId3"/>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1455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205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388</v>
      </c>
      <c r="C8" s="383"/>
      <c r="D8" s="360" t="s">
        <v>1021</v>
      </c>
      <c r="E8" s="384"/>
      <c r="F8" s="385"/>
      <c r="G8" s="389"/>
      <c r="H8" s="390"/>
      <c r="I8" s="390"/>
      <c r="J8" s="390"/>
      <c r="K8" s="390"/>
      <c r="L8" s="391"/>
      <c r="M8" s="9">
        <v>45000</v>
      </c>
      <c r="N8" s="8" t="s">
        <v>33</v>
      </c>
      <c r="O8" s="10">
        <v>45000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1042</v>
      </c>
      <c r="B10" s="348"/>
      <c r="C10" s="349"/>
      <c r="D10" s="259">
        <v>3</v>
      </c>
      <c r="E10" s="357"/>
      <c r="F10" s="102">
        <v>41.25</v>
      </c>
      <c r="G10" s="8" t="s">
        <v>33</v>
      </c>
      <c r="H10" s="134">
        <v>41.25</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2</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1456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45000</v>
      </c>
      <c r="M26" s="23" t="s">
        <v>33</v>
      </c>
      <c r="N26" s="26">
        <v>45000</v>
      </c>
      <c r="O26" s="27" t="s">
        <v>54</v>
      </c>
      <c r="P26" s="365" t="s">
        <v>74</v>
      </c>
      <c r="Q26" s="346"/>
      <c r="R26" s="26">
        <v>45000</v>
      </c>
      <c r="S26" s="136" t="s">
        <v>33</v>
      </c>
      <c r="T26" s="28">
        <v>45000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1457</v>
      </c>
      <c r="D31" s="393"/>
      <c r="E31" s="393"/>
      <c r="F31" s="394"/>
      <c r="G31" s="285"/>
      <c r="H31" s="285"/>
      <c r="I31" s="27"/>
      <c r="J31" s="282"/>
      <c r="K31" s="283"/>
      <c r="L31" s="283"/>
      <c r="M31" s="285" t="s">
        <v>66</v>
      </c>
      <c r="N31" s="264"/>
      <c r="O31" s="284" t="s">
        <v>1458</v>
      </c>
      <c r="P31" s="283"/>
      <c r="Q31" s="285" t="s">
        <v>67</v>
      </c>
      <c r="R31" s="286"/>
      <c r="S31" s="282" t="s">
        <v>1459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9300-000000000000}">
      <formula1>$A$23:$D$23</formula1>
    </dataValidation>
    <dataValidation type="list" allowBlank="1" showInputMessage="1" showErrorMessage="1" sqref="F4:Q4" xr:uid="{00000000-0002-0000-9300-000001000000}">
      <formula1>$G$5:$H$5</formula1>
    </dataValidation>
    <dataValidation type="list" allowBlank="1" showInputMessage="1" showErrorMessage="1" sqref="D25" xr:uid="{00000000-0002-0000-9300-000002000000}">
      <formula1>$A$27:$C$27</formula1>
    </dataValidation>
    <dataValidation type="list" allowBlank="1" showInputMessage="1" showErrorMessage="1" sqref="J10:T10" xr:uid="{00000000-0002-0000-9300-000003000000}">
      <formula1>$A$14:$B$14</formula1>
    </dataValidation>
    <dataValidation type="list" allowBlank="1" showInputMessage="1" showErrorMessage="1" sqref="S19:T21" xr:uid="{00000000-0002-0000-9300-000004000000}">
      <formula1>$A$23:$C$23</formula1>
    </dataValidation>
    <dataValidation type="list" allowBlank="1" showInputMessage="1" showErrorMessage="1" sqref="J1:K1" xr:uid="{00000000-0002-0000-9300-000005000000}">
      <formula1>$C$5:$D$5</formula1>
    </dataValidation>
    <dataValidation type="list" allowBlank="1" showInputMessage="1" showErrorMessage="1" sqref="E25:H25" xr:uid="{00000000-0002-0000-9300-000006000000}">
      <formula1>$D$27:$E$27</formula1>
    </dataValidation>
    <dataValidation type="list" allowBlank="1" showInputMessage="1" showErrorMessage="1" sqref="C26:D26" xr:uid="{00000000-0002-0000-9300-000007000000}">
      <formula1>$F$27:$I$27</formula1>
    </dataValidation>
    <dataValidation type="list" allowBlank="1" showInputMessage="1" showErrorMessage="1" sqref="G26:I26" xr:uid="{00000000-0002-0000-9300-000008000000}">
      <formula1>$J$27:$M$27</formula1>
    </dataValidation>
    <dataValidation type="list" allowBlank="1" showInputMessage="1" showErrorMessage="1" sqref="P8" xr:uid="{00000000-0002-0000-9300-000009000000}">
      <formula1>$F$14:$J$14</formula1>
    </dataValidation>
    <dataValidation type="list" allowBlank="1" showInputMessage="1" showErrorMessage="1" sqref="P11" xr:uid="{00000000-0002-0000-9300-00000A000000}">
      <formula1>$C$14:$E$14</formula1>
    </dataValidation>
  </dataValidations>
  <hyperlinks>
    <hyperlink ref="S1:T2" location="物件一覧!A1" display="一覧に戻る" xr:uid="{00000000-0004-0000-9300-000000000000}"/>
    <hyperlink ref="C31:F31" location="協力店一覧!A35" display="アパマンショップ近江八幡店" xr:uid="{00000000-0004-0000-9300-000001000000}"/>
  </hyperlinks>
  <pageMargins left="0.38" right="0.28000000000000003" top="0.59" bottom="0.49" header="0.4" footer="0.31"/>
  <pageSetup paperSize="9" orientation="landscape"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pageSetUpPr fitToPage="1"/>
  </sheetPr>
  <dimension ref="A1:X31"/>
  <sheetViews>
    <sheetView showGridLines="0" showRowColHeaders="0" topLeftCell="A4" workbookViewId="0">
      <selection activeCell="D25" sqref="D25"/>
    </sheetView>
  </sheetViews>
  <sheetFormatPr defaultRowHeight="11.25" x14ac:dyDescent="0.15"/>
  <cols>
    <col min="1" max="20" width="7.83203125" customWidth="1"/>
  </cols>
  <sheetData>
    <row r="1" spans="1:24" s="3" customFormat="1" ht="21" customHeight="1" x14ac:dyDescent="0.15">
      <c r="A1" s="241" t="s">
        <v>291</v>
      </c>
      <c r="B1" s="242"/>
      <c r="C1" s="243"/>
      <c r="D1" s="244" t="s">
        <v>320</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274"/>
      <c r="C3" s="277">
        <v>24</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t="s">
        <v>130</v>
      </c>
      <c r="G4" s="262"/>
      <c r="H4" s="261"/>
      <c r="I4" s="262"/>
      <c r="J4" s="261" t="s">
        <v>130</v>
      </c>
      <c r="K4" s="262"/>
      <c r="L4" s="261" t="s">
        <v>130</v>
      </c>
      <c r="M4" s="262"/>
      <c r="N4" s="339"/>
      <c r="O4" s="340"/>
      <c r="P4" s="339"/>
      <c r="Q4" s="341"/>
      <c r="R4" s="249" t="s">
        <v>37</v>
      </c>
      <c r="S4" s="250"/>
      <c r="T4" s="251"/>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316</v>
      </c>
      <c r="C8" s="268"/>
      <c r="D8" s="269" t="s">
        <v>231</v>
      </c>
      <c r="E8" s="267"/>
      <c r="F8" s="268"/>
      <c r="G8" s="311" t="s">
        <v>321</v>
      </c>
      <c r="H8" s="311"/>
      <c r="I8" s="311"/>
      <c r="J8" s="311"/>
      <c r="K8" s="311"/>
      <c r="L8" s="312"/>
      <c r="M8" s="9">
        <v>34500</v>
      </c>
      <c r="N8" s="8" t="s">
        <v>271</v>
      </c>
      <c r="O8" s="10">
        <v>45000</v>
      </c>
      <c r="P8" s="315" t="s">
        <v>14</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273</v>
      </c>
      <c r="B10" s="271"/>
      <c r="C10" s="272"/>
      <c r="D10" s="259">
        <v>2</v>
      </c>
      <c r="E10" s="260"/>
      <c r="F10" s="35">
        <v>15.46</v>
      </c>
      <c r="G10" s="8" t="s">
        <v>271</v>
      </c>
      <c r="H10" s="36">
        <v>40.98</v>
      </c>
      <c r="I10" s="264"/>
      <c r="J10" s="4"/>
      <c r="K10" s="4" t="s">
        <v>122</v>
      </c>
      <c r="L10" s="4"/>
      <c r="M10" s="4"/>
      <c r="N10" s="4"/>
      <c r="O10" s="4" t="s">
        <v>32</v>
      </c>
      <c r="P10" s="4"/>
      <c r="Q10" s="4"/>
      <c r="R10" s="4"/>
      <c r="S10" s="4" t="s">
        <v>11</v>
      </c>
      <c r="T10" s="5" t="s">
        <v>11</v>
      </c>
    </row>
    <row r="11" spans="1:24" s="3" customFormat="1" ht="21" customHeight="1" x14ac:dyDescent="0.15">
      <c r="A11" s="264" t="s">
        <v>288</v>
      </c>
      <c r="B11" s="292"/>
      <c r="C11" s="292"/>
      <c r="D11" s="292"/>
      <c r="E11" s="299"/>
      <c r="F11" s="297">
        <v>12</v>
      </c>
      <c r="G11" s="298"/>
      <c r="H11" s="264" t="s">
        <v>35</v>
      </c>
      <c r="I11" s="299"/>
      <c r="J11" s="298">
        <v>12</v>
      </c>
      <c r="K11" s="298"/>
      <c r="L11" s="263" t="s">
        <v>286</v>
      </c>
      <c r="M11" s="321"/>
      <c r="N11" s="321"/>
      <c r="O11" s="321"/>
      <c r="P11" s="244" t="s">
        <v>12</v>
      </c>
      <c r="Q11" s="245"/>
      <c r="R11" s="245"/>
      <c r="S11" s="245"/>
      <c r="T11" s="307"/>
      <c r="U11" s="83"/>
      <c r="V11" s="80"/>
      <c r="W11" s="80"/>
    </row>
    <row r="12" spans="1:24" s="3" customFormat="1" ht="21" customHeight="1" x14ac:dyDescent="0.15">
      <c r="A12" s="285" t="s">
        <v>289</v>
      </c>
      <c r="B12" s="285"/>
      <c r="C12" s="285"/>
      <c r="D12" s="285"/>
      <c r="E12" s="264"/>
      <c r="F12" s="342" t="s">
        <v>735</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43</v>
      </c>
      <c r="M17" s="295"/>
      <c r="N17" s="295"/>
      <c r="O17" s="295"/>
      <c r="P17" s="295"/>
      <c r="Q17" s="295"/>
      <c r="R17" s="296"/>
      <c r="S17" s="300" t="s">
        <v>70</v>
      </c>
      <c r="T17" s="301"/>
    </row>
    <row r="18" spans="1:20" s="3" customFormat="1" ht="21" customHeight="1" x14ac:dyDescent="0.15">
      <c r="A18" s="19"/>
      <c r="B18" s="294" t="s">
        <v>44</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64</v>
      </c>
      <c r="T19" s="301"/>
    </row>
    <row r="20" spans="1:20" s="3" customFormat="1" ht="21" customHeight="1" x14ac:dyDescent="0.15">
      <c r="A20" s="19"/>
      <c r="B20" s="294" t="s">
        <v>21</v>
      </c>
      <c r="C20" s="295"/>
      <c r="D20" s="295"/>
      <c r="E20" s="295"/>
      <c r="F20" s="295"/>
      <c r="G20" s="295"/>
      <c r="H20" s="296"/>
      <c r="I20" s="300" t="s">
        <v>70</v>
      </c>
      <c r="J20" s="301"/>
      <c r="K20" s="20"/>
      <c r="L20" s="294" t="s">
        <v>22</v>
      </c>
      <c r="M20" s="295"/>
      <c r="N20" s="295"/>
      <c r="O20" s="295"/>
      <c r="P20" s="295"/>
      <c r="Q20" s="295"/>
      <c r="R20" s="296"/>
      <c r="S20" s="300" t="s">
        <v>274</v>
      </c>
      <c r="T20" s="301"/>
    </row>
    <row r="21" spans="1:20" s="3" customFormat="1" ht="21" customHeight="1" x14ac:dyDescent="0.15">
      <c r="A21" s="20"/>
      <c r="B21" s="294" t="s">
        <v>23</v>
      </c>
      <c r="C21" s="295"/>
      <c r="D21" s="295"/>
      <c r="E21" s="295"/>
      <c r="F21" s="295"/>
      <c r="G21" s="295"/>
      <c r="H21" s="296"/>
      <c r="I21" s="300" t="s">
        <v>70</v>
      </c>
      <c r="J21" s="301"/>
      <c r="K21" s="20"/>
      <c r="L21" s="294" t="s">
        <v>24</v>
      </c>
      <c r="M21" s="295"/>
      <c r="N21" s="295"/>
      <c r="O21" s="295"/>
      <c r="P21" s="295"/>
      <c r="Q21" s="295"/>
      <c r="R21" s="296"/>
      <c r="S21" s="300" t="s">
        <v>274</v>
      </c>
      <c r="T21" s="301"/>
    </row>
    <row r="22" spans="1:20" s="3" customFormat="1" ht="21" customHeight="1" x14ac:dyDescent="0.15">
      <c r="A22" s="20"/>
      <c r="B22" s="294" t="s">
        <v>25</v>
      </c>
      <c r="C22" s="295"/>
      <c r="D22" s="295"/>
      <c r="E22" s="295"/>
      <c r="F22" s="295"/>
      <c r="G22" s="295"/>
      <c r="H22" s="296"/>
      <c r="I22" s="305"/>
      <c r="J22" s="306"/>
      <c r="K22" s="306"/>
      <c r="L22" s="306"/>
      <c r="M22" s="306"/>
      <c r="N22" s="306"/>
      <c r="O22" s="306"/>
      <c r="P22" s="306"/>
      <c r="Q22" s="306"/>
      <c r="R22" s="306"/>
      <c r="S22" s="306"/>
      <c r="T22" s="306"/>
    </row>
    <row r="23" spans="1:20" s="6" customFormat="1" ht="21" hidden="1" customHeight="1" x14ac:dyDescent="0.15">
      <c r="A23" s="21" t="s">
        <v>45</v>
      </c>
      <c r="B23" s="12" t="s">
        <v>71</v>
      </c>
      <c r="C23" s="12" t="s">
        <v>125</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53</v>
      </c>
      <c r="N26" s="26">
        <v>0</v>
      </c>
      <c r="O26" s="27" t="s">
        <v>54</v>
      </c>
      <c r="P26" s="345" t="s">
        <v>233</v>
      </c>
      <c r="Q26" s="346"/>
      <c r="R26" s="26">
        <v>3000</v>
      </c>
      <c r="S26" s="23" t="s">
        <v>272</v>
      </c>
      <c r="T26" s="28">
        <v>3000</v>
      </c>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t="s">
        <v>1531</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44" t="s">
        <v>733</v>
      </c>
      <c r="D31" s="291"/>
      <c r="E31" s="291"/>
      <c r="F31" s="291"/>
      <c r="G31" s="285"/>
      <c r="H31" s="285"/>
      <c r="I31" s="27"/>
      <c r="J31" s="282"/>
      <c r="K31" s="283"/>
      <c r="L31" s="283"/>
      <c r="M31" s="285" t="s">
        <v>66</v>
      </c>
      <c r="N31" s="264"/>
      <c r="O31" s="284" t="s">
        <v>268</v>
      </c>
      <c r="P31" s="283"/>
      <c r="Q31" s="285" t="s">
        <v>67</v>
      </c>
      <c r="R31" s="286"/>
      <c r="S31" s="282" t="s">
        <v>269</v>
      </c>
      <c r="T31" s="283"/>
    </row>
  </sheetData>
  <mergeCells count="86">
    <mergeCell ref="S1:T2"/>
    <mergeCell ref="N4:O4"/>
    <mergeCell ref="P4:Q4"/>
    <mergeCell ref="L11:O11"/>
    <mergeCell ref="P11:T11"/>
    <mergeCell ref="P7:T7"/>
    <mergeCell ref="P8:T8"/>
    <mergeCell ref="M7:O7"/>
    <mergeCell ref="A7:L7"/>
    <mergeCell ref="B8:C8"/>
    <mergeCell ref="D8:F8"/>
    <mergeCell ref="G8:L8"/>
    <mergeCell ref="A1:C1"/>
    <mergeCell ref="D1:K1"/>
    <mergeCell ref="R3:T3"/>
    <mergeCell ref="D9:E9"/>
    <mergeCell ref="S31:T31"/>
    <mergeCell ref="O31:P31"/>
    <mergeCell ref="Q31:R31"/>
    <mergeCell ref="J25:K26"/>
    <mergeCell ref="A26:B26"/>
    <mergeCell ref="C26:D26"/>
    <mergeCell ref="G26:I26"/>
    <mergeCell ref="P26:Q26"/>
    <mergeCell ref="E26:F26"/>
    <mergeCell ref="E25:H25"/>
    <mergeCell ref="A25:C25"/>
    <mergeCell ref="A31:B31"/>
    <mergeCell ref="C31:F31"/>
    <mergeCell ref="G31:H31"/>
    <mergeCell ref="M31:N31"/>
    <mergeCell ref="J31:L31"/>
    <mergeCell ref="A29:C29"/>
    <mergeCell ref="D29:T29"/>
    <mergeCell ref="B20:H20"/>
    <mergeCell ref="B22:H22"/>
    <mergeCell ref="I22:T22"/>
    <mergeCell ref="S21:T21"/>
    <mergeCell ref="L20:R20"/>
    <mergeCell ref="L17:R17"/>
    <mergeCell ref="L18:R18"/>
    <mergeCell ref="I18:J18"/>
    <mergeCell ref="O25:T25"/>
    <mergeCell ref="S19:T19"/>
    <mergeCell ref="L25:N25"/>
    <mergeCell ref="L21:R21"/>
    <mergeCell ref="F9:H9"/>
    <mergeCell ref="I9:I10"/>
    <mergeCell ref="A9:C9"/>
    <mergeCell ref="A10:C10"/>
    <mergeCell ref="A12:E12"/>
    <mergeCell ref="F11:G11"/>
    <mergeCell ref="H11:I11"/>
    <mergeCell ref="D10:E10"/>
    <mergeCell ref="A11:E11"/>
    <mergeCell ref="F12:T12"/>
    <mergeCell ref="B17:H17"/>
    <mergeCell ref="B18:H18"/>
    <mergeCell ref="I20:J20"/>
    <mergeCell ref="J11:K11"/>
    <mergeCell ref="I21:J21"/>
    <mergeCell ref="B21:H21"/>
    <mergeCell ref="A16:C16"/>
    <mergeCell ref="B19:H19"/>
    <mergeCell ref="I19:J19"/>
    <mergeCell ref="F13:T13"/>
    <mergeCell ref="A13:E13"/>
    <mergeCell ref="S18:T18"/>
    <mergeCell ref="I17:J17"/>
    <mergeCell ref="S17:T17"/>
    <mergeCell ref="S20:T20"/>
    <mergeCell ref="L19:R19"/>
    <mergeCell ref="R4:T4"/>
    <mergeCell ref="L4:M4"/>
    <mergeCell ref="J3:K3"/>
    <mergeCell ref="J4:K4"/>
    <mergeCell ref="L3:M3"/>
    <mergeCell ref="N3:O3"/>
    <mergeCell ref="P3:Q3"/>
    <mergeCell ref="A3:B4"/>
    <mergeCell ref="C3:C4"/>
    <mergeCell ref="D3:E4"/>
    <mergeCell ref="F3:G3"/>
    <mergeCell ref="H3:I3"/>
    <mergeCell ref="F4:G4"/>
    <mergeCell ref="H4:I4"/>
  </mergeCells>
  <phoneticPr fontId="3"/>
  <dataValidations count="10">
    <dataValidation type="list" allowBlank="1" showInputMessage="1" showErrorMessage="1" sqref="P11" xr:uid="{00000000-0002-0000-0E00-000000000000}">
      <formula1>$C$14:$E$14</formula1>
    </dataValidation>
    <dataValidation type="list" allowBlank="1" showInputMessage="1" showErrorMessage="1" sqref="D25" xr:uid="{00000000-0002-0000-0E00-000001000000}">
      <formula1>$A$27:$C$27</formula1>
    </dataValidation>
    <dataValidation type="list" allowBlank="1" showInputMessage="1" showErrorMessage="1" sqref="E25:H25" xr:uid="{00000000-0002-0000-0E00-000002000000}">
      <formula1>$D$27:$E$27</formula1>
    </dataValidation>
    <dataValidation type="list" allowBlank="1" showInputMessage="1" showErrorMessage="1" sqref="C26:D26" xr:uid="{00000000-0002-0000-0E00-000003000000}">
      <formula1>$F$27:$I$27</formula1>
    </dataValidation>
    <dataValidation type="list" allowBlank="1" showInputMessage="1" showErrorMessage="1" sqref="G26:I26" xr:uid="{00000000-0002-0000-0E00-000004000000}">
      <formula1>$J$27:$M$27</formula1>
    </dataValidation>
    <dataValidation type="list" allowBlank="1" showInputMessage="1" showErrorMessage="1" sqref="S17:T21 I17:J21" xr:uid="{00000000-0002-0000-0E00-000005000000}">
      <formula1>$A$23:$C$23</formula1>
    </dataValidation>
    <dataValidation type="list" allowBlank="1" showInputMessage="1" showErrorMessage="1" sqref="J10:T10" xr:uid="{00000000-0002-0000-0E00-000006000000}">
      <formula1>$A$14:$B$14</formula1>
    </dataValidation>
    <dataValidation type="list" allowBlank="1" showInputMessage="1" showErrorMessage="1" sqref="P8" xr:uid="{00000000-0002-0000-0E00-000007000000}">
      <formula1>$F$14:$J$14</formula1>
    </dataValidation>
    <dataValidation type="list" allowBlank="1" showInputMessage="1" showErrorMessage="1" sqref="F4:M4" xr:uid="{00000000-0002-0000-0E00-000008000000}">
      <formula1>$G$5:$H$5</formula1>
    </dataValidation>
    <dataValidation type="list" allowBlank="1" showInputMessage="1" showErrorMessage="1" sqref="N4:Q4" xr:uid="{00000000-0002-0000-0E00-000009000000}">
      <formula1>$A$26:$B$26</formula1>
    </dataValidation>
  </dataValidations>
  <hyperlinks>
    <hyperlink ref="S1:T2" location="物件一覧!A1" display="一覧に戻る" xr:uid="{00000000-0004-0000-0E00-000000000000}"/>
    <hyperlink ref="C31:F31" location="協力店一覧!B15" display="株式会社あいむ" xr:uid="{00000000-0004-0000-0E00-000001000000}"/>
  </hyperlinks>
  <pageMargins left="0.38" right="0.28000000000000003" top="0.59" bottom="0.49" header="0.4" footer="0.31"/>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70C0"/>
    <pageSetUpPr fitToPage="1"/>
  </sheetPr>
  <dimension ref="A1:X31"/>
  <sheetViews>
    <sheetView showGridLines="0" showRowColHeaders="0" workbookViewId="0">
      <selection activeCell="R28" sqref="R28"/>
    </sheetView>
  </sheetViews>
  <sheetFormatPr defaultRowHeight="11.25" x14ac:dyDescent="0.15"/>
  <cols>
    <col min="1" max="20" width="7.83203125" customWidth="1"/>
  </cols>
  <sheetData>
    <row r="1" spans="1:24" s="3" customFormat="1" ht="21" customHeight="1" x14ac:dyDescent="0.15">
      <c r="A1" s="264" t="s">
        <v>294</v>
      </c>
      <c r="B1" s="242"/>
      <c r="C1" s="243"/>
      <c r="D1" s="355" t="s">
        <v>335</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274"/>
      <c r="C3" s="277">
        <v>27</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c r="G4" s="262"/>
      <c r="H4" s="261" t="s">
        <v>130</v>
      </c>
      <c r="I4" s="262"/>
      <c r="J4" s="261" t="s">
        <v>130</v>
      </c>
      <c r="K4" s="262"/>
      <c r="L4" s="261" t="s">
        <v>130</v>
      </c>
      <c r="M4" s="262"/>
      <c r="N4" s="339"/>
      <c r="O4" s="340"/>
      <c r="P4" s="339"/>
      <c r="Q4" s="341"/>
      <c r="R4" s="249" t="s">
        <v>37</v>
      </c>
      <c r="S4" s="250"/>
      <c r="T4" s="251"/>
      <c r="U4" s="82"/>
      <c r="V4" s="82"/>
      <c r="W4" s="82"/>
      <c r="X4" s="82"/>
    </row>
    <row r="5" spans="1:24" s="6" customFormat="1" ht="21" hidden="1" customHeight="1" x14ac:dyDescent="0.15">
      <c r="A5" s="7" t="s">
        <v>331</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90" t="s">
        <v>292</v>
      </c>
      <c r="B8" s="267" t="s">
        <v>306</v>
      </c>
      <c r="C8" s="268"/>
      <c r="D8" s="269" t="s">
        <v>336</v>
      </c>
      <c r="E8" s="267"/>
      <c r="F8" s="268"/>
      <c r="G8" s="350" t="s">
        <v>337</v>
      </c>
      <c r="H8" s="311"/>
      <c r="I8" s="311"/>
      <c r="J8" s="311"/>
      <c r="K8" s="311"/>
      <c r="L8" s="312"/>
      <c r="M8" s="9">
        <v>48000</v>
      </c>
      <c r="N8" s="8" t="s">
        <v>221</v>
      </c>
      <c r="O8" s="10">
        <v>48000</v>
      </c>
      <c r="P8" s="315" t="s">
        <v>13</v>
      </c>
      <c r="Q8" s="316"/>
      <c r="R8" s="316"/>
      <c r="S8" s="316"/>
      <c r="T8" s="317"/>
    </row>
    <row r="9" spans="1:24" s="3" customFormat="1" ht="21" customHeight="1" x14ac:dyDescent="0.15">
      <c r="A9" s="257" t="s">
        <v>278</v>
      </c>
      <c r="B9" s="265"/>
      <c r="C9" s="266"/>
      <c r="D9" s="257" t="s">
        <v>287</v>
      </c>
      <c r="E9" s="356"/>
      <c r="F9" s="313" t="s">
        <v>285</v>
      </c>
      <c r="G9" s="313"/>
      <c r="H9" s="313"/>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47" t="s">
        <v>338</v>
      </c>
      <c r="B10" s="348"/>
      <c r="C10" s="349"/>
      <c r="D10" s="259">
        <v>4</v>
      </c>
      <c r="E10" s="357"/>
      <c r="F10" s="35">
        <v>64.78</v>
      </c>
      <c r="G10" s="8" t="s">
        <v>221</v>
      </c>
      <c r="H10" s="36">
        <v>64.78</v>
      </c>
      <c r="I10" s="264"/>
      <c r="J10" s="4"/>
      <c r="K10" s="4"/>
      <c r="L10" s="4"/>
      <c r="M10" s="4"/>
      <c r="N10" s="4"/>
      <c r="O10" s="4"/>
      <c r="P10" s="4"/>
      <c r="Q10" s="4"/>
      <c r="R10" s="4" t="s">
        <v>32</v>
      </c>
      <c r="S10" s="4"/>
      <c r="T10" s="5" t="s">
        <v>11</v>
      </c>
    </row>
    <row r="11" spans="1:24" s="3" customFormat="1" ht="21" customHeight="1" x14ac:dyDescent="0.15">
      <c r="A11" s="264" t="s">
        <v>288</v>
      </c>
      <c r="B11" s="292"/>
      <c r="C11" s="292"/>
      <c r="D11" s="292"/>
      <c r="E11" s="299"/>
      <c r="F11" s="297">
        <v>20</v>
      </c>
      <c r="G11" s="298"/>
      <c r="H11" s="264" t="s">
        <v>35</v>
      </c>
      <c r="I11" s="299"/>
      <c r="J11" s="298">
        <v>20</v>
      </c>
      <c r="K11" s="298"/>
      <c r="L11" s="318" t="s">
        <v>286</v>
      </c>
      <c r="M11" s="354"/>
      <c r="N11" s="354"/>
      <c r="O11" s="354"/>
      <c r="P11" s="351" t="s">
        <v>12</v>
      </c>
      <c r="Q11" s="352"/>
      <c r="R11" s="352"/>
      <c r="S11" s="352"/>
      <c r="T11" s="353"/>
      <c r="U11" s="83"/>
      <c r="V11" s="80"/>
      <c r="W11" s="80"/>
    </row>
    <row r="12" spans="1:24" s="3" customFormat="1" ht="21" customHeight="1" x14ac:dyDescent="0.15">
      <c r="A12" s="285" t="s">
        <v>289</v>
      </c>
      <c r="B12" s="285"/>
      <c r="C12" s="285"/>
      <c r="D12" s="285"/>
      <c r="E12" s="264"/>
      <c r="F12" s="338" t="s">
        <v>339</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t="s">
        <v>11</v>
      </c>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05" t="s">
        <v>11</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307"/>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53</v>
      </c>
      <c r="N26" s="26">
        <v>0</v>
      </c>
      <c r="O26" s="27" t="s">
        <v>54</v>
      </c>
      <c r="P26" s="345" t="s">
        <v>137</v>
      </c>
      <c r="Q26" s="346"/>
      <c r="R26" s="26">
        <v>50600</v>
      </c>
      <c r="S26" s="23" t="s">
        <v>334</v>
      </c>
      <c r="T26" s="28">
        <v>50600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t="s">
        <v>340</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64" t="s">
        <v>290</v>
      </c>
      <c r="B31" s="299"/>
      <c r="C31" s="290" t="s">
        <v>333</v>
      </c>
      <c r="D31" s="291"/>
      <c r="E31" s="291"/>
      <c r="F31" s="291"/>
      <c r="G31" s="285"/>
      <c r="H31" s="285"/>
      <c r="I31" s="27"/>
      <c r="J31" s="282"/>
      <c r="K31" s="283"/>
      <c r="L31" s="283"/>
      <c r="M31" s="285" t="s">
        <v>66</v>
      </c>
      <c r="N31" s="264"/>
      <c r="O31" s="284" t="s">
        <v>209</v>
      </c>
      <c r="P31" s="283"/>
      <c r="Q31" s="285" t="s">
        <v>67</v>
      </c>
      <c r="R31" s="286"/>
      <c r="S31" s="282" t="s">
        <v>210</v>
      </c>
      <c r="T31" s="283"/>
    </row>
  </sheetData>
  <mergeCells count="87">
    <mergeCell ref="P4:Q4"/>
    <mergeCell ref="L3:M3"/>
    <mergeCell ref="N3:O3"/>
    <mergeCell ref="L4:M4"/>
    <mergeCell ref="R3:T3"/>
    <mergeCell ref="R4:T4"/>
    <mergeCell ref="P3:Q3"/>
    <mergeCell ref="A9:C9"/>
    <mergeCell ref="S1:T2"/>
    <mergeCell ref="J3:K3"/>
    <mergeCell ref="J4:K4"/>
    <mergeCell ref="I9:I10"/>
    <mergeCell ref="A7:L7"/>
    <mergeCell ref="B8:C8"/>
    <mergeCell ref="D8:F8"/>
    <mergeCell ref="P7:T7"/>
    <mergeCell ref="P8:T8"/>
    <mergeCell ref="D1:I1"/>
    <mergeCell ref="J1:K1"/>
    <mergeCell ref="N4:O4"/>
    <mergeCell ref="M7:O7"/>
    <mergeCell ref="D9:E9"/>
    <mergeCell ref="D10:E10"/>
    <mergeCell ref="A16:C16"/>
    <mergeCell ref="B19:H19"/>
    <mergeCell ref="B20:H20"/>
    <mergeCell ref="A11:E11"/>
    <mergeCell ref="F12:T12"/>
    <mergeCell ref="P11:T11"/>
    <mergeCell ref="H11:I11"/>
    <mergeCell ref="A12:E12"/>
    <mergeCell ref="S18:T18"/>
    <mergeCell ref="F13:T13"/>
    <mergeCell ref="A13:E13"/>
    <mergeCell ref="L11:O11"/>
    <mergeCell ref="J11:K11"/>
    <mergeCell ref="S17:T17"/>
    <mergeCell ref="L17:R17"/>
    <mergeCell ref="L18:R18"/>
    <mergeCell ref="A29:C29"/>
    <mergeCell ref="D29:T29"/>
    <mergeCell ref="A31:B31"/>
    <mergeCell ref="C31:F31"/>
    <mergeCell ref="G31:H31"/>
    <mergeCell ref="M31:N31"/>
    <mergeCell ref="J31:L31"/>
    <mergeCell ref="S31:T31"/>
    <mergeCell ref="O31:P31"/>
    <mergeCell ref="Q31:R31"/>
    <mergeCell ref="I18:J18"/>
    <mergeCell ref="I17:J17"/>
    <mergeCell ref="S19:T19"/>
    <mergeCell ref="S20:T20"/>
    <mergeCell ref="L19:R19"/>
    <mergeCell ref="L20:R20"/>
    <mergeCell ref="I19:J19"/>
    <mergeCell ref="P26:Q26"/>
    <mergeCell ref="O25:T25"/>
    <mergeCell ref="I21:J21"/>
    <mergeCell ref="I22:T22"/>
    <mergeCell ref="S21:T21"/>
    <mergeCell ref="J25:K26"/>
    <mergeCell ref="G26:I26"/>
    <mergeCell ref="B22:H22"/>
    <mergeCell ref="B21:H21"/>
    <mergeCell ref="A25:C25"/>
    <mergeCell ref="E26:F26"/>
    <mergeCell ref="L25:N25"/>
    <mergeCell ref="A26:B26"/>
    <mergeCell ref="C26:D26"/>
    <mergeCell ref="L21:R21"/>
    <mergeCell ref="A1:C1"/>
    <mergeCell ref="E25:I25"/>
    <mergeCell ref="F11:G11"/>
    <mergeCell ref="F9:H9"/>
    <mergeCell ref="A3:B4"/>
    <mergeCell ref="C3:C4"/>
    <mergeCell ref="D3:E4"/>
    <mergeCell ref="F3:G3"/>
    <mergeCell ref="H3:I3"/>
    <mergeCell ref="F4:G4"/>
    <mergeCell ref="H4:I4"/>
    <mergeCell ref="B17:H17"/>
    <mergeCell ref="B18:H18"/>
    <mergeCell ref="A10:C10"/>
    <mergeCell ref="G8:L8"/>
    <mergeCell ref="I20:J20"/>
  </mergeCells>
  <phoneticPr fontId="3"/>
  <dataValidations count="11">
    <dataValidation type="list" allowBlank="1" showInputMessage="1" showErrorMessage="1" sqref="J1:K1" xr:uid="{00000000-0002-0000-0F00-000000000000}">
      <formula1>$C$5:$D$5</formula1>
    </dataValidation>
    <dataValidation type="list" allowBlank="1" showInputMessage="1" showErrorMessage="1" sqref="P11:T11" xr:uid="{00000000-0002-0000-0F00-000001000000}">
      <formula1>$C$14:$E$14</formula1>
    </dataValidation>
    <dataValidation type="list" allowBlank="1" showInputMessage="1" showErrorMessage="1" sqref="I17:J21 S17:T21" xr:uid="{00000000-0002-0000-0F00-000002000000}">
      <formula1>$A$23:$C$23</formula1>
    </dataValidation>
    <dataValidation type="list" allowBlank="1" showInputMessage="1" showErrorMessage="1" sqref="J10:T10" xr:uid="{00000000-0002-0000-0F00-000003000000}">
      <formula1>$A$14:$B$14</formula1>
    </dataValidation>
    <dataValidation type="list" allowBlank="1" showInputMessage="1" showErrorMessage="1" sqref="D25" xr:uid="{00000000-0002-0000-0F00-000004000000}">
      <formula1>$A$27:$B$27</formula1>
    </dataValidation>
    <dataValidation type="list" allowBlank="1" showInputMessage="1" showErrorMessage="1" sqref="C26:D26" xr:uid="{00000000-0002-0000-0F00-000005000000}">
      <formula1>$F$27:$H$27</formula1>
    </dataValidation>
    <dataValidation type="list" allowBlank="1" showInputMessage="1" showErrorMessage="1" sqref="G26:I26" xr:uid="{00000000-0002-0000-0F00-000006000000}">
      <formula1>$J$27:$L$27</formula1>
    </dataValidation>
    <dataValidation type="list" allowBlank="1" showInputMessage="1" showErrorMessage="1" sqref="E25:I25" xr:uid="{00000000-0002-0000-0F00-000007000000}">
      <formula1>$D$27:$E$27</formula1>
    </dataValidation>
    <dataValidation type="list" allowBlank="1" showInputMessage="1" showErrorMessage="1" sqref="P8:T8" xr:uid="{00000000-0002-0000-0F00-000008000000}">
      <formula1>$F$14:$J$14</formula1>
    </dataValidation>
    <dataValidation type="list" allowBlank="1" showInputMessage="1" showErrorMessage="1" sqref="F4:M4" xr:uid="{00000000-0002-0000-0F00-000009000000}">
      <formula1>$G$5:$H$5</formula1>
    </dataValidation>
    <dataValidation type="list" allowBlank="1" showInputMessage="1" showErrorMessage="1" sqref="N4:Q4" xr:uid="{00000000-0002-0000-0F00-00000A000000}">
      <formula1>$A$26:$B$26</formula1>
    </dataValidation>
  </dataValidations>
  <hyperlinks>
    <hyperlink ref="S1:T2" location="物件一覧!A1" display="一覧に戻る" xr:uid="{00000000-0004-0000-0F00-000000000000}"/>
    <hyperlink ref="C31:F31" location="協力店一覧!B9" display="有限会社　大明産業" xr:uid="{00000000-0004-0000-0F00-000001000000}"/>
  </hyperlinks>
  <pageMargins left="0.38" right="0.28000000000000003" top="0.59" bottom="0.49" header="0.4" footer="0.31"/>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70C0"/>
    <pageSetUpPr fitToPage="1"/>
  </sheetPr>
  <dimension ref="A1:X31"/>
  <sheetViews>
    <sheetView showGridLines="0" showRowColHeaders="0" workbookViewId="0">
      <selection activeCell="L28" sqref="L28"/>
    </sheetView>
  </sheetViews>
  <sheetFormatPr defaultRowHeight="11.25" x14ac:dyDescent="0.15"/>
  <cols>
    <col min="1" max="20" width="7.83203125" customWidth="1"/>
  </cols>
  <sheetData>
    <row r="1" spans="1:24" s="3" customFormat="1" ht="21" customHeight="1" x14ac:dyDescent="0.15">
      <c r="A1" s="264" t="s">
        <v>294</v>
      </c>
      <c r="B1" s="242"/>
      <c r="C1" s="243"/>
      <c r="D1" s="366" t="s">
        <v>396</v>
      </c>
      <c r="E1" s="367"/>
      <c r="F1" s="367"/>
      <c r="G1" s="367"/>
      <c r="H1" s="367"/>
      <c r="I1" s="367"/>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274"/>
      <c r="C3" s="277">
        <v>34</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t="s">
        <v>130</v>
      </c>
      <c r="G4" s="262"/>
      <c r="H4" s="261" t="s">
        <v>130</v>
      </c>
      <c r="I4" s="262"/>
      <c r="J4" s="261" t="s">
        <v>130</v>
      </c>
      <c r="K4" s="262"/>
      <c r="L4" s="261" t="s">
        <v>130</v>
      </c>
      <c r="M4" s="262"/>
      <c r="N4" s="339"/>
      <c r="O4" s="340"/>
      <c r="P4" s="339"/>
      <c r="Q4" s="341"/>
      <c r="R4" s="249" t="s">
        <v>37</v>
      </c>
      <c r="S4" s="250"/>
      <c r="T4" s="251"/>
      <c r="U4" s="82"/>
      <c r="V4" s="82"/>
      <c r="W4" s="82"/>
      <c r="X4" s="82"/>
    </row>
    <row r="5" spans="1:24" s="6" customFormat="1" ht="21" hidden="1" customHeight="1" x14ac:dyDescent="0.15">
      <c r="A5" s="7" t="s">
        <v>331</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267" t="s">
        <v>388</v>
      </c>
      <c r="C8" s="268"/>
      <c r="D8" s="360" t="s">
        <v>389</v>
      </c>
      <c r="E8" s="267"/>
      <c r="F8" s="268"/>
      <c r="G8" s="362" t="s">
        <v>412</v>
      </c>
      <c r="H8" s="363"/>
      <c r="I8" s="363"/>
      <c r="J8" s="363"/>
      <c r="K8" s="363"/>
      <c r="L8" s="364"/>
      <c r="M8" s="9">
        <v>66000</v>
      </c>
      <c r="N8" s="8" t="s">
        <v>267</v>
      </c>
      <c r="O8" s="10">
        <v>66000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47" t="s">
        <v>390</v>
      </c>
      <c r="B10" s="348"/>
      <c r="C10" s="349"/>
      <c r="D10" s="259">
        <v>7</v>
      </c>
      <c r="E10" s="357"/>
      <c r="F10" s="93">
        <v>48.05</v>
      </c>
      <c r="G10" s="8" t="s">
        <v>386</v>
      </c>
      <c r="H10" s="95">
        <v>51</v>
      </c>
      <c r="I10" s="359"/>
      <c r="J10" s="4"/>
      <c r="K10" s="4"/>
      <c r="L10" s="4"/>
      <c r="M10" s="4"/>
      <c r="N10" s="4"/>
      <c r="O10" s="4" t="s">
        <v>130</v>
      </c>
      <c r="P10" s="4"/>
      <c r="Q10" s="4"/>
      <c r="R10" s="4"/>
      <c r="S10" s="4" t="s">
        <v>11</v>
      </c>
      <c r="T10" s="5" t="s">
        <v>11</v>
      </c>
    </row>
    <row r="11" spans="1:24" s="3" customFormat="1" ht="21" customHeight="1" x14ac:dyDescent="0.15">
      <c r="A11" s="264" t="s">
        <v>288</v>
      </c>
      <c r="B11" s="292"/>
      <c r="C11" s="292"/>
      <c r="D11" s="292"/>
      <c r="E11" s="299"/>
      <c r="F11" s="297">
        <v>3</v>
      </c>
      <c r="G11" s="298"/>
      <c r="H11" s="264" t="s">
        <v>35</v>
      </c>
      <c r="I11" s="299"/>
      <c r="J11" s="298">
        <v>25</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391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392</v>
      </c>
      <c r="G13" s="303"/>
      <c r="H13" s="303"/>
      <c r="I13" s="303"/>
      <c r="J13" s="303"/>
      <c r="K13" s="303"/>
      <c r="L13" s="303"/>
      <c r="M13" s="303"/>
      <c r="N13" s="303"/>
      <c r="O13" s="303"/>
      <c r="P13" s="303"/>
      <c r="Q13" s="303"/>
      <c r="R13" s="303"/>
      <c r="S13" s="303"/>
      <c r="T13" s="304"/>
    </row>
    <row r="14" spans="1:24" s="6" customFormat="1" ht="21" hidden="1" customHeight="1" x14ac:dyDescent="0.15">
      <c r="A14" s="7" t="s">
        <v>387</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71</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45</v>
      </c>
      <c r="T21" s="301"/>
    </row>
    <row r="22" spans="1:20" s="3" customFormat="1" ht="21" customHeight="1" x14ac:dyDescent="0.15">
      <c r="A22" s="20"/>
      <c r="B22" s="294" t="s">
        <v>25</v>
      </c>
      <c r="C22" s="295"/>
      <c r="D22" s="295"/>
      <c r="E22" s="295"/>
      <c r="F22" s="295"/>
      <c r="G22" s="295"/>
      <c r="H22" s="296"/>
      <c r="I22" s="305"/>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60</v>
      </c>
      <c r="D26" s="310"/>
      <c r="E26" s="285" t="s">
        <v>52</v>
      </c>
      <c r="F26" s="264"/>
      <c r="G26" s="244" t="s">
        <v>62</v>
      </c>
      <c r="H26" s="245"/>
      <c r="I26" s="307"/>
      <c r="J26" s="285"/>
      <c r="K26" s="285"/>
      <c r="L26" s="25">
        <v>90000</v>
      </c>
      <c r="M26" s="23" t="s">
        <v>53</v>
      </c>
      <c r="N26" s="26">
        <v>90000</v>
      </c>
      <c r="O26" s="27" t="s">
        <v>54</v>
      </c>
      <c r="P26" s="365" t="s">
        <v>1529</v>
      </c>
      <c r="Q26" s="346"/>
      <c r="R26" s="26">
        <v>53000</v>
      </c>
      <c r="S26" s="23" t="s">
        <v>386</v>
      </c>
      <c r="T26" s="28">
        <v>86000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290" t="s">
        <v>393</v>
      </c>
      <c r="D31" s="291"/>
      <c r="E31" s="291"/>
      <c r="F31" s="291"/>
      <c r="G31" s="285"/>
      <c r="H31" s="285"/>
      <c r="I31" s="27"/>
      <c r="J31" s="282"/>
      <c r="K31" s="283"/>
      <c r="L31" s="283"/>
      <c r="M31" s="285" t="s">
        <v>66</v>
      </c>
      <c r="N31" s="264"/>
      <c r="O31" s="284" t="s">
        <v>394</v>
      </c>
      <c r="P31" s="283"/>
      <c r="Q31" s="285" t="s">
        <v>67</v>
      </c>
      <c r="R31" s="286"/>
      <c r="S31" s="282" t="s">
        <v>395</v>
      </c>
      <c r="T31" s="283"/>
    </row>
  </sheetData>
  <mergeCells count="87">
    <mergeCell ref="A16:C16"/>
    <mergeCell ref="D9:E9"/>
    <mergeCell ref="D10:E10"/>
    <mergeCell ref="B17:H17"/>
    <mergeCell ref="A13:E13"/>
    <mergeCell ref="A12:E12"/>
    <mergeCell ref="J11:K11"/>
    <mergeCell ref="A1:C1"/>
    <mergeCell ref="F11:G11"/>
    <mergeCell ref="F9:H9"/>
    <mergeCell ref="A11:E11"/>
    <mergeCell ref="A10:C10"/>
    <mergeCell ref="F4:G4"/>
    <mergeCell ref="H4:I4"/>
    <mergeCell ref="H3:I3"/>
    <mergeCell ref="D1:I1"/>
    <mergeCell ref="J1:K1"/>
    <mergeCell ref="S17:T17"/>
    <mergeCell ref="L17:R17"/>
    <mergeCell ref="L18:R18"/>
    <mergeCell ref="I18:J18"/>
    <mergeCell ref="S20:T20"/>
    <mergeCell ref="L19:R19"/>
    <mergeCell ref="L20:R20"/>
    <mergeCell ref="I19:J19"/>
    <mergeCell ref="I17:J17"/>
    <mergeCell ref="P26:Q26"/>
    <mergeCell ref="O25:T25"/>
    <mergeCell ref="I21:J21"/>
    <mergeCell ref="I22:T22"/>
    <mergeCell ref="S21:T21"/>
    <mergeCell ref="J25:K26"/>
    <mergeCell ref="G26:I26"/>
    <mergeCell ref="B22:H22"/>
    <mergeCell ref="B21:H21"/>
    <mergeCell ref="A25:C25"/>
    <mergeCell ref="E25:H25"/>
    <mergeCell ref="E26:F26"/>
    <mergeCell ref="P7:T7"/>
    <mergeCell ref="P8:T8"/>
    <mergeCell ref="M7:O7"/>
    <mergeCell ref="L25:N25"/>
    <mergeCell ref="S18:T18"/>
    <mergeCell ref="F13:T13"/>
    <mergeCell ref="G8:L8"/>
    <mergeCell ref="L21:R21"/>
    <mergeCell ref="I20:J20"/>
    <mergeCell ref="S19:T19"/>
    <mergeCell ref="F12:T12"/>
    <mergeCell ref="L11:O11"/>
    <mergeCell ref="P11:T11"/>
    <mergeCell ref="H11:I11"/>
    <mergeCell ref="B19:H19"/>
    <mergeCell ref="B20:H20"/>
    <mergeCell ref="S31:T31"/>
    <mergeCell ref="O31:P31"/>
    <mergeCell ref="Q31:R31"/>
    <mergeCell ref="A29:C29"/>
    <mergeCell ref="D29:T29"/>
    <mergeCell ref="A31:B31"/>
    <mergeCell ref="C31:F31"/>
    <mergeCell ref="G31:H31"/>
    <mergeCell ref="M31:N31"/>
    <mergeCell ref="J31:L31"/>
    <mergeCell ref="B18:H18"/>
    <mergeCell ref="A26:B26"/>
    <mergeCell ref="C26:D26"/>
    <mergeCell ref="A9:C9"/>
    <mergeCell ref="J3:K3"/>
    <mergeCell ref="J4:K4"/>
    <mergeCell ref="I9:I10"/>
    <mergeCell ref="A7:L7"/>
    <mergeCell ref="B8:C8"/>
    <mergeCell ref="D8:F8"/>
    <mergeCell ref="L3:M3"/>
    <mergeCell ref="L4:M4"/>
    <mergeCell ref="A3:B4"/>
    <mergeCell ref="C3:C4"/>
    <mergeCell ref="D3:E4"/>
    <mergeCell ref="F3:G3"/>
    <mergeCell ref="R3:T3"/>
    <mergeCell ref="R4:T4"/>
    <mergeCell ref="P3:Q3"/>
    <mergeCell ref="S1:T2"/>
    <mergeCell ref="N4:O4"/>
    <mergeCell ref="P4:Q4"/>
    <mergeCell ref="N3:O3"/>
  </mergeCells>
  <phoneticPr fontId="3"/>
  <dataValidations count="12">
    <dataValidation type="list" allowBlank="1" showInputMessage="1" showErrorMessage="1" sqref="J1:K1" xr:uid="{00000000-0002-0000-1000-000000000000}">
      <formula1>$C$5:$D$5</formula1>
    </dataValidation>
    <dataValidation type="list" allowBlank="1" showInputMessage="1" showErrorMessage="1" sqref="P11" xr:uid="{00000000-0002-0000-1000-000001000000}">
      <formula1>$C$35:$E$35</formula1>
    </dataValidation>
    <dataValidation type="list" allowBlank="1" showInputMessage="1" showErrorMessage="1" sqref="J10:T10" xr:uid="{00000000-0002-0000-1000-000002000000}">
      <formula1>$A$35:$B$35</formula1>
    </dataValidation>
    <dataValidation type="list" allowBlank="1" showInputMessage="1" showErrorMessage="1" sqref="I17:J21 S18:T18 S20:T20" xr:uid="{00000000-0002-0000-1000-000003000000}">
      <formula1>$A$44:$D$44</formula1>
    </dataValidation>
    <dataValidation type="list" allowBlank="1" showInputMessage="1" showErrorMessage="1" sqref="D25" xr:uid="{00000000-0002-0000-1000-000004000000}">
      <formula1>$A$48:$C$48</formula1>
    </dataValidation>
    <dataValidation type="list" allowBlank="1" showInputMessage="1" showErrorMessage="1" sqref="N4:Q4" xr:uid="{00000000-0002-0000-1000-000005000000}">
      <formula1>$A$26:$B$26</formula1>
    </dataValidation>
    <dataValidation type="list" allowBlank="1" showInputMessage="1" showErrorMessage="1" sqref="S17:T17 S19:T19 S21:T21" xr:uid="{00000000-0002-0000-1000-000006000000}">
      <formula1>$A$23:$C$23</formula1>
    </dataValidation>
    <dataValidation type="list" allowBlank="1" showInputMessage="1" showErrorMessage="1" sqref="E25:H25" xr:uid="{00000000-0002-0000-1000-000007000000}">
      <formula1>$D$27:$E$27</formula1>
    </dataValidation>
    <dataValidation type="list" allowBlank="1" showInputMessage="1" showErrorMessage="1" sqref="C26:D26" xr:uid="{00000000-0002-0000-1000-000008000000}">
      <formula1>$F$27:$I$27</formula1>
    </dataValidation>
    <dataValidation type="list" allowBlank="1" showInputMessage="1" showErrorMessage="1" sqref="G26:I26" xr:uid="{00000000-0002-0000-1000-000009000000}">
      <formula1>$J$27:$M$27</formula1>
    </dataValidation>
    <dataValidation type="list" allowBlank="1" showInputMessage="1" showErrorMessage="1" sqref="P8" xr:uid="{00000000-0002-0000-1000-00000A000000}">
      <formula1>$F$14:$J$14</formula1>
    </dataValidation>
    <dataValidation type="list" allowBlank="1" showInputMessage="1" showErrorMessage="1" sqref="F4:M4" xr:uid="{00000000-0002-0000-1000-00000B000000}">
      <formula1>$G$5:$H$5</formula1>
    </dataValidation>
  </dataValidations>
  <hyperlinks>
    <hyperlink ref="S1:T2" location="物件一覧!A1" display="一覧に戻る" xr:uid="{00000000-0004-0000-1000-000000000000}"/>
    <hyperlink ref="C31:F31" location="協力店一覧!B21" display="株式会社　ジェイジェイエフ不動産" xr:uid="{00000000-0004-0000-1000-000001000000}"/>
  </hyperlinks>
  <pageMargins left="0.38" right="0.28000000000000003" top="0.59" bottom="0.49" header="0.4" footer="0.31"/>
  <pageSetup paperSize="9" orientation="landscape"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70C0"/>
    <pageSetUpPr fitToPage="1"/>
  </sheetPr>
  <dimension ref="A1:X31"/>
  <sheetViews>
    <sheetView showGridLines="0" showRowColHeaders="0" topLeftCell="B4" workbookViewId="0">
      <selection activeCell="R28" sqref="R28"/>
    </sheetView>
  </sheetViews>
  <sheetFormatPr defaultRowHeight="11.25" x14ac:dyDescent="0.15"/>
  <cols>
    <col min="1" max="20" width="7.83203125" customWidth="1"/>
  </cols>
  <sheetData>
    <row r="1" spans="1:24" s="3" customFormat="1" ht="21" customHeight="1" x14ac:dyDescent="0.15">
      <c r="A1" s="264" t="s">
        <v>294</v>
      </c>
      <c r="B1" s="242"/>
      <c r="C1" s="243"/>
      <c r="D1" s="366" t="s">
        <v>406</v>
      </c>
      <c r="E1" s="367"/>
      <c r="F1" s="367"/>
      <c r="G1" s="367"/>
      <c r="H1" s="367"/>
      <c r="I1" s="367"/>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274"/>
      <c r="C3" s="277">
        <v>35</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t="s">
        <v>130</v>
      </c>
      <c r="G4" s="262"/>
      <c r="H4" s="261" t="s">
        <v>130</v>
      </c>
      <c r="I4" s="262"/>
      <c r="J4" s="261" t="s">
        <v>130</v>
      </c>
      <c r="K4" s="262"/>
      <c r="L4" s="261" t="s">
        <v>130</v>
      </c>
      <c r="M4" s="262"/>
      <c r="N4" s="339"/>
      <c r="O4" s="340"/>
      <c r="P4" s="339"/>
      <c r="Q4" s="341"/>
      <c r="R4" s="249" t="s">
        <v>37</v>
      </c>
      <c r="S4" s="250"/>
      <c r="T4" s="251"/>
      <c r="U4" s="82"/>
      <c r="V4" s="82"/>
      <c r="W4" s="82"/>
      <c r="X4" s="82"/>
    </row>
    <row r="5" spans="1:24" s="6" customFormat="1" ht="21" hidden="1" customHeight="1" x14ac:dyDescent="0.15">
      <c r="A5" s="7" t="s">
        <v>331</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267" t="s">
        <v>388</v>
      </c>
      <c r="C8" s="268"/>
      <c r="D8" s="360" t="s">
        <v>407</v>
      </c>
      <c r="E8" s="267"/>
      <c r="F8" s="268"/>
      <c r="G8" s="368" t="s">
        <v>428</v>
      </c>
      <c r="H8" s="369"/>
      <c r="I8" s="369"/>
      <c r="J8" s="369"/>
      <c r="K8" s="369"/>
      <c r="L8" s="370"/>
      <c r="M8" s="9">
        <v>56000</v>
      </c>
      <c r="N8" s="8" t="s">
        <v>212</v>
      </c>
      <c r="O8" s="10">
        <v>56000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47" t="s">
        <v>408</v>
      </c>
      <c r="B10" s="348"/>
      <c r="C10" s="349"/>
      <c r="D10" s="259">
        <v>2</v>
      </c>
      <c r="E10" s="357"/>
      <c r="F10" s="93">
        <v>44.83</v>
      </c>
      <c r="G10" s="8" t="s">
        <v>401</v>
      </c>
      <c r="H10" s="36">
        <v>44.83</v>
      </c>
      <c r="I10" s="359"/>
      <c r="J10" s="4"/>
      <c r="K10" s="4"/>
      <c r="L10" s="4"/>
      <c r="M10" s="4"/>
      <c r="N10" s="4"/>
      <c r="O10" s="4" t="s">
        <v>130</v>
      </c>
      <c r="P10" s="4"/>
      <c r="Q10" s="4"/>
      <c r="R10" s="4"/>
      <c r="S10" s="4" t="s">
        <v>11</v>
      </c>
      <c r="T10" s="5" t="s">
        <v>11</v>
      </c>
    </row>
    <row r="11" spans="1:24" s="3" customFormat="1" ht="21" customHeight="1" x14ac:dyDescent="0.15">
      <c r="A11" s="264" t="s">
        <v>288</v>
      </c>
      <c r="B11" s="292"/>
      <c r="C11" s="292"/>
      <c r="D11" s="292"/>
      <c r="E11" s="299"/>
      <c r="F11" s="297">
        <v>1</v>
      </c>
      <c r="G11" s="298"/>
      <c r="H11" s="264" t="s">
        <v>35</v>
      </c>
      <c r="I11" s="299"/>
      <c r="J11" s="298">
        <v>14</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409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410</v>
      </c>
      <c r="G13" s="303"/>
      <c r="H13" s="303"/>
      <c r="I13" s="303"/>
      <c r="J13" s="303"/>
      <c r="K13" s="303"/>
      <c r="L13" s="303"/>
      <c r="M13" s="303"/>
      <c r="N13" s="303"/>
      <c r="O13" s="303"/>
      <c r="P13" s="303"/>
      <c r="Q13" s="303"/>
      <c r="R13" s="303"/>
      <c r="S13" s="303"/>
      <c r="T13" s="304"/>
    </row>
    <row r="14" spans="1:24" s="6" customFormat="1" ht="21" hidden="1" customHeight="1" x14ac:dyDescent="0.15">
      <c r="A14" s="7" t="s">
        <v>402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71</v>
      </c>
      <c r="J17" s="301"/>
      <c r="K17" s="19"/>
      <c r="L17" s="294" t="s">
        <v>43</v>
      </c>
      <c r="M17" s="295"/>
      <c r="N17" s="295"/>
      <c r="O17" s="295"/>
      <c r="P17" s="295"/>
      <c r="Q17" s="295"/>
      <c r="R17" s="296"/>
      <c r="S17" s="300" t="s">
        <v>332</v>
      </c>
      <c r="T17" s="301"/>
    </row>
    <row r="18" spans="1:20" s="3" customFormat="1" ht="21" customHeight="1" x14ac:dyDescent="0.15">
      <c r="A18" s="19"/>
      <c r="B18" s="294" t="s">
        <v>403</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05"/>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60</v>
      </c>
      <c r="D26" s="310"/>
      <c r="E26" s="285" t="s">
        <v>52</v>
      </c>
      <c r="F26" s="264"/>
      <c r="G26" s="244" t="s">
        <v>62</v>
      </c>
      <c r="H26" s="245"/>
      <c r="I26" s="307"/>
      <c r="J26" s="285"/>
      <c r="K26" s="285"/>
      <c r="L26" s="25">
        <v>0</v>
      </c>
      <c r="M26" s="23" t="s">
        <v>221</v>
      </c>
      <c r="N26" s="26">
        <v>0</v>
      </c>
      <c r="O26" s="27" t="s">
        <v>54</v>
      </c>
      <c r="P26" s="365" t="s">
        <v>411</v>
      </c>
      <c r="Q26" s="346"/>
      <c r="R26" s="26">
        <v>48000</v>
      </c>
      <c r="S26" s="23" t="s">
        <v>401</v>
      </c>
      <c r="T26" s="28">
        <v>76000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290" t="s">
        <v>393</v>
      </c>
      <c r="D31" s="291"/>
      <c r="E31" s="291"/>
      <c r="F31" s="291"/>
      <c r="G31" s="285"/>
      <c r="H31" s="285"/>
      <c r="I31" s="27"/>
      <c r="J31" s="282"/>
      <c r="K31" s="283"/>
      <c r="L31" s="283"/>
      <c r="M31" s="285" t="s">
        <v>66</v>
      </c>
      <c r="N31" s="264"/>
      <c r="O31" s="284" t="s">
        <v>404</v>
      </c>
      <c r="P31" s="283"/>
      <c r="Q31" s="285" t="s">
        <v>67</v>
      </c>
      <c r="R31" s="286"/>
      <c r="S31" s="282" t="s">
        <v>405</v>
      </c>
      <c r="T31" s="283"/>
    </row>
  </sheetData>
  <mergeCells count="87">
    <mergeCell ref="L3:M3"/>
    <mergeCell ref="N3:O3"/>
    <mergeCell ref="L4:M4"/>
    <mergeCell ref="R3:T3"/>
    <mergeCell ref="R4:T4"/>
    <mergeCell ref="P3:Q3"/>
    <mergeCell ref="S1:T2"/>
    <mergeCell ref="J3:K3"/>
    <mergeCell ref="J4:K4"/>
    <mergeCell ref="I9:I10"/>
    <mergeCell ref="A7:L7"/>
    <mergeCell ref="B8:C8"/>
    <mergeCell ref="D8:F8"/>
    <mergeCell ref="P7:T7"/>
    <mergeCell ref="P8:T8"/>
    <mergeCell ref="D1:I1"/>
    <mergeCell ref="J1:K1"/>
    <mergeCell ref="N4:O4"/>
    <mergeCell ref="M7:O7"/>
    <mergeCell ref="D9:E9"/>
    <mergeCell ref="G8:L8"/>
    <mergeCell ref="P4:Q4"/>
    <mergeCell ref="B17:H17"/>
    <mergeCell ref="B18:H18"/>
    <mergeCell ref="A26:B26"/>
    <mergeCell ref="C26:D26"/>
    <mergeCell ref="A10:C10"/>
    <mergeCell ref="A16:C16"/>
    <mergeCell ref="B19:H19"/>
    <mergeCell ref="B20:H20"/>
    <mergeCell ref="A11:E11"/>
    <mergeCell ref="F12:T12"/>
    <mergeCell ref="P11:T11"/>
    <mergeCell ref="H11:I11"/>
    <mergeCell ref="A12:E12"/>
    <mergeCell ref="D10:E10"/>
    <mergeCell ref="S18:T18"/>
    <mergeCell ref="F13:T13"/>
    <mergeCell ref="S31:T31"/>
    <mergeCell ref="O31:P31"/>
    <mergeCell ref="Q31:R31"/>
    <mergeCell ref="A29:C29"/>
    <mergeCell ref="D29:T29"/>
    <mergeCell ref="A31:B31"/>
    <mergeCell ref="C31:F31"/>
    <mergeCell ref="G31:H31"/>
    <mergeCell ref="M31:N31"/>
    <mergeCell ref="J31:L31"/>
    <mergeCell ref="L21:R21"/>
    <mergeCell ref="I20:J20"/>
    <mergeCell ref="S19:T19"/>
    <mergeCell ref="S20:T20"/>
    <mergeCell ref="L19:R19"/>
    <mergeCell ref="L20:R20"/>
    <mergeCell ref="I19:J19"/>
    <mergeCell ref="S17:T17"/>
    <mergeCell ref="L17:R17"/>
    <mergeCell ref="L18:R18"/>
    <mergeCell ref="I18:J18"/>
    <mergeCell ref="I17:J17"/>
    <mergeCell ref="L11:O11"/>
    <mergeCell ref="P26:Q26"/>
    <mergeCell ref="O25:T25"/>
    <mergeCell ref="I21:J21"/>
    <mergeCell ref="I22:T22"/>
    <mergeCell ref="S21:T21"/>
    <mergeCell ref="J25:K26"/>
    <mergeCell ref="G26:I26"/>
    <mergeCell ref="B22:H22"/>
    <mergeCell ref="B21:H21"/>
    <mergeCell ref="A25:C25"/>
    <mergeCell ref="E25:H25"/>
    <mergeCell ref="E26:F26"/>
    <mergeCell ref="L25:N25"/>
    <mergeCell ref="A13:E13"/>
    <mergeCell ref="J11:K11"/>
    <mergeCell ref="A1:C1"/>
    <mergeCell ref="F11:G11"/>
    <mergeCell ref="F9:H9"/>
    <mergeCell ref="A3:B4"/>
    <mergeCell ref="C3:C4"/>
    <mergeCell ref="D3:E4"/>
    <mergeCell ref="F3:G3"/>
    <mergeCell ref="H3:I3"/>
    <mergeCell ref="F4:G4"/>
    <mergeCell ref="H4:I4"/>
    <mergeCell ref="A9:C9"/>
  </mergeCells>
  <phoneticPr fontId="3"/>
  <dataValidations count="12">
    <dataValidation type="list" allowBlank="1" showInputMessage="1" showErrorMessage="1" sqref="J1:K1" xr:uid="{00000000-0002-0000-1100-000000000000}">
      <formula1>$C$5:$D$5</formula1>
    </dataValidation>
    <dataValidation type="list" allowBlank="1" showInputMessage="1" showErrorMessage="1" sqref="P11" xr:uid="{00000000-0002-0000-1100-000001000000}">
      <formula1>$C$35:$E$35</formula1>
    </dataValidation>
    <dataValidation type="list" allowBlank="1" showInputMessage="1" showErrorMessage="1" sqref="J10:T10" xr:uid="{00000000-0002-0000-1100-000002000000}">
      <formula1>$A$35:$B$35</formula1>
    </dataValidation>
    <dataValidation type="list" allowBlank="1" showInputMessage="1" showErrorMessage="1" sqref="I18:J21 S17:T19 S21:T21" xr:uid="{00000000-0002-0000-1100-000003000000}">
      <formula1>$A$44:$D$44</formula1>
    </dataValidation>
    <dataValidation type="list" allowBlank="1" showInputMessage="1" showErrorMessage="1" sqref="D25" xr:uid="{00000000-0002-0000-1100-000004000000}">
      <formula1>$A$48:$C$48</formula1>
    </dataValidation>
    <dataValidation type="list" allowBlank="1" showInputMessage="1" showErrorMessage="1" sqref="N4:Q4" xr:uid="{00000000-0002-0000-1100-000005000000}">
      <formula1>$A$26:$B$26</formula1>
    </dataValidation>
    <dataValidation type="list" allowBlank="1" showInputMessage="1" showErrorMessage="1" sqref="I17:J17 S20:T20" xr:uid="{00000000-0002-0000-1100-000006000000}">
      <formula1>$A$23:$C$23</formula1>
    </dataValidation>
    <dataValidation type="list" allowBlank="1" showInputMessage="1" showErrorMessage="1" sqref="E25:H25" xr:uid="{00000000-0002-0000-1100-000007000000}">
      <formula1>$D$27:$E$27</formula1>
    </dataValidation>
    <dataValidation type="list" allowBlank="1" showInputMessage="1" showErrorMessage="1" sqref="C26:D26" xr:uid="{00000000-0002-0000-1100-000008000000}">
      <formula1>$F$27:$I$27</formula1>
    </dataValidation>
    <dataValidation type="list" allowBlank="1" showInputMessage="1" showErrorMessage="1" sqref="G26:I26" xr:uid="{00000000-0002-0000-1100-000009000000}">
      <formula1>$J$27:$M$27</formula1>
    </dataValidation>
    <dataValidation type="list" allowBlank="1" showInputMessage="1" showErrorMessage="1" sqref="P8" xr:uid="{00000000-0002-0000-1100-00000A000000}">
      <formula1>$F$14:$J$14</formula1>
    </dataValidation>
    <dataValidation type="list" allowBlank="1" showInputMessage="1" showErrorMessage="1" sqref="F4:M4" xr:uid="{00000000-0002-0000-1100-00000B000000}">
      <formula1>$G$5:$H$5</formula1>
    </dataValidation>
  </dataValidations>
  <hyperlinks>
    <hyperlink ref="S1:T2" location="物件一覧!A1" display="一覧に戻る" xr:uid="{00000000-0004-0000-1100-000000000000}"/>
    <hyperlink ref="C31:F31" location="協力店一覧!B21" display="株式会社　ジェイジェイエフ不動産" xr:uid="{00000000-0004-0000-1100-000001000000}"/>
  </hyperlinks>
  <pageMargins left="0.38" right="0.28000000000000003" top="0.59" bottom="0.49" header="0.4" footer="0.31"/>
  <pageSetup paperSize="9" orientation="landscape"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541</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38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t="s">
        <v>130</v>
      </c>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533</v>
      </c>
      <c r="E8" s="267"/>
      <c r="F8" s="268"/>
      <c r="G8" s="374"/>
      <c r="H8" s="375"/>
      <c r="I8" s="375"/>
      <c r="J8" s="375"/>
      <c r="K8" s="375"/>
      <c r="L8" s="376"/>
      <c r="M8" s="9">
        <v>41000</v>
      </c>
      <c r="N8" s="8" t="s">
        <v>33</v>
      </c>
      <c r="O8" s="10">
        <v>67000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534</v>
      </c>
      <c r="B10" s="348"/>
      <c r="C10" s="349"/>
      <c r="D10" s="259">
        <v>5</v>
      </c>
      <c r="E10" s="357"/>
      <c r="F10" s="93">
        <v>36.450000000000003</v>
      </c>
      <c r="G10" s="8" t="s">
        <v>33</v>
      </c>
      <c r="H10" s="36">
        <v>36.450000000000003</v>
      </c>
      <c r="I10" s="359"/>
      <c r="J10" s="4"/>
      <c r="K10" s="4"/>
      <c r="L10" s="4"/>
      <c r="M10" s="4" t="s">
        <v>130</v>
      </c>
      <c r="N10" s="4"/>
      <c r="O10" s="4"/>
      <c r="P10" s="4"/>
      <c r="Q10" s="4"/>
      <c r="R10" s="4"/>
      <c r="S10" s="4" t="s">
        <v>11</v>
      </c>
      <c r="T10" s="5" t="s">
        <v>11</v>
      </c>
    </row>
    <row r="11" spans="1:24" s="3" customFormat="1" ht="21" customHeight="1" x14ac:dyDescent="0.15">
      <c r="A11" s="264" t="s">
        <v>288</v>
      </c>
      <c r="B11" s="292"/>
      <c r="C11" s="292"/>
      <c r="D11" s="292"/>
      <c r="E11" s="299"/>
      <c r="F11" s="297">
        <v>1</v>
      </c>
      <c r="G11" s="298"/>
      <c r="H11" s="264" t="s">
        <v>35</v>
      </c>
      <c r="I11" s="299"/>
      <c r="J11" s="298">
        <v>34</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535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536</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71</v>
      </c>
      <c r="J17" s="301"/>
      <c r="K17" s="19"/>
      <c r="L17" s="294" t="s">
        <v>43</v>
      </c>
      <c r="M17" s="295"/>
      <c r="N17" s="295"/>
      <c r="O17" s="295"/>
      <c r="P17" s="295"/>
      <c r="Q17" s="295"/>
      <c r="R17" s="296"/>
      <c r="S17" s="300" t="s">
        <v>71</v>
      </c>
      <c r="T17" s="301"/>
    </row>
    <row r="18" spans="1:20" s="3" customFormat="1" ht="21" customHeight="1" x14ac:dyDescent="0.15">
      <c r="A18" s="19"/>
      <c r="B18" s="294" t="s">
        <v>44</v>
      </c>
      <c r="C18" s="295"/>
      <c r="D18" s="295"/>
      <c r="E18" s="295"/>
      <c r="F18" s="295"/>
      <c r="G18" s="295"/>
      <c r="H18" s="296"/>
      <c r="I18" s="300" t="s">
        <v>71</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71</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71</v>
      </c>
      <c r="J21" s="301"/>
      <c r="K21" s="20"/>
      <c r="L21" s="294" t="s">
        <v>24</v>
      </c>
      <c r="M21" s="295"/>
      <c r="N21" s="295"/>
      <c r="O21" s="295"/>
      <c r="P21" s="295"/>
      <c r="Q21" s="295"/>
      <c r="R21" s="296"/>
      <c r="S21" s="300" t="s">
        <v>71</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538</v>
      </c>
      <c r="D31" s="291"/>
      <c r="E31" s="291"/>
      <c r="F31" s="291"/>
      <c r="G31" s="285"/>
      <c r="H31" s="285"/>
      <c r="I31" s="27"/>
      <c r="J31" s="282"/>
      <c r="K31" s="283"/>
      <c r="L31" s="283"/>
      <c r="M31" s="285" t="s">
        <v>66</v>
      </c>
      <c r="N31" s="264"/>
      <c r="O31" s="284" t="s">
        <v>539</v>
      </c>
      <c r="P31" s="283"/>
      <c r="Q31" s="285" t="s">
        <v>67</v>
      </c>
      <c r="R31" s="286"/>
      <c r="S31" s="282" t="s">
        <v>540</v>
      </c>
      <c r="T31" s="283"/>
    </row>
  </sheetData>
  <mergeCells count="87">
    <mergeCell ref="P26:Q26"/>
    <mergeCell ref="B22:H22"/>
    <mergeCell ref="I22:T22"/>
    <mergeCell ref="A25:C25"/>
    <mergeCell ref="E25:H25"/>
    <mergeCell ref="J25:K26"/>
    <mergeCell ref="L25:N25"/>
    <mergeCell ref="O25:T25"/>
    <mergeCell ref="A26:B26"/>
    <mergeCell ref="C26:D26"/>
    <mergeCell ref="E26:F26"/>
    <mergeCell ref="G26:I26"/>
    <mergeCell ref="A29:C29"/>
    <mergeCell ref="D29:T29"/>
    <mergeCell ref="A31:B31"/>
    <mergeCell ref="C31:F31"/>
    <mergeCell ref="G31:H31"/>
    <mergeCell ref="J31:L31"/>
    <mergeCell ref="M31:N31"/>
    <mergeCell ref="O31:P31"/>
    <mergeCell ref="Q31:R31"/>
    <mergeCell ref="S31:T31"/>
    <mergeCell ref="S20:T20"/>
    <mergeCell ref="B21:H21"/>
    <mergeCell ref="I21:J21"/>
    <mergeCell ref="L21:R21"/>
    <mergeCell ref="S21:T21"/>
    <mergeCell ref="B20:H20"/>
    <mergeCell ref="I20:J20"/>
    <mergeCell ref="L20:R20"/>
    <mergeCell ref="S18:T18"/>
    <mergeCell ref="B19:H19"/>
    <mergeCell ref="I19:J19"/>
    <mergeCell ref="L19:R19"/>
    <mergeCell ref="S19:T19"/>
    <mergeCell ref="B18:H18"/>
    <mergeCell ref="I18:J18"/>
    <mergeCell ref="L18:R18"/>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B8:C8"/>
    <mergeCell ref="D8:F8"/>
    <mergeCell ref="G8:L8"/>
    <mergeCell ref="P8:T8"/>
    <mergeCell ref="A9:C9"/>
    <mergeCell ref="D9:E9"/>
    <mergeCell ref="F9:H9"/>
    <mergeCell ref="I9:I10"/>
    <mergeCell ref="A10:C10"/>
    <mergeCell ref="D10:E10"/>
    <mergeCell ref="A7:L7"/>
    <mergeCell ref="M7:O7"/>
    <mergeCell ref="P7:T7"/>
    <mergeCell ref="C3:C4"/>
    <mergeCell ref="A3:B4"/>
    <mergeCell ref="F4:G4"/>
    <mergeCell ref="H4:I4"/>
    <mergeCell ref="N4:O4"/>
    <mergeCell ref="P4:Q4"/>
    <mergeCell ref="R4:T4"/>
    <mergeCell ref="J3:K3"/>
    <mergeCell ref="J4:K4"/>
    <mergeCell ref="L3:M3"/>
    <mergeCell ref="L4:M4"/>
    <mergeCell ref="A1:C1"/>
    <mergeCell ref="D1:I1"/>
    <mergeCell ref="J1:K1"/>
    <mergeCell ref="S1:T2"/>
    <mergeCell ref="F3:G3"/>
    <mergeCell ref="H3:I3"/>
    <mergeCell ref="N3:O3"/>
    <mergeCell ref="P3:Q3"/>
    <mergeCell ref="R3:T3"/>
    <mergeCell ref="D3:E4"/>
  </mergeCells>
  <phoneticPr fontId="3"/>
  <dataValidations count="11">
    <dataValidation type="list" allowBlank="1" showInputMessage="1" showErrorMessage="1" sqref="P8" xr:uid="{00000000-0002-0000-1200-000000000000}">
      <formula1>$F$14:$J$14</formula1>
    </dataValidation>
    <dataValidation type="list" allowBlank="1" showInputMessage="1" showErrorMessage="1" sqref="G26:I26" xr:uid="{00000000-0002-0000-1200-000001000000}">
      <formula1>$J$27:$M$27</formula1>
    </dataValidation>
    <dataValidation type="list" allowBlank="1" showInputMessage="1" showErrorMessage="1" sqref="C26:D26" xr:uid="{00000000-0002-0000-1200-000002000000}">
      <formula1>$F$27:$I$27</formula1>
    </dataValidation>
    <dataValidation type="list" allowBlank="1" showInputMessage="1" showErrorMessage="1" sqref="E25:H25" xr:uid="{00000000-0002-0000-1200-000003000000}">
      <formula1>$D$27:$E$27</formula1>
    </dataValidation>
    <dataValidation type="list" allowBlank="1" showInputMessage="1" showErrorMessage="1" sqref="S17:T17 I17:J18 I21:J21 S19:T19 S21:T21" xr:uid="{00000000-0002-0000-1200-000004000000}">
      <formula1>$A$23:$C$23</formula1>
    </dataValidation>
    <dataValidation type="list" allowBlank="1" showInputMessage="1" showErrorMessage="1" sqref="D25" xr:uid="{00000000-0002-0000-1200-000005000000}">
      <formula1>$A$48:$C$48</formula1>
    </dataValidation>
    <dataValidation type="list" allowBlank="1" showInputMessage="1" showErrorMessage="1" sqref="I19:J20 S18:T18 S20:T20" xr:uid="{00000000-0002-0000-1200-000006000000}">
      <formula1>$A$44:$D$44</formula1>
    </dataValidation>
    <dataValidation type="list" allowBlank="1" showInputMessage="1" showErrorMessage="1" sqref="J10:T10" xr:uid="{00000000-0002-0000-1200-000007000000}">
      <formula1>$A$35:$B$35</formula1>
    </dataValidation>
    <dataValidation type="list" allowBlank="1" showInputMessage="1" showErrorMessage="1" sqref="P11" xr:uid="{00000000-0002-0000-1200-000008000000}">
      <formula1>$C$35:$E$35</formula1>
    </dataValidation>
    <dataValidation type="list" allowBlank="1" showInputMessage="1" showErrorMessage="1" sqref="J1:K1" xr:uid="{00000000-0002-0000-1200-000009000000}">
      <formula1>$C$5:$D$5</formula1>
    </dataValidation>
    <dataValidation type="list" allowBlank="1" showInputMessage="1" showErrorMessage="1" sqref="F4:Q4" xr:uid="{00000000-0002-0000-1200-00000A000000}">
      <formula1>$A$26:$B$26</formula1>
    </dataValidation>
  </dataValidations>
  <hyperlinks>
    <hyperlink ref="S1:T2" location="物件一覧!A1" display="一覧に戻る" xr:uid="{00000000-0004-0000-1200-000000000000}"/>
    <hyperlink ref="C31:F31" location="協力店一覧!B26" display="協力店一覧!B26" xr:uid="{00000000-0004-0000-1200-000001000000}"/>
  </hyperlinks>
  <pageMargins left="0.38" right="0.28000000000000003" top="0.59" bottom="0.49" header="0.4" footer="0.31"/>
  <pageSetup paperSize="9"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pageSetUpPr fitToPage="1"/>
  </sheetPr>
  <dimension ref="A1:N8"/>
  <sheetViews>
    <sheetView workbookViewId="0">
      <pane ySplit="1" topLeftCell="A2" activePane="bottomLeft" state="frozen"/>
      <selection activeCell="K16" sqref="K16"/>
      <selection pane="bottomLeft" activeCell="D8" sqref="D8"/>
    </sheetView>
  </sheetViews>
  <sheetFormatPr defaultColWidth="9.33203125" defaultRowHeight="11.25" x14ac:dyDescent="0.15"/>
  <cols>
    <col min="1" max="1" width="9.83203125" style="33" customWidth="1"/>
    <col min="2" max="2" width="10.83203125" style="33" customWidth="1"/>
    <col min="3" max="3" width="18.83203125" style="33" customWidth="1"/>
    <col min="4" max="4" width="26" style="33" bestFit="1" customWidth="1"/>
    <col min="5" max="5" width="10" style="33" customWidth="1"/>
    <col min="6" max="6" width="14.5" style="33" bestFit="1" customWidth="1"/>
    <col min="7" max="7" width="22.33203125" style="33" bestFit="1" customWidth="1"/>
    <col min="8" max="8" width="18.83203125" style="33" customWidth="1"/>
    <col min="9" max="10" width="14.5" style="33" bestFit="1" customWidth="1"/>
    <col min="11" max="11" width="21.83203125" style="33" bestFit="1" customWidth="1"/>
    <col min="12" max="12" width="41.33203125" style="33" customWidth="1"/>
    <col min="13" max="13" width="12.5" style="33" customWidth="1"/>
    <col min="14" max="14" width="19.5" style="33" bestFit="1" customWidth="1"/>
    <col min="15" max="16384" width="9.33203125" style="33"/>
  </cols>
  <sheetData>
    <row r="1" spans="1:14" s="31" customFormat="1" ht="30" customHeight="1" x14ac:dyDescent="0.15">
      <c r="A1" s="67" t="s">
        <v>236</v>
      </c>
      <c r="B1" s="67" t="s">
        <v>237</v>
      </c>
      <c r="C1" s="67" t="s">
        <v>238</v>
      </c>
      <c r="D1" s="67" t="s">
        <v>239</v>
      </c>
      <c r="E1" s="67" t="s">
        <v>240</v>
      </c>
      <c r="F1" s="72" t="s">
        <v>79</v>
      </c>
      <c r="G1" s="73" t="s">
        <v>144</v>
      </c>
      <c r="H1" s="71" t="s">
        <v>145</v>
      </c>
      <c r="I1" s="67" t="s">
        <v>84</v>
      </c>
      <c r="J1" s="67" t="s">
        <v>146</v>
      </c>
      <c r="K1" s="67" t="s">
        <v>147</v>
      </c>
      <c r="L1" s="67" t="s">
        <v>241</v>
      </c>
      <c r="M1" s="67" t="s">
        <v>242</v>
      </c>
      <c r="N1" s="67" t="s">
        <v>149</v>
      </c>
    </row>
    <row r="2" spans="1:14" ht="30" customHeight="1" x14ac:dyDescent="0.15">
      <c r="A2" s="34">
        <v>1</v>
      </c>
      <c r="B2" s="34" t="s">
        <v>200</v>
      </c>
      <c r="C2" s="68">
        <v>40347</v>
      </c>
      <c r="D2" s="88" t="s">
        <v>322</v>
      </c>
      <c r="E2" s="34">
        <v>5200801</v>
      </c>
      <c r="F2" s="30" t="s">
        <v>168</v>
      </c>
      <c r="G2" s="74" t="s">
        <v>201</v>
      </c>
      <c r="H2" s="56" t="s">
        <v>202</v>
      </c>
      <c r="I2" s="34" t="s">
        <v>203</v>
      </c>
      <c r="J2" s="34" t="s">
        <v>204</v>
      </c>
      <c r="K2" s="41" t="s">
        <v>205</v>
      </c>
      <c r="L2" s="34"/>
      <c r="M2" s="34" t="s">
        <v>206</v>
      </c>
      <c r="N2" s="41" t="s">
        <v>207</v>
      </c>
    </row>
    <row r="3" spans="1:14" ht="30" customHeight="1" x14ac:dyDescent="0.15">
      <c r="A3" s="34">
        <v>2</v>
      </c>
      <c r="B3" s="34" t="s">
        <v>41</v>
      </c>
      <c r="C3" s="68">
        <v>40865</v>
      </c>
      <c r="D3" s="88" t="s">
        <v>383</v>
      </c>
      <c r="E3" s="34">
        <v>5203288</v>
      </c>
      <c r="F3" s="30" t="s">
        <v>345</v>
      </c>
      <c r="G3" s="74" t="s">
        <v>346</v>
      </c>
      <c r="H3" s="56"/>
      <c r="I3" s="34" t="s">
        <v>347</v>
      </c>
      <c r="J3" s="34" t="s">
        <v>348</v>
      </c>
      <c r="K3" s="41" t="s">
        <v>349</v>
      </c>
      <c r="L3" s="34"/>
      <c r="M3" s="34" t="s">
        <v>384</v>
      </c>
      <c r="N3" s="41" t="s">
        <v>385</v>
      </c>
    </row>
    <row r="4" spans="1:14" ht="30" customHeight="1" x14ac:dyDescent="0.15">
      <c r="A4" s="34">
        <v>3</v>
      </c>
      <c r="B4" s="34" t="s">
        <v>41</v>
      </c>
      <c r="C4" s="68">
        <v>40877</v>
      </c>
      <c r="D4" s="88" t="s">
        <v>365</v>
      </c>
      <c r="E4" s="34">
        <v>5220341</v>
      </c>
      <c r="F4" s="30" t="s">
        <v>352</v>
      </c>
      <c r="G4" s="74" t="s">
        <v>353</v>
      </c>
      <c r="H4" s="92" t="s">
        <v>354</v>
      </c>
      <c r="I4" s="34" t="s">
        <v>355</v>
      </c>
      <c r="J4" s="34" t="s">
        <v>356</v>
      </c>
      <c r="K4" s="41" t="s">
        <v>361</v>
      </c>
      <c r="L4" s="34"/>
      <c r="M4" s="34" t="s">
        <v>358</v>
      </c>
      <c r="N4" s="41" t="s">
        <v>359</v>
      </c>
    </row>
    <row r="5" spans="1:14" ht="30" customHeight="1" x14ac:dyDescent="0.15">
      <c r="A5" s="34">
        <v>4</v>
      </c>
      <c r="B5" s="34" t="s">
        <v>429</v>
      </c>
      <c r="C5" s="68">
        <v>41806</v>
      </c>
      <c r="D5" s="41" t="s">
        <v>430</v>
      </c>
      <c r="E5" s="34">
        <v>5250034</v>
      </c>
      <c r="F5" s="30" t="s">
        <v>378</v>
      </c>
      <c r="G5" s="74" t="s">
        <v>433</v>
      </c>
      <c r="H5" s="92" t="s">
        <v>434</v>
      </c>
      <c r="I5" s="34" t="s">
        <v>435</v>
      </c>
      <c r="J5" s="34" t="s">
        <v>436</v>
      </c>
      <c r="K5" s="41" t="s">
        <v>432</v>
      </c>
      <c r="L5" s="34"/>
      <c r="M5" s="34" t="s">
        <v>437</v>
      </c>
      <c r="N5" s="41" t="s">
        <v>431</v>
      </c>
    </row>
    <row r="6" spans="1:14" ht="73.5" customHeight="1" x14ac:dyDescent="0.15">
      <c r="A6" s="125">
        <v>5</v>
      </c>
      <c r="B6" s="125" t="s">
        <v>429</v>
      </c>
      <c r="C6" s="139">
        <v>43136</v>
      </c>
      <c r="D6" s="140" t="s">
        <v>1494</v>
      </c>
      <c r="E6" s="125">
        <v>5200815</v>
      </c>
      <c r="F6" s="141" t="s">
        <v>1463</v>
      </c>
      <c r="G6" s="142" t="s">
        <v>1464</v>
      </c>
      <c r="H6" s="143"/>
      <c r="I6" s="125" t="s">
        <v>1465</v>
      </c>
      <c r="J6" s="125" t="s">
        <v>1465</v>
      </c>
      <c r="K6" s="144" t="s">
        <v>1466</v>
      </c>
      <c r="L6" s="125" t="s">
        <v>1482</v>
      </c>
      <c r="M6" s="125" t="s">
        <v>1467</v>
      </c>
      <c r="N6" s="144" t="s">
        <v>1468</v>
      </c>
    </row>
    <row r="7" spans="1:14" ht="107.25" customHeight="1" x14ac:dyDescent="0.15">
      <c r="A7" s="125">
        <v>6</v>
      </c>
      <c r="B7" s="125" t="s">
        <v>1502</v>
      </c>
      <c r="C7" s="151">
        <v>43441</v>
      </c>
      <c r="D7" s="140" t="s">
        <v>1503</v>
      </c>
      <c r="E7" s="125">
        <v>5200047</v>
      </c>
      <c r="F7" s="141" t="s">
        <v>1463</v>
      </c>
      <c r="G7" s="142" t="s">
        <v>1504</v>
      </c>
      <c r="H7" s="143" t="s">
        <v>1505</v>
      </c>
      <c r="I7" s="125" t="s">
        <v>1506</v>
      </c>
      <c r="J7" s="125" t="s">
        <v>1507</v>
      </c>
      <c r="K7" s="144" t="s">
        <v>1508</v>
      </c>
      <c r="L7" s="125" t="s">
        <v>1511</v>
      </c>
      <c r="M7" s="125" t="s">
        <v>1509</v>
      </c>
      <c r="N7" s="144" t="s">
        <v>1510</v>
      </c>
    </row>
    <row r="8" spans="1:14" ht="30" customHeight="1" x14ac:dyDescent="0.15"/>
  </sheetData>
  <autoFilter ref="A1:R1" xr:uid="{00000000-0009-0000-0000-000001000000}"/>
  <phoneticPr fontId="3"/>
  <hyperlinks>
    <hyperlink ref="D2" location="支援内容一覧!A2" display="財団法人滋賀県国際協会" xr:uid="{00000000-0004-0000-0100-000000000000}"/>
    <hyperlink ref="K2" r:id="rId1" display="http://www.s-i-a.or.jp/" xr:uid="{00000000-0004-0000-0100-000001000000}"/>
    <hyperlink ref="N2" r:id="rId2" xr:uid="{00000000-0004-0000-0100-000002000000}"/>
    <hyperlink ref="D3" location="支援内容一覧!A9" display="湖南市都市住宅課" xr:uid="{00000000-0004-0000-0100-000003000000}"/>
    <hyperlink ref="K3" r:id="rId3" xr:uid="{00000000-0004-0000-0100-000004000000}"/>
    <hyperlink ref="N3" r:id="rId4" xr:uid="{00000000-0004-0000-0100-000005000000}"/>
    <hyperlink ref="D4" location="支援内容一覧!A10" display="多賀町保健福祉課" xr:uid="{00000000-0004-0000-0100-000006000000}"/>
    <hyperlink ref="K4" r:id="rId5" xr:uid="{00000000-0004-0000-0100-000007000000}"/>
    <hyperlink ref="N4" r:id="rId6" xr:uid="{00000000-0004-0000-0100-000008000000}"/>
    <hyperlink ref="N5" r:id="rId7" xr:uid="{00000000-0004-0000-0100-000009000000}"/>
    <hyperlink ref="K5" r:id="rId8" xr:uid="{00000000-0004-0000-0100-00000A000000}"/>
    <hyperlink ref="D5" r:id="rId9" display="http://s-h-i-p-s.org/" xr:uid="{00000000-0004-0000-0100-00000B000000}"/>
    <hyperlink ref="D6" location="支援内容一覧!A10" display="多賀町保健福祉課" xr:uid="{00000000-0004-0000-0100-00000C000000}"/>
    <hyperlink ref="K6" r:id="rId10" xr:uid="{00000000-0004-0000-0100-00000D000000}"/>
    <hyperlink ref="N6" r:id="rId11" xr:uid="{00000000-0004-0000-0100-00000E000000}"/>
    <hyperlink ref="D7" location="支援内容一覧!A10" display="多賀町保健福祉課" xr:uid="{00000000-0004-0000-0100-00000F000000}"/>
    <hyperlink ref="K7" r:id="rId12" xr:uid="{00000000-0004-0000-0100-000010000000}"/>
    <hyperlink ref="N7" r:id="rId13" xr:uid="{00000000-0004-0000-0100-000011000000}"/>
  </hyperlinks>
  <pageMargins left="0.19685039370078741" right="0.19685039370078741" top="1.1200000000000001" bottom="0.6692913385826772" header="0.83" footer="0.31496062992125984"/>
  <pageSetup paperSize="9" scale="69" orientation="landscape" r:id="rId14"/>
  <headerFooter alignWithMargins="0">
    <oddHeader>&amp;R登録簿</oddHead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542</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39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533</v>
      </c>
      <c r="E8" s="267"/>
      <c r="F8" s="268"/>
      <c r="G8" s="380"/>
      <c r="H8" s="375"/>
      <c r="I8" s="375"/>
      <c r="J8" s="375"/>
      <c r="K8" s="375"/>
      <c r="L8" s="376"/>
      <c r="M8" s="9">
        <v>44000</v>
      </c>
      <c r="N8" s="8" t="s">
        <v>33</v>
      </c>
      <c r="O8" s="10">
        <v>44000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543</v>
      </c>
      <c r="B10" s="348"/>
      <c r="C10" s="349"/>
      <c r="D10" s="259">
        <v>2</v>
      </c>
      <c r="E10" s="357"/>
      <c r="F10" s="93">
        <v>39.74</v>
      </c>
      <c r="G10" s="8" t="s">
        <v>33</v>
      </c>
      <c r="H10" s="36">
        <v>39.74</v>
      </c>
      <c r="I10" s="359"/>
      <c r="J10" s="4"/>
      <c r="K10" s="4"/>
      <c r="L10" s="4"/>
      <c r="M10" s="4" t="s">
        <v>130</v>
      </c>
      <c r="N10" s="4"/>
      <c r="O10" s="4" t="s">
        <v>130</v>
      </c>
      <c r="P10" s="4"/>
      <c r="Q10" s="4"/>
      <c r="R10" s="4"/>
      <c r="S10" s="4" t="s">
        <v>11</v>
      </c>
      <c r="T10" s="5" t="s">
        <v>11</v>
      </c>
    </row>
    <row r="11" spans="1:24" s="3" customFormat="1" ht="21" customHeight="1" x14ac:dyDescent="0.15">
      <c r="A11" s="264" t="s">
        <v>288</v>
      </c>
      <c r="B11" s="292"/>
      <c r="C11" s="292"/>
      <c r="D11" s="292"/>
      <c r="E11" s="299"/>
      <c r="F11" s="297">
        <v>10</v>
      </c>
      <c r="G11" s="298"/>
      <c r="H11" s="264" t="s">
        <v>35</v>
      </c>
      <c r="I11" s="299"/>
      <c r="J11" s="298">
        <v>10</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544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545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100000</v>
      </c>
      <c r="M26" s="23" t="s">
        <v>33</v>
      </c>
      <c r="N26" s="26">
        <v>100000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538</v>
      </c>
      <c r="D31" s="291"/>
      <c r="E31" s="291"/>
      <c r="F31" s="291"/>
      <c r="G31" s="285"/>
      <c r="H31" s="285"/>
      <c r="I31" s="27"/>
      <c r="J31" s="282"/>
      <c r="K31" s="283"/>
      <c r="L31" s="283"/>
      <c r="M31" s="285" t="s">
        <v>66</v>
      </c>
      <c r="N31" s="264"/>
      <c r="O31" s="284" t="s">
        <v>539</v>
      </c>
      <c r="P31" s="283"/>
      <c r="Q31" s="285" t="s">
        <v>67</v>
      </c>
      <c r="R31" s="286"/>
      <c r="S31" s="282" t="s">
        <v>540</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0">
    <dataValidation type="list" allowBlank="1" showInputMessage="1" showErrorMessage="1" sqref="F4:Q4" xr:uid="{00000000-0002-0000-1300-000000000000}">
      <formula1>$A$26:$B$26</formula1>
    </dataValidation>
    <dataValidation type="list" allowBlank="1" showInputMessage="1" showErrorMessage="1" sqref="J1:K1" xr:uid="{00000000-0002-0000-1300-000001000000}">
      <formula1>$C$5:$D$5</formula1>
    </dataValidation>
    <dataValidation type="list" allowBlank="1" showInputMessage="1" showErrorMessage="1" sqref="P11" xr:uid="{00000000-0002-0000-1300-000002000000}">
      <formula1>$C$35:$E$35</formula1>
    </dataValidation>
    <dataValidation type="list" allowBlank="1" showInputMessage="1" showErrorMessage="1" sqref="J10:T10" xr:uid="{00000000-0002-0000-1300-000003000000}">
      <formula1>$A$35:$B$35</formula1>
    </dataValidation>
    <dataValidation type="list" allowBlank="1" showInputMessage="1" showErrorMessage="1" sqref="S17:T21 I17:J21" xr:uid="{00000000-0002-0000-1300-000004000000}">
      <formula1>$A$44:$D$44</formula1>
    </dataValidation>
    <dataValidation type="list" allowBlank="1" showInputMessage="1" showErrorMessage="1" sqref="D25" xr:uid="{00000000-0002-0000-1300-000005000000}">
      <formula1>$A$48:$C$48</formula1>
    </dataValidation>
    <dataValidation type="list" allowBlank="1" showInputMessage="1" showErrorMessage="1" sqref="E25:H25" xr:uid="{00000000-0002-0000-1300-000006000000}">
      <formula1>$D$27:$E$27</formula1>
    </dataValidation>
    <dataValidation type="list" allowBlank="1" showInputMessage="1" showErrorMessage="1" sqref="C26:D26" xr:uid="{00000000-0002-0000-1300-000007000000}">
      <formula1>$F$27:$I$27</formula1>
    </dataValidation>
    <dataValidation type="list" allowBlank="1" showInputMessage="1" showErrorMessage="1" sqref="G26:I26" xr:uid="{00000000-0002-0000-1300-000008000000}">
      <formula1>$J$27:$M$27</formula1>
    </dataValidation>
    <dataValidation type="list" allowBlank="1" showInputMessage="1" showErrorMessage="1" sqref="P8" xr:uid="{00000000-0002-0000-1300-000009000000}">
      <formula1>$F$14:$J$14</formula1>
    </dataValidation>
  </dataValidations>
  <hyperlinks>
    <hyperlink ref="S1:T2" location="物件一覧!A1" display="一覧に戻る" xr:uid="{00000000-0004-0000-1300-000000000000}"/>
    <hyperlink ref="C31:F31" location="協力店一覧!B26" display="協力店一覧!B26" xr:uid="{00000000-0004-0000-1300-000001000000}"/>
  </hyperlinks>
  <pageMargins left="0.38" right="0.28000000000000003" top="0.59" bottom="0.49" header="0.4" footer="0.31"/>
  <pageSetup paperSize="9" orientation="landscape"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546</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547</v>
      </c>
      <c r="E8" s="267"/>
      <c r="F8" s="268"/>
      <c r="G8" s="380"/>
      <c r="H8" s="375"/>
      <c r="I8" s="375"/>
      <c r="J8" s="375"/>
      <c r="K8" s="375"/>
      <c r="L8" s="376"/>
      <c r="M8" s="9">
        <v>53000</v>
      </c>
      <c r="N8" s="8" t="s">
        <v>33</v>
      </c>
      <c r="O8" s="10">
        <v>53000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548</v>
      </c>
      <c r="B10" s="348"/>
      <c r="C10" s="349"/>
      <c r="D10" s="259">
        <v>1</v>
      </c>
      <c r="E10" s="357"/>
      <c r="F10" s="93">
        <v>61.56</v>
      </c>
      <c r="G10" s="8" t="s">
        <v>33</v>
      </c>
      <c r="H10" s="36">
        <v>61.56</v>
      </c>
      <c r="I10" s="359"/>
      <c r="J10" s="4"/>
      <c r="K10" s="4"/>
      <c r="L10" s="4"/>
      <c r="M10" s="4"/>
      <c r="N10" s="4"/>
      <c r="O10" s="4"/>
      <c r="P10" s="4" t="s">
        <v>130</v>
      </c>
      <c r="Q10" s="4"/>
      <c r="R10" s="4"/>
      <c r="S10" s="4" t="s">
        <v>11</v>
      </c>
      <c r="T10" s="5" t="s">
        <v>11</v>
      </c>
    </row>
    <row r="11" spans="1:24" s="3" customFormat="1" ht="21" customHeight="1" x14ac:dyDescent="0.15">
      <c r="A11" s="264" t="s">
        <v>288</v>
      </c>
      <c r="B11" s="292"/>
      <c r="C11" s="292"/>
      <c r="D11" s="292"/>
      <c r="E11" s="299"/>
      <c r="F11" s="297">
        <v>5</v>
      </c>
      <c r="G11" s="298"/>
      <c r="H11" s="264" t="s">
        <v>35</v>
      </c>
      <c r="I11" s="299"/>
      <c r="J11" s="298">
        <v>5</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544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549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80000</v>
      </c>
      <c r="M26" s="23" t="s">
        <v>33</v>
      </c>
      <c r="N26" s="26">
        <v>80000</v>
      </c>
      <c r="O26" s="27" t="s">
        <v>54</v>
      </c>
      <c r="P26" s="365" t="s">
        <v>74</v>
      </c>
      <c r="Q26" s="346"/>
      <c r="R26" s="26">
        <v>80000</v>
      </c>
      <c r="S26" s="23" t="s">
        <v>33</v>
      </c>
      <c r="T26" s="28">
        <v>80000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538</v>
      </c>
      <c r="D31" s="291"/>
      <c r="E31" s="291"/>
      <c r="F31" s="291"/>
      <c r="G31" s="285"/>
      <c r="H31" s="285"/>
      <c r="I31" s="27"/>
      <c r="J31" s="282"/>
      <c r="K31" s="283"/>
      <c r="L31" s="283"/>
      <c r="M31" s="285" t="s">
        <v>66</v>
      </c>
      <c r="N31" s="264"/>
      <c r="O31" s="284" t="s">
        <v>539</v>
      </c>
      <c r="P31" s="283"/>
      <c r="Q31" s="285" t="s">
        <v>67</v>
      </c>
      <c r="R31" s="286"/>
      <c r="S31" s="282" t="s">
        <v>540</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0">
    <dataValidation type="list" allowBlank="1" showInputMessage="1" showErrorMessage="1" sqref="P8" xr:uid="{00000000-0002-0000-1400-000000000000}">
      <formula1>$F$14:$J$14</formula1>
    </dataValidation>
    <dataValidation type="list" allowBlank="1" showInputMessage="1" showErrorMessage="1" sqref="G26:I26" xr:uid="{00000000-0002-0000-1400-000001000000}">
      <formula1>$J$27:$M$27</formula1>
    </dataValidation>
    <dataValidation type="list" allowBlank="1" showInputMessage="1" showErrorMessage="1" sqref="C26:D26" xr:uid="{00000000-0002-0000-1400-000002000000}">
      <formula1>$F$27:$I$27</formula1>
    </dataValidation>
    <dataValidation type="list" allowBlank="1" showInputMessage="1" showErrorMessage="1" sqref="E25:H25" xr:uid="{00000000-0002-0000-1400-000003000000}">
      <formula1>$D$27:$E$27</formula1>
    </dataValidation>
    <dataValidation type="list" allowBlank="1" showInputMessage="1" showErrorMessage="1" sqref="D25" xr:uid="{00000000-0002-0000-1400-000004000000}">
      <formula1>$A$48:$C$48</formula1>
    </dataValidation>
    <dataValidation type="list" allowBlank="1" showInputMessage="1" showErrorMessage="1" sqref="S17:T21 I17:J21" xr:uid="{00000000-0002-0000-1400-000005000000}">
      <formula1>$A$44:$D$44</formula1>
    </dataValidation>
    <dataValidation type="list" allowBlank="1" showInputMessage="1" showErrorMessage="1" sqref="J10:T10" xr:uid="{00000000-0002-0000-1400-000006000000}">
      <formula1>$A$35:$B$35</formula1>
    </dataValidation>
    <dataValidation type="list" allowBlank="1" showInputMessage="1" showErrorMessage="1" sqref="P11" xr:uid="{00000000-0002-0000-1400-000007000000}">
      <formula1>$C$35:$E$35</formula1>
    </dataValidation>
    <dataValidation type="list" allowBlank="1" showInputMessage="1" showErrorMessage="1" sqref="J1:K1" xr:uid="{00000000-0002-0000-1400-000008000000}">
      <formula1>$C$5:$D$5</formula1>
    </dataValidation>
    <dataValidation type="list" allowBlank="1" showInputMessage="1" showErrorMessage="1" sqref="F4:Q4" xr:uid="{00000000-0002-0000-1400-000009000000}">
      <formula1>$A$26:$B$26</formula1>
    </dataValidation>
  </dataValidations>
  <hyperlinks>
    <hyperlink ref="S1:T2" location="物件一覧!A1" display="一覧に戻る" xr:uid="{00000000-0004-0000-1400-000000000000}"/>
    <hyperlink ref="C31:F31" location="協力店一覧!B26" display="協力店一覧!B26" xr:uid="{00000000-0004-0000-1400-000001000000}"/>
  </hyperlinks>
  <pageMargins left="0.38" right="0.28000000000000003" top="0.59" bottom="0.49" header="0.4" footer="0.31"/>
  <pageSetup paperSize="9" orientation="landscape"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550</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551</v>
      </c>
      <c r="E8" s="267"/>
      <c r="F8" s="268"/>
      <c r="G8" s="380"/>
      <c r="H8" s="375"/>
      <c r="I8" s="375"/>
      <c r="J8" s="375"/>
      <c r="K8" s="375"/>
      <c r="L8" s="376"/>
      <c r="M8" s="9">
        <v>45000</v>
      </c>
      <c r="N8" s="8" t="s">
        <v>33</v>
      </c>
      <c r="O8" s="10">
        <v>45000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552</v>
      </c>
      <c r="B10" s="348"/>
      <c r="C10" s="349"/>
      <c r="D10" s="259">
        <v>2</v>
      </c>
      <c r="E10" s="357"/>
      <c r="F10" s="93">
        <v>46.37</v>
      </c>
      <c r="G10" s="8" t="s">
        <v>33</v>
      </c>
      <c r="H10" s="36">
        <v>46.37</v>
      </c>
      <c r="I10" s="359"/>
      <c r="J10" s="4"/>
      <c r="K10" s="4"/>
      <c r="L10" s="4"/>
      <c r="M10" s="4"/>
      <c r="N10" s="4"/>
      <c r="O10" s="4"/>
      <c r="P10" s="4"/>
      <c r="Q10" s="4"/>
      <c r="R10" s="4" t="s">
        <v>130</v>
      </c>
      <c r="S10" s="4" t="s">
        <v>11</v>
      </c>
      <c r="T10" s="5" t="s">
        <v>11</v>
      </c>
    </row>
    <row r="11" spans="1:24" s="3" customFormat="1" ht="21" customHeight="1" x14ac:dyDescent="0.15">
      <c r="A11" s="264" t="s">
        <v>288</v>
      </c>
      <c r="B11" s="292"/>
      <c r="C11" s="292"/>
      <c r="D11" s="292"/>
      <c r="E11" s="299"/>
      <c r="F11" s="297">
        <v>1</v>
      </c>
      <c r="G11" s="298"/>
      <c r="H11" s="264" t="s">
        <v>35</v>
      </c>
      <c r="I11" s="299"/>
      <c r="J11" s="298">
        <v>4</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553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554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33</v>
      </c>
      <c r="N26" s="26">
        <v>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538</v>
      </c>
      <c r="D31" s="291"/>
      <c r="E31" s="291"/>
      <c r="F31" s="291"/>
      <c r="G31" s="285"/>
      <c r="H31" s="285"/>
      <c r="I31" s="27"/>
      <c r="J31" s="282"/>
      <c r="K31" s="283"/>
      <c r="L31" s="283"/>
      <c r="M31" s="285" t="s">
        <v>66</v>
      </c>
      <c r="N31" s="264"/>
      <c r="O31" s="284" t="s">
        <v>539</v>
      </c>
      <c r="P31" s="283"/>
      <c r="Q31" s="285" t="s">
        <v>67</v>
      </c>
      <c r="R31" s="286"/>
      <c r="S31" s="282" t="s">
        <v>540</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0">
    <dataValidation type="list" allowBlank="1" showInputMessage="1" showErrorMessage="1" sqref="F4:Q4" xr:uid="{00000000-0002-0000-1500-000000000000}">
      <formula1>$A$26:$B$26</formula1>
    </dataValidation>
    <dataValidation type="list" allowBlank="1" showInputMessage="1" showErrorMessage="1" sqref="J1:K1" xr:uid="{00000000-0002-0000-1500-000001000000}">
      <formula1>$C$5:$D$5</formula1>
    </dataValidation>
    <dataValidation type="list" allowBlank="1" showInputMessage="1" showErrorMessage="1" sqref="P11" xr:uid="{00000000-0002-0000-1500-000002000000}">
      <formula1>$C$35:$E$35</formula1>
    </dataValidation>
    <dataValidation type="list" allowBlank="1" showInputMessage="1" showErrorMessage="1" sqref="J10:T10" xr:uid="{00000000-0002-0000-1500-000003000000}">
      <formula1>$A$35:$B$35</formula1>
    </dataValidation>
    <dataValidation type="list" allowBlank="1" showInputMessage="1" showErrorMessage="1" sqref="S17:T21 I17:J21" xr:uid="{00000000-0002-0000-1500-000004000000}">
      <formula1>$A$44:$D$44</formula1>
    </dataValidation>
    <dataValidation type="list" allowBlank="1" showInputMessage="1" showErrorMessage="1" sqref="D25" xr:uid="{00000000-0002-0000-1500-000005000000}">
      <formula1>$A$48:$C$48</formula1>
    </dataValidation>
    <dataValidation type="list" allowBlank="1" showInputMessage="1" showErrorMessage="1" sqref="E25:H25" xr:uid="{00000000-0002-0000-1500-000006000000}">
      <formula1>$D$27:$E$27</formula1>
    </dataValidation>
    <dataValidation type="list" allowBlank="1" showInputMessage="1" showErrorMessage="1" sqref="C26:D26" xr:uid="{00000000-0002-0000-1500-000007000000}">
      <formula1>$F$27:$I$27</formula1>
    </dataValidation>
    <dataValidation type="list" allowBlank="1" showInputMessage="1" showErrorMessage="1" sqref="G26:I26" xr:uid="{00000000-0002-0000-1500-000008000000}">
      <formula1>$J$27:$M$27</formula1>
    </dataValidation>
    <dataValidation type="list" allowBlank="1" showInputMessage="1" showErrorMessage="1" sqref="P8" xr:uid="{00000000-0002-0000-1500-000009000000}">
      <formula1>$F$14:$J$14</formula1>
    </dataValidation>
  </dataValidations>
  <hyperlinks>
    <hyperlink ref="S1:T2" location="物件一覧!A1" display="一覧に戻る" xr:uid="{00000000-0004-0000-1500-000000000000}"/>
    <hyperlink ref="C31:F31" location="協力店一覧!B26" display="協力店一覧!B26" xr:uid="{00000000-0004-0000-1500-000001000000}"/>
  </hyperlinks>
  <pageMargins left="0.38" right="0.28000000000000003" top="0.59" bottom="0.49" header="0.4" footer="0.31"/>
  <pageSetup paperSize="9" orientation="landscape"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558</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559</v>
      </c>
      <c r="E8" s="267"/>
      <c r="F8" s="268"/>
      <c r="G8" s="380"/>
      <c r="H8" s="375"/>
      <c r="I8" s="375"/>
      <c r="J8" s="375"/>
      <c r="K8" s="375"/>
      <c r="L8" s="376"/>
      <c r="M8" s="9">
        <v>71000</v>
      </c>
      <c r="N8" s="8" t="s">
        <v>33</v>
      </c>
      <c r="O8" s="10">
        <v>76000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560</v>
      </c>
      <c r="B10" s="348"/>
      <c r="C10" s="349"/>
      <c r="D10" s="259">
        <v>3</v>
      </c>
      <c r="E10" s="357"/>
      <c r="F10" s="93">
        <v>65.22</v>
      </c>
      <c r="G10" s="8" t="s">
        <v>33</v>
      </c>
      <c r="H10" s="36">
        <v>65.22</v>
      </c>
      <c r="I10" s="359"/>
      <c r="J10" s="4"/>
      <c r="K10" s="4"/>
      <c r="L10" s="4"/>
      <c r="M10" s="4"/>
      <c r="N10" s="4"/>
      <c r="O10" s="4"/>
      <c r="P10" s="4" t="s">
        <v>130</v>
      </c>
      <c r="Q10" s="4"/>
      <c r="R10" s="4" t="s">
        <v>130</v>
      </c>
      <c r="S10" s="4" t="s">
        <v>11</v>
      </c>
      <c r="T10" s="5" t="s">
        <v>11</v>
      </c>
    </row>
    <row r="11" spans="1:24" s="3" customFormat="1" ht="21" customHeight="1" x14ac:dyDescent="0.15">
      <c r="A11" s="264" t="s">
        <v>288</v>
      </c>
      <c r="B11" s="292"/>
      <c r="C11" s="292"/>
      <c r="D11" s="292"/>
      <c r="E11" s="299"/>
      <c r="F11" s="297">
        <v>18</v>
      </c>
      <c r="G11" s="298"/>
      <c r="H11" s="264" t="s">
        <v>35</v>
      </c>
      <c r="I11" s="299"/>
      <c r="J11" s="298">
        <v>18</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1181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561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120000</v>
      </c>
      <c r="M26" s="23" t="s">
        <v>33</v>
      </c>
      <c r="N26" s="26">
        <v>120000</v>
      </c>
      <c r="O26" s="27" t="s">
        <v>54</v>
      </c>
      <c r="P26" s="365" t="s">
        <v>74</v>
      </c>
      <c r="Q26" s="346"/>
      <c r="R26" s="26">
        <v>0</v>
      </c>
      <c r="S26" s="23" t="s">
        <v>33</v>
      </c>
      <c r="T26" s="28">
        <v>73000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555</v>
      </c>
      <c r="D31" s="291"/>
      <c r="E31" s="291"/>
      <c r="F31" s="291"/>
      <c r="G31" s="285"/>
      <c r="H31" s="285"/>
      <c r="I31" s="27"/>
      <c r="J31" s="282"/>
      <c r="K31" s="283"/>
      <c r="L31" s="283"/>
      <c r="M31" s="285" t="s">
        <v>66</v>
      </c>
      <c r="N31" s="264"/>
      <c r="O31" s="284" t="s">
        <v>556</v>
      </c>
      <c r="P31" s="283"/>
      <c r="Q31" s="285" t="s">
        <v>67</v>
      </c>
      <c r="R31" s="286"/>
      <c r="S31" s="282" t="s">
        <v>557</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0">
    <dataValidation type="list" allowBlank="1" showInputMessage="1" showErrorMessage="1" sqref="P8" xr:uid="{00000000-0002-0000-1600-000000000000}">
      <formula1>$F$14:$J$14</formula1>
    </dataValidation>
    <dataValidation type="list" allowBlank="1" showInputMessage="1" showErrorMessage="1" sqref="G26:I26" xr:uid="{00000000-0002-0000-1600-000001000000}">
      <formula1>$J$27:$M$27</formula1>
    </dataValidation>
    <dataValidation type="list" allowBlank="1" showInputMessage="1" showErrorMessage="1" sqref="C26:D26" xr:uid="{00000000-0002-0000-1600-000002000000}">
      <formula1>$F$27:$I$27</formula1>
    </dataValidation>
    <dataValidation type="list" allowBlank="1" showInputMessage="1" showErrorMessage="1" sqref="E25:H25" xr:uid="{00000000-0002-0000-1600-000003000000}">
      <formula1>$D$27:$E$27</formula1>
    </dataValidation>
    <dataValidation type="list" allowBlank="1" showInputMessage="1" showErrorMessage="1" sqref="D25" xr:uid="{00000000-0002-0000-1600-000004000000}">
      <formula1>$A$48:$C$48</formula1>
    </dataValidation>
    <dataValidation type="list" allowBlank="1" showInputMessage="1" showErrorMessage="1" sqref="S17:T21 I17:J21" xr:uid="{00000000-0002-0000-1600-000005000000}">
      <formula1>$A$44:$D$44</formula1>
    </dataValidation>
    <dataValidation type="list" allowBlank="1" showInputMessage="1" showErrorMessage="1" sqref="J10:T10" xr:uid="{00000000-0002-0000-1600-000006000000}">
      <formula1>$A$35:$B$35</formula1>
    </dataValidation>
    <dataValidation type="list" allowBlank="1" showInputMessage="1" showErrorMessage="1" sqref="P11" xr:uid="{00000000-0002-0000-1600-000007000000}">
      <formula1>$C$35:$E$35</formula1>
    </dataValidation>
    <dataValidation type="list" allowBlank="1" showInputMessage="1" showErrorMessage="1" sqref="J1:K1" xr:uid="{00000000-0002-0000-1600-000008000000}">
      <formula1>$C$5:$D$5</formula1>
    </dataValidation>
    <dataValidation type="list" allowBlank="1" showInputMessage="1" showErrorMessage="1" sqref="F4:Q4" xr:uid="{00000000-0002-0000-1600-000009000000}">
      <formula1>$A$26:$B$26</formula1>
    </dataValidation>
  </dataValidations>
  <hyperlinks>
    <hyperlink ref="S1:T2" location="物件一覧!A1" display="一覧に戻る" xr:uid="{00000000-0004-0000-1600-000000000000}"/>
    <hyperlink ref="C31:F31" location="協力店一覧!B29" display="協力店一覧!B29" xr:uid="{00000000-0004-0000-1600-000001000000}"/>
  </hyperlinks>
  <pageMargins left="0.38" right="0.28000000000000003" top="0.59" bottom="0.49" header="0.4" footer="0.31"/>
  <pageSetup paperSize="9" orientation="landscape"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562</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563</v>
      </c>
      <c r="E8" s="267"/>
      <c r="F8" s="268"/>
      <c r="G8" s="380"/>
      <c r="H8" s="375"/>
      <c r="I8" s="375"/>
      <c r="J8" s="375"/>
      <c r="K8" s="375"/>
      <c r="L8" s="376"/>
      <c r="M8" s="9">
        <v>46000</v>
      </c>
      <c r="N8" s="8" t="s">
        <v>33</v>
      </c>
      <c r="O8" s="10">
        <v>47000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569</v>
      </c>
      <c r="B10" s="348"/>
      <c r="C10" s="349"/>
      <c r="D10" s="259">
        <v>4</v>
      </c>
      <c r="E10" s="357"/>
      <c r="F10" s="93">
        <v>45.92</v>
      </c>
      <c r="G10" s="8" t="s">
        <v>33</v>
      </c>
      <c r="H10" s="36">
        <v>45.92</v>
      </c>
      <c r="I10" s="359"/>
      <c r="J10" s="4"/>
      <c r="K10" s="4"/>
      <c r="L10" s="4"/>
      <c r="M10" s="4" t="s">
        <v>130</v>
      </c>
      <c r="N10" s="4"/>
      <c r="O10" s="4" t="s">
        <v>130</v>
      </c>
      <c r="P10" s="4"/>
      <c r="Q10" s="4"/>
      <c r="R10" s="4"/>
      <c r="S10" s="4" t="s">
        <v>11</v>
      </c>
      <c r="T10" s="5" t="s">
        <v>11</v>
      </c>
    </row>
    <row r="11" spans="1:24" s="3" customFormat="1" ht="21" customHeight="1" x14ac:dyDescent="0.15">
      <c r="A11" s="264" t="s">
        <v>288</v>
      </c>
      <c r="B11" s="292"/>
      <c r="C11" s="292"/>
      <c r="D11" s="292"/>
      <c r="E11" s="299"/>
      <c r="F11" s="297">
        <v>20</v>
      </c>
      <c r="G11" s="298"/>
      <c r="H11" s="264" t="s">
        <v>35</v>
      </c>
      <c r="I11" s="299"/>
      <c r="J11" s="298">
        <v>20</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1182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564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43000</v>
      </c>
      <c r="M26" s="23" t="s">
        <v>33</v>
      </c>
      <c r="N26" s="26">
        <v>43000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555</v>
      </c>
      <c r="D31" s="291"/>
      <c r="E31" s="291"/>
      <c r="F31" s="291"/>
      <c r="G31" s="285"/>
      <c r="H31" s="285"/>
      <c r="I31" s="27"/>
      <c r="J31" s="282"/>
      <c r="K31" s="283"/>
      <c r="L31" s="283"/>
      <c r="M31" s="285" t="s">
        <v>66</v>
      </c>
      <c r="N31" s="264"/>
      <c r="O31" s="284" t="s">
        <v>556</v>
      </c>
      <c r="P31" s="283"/>
      <c r="Q31" s="285" t="s">
        <v>67</v>
      </c>
      <c r="R31" s="286"/>
      <c r="S31" s="282" t="s">
        <v>557</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0">
    <dataValidation type="list" allowBlank="1" showInputMessage="1" showErrorMessage="1" sqref="F4:Q4" xr:uid="{00000000-0002-0000-1700-000000000000}">
      <formula1>$A$26:$B$26</formula1>
    </dataValidation>
    <dataValidation type="list" allowBlank="1" showInputMessage="1" showErrorMessage="1" sqref="J1:K1" xr:uid="{00000000-0002-0000-1700-000001000000}">
      <formula1>$C$5:$D$5</formula1>
    </dataValidation>
    <dataValidation type="list" allowBlank="1" showInputMessage="1" showErrorMessage="1" sqref="P11" xr:uid="{00000000-0002-0000-1700-000002000000}">
      <formula1>$C$35:$E$35</formula1>
    </dataValidation>
    <dataValidation type="list" allowBlank="1" showInputMessage="1" showErrorMessage="1" sqref="J10:T10" xr:uid="{00000000-0002-0000-1700-000003000000}">
      <formula1>$A$35:$B$35</formula1>
    </dataValidation>
    <dataValidation type="list" allowBlank="1" showInputMessage="1" showErrorMessage="1" sqref="S17:T21 I17:J21" xr:uid="{00000000-0002-0000-1700-000004000000}">
      <formula1>$A$44:$D$44</formula1>
    </dataValidation>
    <dataValidation type="list" allowBlank="1" showInputMessage="1" showErrorMessage="1" sqref="D25" xr:uid="{00000000-0002-0000-1700-000005000000}">
      <formula1>$A$48:$C$48</formula1>
    </dataValidation>
    <dataValidation type="list" allowBlank="1" showInputMessage="1" showErrorMessage="1" sqref="E25:H25" xr:uid="{00000000-0002-0000-1700-000006000000}">
      <formula1>$D$27:$E$27</formula1>
    </dataValidation>
    <dataValidation type="list" allowBlank="1" showInputMessage="1" showErrorMessage="1" sqref="C26:D26" xr:uid="{00000000-0002-0000-1700-000007000000}">
      <formula1>$F$27:$I$27</formula1>
    </dataValidation>
    <dataValidation type="list" allowBlank="1" showInputMessage="1" showErrorMessage="1" sqref="G26:I26" xr:uid="{00000000-0002-0000-1700-000008000000}">
      <formula1>$J$27:$M$27</formula1>
    </dataValidation>
    <dataValidation type="list" allowBlank="1" showInputMessage="1" showErrorMessage="1" sqref="P8" xr:uid="{00000000-0002-0000-1700-000009000000}">
      <formula1>$F$14:$J$14</formula1>
    </dataValidation>
  </dataValidations>
  <hyperlinks>
    <hyperlink ref="S1:T2" location="物件一覧!A1" display="一覧に戻る" xr:uid="{00000000-0004-0000-1700-000000000000}"/>
    <hyperlink ref="C31:F31" location="協力店一覧!B29" display="協力店一覧!B29" xr:uid="{00000000-0004-0000-1700-000001000000}"/>
  </hyperlinks>
  <pageMargins left="0.38" right="0.28000000000000003" top="0.59" bottom="0.49" header="0.4" footer="0.31"/>
  <pageSetup paperSize="9" orientation="landscape" r:id="rId1"/>
  <headerFooter alignWithMargins="0"/>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565</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566</v>
      </c>
      <c r="E8" s="267"/>
      <c r="F8" s="268"/>
      <c r="G8" s="380"/>
      <c r="H8" s="375"/>
      <c r="I8" s="375"/>
      <c r="J8" s="375"/>
      <c r="K8" s="375"/>
      <c r="L8" s="376"/>
      <c r="M8" s="9">
        <v>51000</v>
      </c>
      <c r="N8" s="8" t="s">
        <v>33</v>
      </c>
      <c r="O8" s="10">
        <v>51000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567</v>
      </c>
      <c r="B10" s="348"/>
      <c r="C10" s="349"/>
      <c r="D10" s="259">
        <v>2</v>
      </c>
      <c r="E10" s="357"/>
      <c r="F10" s="93">
        <v>38.880000000000003</v>
      </c>
      <c r="G10" s="8" t="s">
        <v>33</v>
      </c>
      <c r="H10" s="36">
        <v>38.880000000000003</v>
      </c>
      <c r="I10" s="359"/>
      <c r="J10" s="4"/>
      <c r="K10" s="4"/>
      <c r="L10" s="4"/>
      <c r="M10" s="4"/>
      <c r="N10" s="4"/>
      <c r="O10" s="4" t="s">
        <v>130</v>
      </c>
      <c r="P10" s="4"/>
      <c r="Q10" s="4"/>
      <c r="R10" s="4"/>
      <c r="S10" s="4" t="s">
        <v>11</v>
      </c>
      <c r="T10" s="5" t="s">
        <v>11</v>
      </c>
    </row>
    <row r="11" spans="1:24" s="3" customFormat="1" ht="21" customHeight="1" x14ac:dyDescent="0.15">
      <c r="A11" s="264" t="s">
        <v>288</v>
      </c>
      <c r="B11" s="292"/>
      <c r="C11" s="292"/>
      <c r="D11" s="292"/>
      <c r="E11" s="299"/>
      <c r="F11" s="297">
        <v>6</v>
      </c>
      <c r="G11" s="298"/>
      <c r="H11" s="264" t="s">
        <v>35</v>
      </c>
      <c r="I11" s="299"/>
      <c r="J11" s="298">
        <v>6</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1183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568</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48000</v>
      </c>
      <c r="M26" s="23" t="s">
        <v>33</v>
      </c>
      <c r="N26" s="26">
        <v>48000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555</v>
      </c>
      <c r="D31" s="291"/>
      <c r="E31" s="291"/>
      <c r="F31" s="291"/>
      <c r="G31" s="285"/>
      <c r="H31" s="285"/>
      <c r="I31" s="27"/>
      <c r="J31" s="282"/>
      <c r="K31" s="283"/>
      <c r="L31" s="283"/>
      <c r="M31" s="285" t="s">
        <v>66</v>
      </c>
      <c r="N31" s="264"/>
      <c r="O31" s="284" t="s">
        <v>556</v>
      </c>
      <c r="P31" s="283"/>
      <c r="Q31" s="285" t="s">
        <v>67</v>
      </c>
      <c r="R31" s="286"/>
      <c r="S31" s="282" t="s">
        <v>557</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0">
    <dataValidation type="list" allowBlank="1" showInputMessage="1" showErrorMessage="1" sqref="P8" xr:uid="{00000000-0002-0000-1800-000000000000}">
      <formula1>$F$14:$J$14</formula1>
    </dataValidation>
    <dataValidation type="list" allowBlank="1" showInputMessage="1" showErrorMessage="1" sqref="G26:I26" xr:uid="{00000000-0002-0000-1800-000001000000}">
      <formula1>$J$27:$M$27</formula1>
    </dataValidation>
    <dataValidation type="list" allowBlank="1" showInputMessage="1" showErrorMessage="1" sqref="C26:D26" xr:uid="{00000000-0002-0000-1800-000002000000}">
      <formula1>$F$27:$I$27</formula1>
    </dataValidation>
    <dataValidation type="list" allowBlank="1" showInputMessage="1" showErrorMessage="1" sqref="E25:H25" xr:uid="{00000000-0002-0000-1800-000003000000}">
      <formula1>$D$27:$E$27</formula1>
    </dataValidation>
    <dataValidation type="list" allowBlank="1" showInputMessage="1" showErrorMessage="1" sqref="D25" xr:uid="{00000000-0002-0000-1800-000004000000}">
      <formula1>$A$48:$C$48</formula1>
    </dataValidation>
    <dataValidation type="list" allowBlank="1" showInputMessage="1" showErrorMessage="1" sqref="S17:T21 I17:J21" xr:uid="{00000000-0002-0000-1800-000005000000}">
      <formula1>$A$44:$D$44</formula1>
    </dataValidation>
    <dataValidation type="list" allowBlank="1" showInputMessage="1" showErrorMessage="1" sqref="J10:T10" xr:uid="{00000000-0002-0000-1800-000006000000}">
      <formula1>$A$35:$B$35</formula1>
    </dataValidation>
    <dataValidation type="list" allowBlank="1" showInputMessage="1" showErrorMessage="1" sqref="P11" xr:uid="{00000000-0002-0000-1800-000007000000}">
      <formula1>$C$35:$E$35</formula1>
    </dataValidation>
    <dataValidation type="list" allowBlank="1" showInputMessage="1" showErrorMessage="1" sqref="J1:K1" xr:uid="{00000000-0002-0000-1800-000008000000}">
      <formula1>$C$5:$D$5</formula1>
    </dataValidation>
    <dataValidation type="list" allowBlank="1" showInputMessage="1" showErrorMessage="1" sqref="F4:Q4" xr:uid="{00000000-0002-0000-1800-000009000000}">
      <formula1>$A$26:$B$26</formula1>
    </dataValidation>
  </dataValidations>
  <hyperlinks>
    <hyperlink ref="S1:T2" location="物件一覧!A1" display="一覧に戻る" xr:uid="{00000000-0004-0000-1800-000000000000}"/>
    <hyperlink ref="C31:F31" location="協力店一覧!B29" display="協力店一覧!B29" xr:uid="{00000000-0004-0000-1800-000001000000}"/>
  </hyperlinks>
  <pageMargins left="0.38" right="0.28000000000000003" top="0.59" bottom="0.49" header="0.4" footer="0.31"/>
  <pageSetup paperSize="9" orientation="landscape" r:id="rId1"/>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570</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571</v>
      </c>
      <c r="E8" s="267"/>
      <c r="F8" s="268"/>
      <c r="G8" s="380"/>
      <c r="H8" s="375"/>
      <c r="I8" s="375"/>
      <c r="J8" s="375"/>
      <c r="K8" s="375"/>
      <c r="L8" s="376"/>
      <c r="M8" s="9">
        <v>42000</v>
      </c>
      <c r="N8" s="8" t="s">
        <v>33</v>
      </c>
      <c r="O8" s="10">
        <v>45000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572</v>
      </c>
      <c r="B10" s="348"/>
      <c r="C10" s="349"/>
      <c r="D10" s="259">
        <v>2</v>
      </c>
      <c r="E10" s="357"/>
      <c r="F10" s="102">
        <v>32</v>
      </c>
      <c r="G10" s="8" t="s">
        <v>33</v>
      </c>
      <c r="H10" s="36">
        <v>32</v>
      </c>
      <c r="I10" s="359"/>
      <c r="J10" s="4"/>
      <c r="K10" s="4"/>
      <c r="L10" s="4"/>
      <c r="M10" s="4" t="s">
        <v>130</v>
      </c>
      <c r="N10" s="4"/>
      <c r="O10" s="4" t="s">
        <v>130</v>
      </c>
      <c r="P10" s="4"/>
      <c r="Q10" s="4"/>
      <c r="R10" s="4"/>
      <c r="S10" s="4" t="s">
        <v>11</v>
      </c>
      <c r="T10" s="5" t="s">
        <v>11</v>
      </c>
    </row>
    <row r="11" spans="1:24" s="3" customFormat="1" ht="21" customHeight="1" x14ac:dyDescent="0.15">
      <c r="A11" s="264" t="s">
        <v>288</v>
      </c>
      <c r="B11" s="292"/>
      <c r="C11" s="292"/>
      <c r="D11" s="292"/>
      <c r="E11" s="299"/>
      <c r="F11" s="297">
        <v>6</v>
      </c>
      <c r="G11" s="298"/>
      <c r="H11" s="264" t="s">
        <v>35</v>
      </c>
      <c r="I11" s="299"/>
      <c r="J11" s="298">
        <v>6</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1184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573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50000</v>
      </c>
      <c r="M26" s="23" t="s">
        <v>33</v>
      </c>
      <c r="N26" s="26">
        <v>50000</v>
      </c>
      <c r="O26" s="27" t="s">
        <v>54</v>
      </c>
      <c r="P26" s="365" t="s">
        <v>46</v>
      </c>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555</v>
      </c>
      <c r="D31" s="291"/>
      <c r="E31" s="291"/>
      <c r="F31" s="291"/>
      <c r="G31" s="285"/>
      <c r="H31" s="285"/>
      <c r="I31" s="27"/>
      <c r="J31" s="282"/>
      <c r="K31" s="283"/>
      <c r="L31" s="283"/>
      <c r="M31" s="285" t="s">
        <v>66</v>
      </c>
      <c r="N31" s="264"/>
      <c r="O31" s="284" t="s">
        <v>556</v>
      </c>
      <c r="P31" s="283"/>
      <c r="Q31" s="285" t="s">
        <v>67</v>
      </c>
      <c r="R31" s="286"/>
      <c r="S31" s="282" t="s">
        <v>557</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0">
    <dataValidation type="list" allowBlank="1" showInputMessage="1" showErrorMessage="1" sqref="F4:Q4" xr:uid="{00000000-0002-0000-1900-000000000000}">
      <formula1>$A$26:$B$26</formula1>
    </dataValidation>
    <dataValidation type="list" allowBlank="1" showInputMessage="1" showErrorMessage="1" sqref="J1:K1" xr:uid="{00000000-0002-0000-1900-000001000000}">
      <formula1>$C$5:$D$5</formula1>
    </dataValidation>
    <dataValidation type="list" allowBlank="1" showInputMessage="1" showErrorMessage="1" sqref="P11" xr:uid="{00000000-0002-0000-1900-000002000000}">
      <formula1>$C$35:$E$35</formula1>
    </dataValidation>
    <dataValidation type="list" allowBlank="1" showInputMessage="1" showErrorMessage="1" sqref="J10:T10" xr:uid="{00000000-0002-0000-1900-000003000000}">
      <formula1>$A$35:$B$35</formula1>
    </dataValidation>
    <dataValidation type="list" allowBlank="1" showInputMessage="1" showErrorMessage="1" sqref="S17:T21 I17:J21" xr:uid="{00000000-0002-0000-1900-000004000000}">
      <formula1>$A$44:$D$44</formula1>
    </dataValidation>
    <dataValidation type="list" allowBlank="1" showInputMessage="1" showErrorMessage="1" sqref="D25" xr:uid="{00000000-0002-0000-1900-000005000000}">
      <formula1>$A$48:$C$48</formula1>
    </dataValidation>
    <dataValidation type="list" allowBlank="1" showInputMessage="1" showErrorMessage="1" sqref="E25:H25" xr:uid="{00000000-0002-0000-1900-000006000000}">
      <formula1>$D$27:$E$27</formula1>
    </dataValidation>
    <dataValidation type="list" allowBlank="1" showInputMessage="1" showErrorMessage="1" sqref="C26:D26" xr:uid="{00000000-0002-0000-1900-000007000000}">
      <formula1>$F$27:$I$27</formula1>
    </dataValidation>
    <dataValidation type="list" allowBlank="1" showInputMessage="1" showErrorMessage="1" sqref="G26:I26" xr:uid="{00000000-0002-0000-1900-000008000000}">
      <formula1>$J$27:$M$27</formula1>
    </dataValidation>
    <dataValidation type="list" allowBlank="1" showInputMessage="1" showErrorMessage="1" sqref="P8" xr:uid="{00000000-0002-0000-1900-000009000000}">
      <formula1>$F$14:$J$14</formula1>
    </dataValidation>
  </dataValidations>
  <hyperlinks>
    <hyperlink ref="S1:T2" location="物件一覧!A1" display="一覧に戻る" xr:uid="{00000000-0004-0000-1900-000000000000}"/>
    <hyperlink ref="C31:F31" location="協力店一覧!B29" display="協力店一覧!B29" xr:uid="{00000000-0004-0000-1900-000001000000}"/>
  </hyperlinks>
  <pageMargins left="0.38" right="0.28000000000000003" top="0.59" bottom="0.49" header="0.4" footer="0.31"/>
  <pageSetup paperSize="9" orientation="landscape" r:id="rId1"/>
  <headerFooter alignWithMargins="0"/>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574</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268"/>
      <c r="D8" s="360" t="s">
        <v>575</v>
      </c>
      <c r="E8" s="267"/>
      <c r="F8" s="268"/>
      <c r="G8" s="380"/>
      <c r="H8" s="375"/>
      <c r="I8" s="375"/>
      <c r="J8" s="375"/>
      <c r="K8" s="375"/>
      <c r="L8" s="376"/>
      <c r="M8" s="9">
        <v>55000</v>
      </c>
      <c r="N8" s="8" t="s">
        <v>33</v>
      </c>
      <c r="O8" s="10">
        <v>63000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576</v>
      </c>
      <c r="B10" s="348"/>
      <c r="C10" s="349"/>
      <c r="D10" s="259">
        <v>5</v>
      </c>
      <c r="E10" s="357"/>
      <c r="F10" s="102">
        <v>35.64</v>
      </c>
      <c r="G10" s="8" t="s">
        <v>33</v>
      </c>
      <c r="H10" s="36">
        <v>35.64</v>
      </c>
      <c r="I10" s="359"/>
      <c r="J10" s="4"/>
      <c r="K10" s="4"/>
      <c r="L10" s="4"/>
      <c r="M10" s="4"/>
      <c r="N10" s="4"/>
      <c r="O10" s="4" t="s">
        <v>130</v>
      </c>
      <c r="P10" s="4"/>
      <c r="Q10" s="4"/>
      <c r="R10" s="4"/>
      <c r="S10" s="4" t="s">
        <v>11</v>
      </c>
      <c r="T10" s="5" t="s">
        <v>11</v>
      </c>
    </row>
    <row r="11" spans="1:24" s="3" customFormat="1" ht="21" customHeight="1" x14ac:dyDescent="0.15">
      <c r="A11" s="264" t="s">
        <v>288</v>
      </c>
      <c r="B11" s="292"/>
      <c r="C11" s="292"/>
      <c r="D11" s="292"/>
      <c r="E11" s="299"/>
      <c r="F11" s="297">
        <v>18</v>
      </c>
      <c r="G11" s="298"/>
      <c r="H11" s="264" t="s">
        <v>35</v>
      </c>
      <c r="I11" s="299"/>
      <c r="J11" s="298">
        <v>18</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38" t="s">
        <v>1185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577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33</v>
      </c>
      <c r="N26" s="26">
        <v>0</v>
      </c>
      <c r="O26" s="27" t="s">
        <v>54</v>
      </c>
      <c r="P26" s="365" t="s">
        <v>46</v>
      </c>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555</v>
      </c>
      <c r="D31" s="291"/>
      <c r="E31" s="291"/>
      <c r="F31" s="291"/>
      <c r="G31" s="285"/>
      <c r="H31" s="285"/>
      <c r="I31" s="27"/>
      <c r="J31" s="282"/>
      <c r="K31" s="283"/>
      <c r="L31" s="283"/>
      <c r="M31" s="285" t="s">
        <v>66</v>
      </c>
      <c r="N31" s="264"/>
      <c r="O31" s="284" t="s">
        <v>556</v>
      </c>
      <c r="P31" s="283"/>
      <c r="Q31" s="285" t="s">
        <v>67</v>
      </c>
      <c r="R31" s="286"/>
      <c r="S31" s="282" t="s">
        <v>557</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8" xr:uid="{00000000-0002-0000-1A00-000000000000}">
      <formula1>$F$14:$J$14</formula1>
    </dataValidation>
    <dataValidation type="list" allowBlank="1" showInputMessage="1" showErrorMessage="1" sqref="G26:I26" xr:uid="{00000000-0002-0000-1A00-000001000000}">
      <formula1>$J$27:$M$27</formula1>
    </dataValidation>
    <dataValidation type="list" allowBlank="1" showInputMessage="1" showErrorMessage="1" sqref="C26:D26" xr:uid="{00000000-0002-0000-1A00-000002000000}">
      <formula1>$F$27:$I$27</formula1>
    </dataValidation>
    <dataValidation type="list" allowBlank="1" showInputMessage="1" showErrorMessage="1" sqref="E25:H25" xr:uid="{00000000-0002-0000-1A00-000003000000}">
      <formula1>$D$27:$E$27</formula1>
    </dataValidation>
    <dataValidation type="list" allowBlank="1" showInputMessage="1" showErrorMessage="1" sqref="D25" xr:uid="{00000000-0002-0000-1A00-000004000000}">
      <formula1>$A$48:$C$48</formula1>
    </dataValidation>
    <dataValidation type="list" allowBlank="1" showInputMessage="1" showErrorMessage="1" sqref="I17:J21 S17:T18 S20:T21" xr:uid="{00000000-0002-0000-1A00-000005000000}">
      <formula1>$A$44:$D$44</formula1>
    </dataValidation>
    <dataValidation type="list" allowBlank="1" showInputMessage="1" showErrorMessage="1" sqref="J10:T10" xr:uid="{00000000-0002-0000-1A00-000006000000}">
      <formula1>$A$35:$B$35</formula1>
    </dataValidation>
    <dataValidation type="list" allowBlank="1" showInputMessage="1" showErrorMessage="1" sqref="P11" xr:uid="{00000000-0002-0000-1A00-000007000000}">
      <formula1>$C$35:$E$35</formula1>
    </dataValidation>
    <dataValidation type="list" allowBlank="1" showInputMessage="1" showErrorMessage="1" sqref="J1:K1" xr:uid="{00000000-0002-0000-1A00-000008000000}">
      <formula1>$C$5:$D$5</formula1>
    </dataValidation>
    <dataValidation type="list" allowBlank="1" showInputMessage="1" showErrorMessage="1" sqref="F4:Q4" xr:uid="{00000000-0002-0000-1A00-000009000000}">
      <formula1>$A$26:$B$26</formula1>
    </dataValidation>
    <dataValidation type="list" allowBlank="1" showInputMessage="1" showErrorMessage="1" sqref="S19:T19" xr:uid="{00000000-0002-0000-1A00-00000A000000}">
      <formula1>$A$23:$C$23</formula1>
    </dataValidation>
  </dataValidations>
  <hyperlinks>
    <hyperlink ref="S1:T2" location="物件一覧!A1" display="一覧に戻る" xr:uid="{00000000-0004-0000-1A00-000000000000}"/>
    <hyperlink ref="C31:F31" location="協力店一覧!B29" display="協力店一覧!B29" xr:uid="{00000000-0004-0000-1A00-000001000000}"/>
  </hyperlinks>
  <pageMargins left="0.38" right="0.28000000000000003" top="0.59" bottom="0.49" header="0.4" footer="0.31"/>
  <pageSetup paperSize="9" orientation="landscape"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578</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t="s">
        <v>130</v>
      </c>
      <c r="G4" s="336"/>
      <c r="H4" s="336" t="s">
        <v>130</v>
      </c>
      <c r="I4" s="336"/>
      <c r="J4" s="336" t="s">
        <v>130</v>
      </c>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579</v>
      </c>
      <c r="C8" s="268"/>
      <c r="D8" s="360" t="s">
        <v>580</v>
      </c>
      <c r="E8" s="267"/>
      <c r="F8" s="268"/>
      <c r="G8" s="380"/>
      <c r="H8" s="375"/>
      <c r="I8" s="375"/>
      <c r="J8" s="375"/>
      <c r="K8" s="375"/>
      <c r="L8" s="376"/>
      <c r="M8" s="9">
        <v>69000</v>
      </c>
      <c r="N8" s="8" t="s">
        <v>33</v>
      </c>
      <c r="O8" s="10">
        <v>69000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581</v>
      </c>
      <c r="B10" s="348"/>
      <c r="C10" s="349"/>
      <c r="D10" s="259">
        <v>5</v>
      </c>
      <c r="E10" s="357"/>
      <c r="F10" s="102">
        <v>56.51</v>
      </c>
      <c r="G10" s="8" t="s">
        <v>33</v>
      </c>
      <c r="H10" s="36">
        <v>56.51</v>
      </c>
      <c r="I10" s="359"/>
      <c r="J10" s="4"/>
      <c r="K10" s="4"/>
      <c r="L10" s="4"/>
      <c r="M10" s="4"/>
      <c r="N10" s="4"/>
      <c r="O10" s="4"/>
      <c r="P10" s="135" t="s">
        <v>130</v>
      </c>
      <c r="Q10" s="135"/>
      <c r="R10" s="39" t="s">
        <v>32</v>
      </c>
      <c r="S10" s="135" t="s">
        <v>11</v>
      </c>
      <c r="T10" s="5" t="s">
        <v>11</v>
      </c>
    </row>
    <row r="11" spans="1:24" s="3" customFormat="1" ht="21" customHeight="1" x14ac:dyDescent="0.15">
      <c r="A11" s="264" t="s">
        <v>288</v>
      </c>
      <c r="B11" s="292"/>
      <c r="C11" s="292"/>
      <c r="D11" s="292"/>
      <c r="E11" s="299"/>
      <c r="F11" s="297">
        <v>2</v>
      </c>
      <c r="G11" s="298"/>
      <c r="H11" s="264" t="s">
        <v>35</v>
      </c>
      <c r="I11" s="299"/>
      <c r="J11" s="298">
        <v>20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1274</v>
      </c>
      <c r="G12" s="381"/>
      <c r="H12" s="381"/>
      <c r="I12" s="381"/>
      <c r="J12" s="381"/>
      <c r="K12" s="381"/>
      <c r="L12" s="381"/>
      <c r="M12" s="381"/>
      <c r="N12" s="381"/>
      <c r="O12" s="381"/>
      <c r="P12" s="381"/>
      <c r="Q12" s="381"/>
      <c r="R12" s="381"/>
      <c r="S12" s="381"/>
      <c r="T12" s="382"/>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33</v>
      </c>
      <c r="N26" s="26">
        <v>0</v>
      </c>
      <c r="O26" s="27" t="s">
        <v>54</v>
      </c>
      <c r="P26" s="365" t="s">
        <v>74</v>
      </c>
      <c r="Q26" s="346"/>
      <c r="R26" s="26">
        <v>60000</v>
      </c>
      <c r="S26" s="23" t="s">
        <v>33</v>
      </c>
      <c r="T26" s="28">
        <v>61000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582</v>
      </c>
      <c r="D31" s="291"/>
      <c r="E31" s="291"/>
      <c r="F31" s="291"/>
      <c r="G31" s="285"/>
      <c r="H31" s="285"/>
      <c r="I31" s="27"/>
      <c r="J31" s="282"/>
      <c r="K31" s="283"/>
      <c r="L31" s="283"/>
      <c r="M31" s="285" t="s">
        <v>66</v>
      </c>
      <c r="N31" s="264"/>
      <c r="O31" s="284" t="s">
        <v>583</v>
      </c>
      <c r="P31" s="283"/>
      <c r="Q31" s="285" t="s">
        <v>67</v>
      </c>
      <c r="R31" s="286"/>
      <c r="S31" s="282" t="s">
        <v>584</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S19:T19" xr:uid="{00000000-0002-0000-1B00-000000000000}">
      <formula1>$A$23:$C$23</formula1>
    </dataValidation>
    <dataValidation type="list" allowBlank="1" showInputMessage="1" showErrorMessage="1" sqref="F4:Q4" xr:uid="{00000000-0002-0000-1B00-000001000000}">
      <formula1>$A$26:$B$26</formula1>
    </dataValidation>
    <dataValidation type="list" allowBlank="1" showInputMessage="1" showErrorMessage="1" sqref="J1:K1" xr:uid="{00000000-0002-0000-1B00-000002000000}">
      <formula1>$C$5:$D$5</formula1>
    </dataValidation>
    <dataValidation type="list" allowBlank="1" showInputMessage="1" showErrorMessage="1" sqref="P11" xr:uid="{00000000-0002-0000-1B00-000003000000}">
      <formula1>$C$35:$E$35</formula1>
    </dataValidation>
    <dataValidation type="list" allowBlank="1" showInputMessage="1" showErrorMessage="1" sqref="J10:Q10 S10:T10" xr:uid="{00000000-0002-0000-1B00-000004000000}">
      <formula1>$A$35:$B$35</formula1>
    </dataValidation>
    <dataValidation type="list" allowBlank="1" showInputMessage="1" showErrorMessage="1" sqref="I17:J21 S17:T18 S20:T21" xr:uid="{00000000-0002-0000-1B00-000005000000}">
      <formula1>$A$44:$D$44</formula1>
    </dataValidation>
    <dataValidation type="list" allowBlank="1" showInputMessage="1" showErrorMessage="1" sqref="D25" xr:uid="{00000000-0002-0000-1B00-000006000000}">
      <formula1>$A$48:$C$48</formula1>
    </dataValidation>
    <dataValidation type="list" allowBlank="1" showInputMessage="1" showErrorMessage="1" sqref="E25:H25" xr:uid="{00000000-0002-0000-1B00-000007000000}">
      <formula1>$D$27:$E$27</formula1>
    </dataValidation>
    <dataValidation type="list" allowBlank="1" showInputMessage="1" showErrorMessage="1" sqref="C26:D26" xr:uid="{00000000-0002-0000-1B00-000008000000}">
      <formula1>$F$27:$I$27</formula1>
    </dataValidation>
    <dataValidation type="list" allowBlank="1" showInputMessage="1" showErrorMessage="1" sqref="G26:I26" xr:uid="{00000000-0002-0000-1B00-000009000000}">
      <formula1>$J$27:$M$27</formula1>
    </dataValidation>
    <dataValidation type="list" allowBlank="1" showInputMessage="1" showErrorMessage="1" sqref="P8" xr:uid="{00000000-0002-0000-1B00-00000A000000}">
      <formula1>$F$14:$J$14</formula1>
    </dataValidation>
  </dataValidations>
  <hyperlinks>
    <hyperlink ref="S1:T2" location="物件一覧!A1" display="一覧に戻る" xr:uid="{00000000-0004-0000-1B00-000000000000}"/>
    <hyperlink ref="C31:F31" location="協力店一覧!B31" display="協力店一覧!B31" xr:uid="{00000000-0004-0000-1B00-000001000000}"/>
  </hyperlinks>
  <pageMargins left="0.38" right="0.28000000000000003" top="0.59" bottom="0.49" header="0.4" footer="0.31"/>
  <pageSetup paperSize="9" orientation="landscape"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585</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t="s">
        <v>130</v>
      </c>
      <c r="G4" s="336"/>
      <c r="H4" s="336" t="s">
        <v>130</v>
      </c>
      <c r="I4" s="336"/>
      <c r="J4" s="336" t="s">
        <v>130</v>
      </c>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579</v>
      </c>
      <c r="C8" s="268"/>
      <c r="D8" s="360" t="s">
        <v>586</v>
      </c>
      <c r="E8" s="267"/>
      <c r="F8" s="268"/>
      <c r="G8" s="380"/>
      <c r="H8" s="375"/>
      <c r="I8" s="375"/>
      <c r="J8" s="375"/>
      <c r="K8" s="375"/>
      <c r="L8" s="376"/>
      <c r="M8" s="9">
        <v>60000</v>
      </c>
      <c r="N8" s="8" t="s">
        <v>33</v>
      </c>
      <c r="O8" s="10">
        <v>60000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587</v>
      </c>
      <c r="B10" s="348"/>
      <c r="C10" s="349"/>
      <c r="D10" s="259">
        <v>2</v>
      </c>
      <c r="E10" s="357"/>
      <c r="F10" s="102">
        <v>44.34</v>
      </c>
      <c r="G10" s="8" t="s">
        <v>33</v>
      </c>
      <c r="H10" s="36">
        <v>44.34</v>
      </c>
      <c r="I10" s="359"/>
      <c r="J10" s="4"/>
      <c r="K10" s="4"/>
      <c r="L10" s="4"/>
      <c r="M10" s="4"/>
      <c r="N10" s="4"/>
      <c r="O10" s="4" t="s">
        <v>32</v>
      </c>
      <c r="P10" s="4"/>
      <c r="Q10" s="4"/>
      <c r="R10" s="4"/>
      <c r="S10" s="4" t="s">
        <v>11</v>
      </c>
      <c r="T10" s="5" t="s">
        <v>11</v>
      </c>
    </row>
    <row r="11" spans="1:24" s="3" customFormat="1" ht="21" customHeight="1" x14ac:dyDescent="0.15">
      <c r="A11" s="264" t="s">
        <v>288</v>
      </c>
      <c r="B11" s="292"/>
      <c r="C11" s="292"/>
      <c r="D11" s="292"/>
      <c r="E11" s="299"/>
      <c r="F11" s="297">
        <v>4</v>
      </c>
      <c r="G11" s="298"/>
      <c r="H11" s="264" t="s">
        <v>35</v>
      </c>
      <c r="I11" s="299"/>
      <c r="J11" s="298">
        <v>8</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42" t="s">
        <v>1275</v>
      </c>
      <c r="G12" s="381"/>
      <c r="H12" s="381"/>
      <c r="I12" s="381"/>
      <c r="J12" s="381"/>
      <c r="K12" s="381"/>
      <c r="L12" s="381"/>
      <c r="M12" s="381"/>
      <c r="N12" s="381"/>
      <c r="O12" s="381"/>
      <c r="P12" s="381"/>
      <c r="Q12" s="381"/>
      <c r="R12" s="381"/>
      <c r="S12" s="381"/>
      <c r="T12" s="382"/>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33</v>
      </c>
      <c r="N26" s="26">
        <v>0</v>
      </c>
      <c r="O26" s="27" t="s">
        <v>54</v>
      </c>
      <c r="P26" s="365" t="s">
        <v>74</v>
      </c>
      <c r="Q26" s="346"/>
      <c r="R26" s="26">
        <v>57000</v>
      </c>
      <c r="S26" s="23" t="s">
        <v>33</v>
      </c>
      <c r="T26" s="28">
        <v>57000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582</v>
      </c>
      <c r="D31" s="291"/>
      <c r="E31" s="291"/>
      <c r="F31" s="291"/>
      <c r="G31" s="285"/>
      <c r="H31" s="285"/>
      <c r="I31" s="27"/>
      <c r="J31" s="282"/>
      <c r="K31" s="283"/>
      <c r="L31" s="283"/>
      <c r="M31" s="285" t="s">
        <v>66</v>
      </c>
      <c r="N31" s="264"/>
      <c r="O31" s="284" t="s">
        <v>583</v>
      </c>
      <c r="P31" s="283"/>
      <c r="Q31" s="285" t="s">
        <v>67</v>
      </c>
      <c r="R31" s="286"/>
      <c r="S31" s="282" t="s">
        <v>584</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2">
    <dataValidation type="list" allowBlank="1" showInputMessage="1" showErrorMessage="1" sqref="P8" xr:uid="{00000000-0002-0000-1C00-000000000000}">
      <formula1>$F$14:$J$14</formula1>
    </dataValidation>
    <dataValidation type="list" allowBlank="1" showInputMessage="1" showErrorMessage="1" sqref="G26:I26" xr:uid="{00000000-0002-0000-1C00-000001000000}">
      <formula1>$J$27:$M$27</formula1>
    </dataValidation>
    <dataValidation type="list" allowBlank="1" showInputMessage="1" showErrorMessage="1" sqref="C26:D26" xr:uid="{00000000-0002-0000-1C00-000002000000}">
      <formula1>$F$27:$I$27</formula1>
    </dataValidation>
    <dataValidation type="list" allowBlank="1" showInputMessage="1" showErrorMessage="1" sqref="E25:H25" xr:uid="{00000000-0002-0000-1C00-000003000000}">
      <formula1>$D$27:$E$27</formula1>
    </dataValidation>
    <dataValidation type="list" allowBlank="1" showInputMessage="1" showErrorMessage="1" sqref="D25" xr:uid="{00000000-0002-0000-1C00-000004000000}">
      <formula1>$A$48:$C$48</formula1>
    </dataValidation>
    <dataValidation type="list" allowBlank="1" showInputMessage="1" showErrorMessage="1" sqref="I17:J21 S17:T18 S20:T21" xr:uid="{00000000-0002-0000-1C00-000005000000}">
      <formula1>$A$44:$D$44</formula1>
    </dataValidation>
    <dataValidation type="list" allowBlank="1" showInputMessage="1" showErrorMessage="1" sqref="J10:N10 P10:T10" xr:uid="{00000000-0002-0000-1C00-000006000000}">
      <formula1>$A$35:$B$35</formula1>
    </dataValidation>
    <dataValidation type="list" allowBlank="1" showInputMessage="1" showErrorMessage="1" sqref="P11" xr:uid="{00000000-0002-0000-1C00-000007000000}">
      <formula1>$C$35:$E$35</formula1>
    </dataValidation>
    <dataValidation type="list" allowBlank="1" showInputMessage="1" showErrorMessage="1" sqref="J1:K1" xr:uid="{00000000-0002-0000-1C00-000008000000}">
      <formula1>$C$5:$D$5</formula1>
    </dataValidation>
    <dataValidation type="list" allowBlank="1" showInputMessage="1" showErrorMessage="1" sqref="F4:Q4" xr:uid="{00000000-0002-0000-1C00-000009000000}">
      <formula1>$A$26:$B$26</formula1>
    </dataValidation>
    <dataValidation type="list" allowBlank="1" showInputMessage="1" showErrorMessage="1" sqref="S19:T19" xr:uid="{00000000-0002-0000-1C00-00000A000000}">
      <formula1>$A$23:$C$23</formula1>
    </dataValidation>
    <dataValidation type="list" allowBlank="1" showInputMessage="1" showErrorMessage="1" sqref="O10" xr:uid="{00000000-0002-0000-1C00-00000B000000}">
      <formula1>$A$14:$B$14</formula1>
    </dataValidation>
  </dataValidations>
  <hyperlinks>
    <hyperlink ref="S1:T2" location="物件一覧!A1" display="一覧に戻る" xr:uid="{00000000-0004-0000-1C00-000000000000}"/>
    <hyperlink ref="C31:F31" location="協力店一覧!B31" display="協力店一覧!B31" xr:uid="{00000000-0004-0000-1C00-000001000000}"/>
  </hyperlinks>
  <pageMargins left="0.38" right="0.28000000000000003" top="0.59" bottom="0.49" header="0.4" footer="0.31"/>
  <pageSetup paperSize="9"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T29"/>
  <sheetViews>
    <sheetView showGridLines="0" zoomScaleNormal="100" workbookViewId="0">
      <pane ySplit="1" topLeftCell="A8" activePane="bottomLeft" state="frozen"/>
      <selection activeCell="K16" sqref="K16"/>
      <selection pane="bottomLeft" activeCell="G10" sqref="G10"/>
    </sheetView>
  </sheetViews>
  <sheetFormatPr defaultColWidth="11.1640625" defaultRowHeight="11.25" x14ac:dyDescent="0.15"/>
  <cols>
    <col min="1" max="1" width="26.83203125" style="33" customWidth="1"/>
    <col min="2" max="7" width="6.83203125" style="33" customWidth="1"/>
    <col min="8" max="8" width="19.5" style="33" customWidth="1"/>
    <col min="9" max="9" width="19.33203125" style="33" customWidth="1"/>
    <col min="10" max="10" width="24.1640625" style="33" customWidth="1"/>
    <col min="11" max="11" width="8.33203125" style="33" customWidth="1"/>
    <col min="12" max="12" width="14.33203125" style="33" customWidth="1"/>
    <col min="13" max="13" width="13.83203125" style="33" customWidth="1"/>
    <col min="14" max="14" width="19.6640625" style="33" customWidth="1"/>
    <col min="15" max="15" width="34.83203125" style="33" customWidth="1"/>
    <col min="16" max="20" width="11.1640625" style="33" hidden="1" customWidth="1"/>
    <col min="21" max="16384" width="11.1640625" style="33"/>
  </cols>
  <sheetData>
    <row r="1" spans="1:20" s="31" customFormat="1" ht="30" customHeight="1" x14ac:dyDescent="0.15">
      <c r="A1" s="67" t="s">
        <v>243</v>
      </c>
      <c r="B1" s="69" t="s">
        <v>244</v>
      </c>
      <c r="C1" s="70" t="s">
        <v>245</v>
      </c>
      <c r="D1" s="70" t="s">
        <v>246</v>
      </c>
      <c r="E1" s="71" t="s">
        <v>247</v>
      </c>
      <c r="F1" s="138" t="s">
        <v>531</v>
      </c>
      <c r="G1" s="138" t="s">
        <v>1469</v>
      </c>
      <c r="H1" s="67" t="s">
        <v>248</v>
      </c>
      <c r="I1" s="67" t="s">
        <v>249</v>
      </c>
      <c r="J1" s="67" t="s">
        <v>250</v>
      </c>
      <c r="K1" s="67" t="s">
        <v>251</v>
      </c>
      <c r="L1" s="67" t="s">
        <v>252</v>
      </c>
      <c r="M1" s="67" t="s">
        <v>253</v>
      </c>
      <c r="N1" s="67" t="s">
        <v>147</v>
      </c>
      <c r="O1" s="67" t="s">
        <v>1487</v>
      </c>
      <c r="P1" s="31" t="s">
        <v>254</v>
      </c>
      <c r="Q1" s="31" t="s">
        <v>242</v>
      </c>
      <c r="R1" s="31" t="s">
        <v>84</v>
      </c>
      <c r="S1" s="31" t="s">
        <v>146</v>
      </c>
      <c r="T1" s="31" t="s">
        <v>149</v>
      </c>
    </row>
    <row r="2" spans="1:20" ht="30" customHeight="1" x14ac:dyDescent="0.15">
      <c r="A2" s="88" t="s">
        <v>322</v>
      </c>
      <c r="B2" s="55" t="s">
        <v>11</v>
      </c>
      <c r="C2" s="58" t="s">
        <v>11</v>
      </c>
      <c r="D2" s="58" t="s">
        <v>130</v>
      </c>
      <c r="E2" s="59" t="s">
        <v>11</v>
      </c>
      <c r="F2" s="137"/>
      <c r="G2" s="137"/>
      <c r="H2" s="94" t="s">
        <v>255</v>
      </c>
      <c r="I2" s="34" t="s">
        <v>11</v>
      </c>
      <c r="J2" s="94" t="s">
        <v>256</v>
      </c>
      <c r="K2" s="38" t="s">
        <v>257</v>
      </c>
      <c r="L2" s="94" t="s">
        <v>11</v>
      </c>
      <c r="M2" s="94" t="s">
        <v>11</v>
      </c>
      <c r="N2" s="148" t="s">
        <v>205</v>
      </c>
      <c r="O2" s="94" t="s">
        <v>258</v>
      </c>
      <c r="P2" s="33">
        <v>0</v>
      </c>
      <c r="Q2" s="33" t="s">
        <v>206</v>
      </c>
      <c r="R2" s="33" t="s">
        <v>203</v>
      </c>
      <c r="S2" s="33" t="s">
        <v>204</v>
      </c>
      <c r="T2" s="33" t="s">
        <v>259</v>
      </c>
    </row>
    <row r="3" spans="1:20" ht="30" customHeight="1" x14ac:dyDescent="0.15">
      <c r="A3" s="88" t="s">
        <v>322</v>
      </c>
      <c r="B3" s="55" t="s">
        <v>11</v>
      </c>
      <c r="C3" s="58" t="s">
        <v>11</v>
      </c>
      <c r="D3" s="58" t="s">
        <v>130</v>
      </c>
      <c r="E3" s="59" t="s">
        <v>11</v>
      </c>
      <c r="F3" s="137"/>
      <c r="G3" s="137"/>
      <c r="H3" s="94" t="s">
        <v>260</v>
      </c>
      <c r="I3" s="34" t="s">
        <v>11</v>
      </c>
      <c r="J3" s="94" t="s">
        <v>256</v>
      </c>
      <c r="K3" s="38" t="s">
        <v>257</v>
      </c>
      <c r="L3" s="94" t="s">
        <v>11</v>
      </c>
      <c r="M3" s="94" t="s">
        <v>11</v>
      </c>
      <c r="N3" s="148" t="s">
        <v>205</v>
      </c>
      <c r="O3" s="94" t="s">
        <v>258</v>
      </c>
      <c r="P3" s="33">
        <v>0</v>
      </c>
      <c r="Q3" s="33" t="s">
        <v>206</v>
      </c>
      <c r="R3" s="33" t="s">
        <v>203</v>
      </c>
      <c r="S3" s="33" t="s">
        <v>204</v>
      </c>
      <c r="T3" s="33" t="s">
        <v>259</v>
      </c>
    </row>
    <row r="4" spans="1:20" ht="30" customHeight="1" x14ac:dyDescent="0.15">
      <c r="A4" s="88" t="s">
        <v>322</v>
      </c>
      <c r="B4" s="55" t="s">
        <v>11</v>
      </c>
      <c r="C4" s="58" t="s">
        <v>11</v>
      </c>
      <c r="D4" s="58" t="s">
        <v>130</v>
      </c>
      <c r="E4" s="59" t="s">
        <v>11</v>
      </c>
      <c r="F4" s="137"/>
      <c r="G4" s="137"/>
      <c r="H4" s="94" t="s">
        <v>261</v>
      </c>
      <c r="I4" s="34" t="s">
        <v>11</v>
      </c>
      <c r="J4" s="94" t="s">
        <v>256</v>
      </c>
      <c r="K4" s="38" t="s">
        <v>257</v>
      </c>
      <c r="L4" s="94" t="s">
        <v>11</v>
      </c>
      <c r="M4" s="94" t="s">
        <v>11</v>
      </c>
      <c r="N4" s="148" t="s">
        <v>205</v>
      </c>
      <c r="O4" s="94" t="s">
        <v>258</v>
      </c>
      <c r="P4" s="33">
        <v>0</v>
      </c>
      <c r="Q4" s="33" t="s">
        <v>206</v>
      </c>
      <c r="R4" s="33" t="s">
        <v>203</v>
      </c>
      <c r="S4" s="33" t="s">
        <v>204</v>
      </c>
      <c r="T4" s="33" t="s">
        <v>259</v>
      </c>
    </row>
    <row r="5" spans="1:20" ht="30" customHeight="1" x14ac:dyDescent="0.15">
      <c r="A5" s="88" t="s">
        <v>322</v>
      </c>
      <c r="B5" s="55" t="s">
        <v>11</v>
      </c>
      <c r="C5" s="58" t="s">
        <v>11</v>
      </c>
      <c r="D5" s="58" t="s">
        <v>130</v>
      </c>
      <c r="E5" s="59" t="s">
        <v>11</v>
      </c>
      <c r="F5" s="137"/>
      <c r="G5" s="137"/>
      <c r="H5" s="94" t="s">
        <v>262</v>
      </c>
      <c r="I5" s="34" t="s">
        <v>11</v>
      </c>
      <c r="J5" s="94" t="s">
        <v>256</v>
      </c>
      <c r="K5" s="38" t="s">
        <v>257</v>
      </c>
      <c r="L5" s="94" t="s">
        <v>11</v>
      </c>
      <c r="M5" s="94" t="s">
        <v>11</v>
      </c>
      <c r="N5" s="148" t="s">
        <v>205</v>
      </c>
      <c r="O5" s="94" t="s">
        <v>258</v>
      </c>
      <c r="P5" s="33">
        <v>0</v>
      </c>
      <c r="Q5" s="33" t="s">
        <v>206</v>
      </c>
      <c r="R5" s="33" t="s">
        <v>203</v>
      </c>
      <c r="S5" s="33" t="s">
        <v>204</v>
      </c>
      <c r="T5" s="33" t="s">
        <v>259</v>
      </c>
    </row>
    <row r="6" spans="1:20" ht="30" customHeight="1" x14ac:dyDescent="0.15">
      <c r="A6" s="88" t="s">
        <v>322</v>
      </c>
      <c r="B6" s="55" t="s">
        <v>11</v>
      </c>
      <c r="C6" s="58" t="s">
        <v>11</v>
      </c>
      <c r="D6" s="58" t="s">
        <v>130</v>
      </c>
      <c r="E6" s="59" t="s">
        <v>11</v>
      </c>
      <c r="F6" s="137"/>
      <c r="G6" s="137"/>
      <c r="H6" s="94" t="s">
        <v>263</v>
      </c>
      <c r="I6" s="34" t="s">
        <v>11</v>
      </c>
      <c r="J6" s="94" t="s">
        <v>256</v>
      </c>
      <c r="K6" s="38" t="s">
        <v>257</v>
      </c>
      <c r="L6" s="94" t="s">
        <v>11</v>
      </c>
      <c r="M6" s="94" t="s">
        <v>11</v>
      </c>
      <c r="N6" s="148" t="s">
        <v>205</v>
      </c>
      <c r="O6" s="94" t="s">
        <v>258</v>
      </c>
      <c r="P6" s="33">
        <v>0</v>
      </c>
      <c r="Q6" s="33" t="s">
        <v>206</v>
      </c>
      <c r="R6" s="33" t="s">
        <v>203</v>
      </c>
      <c r="S6" s="33" t="s">
        <v>204</v>
      </c>
      <c r="T6" s="33" t="s">
        <v>259</v>
      </c>
    </row>
    <row r="7" spans="1:20" ht="30" customHeight="1" x14ac:dyDescent="0.15">
      <c r="A7" s="88" t="s">
        <v>322</v>
      </c>
      <c r="B7" s="55" t="s">
        <v>11</v>
      </c>
      <c r="C7" s="58" t="s">
        <v>11</v>
      </c>
      <c r="D7" s="58" t="s">
        <v>130</v>
      </c>
      <c r="E7" s="59" t="s">
        <v>11</v>
      </c>
      <c r="F7" s="137"/>
      <c r="G7" s="137"/>
      <c r="H7" s="94" t="s">
        <v>264</v>
      </c>
      <c r="I7" s="34" t="s">
        <v>11</v>
      </c>
      <c r="J7" s="94" t="s">
        <v>256</v>
      </c>
      <c r="K7" s="38" t="s">
        <v>257</v>
      </c>
      <c r="L7" s="94" t="s">
        <v>11</v>
      </c>
      <c r="M7" s="94" t="s">
        <v>11</v>
      </c>
      <c r="N7" s="148" t="s">
        <v>205</v>
      </c>
      <c r="O7" s="94" t="s">
        <v>258</v>
      </c>
      <c r="P7" s="33">
        <v>0</v>
      </c>
      <c r="Q7" s="33" t="s">
        <v>206</v>
      </c>
      <c r="R7" s="33" t="s">
        <v>203</v>
      </c>
      <c r="S7" s="33" t="s">
        <v>204</v>
      </c>
      <c r="T7" s="33" t="s">
        <v>259</v>
      </c>
    </row>
    <row r="8" spans="1:20" ht="30" customHeight="1" x14ac:dyDescent="0.15">
      <c r="A8" s="88" t="s">
        <v>322</v>
      </c>
      <c r="B8" s="55" t="s">
        <v>11</v>
      </c>
      <c r="C8" s="58" t="s">
        <v>11</v>
      </c>
      <c r="D8" s="58" t="s">
        <v>130</v>
      </c>
      <c r="E8" s="59" t="s">
        <v>11</v>
      </c>
      <c r="F8" s="137"/>
      <c r="G8" s="137"/>
      <c r="H8" s="94" t="s">
        <v>265</v>
      </c>
      <c r="I8" s="34" t="s">
        <v>11</v>
      </c>
      <c r="J8" s="94" t="s">
        <v>256</v>
      </c>
      <c r="K8" s="38" t="s">
        <v>257</v>
      </c>
      <c r="L8" s="94" t="s">
        <v>11</v>
      </c>
      <c r="M8" s="94" t="s">
        <v>11</v>
      </c>
      <c r="N8" s="148" t="s">
        <v>205</v>
      </c>
      <c r="O8" s="94" t="s">
        <v>258</v>
      </c>
      <c r="P8" s="33">
        <v>0</v>
      </c>
      <c r="Q8" s="33" t="s">
        <v>206</v>
      </c>
      <c r="R8" s="33" t="s">
        <v>203</v>
      </c>
      <c r="S8" s="33" t="s">
        <v>204</v>
      </c>
      <c r="T8" s="33" t="s">
        <v>259</v>
      </c>
    </row>
    <row r="9" spans="1:20" ht="30" customHeight="1" x14ac:dyDescent="0.15">
      <c r="A9" s="88" t="s">
        <v>382</v>
      </c>
      <c r="B9" s="55" t="s">
        <v>32</v>
      </c>
      <c r="C9" s="58" t="s">
        <v>32</v>
      </c>
      <c r="D9" s="58" t="s">
        <v>130</v>
      </c>
      <c r="E9" s="59" t="s">
        <v>32</v>
      </c>
      <c r="F9" s="137"/>
      <c r="G9" s="137"/>
      <c r="H9" s="94" t="s">
        <v>350</v>
      </c>
      <c r="I9" s="34" t="s">
        <v>11</v>
      </c>
      <c r="J9" s="94" t="s">
        <v>351</v>
      </c>
      <c r="K9" s="38" t="s">
        <v>257</v>
      </c>
      <c r="L9" s="94" t="s">
        <v>11</v>
      </c>
      <c r="M9" s="94" t="s">
        <v>363</v>
      </c>
      <c r="N9" s="148" t="s">
        <v>349</v>
      </c>
      <c r="O9" s="94" t="s">
        <v>362</v>
      </c>
      <c r="P9" s="33">
        <v>0</v>
      </c>
      <c r="Q9" s="33" t="s">
        <v>206</v>
      </c>
      <c r="R9" s="33" t="s">
        <v>203</v>
      </c>
      <c r="S9" s="33" t="s">
        <v>204</v>
      </c>
      <c r="T9" s="33" t="s">
        <v>259</v>
      </c>
    </row>
    <row r="10" spans="1:20" ht="30" customHeight="1" x14ac:dyDescent="0.15">
      <c r="A10" s="88" t="s">
        <v>365</v>
      </c>
      <c r="B10" s="55" t="s">
        <v>32</v>
      </c>
      <c r="C10" s="58" t="s">
        <v>32</v>
      </c>
      <c r="D10" s="58"/>
      <c r="E10" s="59" t="s">
        <v>32</v>
      </c>
      <c r="F10" s="137"/>
      <c r="G10" s="137"/>
      <c r="H10" s="94" t="s">
        <v>350</v>
      </c>
      <c r="I10" s="34" t="s">
        <v>11</v>
      </c>
      <c r="J10" s="94" t="s">
        <v>360</v>
      </c>
      <c r="K10" s="38" t="s">
        <v>257</v>
      </c>
      <c r="L10" s="94" t="s">
        <v>11</v>
      </c>
      <c r="M10" s="94" t="s">
        <v>364</v>
      </c>
      <c r="N10" s="148" t="s">
        <v>357</v>
      </c>
      <c r="O10" s="94" t="s">
        <v>362</v>
      </c>
      <c r="P10" s="33">
        <v>0</v>
      </c>
      <c r="Q10" s="33" t="s">
        <v>206</v>
      </c>
      <c r="R10" s="33" t="s">
        <v>203</v>
      </c>
      <c r="S10" s="33" t="s">
        <v>204</v>
      </c>
      <c r="T10" s="33" t="s">
        <v>259</v>
      </c>
    </row>
    <row r="11" spans="1:20" ht="30" customHeight="1" x14ac:dyDescent="0.15">
      <c r="A11" s="88" t="s">
        <v>365</v>
      </c>
      <c r="B11" s="55" t="s">
        <v>32</v>
      </c>
      <c r="C11" s="58" t="s">
        <v>32</v>
      </c>
      <c r="D11" s="58"/>
      <c r="E11" s="59" t="s">
        <v>32</v>
      </c>
      <c r="F11" s="137"/>
      <c r="G11" s="137"/>
      <c r="H11" s="94" t="s">
        <v>263</v>
      </c>
      <c r="I11" s="34" t="s">
        <v>11</v>
      </c>
      <c r="J11" s="94" t="s">
        <v>360</v>
      </c>
      <c r="K11" s="38" t="s">
        <v>257</v>
      </c>
      <c r="L11" s="94" t="s">
        <v>11</v>
      </c>
      <c r="M11" s="94" t="s">
        <v>364</v>
      </c>
      <c r="N11" s="148" t="s">
        <v>357</v>
      </c>
      <c r="O11" s="94" t="s">
        <v>362</v>
      </c>
      <c r="P11" s="33">
        <v>0</v>
      </c>
      <c r="Q11" s="33" t="s">
        <v>206</v>
      </c>
      <c r="R11" s="33" t="s">
        <v>203</v>
      </c>
      <c r="S11" s="33" t="s">
        <v>204</v>
      </c>
      <c r="T11" s="33" t="s">
        <v>259</v>
      </c>
    </row>
    <row r="12" spans="1:20" ht="38.25" customHeight="1" x14ac:dyDescent="0.15">
      <c r="A12" s="41" t="s">
        <v>430</v>
      </c>
      <c r="B12" s="55"/>
      <c r="C12" s="58"/>
      <c r="D12" s="58" t="s">
        <v>130</v>
      </c>
      <c r="E12" s="59"/>
      <c r="F12" s="137"/>
      <c r="G12" s="137"/>
      <c r="H12" s="94" t="s">
        <v>439</v>
      </c>
      <c r="I12" s="34" t="s">
        <v>11</v>
      </c>
      <c r="J12" s="94" t="s">
        <v>442</v>
      </c>
      <c r="K12" s="38" t="s">
        <v>257</v>
      </c>
      <c r="L12" s="94" t="s">
        <v>11</v>
      </c>
      <c r="M12" s="94"/>
      <c r="N12" s="148" t="s">
        <v>432</v>
      </c>
      <c r="O12" s="94" t="s">
        <v>443</v>
      </c>
      <c r="P12" s="33">
        <v>0</v>
      </c>
      <c r="Q12" s="33" t="s">
        <v>206</v>
      </c>
      <c r="R12" s="33" t="s">
        <v>203</v>
      </c>
      <c r="S12" s="33" t="s">
        <v>204</v>
      </c>
      <c r="T12" s="33" t="s">
        <v>259</v>
      </c>
    </row>
    <row r="13" spans="1:20" ht="38.25" customHeight="1" x14ac:dyDescent="0.15">
      <c r="A13" s="41" t="s">
        <v>430</v>
      </c>
      <c r="B13" s="55"/>
      <c r="C13" s="58"/>
      <c r="D13" s="58" t="s">
        <v>438</v>
      </c>
      <c r="E13" s="59"/>
      <c r="F13" s="137"/>
      <c r="G13" s="137"/>
      <c r="H13" s="94" t="s">
        <v>440</v>
      </c>
      <c r="I13" s="34" t="s">
        <v>11</v>
      </c>
      <c r="J13" s="94" t="s">
        <v>442</v>
      </c>
      <c r="K13" s="38" t="s">
        <v>257</v>
      </c>
      <c r="L13" s="94" t="s">
        <v>11</v>
      </c>
      <c r="M13" s="94"/>
      <c r="N13" s="148" t="s">
        <v>432</v>
      </c>
      <c r="O13" s="94" t="s">
        <v>443</v>
      </c>
      <c r="P13" s="33">
        <v>0</v>
      </c>
      <c r="Q13" s="33" t="s">
        <v>206</v>
      </c>
      <c r="R13" s="33" t="s">
        <v>203</v>
      </c>
      <c r="S13" s="33" t="s">
        <v>204</v>
      </c>
      <c r="T13" s="33" t="s">
        <v>259</v>
      </c>
    </row>
    <row r="14" spans="1:20" ht="38.25" customHeight="1" x14ac:dyDescent="0.15">
      <c r="A14" s="41" t="s">
        <v>430</v>
      </c>
      <c r="B14" s="55"/>
      <c r="C14" s="58"/>
      <c r="D14" s="58" t="s">
        <v>438</v>
      </c>
      <c r="E14" s="59"/>
      <c r="F14" s="137"/>
      <c r="G14" s="137"/>
      <c r="H14" s="94" t="s">
        <v>441</v>
      </c>
      <c r="I14" s="34" t="s">
        <v>11</v>
      </c>
      <c r="J14" s="94" t="s">
        <v>442</v>
      </c>
      <c r="K14" s="38" t="s">
        <v>257</v>
      </c>
      <c r="L14" s="94" t="s">
        <v>11</v>
      </c>
      <c r="M14" s="94"/>
      <c r="N14" s="148" t="s">
        <v>432</v>
      </c>
      <c r="O14" s="94" t="s">
        <v>443</v>
      </c>
      <c r="P14" s="33">
        <v>0</v>
      </c>
      <c r="Q14" s="33" t="s">
        <v>206</v>
      </c>
      <c r="R14" s="33" t="s">
        <v>203</v>
      </c>
      <c r="S14" s="33" t="s">
        <v>204</v>
      </c>
      <c r="T14" s="33" t="s">
        <v>259</v>
      </c>
    </row>
    <row r="15" spans="1:20" ht="46.5" customHeight="1" x14ac:dyDescent="0.15">
      <c r="A15" s="144" t="s">
        <v>1470</v>
      </c>
      <c r="B15" s="145" t="s">
        <v>1471</v>
      </c>
      <c r="C15" s="45" t="s">
        <v>1472</v>
      </c>
      <c r="D15" s="45"/>
      <c r="E15" s="146" t="s">
        <v>1472</v>
      </c>
      <c r="F15" s="44" t="s">
        <v>1472</v>
      </c>
      <c r="G15" s="44" t="s">
        <v>1472</v>
      </c>
      <c r="H15" s="147" t="s">
        <v>439</v>
      </c>
      <c r="I15" s="125"/>
      <c r="J15" s="147" t="s">
        <v>1488</v>
      </c>
      <c r="K15" s="149" t="s">
        <v>1480</v>
      </c>
      <c r="L15" s="147"/>
      <c r="M15" s="147" t="s">
        <v>296</v>
      </c>
      <c r="N15" s="150" t="s">
        <v>1481</v>
      </c>
      <c r="O15" s="147" t="s">
        <v>1495</v>
      </c>
    </row>
    <row r="16" spans="1:20" ht="53.25" customHeight="1" x14ac:dyDescent="0.15">
      <c r="A16" s="144" t="s">
        <v>1470</v>
      </c>
      <c r="B16" s="145" t="s">
        <v>1471</v>
      </c>
      <c r="C16" s="45" t="s">
        <v>1472</v>
      </c>
      <c r="D16" s="45"/>
      <c r="E16" s="146" t="s">
        <v>1472</v>
      </c>
      <c r="F16" s="44" t="s">
        <v>1472</v>
      </c>
      <c r="G16" s="44" t="s">
        <v>1472</v>
      </c>
      <c r="H16" s="147" t="s">
        <v>1473</v>
      </c>
      <c r="I16" s="125"/>
      <c r="J16" s="147" t="s">
        <v>1489</v>
      </c>
      <c r="K16" s="149" t="s">
        <v>1480</v>
      </c>
      <c r="L16" s="147"/>
      <c r="M16" s="147" t="s">
        <v>296</v>
      </c>
      <c r="N16" s="150" t="s">
        <v>1481</v>
      </c>
      <c r="O16" s="147" t="s">
        <v>1495</v>
      </c>
    </row>
    <row r="17" spans="1:15" ht="110.25" customHeight="1" x14ac:dyDescent="0.15">
      <c r="A17" s="144" t="s">
        <v>1470</v>
      </c>
      <c r="B17" s="145" t="s">
        <v>1471</v>
      </c>
      <c r="C17" s="45" t="s">
        <v>1472</v>
      </c>
      <c r="D17" s="45"/>
      <c r="E17" s="146" t="s">
        <v>1472</v>
      </c>
      <c r="F17" s="44" t="s">
        <v>1472</v>
      </c>
      <c r="G17" s="44" t="s">
        <v>1472</v>
      </c>
      <c r="H17" s="147" t="s">
        <v>1474</v>
      </c>
      <c r="I17" s="125"/>
      <c r="J17" s="147" t="s">
        <v>1490</v>
      </c>
      <c r="K17" s="149" t="s">
        <v>1480</v>
      </c>
      <c r="L17" s="147"/>
      <c r="M17" s="147" t="s">
        <v>296</v>
      </c>
      <c r="N17" s="150" t="s">
        <v>1481</v>
      </c>
      <c r="O17" s="147" t="s">
        <v>1495</v>
      </c>
    </row>
    <row r="18" spans="1:15" ht="58.5" customHeight="1" x14ac:dyDescent="0.15">
      <c r="A18" s="144" t="s">
        <v>1470</v>
      </c>
      <c r="B18" s="145" t="s">
        <v>1471</v>
      </c>
      <c r="C18" s="45" t="s">
        <v>1472</v>
      </c>
      <c r="D18" s="45"/>
      <c r="E18" s="146" t="s">
        <v>1472</v>
      </c>
      <c r="F18" s="44" t="s">
        <v>1472</v>
      </c>
      <c r="G18" s="44" t="s">
        <v>1472</v>
      </c>
      <c r="H18" s="147" t="s">
        <v>1475</v>
      </c>
      <c r="I18" s="125" t="s">
        <v>1491</v>
      </c>
      <c r="J18" s="147" t="s">
        <v>1483</v>
      </c>
      <c r="K18" s="149" t="s">
        <v>1480</v>
      </c>
      <c r="L18" s="147"/>
      <c r="M18" s="147" t="s">
        <v>296</v>
      </c>
      <c r="N18" s="150" t="s">
        <v>1481</v>
      </c>
      <c r="O18" s="147" t="s">
        <v>1495</v>
      </c>
    </row>
    <row r="19" spans="1:15" ht="56.25" customHeight="1" x14ac:dyDescent="0.15">
      <c r="A19" s="144" t="s">
        <v>1470</v>
      </c>
      <c r="B19" s="145" t="s">
        <v>1471</v>
      </c>
      <c r="C19" s="45" t="s">
        <v>1472</v>
      </c>
      <c r="D19" s="45"/>
      <c r="E19" s="146" t="s">
        <v>1472</v>
      </c>
      <c r="F19" s="44" t="s">
        <v>1472</v>
      </c>
      <c r="G19" s="44" t="s">
        <v>1472</v>
      </c>
      <c r="H19" s="147" t="s">
        <v>1476</v>
      </c>
      <c r="I19" s="125"/>
      <c r="J19" s="147" t="s">
        <v>1484</v>
      </c>
      <c r="K19" s="149" t="s">
        <v>1480</v>
      </c>
      <c r="L19" s="147"/>
      <c r="M19" s="147" t="s">
        <v>296</v>
      </c>
      <c r="N19" s="150" t="s">
        <v>1481</v>
      </c>
      <c r="O19" s="147" t="s">
        <v>1495</v>
      </c>
    </row>
    <row r="20" spans="1:15" ht="54" customHeight="1" x14ac:dyDescent="0.15">
      <c r="A20" s="144" t="s">
        <v>1470</v>
      </c>
      <c r="B20" s="145" t="s">
        <v>1471</v>
      </c>
      <c r="C20" s="45" t="s">
        <v>1472</v>
      </c>
      <c r="D20" s="45"/>
      <c r="E20" s="146" t="s">
        <v>1472</v>
      </c>
      <c r="F20" s="44" t="s">
        <v>1472</v>
      </c>
      <c r="G20" s="44" t="s">
        <v>1472</v>
      </c>
      <c r="H20" s="147" t="s">
        <v>1477</v>
      </c>
      <c r="I20" s="125"/>
      <c r="J20" s="147" t="s">
        <v>1492</v>
      </c>
      <c r="K20" s="149" t="s">
        <v>1480</v>
      </c>
      <c r="L20" s="147"/>
      <c r="M20" s="147" t="s">
        <v>296</v>
      </c>
      <c r="N20" s="150" t="s">
        <v>1481</v>
      </c>
      <c r="O20" s="147" t="s">
        <v>1495</v>
      </c>
    </row>
    <row r="21" spans="1:15" ht="56.25" customHeight="1" x14ac:dyDescent="0.15">
      <c r="A21" s="144" t="s">
        <v>1470</v>
      </c>
      <c r="B21" s="145" t="s">
        <v>1471</v>
      </c>
      <c r="C21" s="45" t="s">
        <v>1472</v>
      </c>
      <c r="D21" s="45"/>
      <c r="E21" s="146" t="s">
        <v>1472</v>
      </c>
      <c r="F21" s="44" t="s">
        <v>1472</v>
      </c>
      <c r="G21" s="44" t="s">
        <v>1472</v>
      </c>
      <c r="H21" s="147" t="s">
        <v>1478</v>
      </c>
      <c r="I21" s="125"/>
      <c r="J21" s="147" t="s">
        <v>1493</v>
      </c>
      <c r="K21" s="149" t="s">
        <v>1480</v>
      </c>
      <c r="L21" s="147"/>
      <c r="M21" s="147" t="s">
        <v>296</v>
      </c>
      <c r="N21" s="150" t="s">
        <v>1481</v>
      </c>
      <c r="O21" s="147" t="s">
        <v>1495</v>
      </c>
    </row>
    <row r="22" spans="1:15" ht="60" customHeight="1" x14ac:dyDescent="0.15">
      <c r="A22" s="144" t="s">
        <v>1470</v>
      </c>
      <c r="B22" s="145" t="s">
        <v>1471</v>
      </c>
      <c r="C22" s="45" t="s">
        <v>1472</v>
      </c>
      <c r="D22" s="45"/>
      <c r="E22" s="146" t="s">
        <v>1472</v>
      </c>
      <c r="F22" s="44" t="s">
        <v>1472</v>
      </c>
      <c r="G22" s="44" t="s">
        <v>1472</v>
      </c>
      <c r="H22" s="147" t="s">
        <v>1479</v>
      </c>
      <c r="I22" s="125" t="s">
        <v>1485</v>
      </c>
      <c r="J22" s="147" t="s">
        <v>1486</v>
      </c>
      <c r="K22" s="149" t="s">
        <v>1480</v>
      </c>
      <c r="L22" s="147"/>
      <c r="M22" s="147" t="s">
        <v>296</v>
      </c>
      <c r="N22" s="150" t="s">
        <v>1481</v>
      </c>
      <c r="O22" s="147" t="s">
        <v>1495</v>
      </c>
    </row>
    <row r="23" spans="1:15" ht="42" x14ac:dyDescent="0.15">
      <c r="A23" s="144" t="s">
        <v>1512</v>
      </c>
      <c r="B23" s="145" t="s">
        <v>32</v>
      </c>
      <c r="C23" s="45" t="s">
        <v>438</v>
      </c>
      <c r="D23" s="45" t="s">
        <v>438</v>
      </c>
      <c r="E23" s="146" t="s">
        <v>438</v>
      </c>
      <c r="F23" s="44" t="s">
        <v>438</v>
      </c>
      <c r="G23" s="44" t="s">
        <v>438</v>
      </c>
      <c r="H23" s="147" t="s">
        <v>439</v>
      </c>
      <c r="I23" s="125"/>
      <c r="J23" s="147" t="s">
        <v>1488</v>
      </c>
      <c r="K23" s="149" t="s">
        <v>1480</v>
      </c>
      <c r="L23" s="147"/>
      <c r="M23" s="147" t="s">
        <v>296</v>
      </c>
      <c r="N23" s="144" t="s">
        <v>1508</v>
      </c>
      <c r="O23" s="147" t="s">
        <v>1495</v>
      </c>
    </row>
    <row r="24" spans="1:15" ht="52.5" x14ac:dyDescent="0.15">
      <c r="A24" s="144" t="s">
        <v>1512</v>
      </c>
      <c r="B24" s="145" t="s">
        <v>32</v>
      </c>
      <c r="C24" s="45" t="s">
        <v>438</v>
      </c>
      <c r="D24" s="45" t="s">
        <v>438</v>
      </c>
      <c r="E24" s="146" t="s">
        <v>438</v>
      </c>
      <c r="F24" s="44" t="s">
        <v>438</v>
      </c>
      <c r="G24" s="44" t="s">
        <v>438</v>
      </c>
      <c r="H24" s="147" t="s">
        <v>440</v>
      </c>
      <c r="I24" s="125"/>
      <c r="J24" s="147" t="s">
        <v>1489</v>
      </c>
      <c r="K24" s="149" t="s">
        <v>1480</v>
      </c>
      <c r="L24" s="147"/>
      <c r="M24" s="147" t="s">
        <v>296</v>
      </c>
      <c r="N24" s="144" t="s">
        <v>1508</v>
      </c>
      <c r="O24" s="147" t="s">
        <v>1495</v>
      </c>
    </row>
    <row r="25" spans="1:15" ht="105" x14ac:dyDescent="0.15">
      <c r="A25" s="144" t="s">
        <v>1512</v>
      </c>
      <c r="B25" s="145" t="s">
        <v>32</v>
      </c>
      <c r="C25" s="45" t="s">
        <v>438</v>
      </c>
      <c r="D25" s="45" t="s">
        <v>438</v>
      </c>
      <c r="E25" s="146" t="s">
        <v>438</v>
      </c>
      <c r="F25" s="44" t="s">
        <v>438</v>
      </c>
      <c r="G25" s="44" t="s">
        <v>438</v>
      </c>
      <c r="H25" s="147" t="s">
        <v>1474</v>
      </c>
      <c r="I25" s="125"/>
      <c r="J25" s="147" t="s">
        <v>1490</v>
      </c>
      <c r="K25" s="149" t="s">
        <v>1480</v>
      </c>
      <c r="L25" s="147"/>
      <c r="M25" s="147" t="s">
        <v>296</v>
      </c>
      <c r="N25" s="144" t="s">
        <v>1508</v>
      </c>
      <c r="O25" s="147" t="s">
        <v>1495</v>
      </c>
    </row>
    <row r="26" spans="1:15" ht="52.5" x14ac:dyDescent="0.15">
      <c r="A26" s="144" t="s">
        <v>1512</v>
      </c>
      <c r="B26" s="145" t="s">
        <v>32</v>
      </c>
      <c r="C26" s="45" t="s">
        <v>438</v>
      </c>
      <c r="D26" s="45" t="s">
        <v>438</v>
      </c>
      <c r="E26" s="146" t="s">
        <v>438</v>
      </c>
      <c r="F26" s="44" t="s">
        <v>438</v>
      </c>
      <c r="G26" s="44" t="s">
        <v>438</v>
      </c>
      <c r="H26" s="147" t="s">
        <v>1475</v>
      </c>
      <c r="I26" s="125"/>
      <c r="J26" s="147" t="s">
        <v>1513</v>
      </c>
      <c r="K26" s="149" t="s">
        <v>1480</v>
      </c>
      <c r="L26" s="147"/>
      <c r="M26" s="147" t="s">
        <v>296</v>
      </c>
      <c r="N26" s="144" t="s">
        <v>1508</v>
      </c>
      <c r="O26" s="147" t="s">
        <v>1495</v>
      </c>
    </row>
    <row r="27" spans="1:15" ht="52.5" x14ac:dyDescent="0.15">
      <c r="A27" s="144" t="s">
        <v>1512</v>
      </c>
      <c r="B27" s="145" t="s">
        <v>32</v>
      </c>
      <c r="C27" s="45" t="s">
        <v>438</v>
      </c>
      <c r="D27" s="45" t="s">
        <v>438</v>
      </c>
      <c r="E27" s="146" t="s">
        <v>438</v>
      </c>
      <c r="F27" s="44" t="s">
        <v>438</v>
      </c>
      <c r="G27" s="44" t="s">
        <v>438</v>
      </c>
      <c r="H27" s="147" t="s">
        <v>441</v>
      </c>
      <c r="I27" s="125"/>
      <c r="J27" s="147" t="s">
        <v>1484</v>
      </c>
      <c r="K27" s="149" t="s">
        <v>1480</v>
      </c>
      <c r="L27" s="147"/>
      <c r="M27" s="147" t="s">
        <v>296</v>
      </c>
      <c r="N27" s="144" t="s">
        <v>1508</v>
      </c>
      <c r="O27" s="147" t="s">
        <v>1495</v>
      </c>
    </row>
    <row r="28" spans="1:15" ht="52.5" x14ac:dyDescent="0.15">
      <c r="A28" s="144" t="s">
        <v>1512</v>
      </c>
      <c r="B28" s="145" t="s">
        <v>32</v>
      </c>
      <c r="C28" s="45" t="s">
        <v>438</v>
      </c>
      <c r="D28" s="45" t="s">
        <v>438</v>
      </c>
      <c r="E28" s="146" t="s">
        <v>438</v>
      </c>
      <c r="F28" s="44" t="s">
        <v>438</v>
      </c>
      <c r="G28" s="44" t="s">
        <v>438</v>
      </c>
      <c r="H28" s="147" t="s">
        <v>1478</v>
      </c>
      <c r="I28" s="125"/>
      <c r="J28" s="147" t="s">
        <v>1493</v>
      </c>
      <c r="K28" s="149" t="s">
        <v>1480</v>
      </c>
      <c r="L28" s="147"/>
      <c r="M28" s="147" t="s">
        <v>296</v>
      </c>
      <c r="N28" s="144" t="s">
        <v>1508</v>
      </c>
      <c r="O28" s="147" t="s">
        <v>1495</v>
      </c>
    </row>
    <row r="29" spans="1:15" ht="31.5" x14ac:dyDescent="0.15">
      <c r="A29" s="144" t="s">
        <v>1512</v>
      </c>
      <c r="B29" s="145" t="s">
        <v>32</v>
      </c>
      <c r="C29" s="45" t="s">
        <v>438</v>
      </c>
      <c r="D29" s="45" t="s">
        <v>438</v>
      </c>
      <c r="E29" s="146" t="s">
        <v>438</v>
      </c>
      <c r="F29" s="44" t="s">
        <v>438</v>
      </c>
      <c r="G29" s="44" t="s">
        <v>438</v>
      </c>
      <c r="H29" s="147" t="s">
        <v>1479</v>
      </c>
      <c r="I29" s="125"/>
      <c r="J29" s="147" t="s">
        <v>1514</v>
      </c>
      <c r="K29" s="149" t="s">
        <v>1480</v>
      </c>
      <c r="L29" s="147"/>
      <c r="M29" s="147" t="s">
        <v>296</v>
      </c>
      <c r="N29" s="144" t="s">
        <v>1508</v>
      </c>
      <c r="O29" s="147" t="s">
        <v>1495</v>
      </c>
    </row>
  </sheetData>
  <autoFilter ref="A1:V1" xr:uid="{00000000-0009-0000-0000-000002000000}"/>
  <phoneticPr fontId="3"/>
  <hyperlinks>
    <hyperlink ref="A2" location="'支援団体（印刷用）'!E2" display="'支援団体（印刷用）'!E2" xr:uid="{00000000-0004-0000-0200-000000000000}"/>
    <hyperlink ref="A3" location="'支援団体（印刷用）'!E2" display="'支援団体（印刷用）'!E2" xr:uid="{00000000-0004-0000-0200-000001000000}"/>
    <hyperlink ref="A4:A8" location="'支援団体（印刷用）'!E2" display="'支援団体（印刷用）'!E2" xr:uid="{00000000-0004-0000-0200-000002000000}"/>
    <hyperlink ref="N2:N8" r:id="rId1" display="http://www.s-i-a.or.jp/" xr:uid="{00000000-0004-0000-0200-000003000000}"/>
    <hyperlink ref="A2:A8" location="支援団体一覧!B2" display="支援団体一覧!B2" xr:uid="{00000000-0004-0000-0200-000004000000}"/>
    <hyperlink ref="A9" location="支援団体一覧!B3" display="湖南市都市住宅課" xr:uid="{00000000-0004-0000-0200-000005000000}"/>
    <hyperlink ref="N9" r:id="rId2" xr:uid="{00000000-0004-0000-0200-000006000000}"/>
    <hyperlink ref="A10" location="支援団体一覧!B4" display="多賀町保健福祉課" xr:uid="{00000000-0004-0000-0200-000007000000}"/>
    <hyperlink ref="N10" r:id="rId3" xr:uid="{00000000-0004-0000-0200-000008000000}"/>
    <hyperlink ref="N11" r:id="rId4" xr:uid="{00000000-0004-0000-0200-000009000000}"/>
    <hyperlink ref="A11" location="支援団体一覧!B4" display="多賀町保健福祉課" xr:uid="{00000000-0004-0000-0200-00000A000000}"/>
    <hyperlink ref="A12" location="支援団体一覧!B5" display="支援団体一覧!B5" xr:uid="{00000000-0004-0000-0200-00000B000000}"/>
    <hyperlink ref="N12" r:id="rId5" xr:uid="{00000000-0004-0000-0200-00000C000000}"/>
    <hyperlink ref="N13:N14" r:id="rId6" display="http://s-h-i-p-s.org/" xr:uid="{00000000-0004-0000-0200-00000D000000}"/>
    <hyperlink ref="A13:A14" location="支援団体一覧!B5" display="支援団体一覧!B5" xr:uid="{00000000-0004-0000-0200-00000E000000}"/>
    <hyperlink ref="A14" location="支援団体一覧!B5" display="支援団体一覧!B5" xr:uid="{00000000-0004-0000-0200-00000F000000}"/>
    <hyperlink ref="A15" location="支援団体一覧!B5" display="支援団体一覧!B5" xr:uid="{00000000-0004-0000-0200-000010000000}"/>
    <hyperlink ref="A16" location="支援団体一覧!B5" display="支援団体一覧!B5" xr:uid="{00000000-0004-0000-0200-000011000000}"/>
    <hyperlink ref="A17" location="支援団体一覧!B5" display="支援団体一覧!B5" xr:uid="{00000000-0004-0000-0200-000012000000}"/>
    <hyperlink ref="A19" location="支援団体一覧!B5" display="支援団体一覧!B5" xr:uid="{00000000-0004-0000-0200-000013000000}"/>
    <hyperlink ref="A21" location="支援団体一覧!B5" display="支援団体一覧!B5" xr:uid="{00000000-0004-0000-0200-000014000000}"/>
    <hyperlink ref="A18" location="支援団体一覧!B5" display="支援団体一覧!B5" xr:uid="{00000000-0004-0000-0200-000015000000}"/>
    <hyperlink ref="A20" location="支援団体一覧!B5" display="支援団体一覧!B5" xr:uid="{00000000-0004-0000-0200-000016000000}"/>
    <hyperlink ref="A22" location="支援団体一覧!B5" display="支援団体一覧!B5" xr:uid="{00000000-0004-0000-0200-000017000000}"/>
    <hyperlink ref="N15" r:id="rId7" xr:uid="{00000000-0004-0000-0200-000018000000}"/>
    <hyperlink ref="N16:N22" r:id="rId8" display="http://otsu-yomawarinokai.org/" xr:uid="{00000000-0004-0000-0200-000019000000}"/>
    <hyperlink ref="A23" location="支援団体一覧!B5" display="支援団体一覧!B5" xr:uid="{00000000-0004-0000-0200-00001A000000}"/>
    <hyperlink ref="A24:A29" location="支援団体一覧!B5" display="支援団体一覧!B5" xr:uid="{00000000-0004-0000-0200-00001B000000}"/>
    <hyperlink ref="N23" r:id="rId9" xr:uid="{00000000-0004-0000-0200-00001C000000}"/>
    <hyperlink ref="N24:N29" r:id="rId10" display="https://www.otsu-shakyo.or.jp/" xr:uid="{00000000-0004-0000-0200-00001D000000}"/>
  </hyperlinks>
  <pageMargins left="0.19685039370078741" right="0.19685039370078741" top="0.65" bottom="0.26" header="0.31" footer="0.2"/>
  <pageSetup paperSize="9" scale="80" orientation="landscape" r:id="rId1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588</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49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t="s">
        <v>130</v>
      </c>
      <c r="G4" s="336"/>
      <c r="H4" s="336" t="s">
        <v>130</v>
      </c>
      <c r="I4" s="336"/>
      <c r="J4" s="336" t="s">
        <v>130</v>
      </c>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579</v>
      </c>
      <c r="C8" s="268"/>
      <c r="D8" s="360" t="s">
        <v>586</v>
      </c>
      <c r="E8" s="267"/>
      <c r="F8" s="268"/>
      <c r="G8" s="380"/>
      <c r="H8" s="375"/>
      <c r="I8" s="375"/>
      <c r="J8" s="375"/>
      <c r="K8" s="375"/>
      <c r="L8" s="376"/>
      <c r="M8" s="9">
        <v>58000</v>
      </c>
      <c r="N8" s="8" t="s">
        <v>33</v>
      </c>
      <c r="O8" s="10">
        <v>58000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589</v>
      </c>
      <c r="B10" s="348"/>
      <c r="C10" s="349"/>
      <c r="D10" s="259">
        <v>3</v>
      </c>
      <c r="E10" s="357"/>
      <c r="F10" s="102">
        <v>47.83</v>
      </c>
      <c r="G10" s="8" t="s">
        <v>33</v>
      </c>
      <c r="H10" s="36">
        <v>47.83</v>
      </c>
      <c r="I10" s="359"/>
      <c r="J10" s="4"/>
      <c r="K10" s="4"/>
      <c r="L10" s="4"/>
      <c r="M10" s="4"/>
      <c r="N10" s="4"/>
      <c r="O10" s="4" t="s">
        <v>32</v>
      </c>
      <c r="P10" s="4"/>
      <c r="Q10" s="4"/>
      <c r="R10" s="4"/>
      <c r="S10" s="4" t="s">
        <v>11</v>
      </c>
      <c r="T10" s="5" t="s">
        <v>11</v>
      </c>
    </row>
    <row r="11" spans="1:24" s="3" customFormat="1" ht="21" customHeight="1" x14ac:dyDescent="0.15">
      <c r="A11" s="264" t="s">
        <v>288</v>
      </c>
      <c r="B11" s="292"/>
      <c r="C11" s="292"/>
      <c r="D11" s="292"/>
      <c r="E11" s="299"/>
      <c r="F11" s="297">
        <v>1</v>
      </c>
      <c r="G11" s="298"/>
      <c r="H11" s="264" t="s">
        <v>35</v>
      </c>
      <c r="I11" s="299"/>
      <c r="J11" s="298">
        <v>18</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42" t="s">
        <v>1275</v>
      </c>
      <c r="G12" s="381"/>
      <c r="H12" s="381"/>
      <c r="I12" s="381"/>
      <c r="J12" s="381"/>
      <c r="K12" s="381"/>
      <c r="L12" s="381"/>
      <c r="M12" s="381"/>
      <c r="N12" s="381"/>
      <c r="O12" s="381"/>
      <c r="P12" s="381"/>
      <c r="Q12" s="381"/>
      <c r="R12" s="381"/>
      <c r="S12" s="381"/>
      <c r="T12" s="382"/>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33</v>
      </c>
      <c r="N26" s="26">
        <v>0</v>
      </c>
      <c r="O26" s="27" t="s">
        <v>54</v>
      </c>
      <c r="P26" s="365" t="s">
        <v>74</v>
      </c>
      <c r="Q26" s="346"/>
      <c r="R26" s="26">
        <v>54000</v>
      </c>
      <c r="S26" s="23" t="s">
        <v>33</v>
      </c>
      <c r="T26" s="28">
        <v>54000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582</v>
      </c>
      <c r="D31" s="291"/>
      <c r="E31" s="291"/>
      <c r="F31" s="291"/>
      <c r="G31" s="285"/>
      <c r="H31" s="285"/>
      <c r="I31" s="27"/>
      <c r="J31" s="282"/>
      <c r="K31" s="283"/>
      <c r="L31" s="283"/>
      <c r="M31" s="285" t="s">
        <v>66</v>
      </c>
      <c r="N31" s="264"/>
      <c r="O31" s="284" t="s">
        <v>583</v>
      </c>
      <c r="P31" s="283"/>
      <c r="Q31" s="285" t="s">
        <v>67</v>
      </c>
      <c r="R31" s="286"/>
      <c r="S31" s="282" t="s">
        <v>584</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2">
    <dataValidation type="list" allowBlank="1" showInputMessage="1" showErrorMessage="1" sqref="O10" xr:uid="{00000000-0002-0000-1D00-000000000000}">
      <formula1>$A$14:$B$14</formula1>
    </dataValidation>
    <dataValidation type="list" allowBlank="1" showInputMessage="1" showErrorMessage="1" sqref="S19:T19" xr:uid="{00000000-0002-0000-1D00-000001000000}">
      <formula1>$A$23:$C$23</formula1>
    </dataValidation>
    <dataValidation type="list" allowBlank="1" showInputMessage="1" showErrorMessage="1" sqref="F4:Q4" xr:uid="{00000000-0002-0000-1D00-000002000000}">
      <formula1>$A$26:$B$26</formula1>
    </dataValidation>
    <dataValidation type="list" allowBlank="1" showInputMessage="1" showErrorMessage="1" sqref="J1:K1" xr:uid="{00000000-0002-0000-1D00-000003000000}">
      <formula1>$C$5:$D$5</formula1>
    </dataValidation>
    <dataValidation type="list" allowBlank="1" showInputMessage="1" showErrorMessage="1" sqref="P11" xr:uid="{00000000-0002-0000-1D00-000004000000}">
      <formula1>$C$35:$E$35</formula1>
    </dataValidation>
    <dataValidation type="list" allowBlank="1" showInputMessage="1" showErrorMessage="1" sqref="J10:N10 P10:T10" xr:uid="{00000000-0002-0000-1D00-000005000000}">
      <formula1>$A$35:$B$35</formula1>
    </dataValidation>
    <dataValidation type="list" allowBlank="1" showInputMessage="1" showErrorMessage="1" sqref="I17:J21 S17:T18 S20:T21" xr:uid="{00000000-0002-0000-1D00-000006000000}">
      <formula1>$A$44:$D$44</formula1>
    </dataValidation>
    <dataValidation type="list" allowBlank="1" showInputMessage="1" showErrorMessage="1" sqref="D25" xr:uid="{00000000-0002-0000-1D00-000007000000}">
      <formula1>$A$48:$C$48</formula1>
    </dataValidation>
    <dataValidation type="list" allowBlank="1" showInputMessage="1" showErrorMessage="1" sqref="E25:H25" xr:uid="{00000000-0002-0000-1D00-000008000000}">
      <formula1>$D$27:$E$27</formula1>
    </dataValidation>
    <dataValidation type="list" allowBlank="1" showInputMessage="1" showErrorMessage="1" sqref="C26:D26" xr:uid="{00000000-0002-0000-1D00-000009000000}">
      <formula1>$F$27:$I$27</formula1>
    </dataValidation>
    <dataValidation type="list" allowBlank="1" showInputMessage="1" showErrorMessage="1" sqref="G26:I26" xr:uid="{00000000-0002-0000-1D00-00000A000000}">
      <formula1>$J$27:$M$27</formula1>
    </dataValidation>
    <dataValidation type="list" allowBlank="1" showInputMessage="1" showErrorMessage="1" sqref="P8" xr:uid="{00000000-0002-0000-1D00-00000B000000}">
      <formula1>$F$14:$J$14</formula1>
    </dataValidation>
  </dataValidations>
  <hyperlinks>
    <hyperlink ref="S1:T2" location="物件一覧!A1" display="一覧に戻る" xr:uid="{00000000-0004-0000-1D00-000000000000}"/>
    <hyperlink ref="C31:F31" location="協力店一覧!B31" display="協力店一覧!B31" xr:uid="{00000000-0004-0000-1D00-000001000000}"/>
  </hyperlinks>
  <pageMargins left="0.38" right="0.28000000000000003" top="0.59" bottom="0.49" header="0.4" footer="0.31"/>
  <pageSetup paperSize="9" orientation="landscape" r:id="rId1"/>
  <headerFooter alignWithMargins="0"/>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590</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t="s">
        <v>130</v>
      </c>
      <c r="G4" s="336"/>
      <c r="H4" s="336" t="s">
        <v>130</v>
      </c>
      <c r="I4" s="336"/>
      <c r="J4" s="336" t="s">
        <v>130</v>
      </c>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579</v>
      </c>
      <c r="C8" s="268"/>
      <c r="D8" s="360" t="s">
        <v>591</v>
      </c>
      <c r="E8" s="267"/>
      <c r="F8" s="268"/>
      <c r="G8" s="380"/>
      <c r="H8" s="375"/>
      <c r="I8" s="375"/>
      <c r="J8" s="375"/>
      <c r="K8" s="375"/>
      <c r="L8" s="376"/>
      <c r="M8" s="9">
        <v>60000</v>
      </c>
      <c r="N8" s="8" t="s">
        <v>33</v>
      </c>
      <c r="O8" s="10">
        <v>60000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592</v>
      </c>
      <c r="B10" s="348"/>
      <c r="C10" s="349"/>
      <c r="D10" s="259">
        <v>2</v>
      </c>
      <c r="E10" s="357"/>
      <c r="F10" s="102">
        <v>40.04</v>
      </c>
      <c r="G10" s="8" t="s">
        <v>33</v>
      </c>
      <c r="H10" s="36">
        <v>40.04</v>
      </c>
      <c r="I10" s="359"/>
      <c r="J10" s="4"/>
      <c r="K10" s="4"/>
      <c r="L10" s="4"/>
      <c r="M10" s="4" t="s">
        <v>32</v>
      </c>
      <c r="N10" s="4"/>
      <c r="O10" s="4"/>
      <c r="P10" s="4"/>
      <c r="Q10" s="4"/>
      <c r="R10" s="4"/>
      <c r="S10" s="4" t="s">
        <v>11</v>
      </c>
      <c r="T10" s="5" t="s">
        <v>11</v>
      </c>
    </row>
    <row r="11" spans="1:24" s="3" customFormat="1" ht="21" customHeight="1" x14ac:dyDescent="0.15">
      <c r="A11" s="264" t="s">
        <v>288</v>
      </c>
      <c r="B11" s="292"/>
      <c r="C11" s="292"/>
      <c r="D11" s="292"/>
      <c r="E11" s="299"/>
      <c r="F11" s="297">
        <v>1</v>
      </c>
      <c r="G11" s="298"/>
      <c r="H11" s="264" t="s">
        <v>35</v>
      </c>
      <c r="I11" s="299"/>
      <c r="J11" s="298">
        <v>10</v>
      </c>
      <c r="K11" s="298"/>
      <c r="L11" s="318" t="s">
        <v>286</v>
      </c>
      <c r="M11" s="354"/>
      <c r="N11" s="354"/>
      <c r="O11" s="354"/>
      <c r="P11" s="351" t="s">
        <v>12</v>
      </c>
      <c r="Q11" s="352"/>
      <c r="R11" s="352"/>
      <c r="S11" s="352"/>
      <c r="T11" s="353"/>
      <c r="U11" s="83"/>
      <c r="V11" s="80"/>
      <c r="W11" s="80"/>
    </row>
    <row r="12" spans="1:24" s="3" customFormat="1" ht="21" customHeight="1" x14ac:dyDescent="0.15">
      <c r="A12" s="264" t="s">
        <v>289</v>
      </c>
      <c r="B12" s="292"/>
      <c r="C12" s="292"/>
      <c r="D12" s="292"/>
      <c r="E12" s="299"/>
      <c r="F12" s="342" t="s">
        <v>1276</v>
      </c>
      <c r="G12" s="381"/>
      <c r="H12" s="381"/>
      <c r="I12" s="381"/>
      <c r="J12" s="381"/>
      <c r="K12" s="381"/>
      <c r="L12" s="381"/>
      <c r="M12" s="381"/>
      <c r="N12" s="381"/>
      <c r="O12" s="381"/>
      <c r="P12" s="381"/>
      <c r="Q12" s="381"/>
      <c r="R12" s="381"/>
      <c r="S12" s="381"/>
      <c r="T12" s="382"/>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0</v>
      </c>
      <c r="M26" s="23" t="s">
        <v>33</v>
      </c>
      <c r="N26" s="26">
        <v>0</v>
      </c>
      <c r="O26" s="27" t="s">
        <v>54</v>
      </c>
      <c r="P26" s="365" t="s">
        <v>74</v>
      </c>
      <c r="Q26" s="346"/>
      <c r="R26" s="26">
        <v>57000</v>
      </c>
      <c r="S26" s="23" t="s">
        <v>33</v>
      </c>
      <c r="T26" s="28">
        <v>57000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582</v>
      </c>
      <c r="D31" s="291"/>
      <c r="E31" s="291"/>
      <c r="F31" s="291"/>
      <c r="G31" s="285"/>
      <c r="H31" s="285"/>
      <c r="I31" s="27"/>
      <c r="J31" s="282"/>
      <c r="K31" s="283"/>
      <c r="L31" s="283"/>
      <c r="M31" s="285" t="s">
        <v>66</v>
      </c>
      <c r="N31" s="264"/>
      <c r="O31" s="284" t="s">
        <v>583</v>
      </c>
      <c r="P31" s="283"/>
      <c r="Q31" s="285" t="s">
        <v>67</v>
      </c>
      <c r="R31" s="286"/>
      <c r="S31" s="282" t="s">
        <v>584</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2">
    <dataValidation type="list" allowBlank="1" showInputMessage="1" showErrorMessage="1" sqref="P8" xr:uid="{00000000-0002-0000-1E00-000000000000}">
      <formula1>$F$14:$J$14</formula1>
    </dataValidation>
    <dataValidation type="list" allowBlank="1" showInputMessage="1" showErrorMessage="1" sqref="G26:I26" xr:uid="{00000000-0002-0000-1E00-000001000000}">
      <formula1>$J$27:$M$27</formula1>
    </dataValidation>
    <dataValidation type="list" allowBlank="1" showInputMessage="1" showErrorMessage="1" sqref="C26:D26" xr:uid="{00000000-0002-0000-1E00-000002000000}">
      <formula1>$F$27:$I$27</formula1>
    </dataValidation>
    <dataValidation type="list" allowBlank="1" showInputMessage="1" showErrorMessage="1" sqref="E25:H25" xr:uid="{00000000-0002-0000-1E00-000003000000}">
      <formula1>$D$27:$E$27</formula1>
    </dataValidation>
    <dataValidation type="list" allowBlank="1" showInputMessage="1" showErrorMessage="1" sqref="D25" xr:uid="{00000000-0002-0000-1E00-000004000000}">
      <formula1>$A$48:$C$48</formula1>
    </dataValidation>
    <dataValidation type="list" allowBlank="1" showInputMessage="1" showErrorMessage="1" sqref="I17:J21 S17:T18 S20:T21" xr:uid="{00000000-0002-0000-1E00-000005000000}">
      <formula1>$A$44:$D$44</formula1>
    </dataValidation>
    <dataValidation type="list" allowBlank="1" showInputMessage="1" showErrorMessage="1" sqref="P10:T10 J10:L10 N10" xr:uid="{00000000-0002-0000-1E00-000006000000}">
      <formula1>$A$35:$B$35</formula1>
    </dataValidation>
    <dataValidation type="list" allowBlank="1" showInputMessage="1" showErrorMessage="1" sqref="P11" xr:uid="{00000000-0002-0000-1E00-000007000000}">
      <formula1>$C$35:$E$35</formula1>
    </dataValidation>
    <dataValidation type="list" allowBlank="1" showInputMessage="1" showErrorMessage="1" sqref="J1:K1" xr:uid="{00000000-0002-0000-1E00-000008000000}">
      <formula1>$C$5:$D$5</formula1>
    </dataValidation>
    <dataValidation type="list" allowBlank="1" showInputMessage="1" showErrorMessage="1" sqref="F4:Q4" xr:uid="{00000000-0002-0000-1E00-000009000000}">
      <formula1>$A$26:$B$26</formula1>
    </dataValidation>
    <dataValidation type="list" allowBlank="1" showInputMessage="1" showErrorMessage="1" sqref="S19:T19" xr:uid="{00000000-0002-0000-1E00-00000A000000}">
      <formula1>$A$23:$C$23</formula1>
    </dataValidation>
    <dataValidation type="list" allowBlank="1" showInputMessage="1" showErrorMessage="1" sqref="O10 M10" xr:uid="{00000000-0002-0000-1E00-00000B000000}">
      <formula1>$A$14:$B$14</formula1>
    </dataValidation>
  </dataValidations>
  <hyperlinks>
    <hyperlink ref="S1:T2" location="物件一覧!A1" display="一覧に戻る" xr:uid="{00000000-0004-0000-1E00-000000000000}"/>
    <hyperlink ref="C31:F31" location="協力店一覧!B31" display="協力店一覧!B31" xr:uid="{00000000-0004-0000-1E00-000001000000}"/>
  </hyperlinks>
  <pageMargins left="0.38" right="0.28000000000000003" top="0.59" bottom="0.49" header="0.4" footer="0.31"/>
  <pageSetup paperSize="9" orientation="landscape"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593</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579</v>
      </c>
      <c r="C8" s="268"/>
      <c r="D8" s="360" t="s">
        <v>594</v>
      </c>
      <c r="E8" s="267"/>
      <c r="F8" s="268"/>
      <c r="G8" s="380"/>
      <c r="H8" s="375"/>
      <c r="I8" s="375"/>
      <c r="J8" s="375"/>
      <c r="K8" s="375"/>
      <c r="L8" s="376"/>
      <c r="M8" s="9">
        <v>53000</v>
      </c>
      <c r="N8" s="8" t="s">
        <v>33</v>
      </c>
      <c r="O8" s="10">
        <v>54000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1277</v>
      </c>
      <c r="B10" s="348"/>
      <c r="C10" s="349"/>
      <c r="D10" s="259">
        <v>2</v>
      </c>
      <c r="E10" s="357"/>
      <c r="F10" s="102">
        <v>30.42</v>
      </c>
      <c r="G10" s="8" t="s">
        <v>33</v>
      </c>
      <c r="H10" s="36">
        <v>30.42</v>
      </c>
      <c r="I10" s="359"/>
      <c r="J10" s="4"/>
      <c r="K10" s="4"/>
      <c r="L10" s="4"/>
      <c r="M10" s="4" t="s">
        <v>32</v>
      </c>
      <c r="N10" s="4"/>
      <c r="O10" s="4"/>
      <c r="P10" s="4"/>
      <c r="Q10" s="4"/>
      <c r="R10" s="4"/>
      <c r="S10" s="4" t="s">
        <v>11</v>
      </c>
      <c r="T10" s="5" t="s">
        <v>11</v>
      </c>
    </row>
    <row r="11" spans="1:24" s="3" customFormat="1" ht="21" customHeight="1" x14ac:dyDescent="0.15">
      <c r="A11" s="264" t="s">
        <v>288</v>
      </c>
      <c r="B11" s="292"/>
      <c r="C11" s="292"/>
      <c r="D11" s="292"/>
      <c r="E11" s="299"/>
      <c r="F11" s="297">
        <v>4</v>
      </c>
      <c r="G11" s="298"/>
      <c r="H11" s="264" t="s">
        <v>35</v>
      </c>
      <c r="I11" s="299"/>
      <c r="J11" s="298">
        <v>6</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42" t="s">
        <v>1278</v>
      </c>
      <c r="G12" s="381"/>
      <c r="H12" s="381"/>
      <c r="I12" s="381"/>
      <c r="J12" s="381"/>
      <c r="K12" s="381"/>
      <c r="L12" s="381"/>
      <c r="M12" s="381"/>
      <c r="N12" s="381"/>
      <c r="O12" s="381"/>
      <c r="P12" s="381"/>
      <c r="Q12" s="381"/>
      <c r="R12" s="381"/>
      <c r="S12" s="381"/>
      <c r="T12" s="382"/>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50000</v>
      </c>
      <c r="M26" s="23" t="s">
        <v>33</v>
      </c>
      <c r="N26" s="26">
        <v>50000</v>
      </c>
      <c r="O26" s="27" t="s">
        <v>54</v>
      </c>
      <c r="P26" s="365" t="s">
        <v>74</v>
      </c>
      <c r="Q26" s="346"/>
      <c r="R26" s="26">
        <v>80000</v>
      </c>
      <c r="S26" s="23" t="s">
        <v>33</v>
      </c>
      <c r="T26" s="28">
        <v>80000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582</v>
      </c>
      <c r="D31" s="291"/>
      <c r="E31" s="291"/>
      <c r="F31" s="291"/>
      <c r="G31" s="285"/>
      <c r="H31" s="285"/>
      <c r="I31" s="27"/>
      <c r="J31" s="282"/>
      <c r="K31" s="283"/>
      <c r="L31" s="283"/>
      <c r="M31" s="285" t="s">
        <v>66</v>
      </c>
      <c r="N31" s="264"/>
      <c r="O31" s="284" t="s">
        <v>583</v>
      </c>
      <c r="P31" s="283"/>
      <c r="Q31" s="285" t="s">
        <v>67</v>
      </c>
      <c r="R31" s="286"/>
      <c r="S31" s="282" t="s">
        <v>584</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2">
    <dataValidation type="list" allowBlank="1" showInputMessage="1" showErrorMessage="1" sqref="O10 M10" xr:uid="{00000000-0002-0000-1F00-000000000000}">
      <formula1>$A$14:$B$14</formula1>
    </dataValidation>
    <dataValidation type="list" allowBlank="1" showInputMessage="1" showErrorMessage="1" sqref="S19:T19" xr:uid="{00000000-0002-0000-1F00-000001000000}">
      <formula1>$A$23:$C$23</formula1>
    </dataValidation>
    <dataValidation type="list" allowBlank="1" showInputMessage="1" showErrorMessage="1" sqref="F4:Q4" xr:uid="{00000000-0002-0000-1F00-000002000000}">
      <formula1>$A$26:$B$26</formula1>
    </dataValidation>
    <dataValidation type="list" allowBlank="1" showInputMessage="1" showErrorMessage="1" sqref="J1:K1" xr:uid="{00000000-0002-0000-1F00-000003000000}">
      <formula1>$C$5:$D$5</formula1>
    </dataValidation>
    <dataValidation type="list" allowBlank="1" showInputMessage="1" showErrorMessage="1" sqref="P10:T10 J10:L10 N10" xr:uid="{00000000-0002-0000-1F00-000004000000}">
      <formula1>$A$35:$B$35</formula1>
    </dataValidation>
    <dataValidation type="list" allowBlank="1" showInputMessage="1" showErrorMessage="1" sqref="I17:J21 S17:T18 S20:T21" xr:uid="{00000000-0002-0000-1F00-000005000000}">
      <formula1>$A$44:$D$44</formula1>
    </dataValidation>
    <dataValidation type="list" allowBlank="1" showInputMessage="1" showErrorMessage="1" sqref="D25" xr:uid="{00000000-0002-0000-1F00-000006000000}">
      <formula1>$A$48:$C$48</formula1>
    </dataValidation>
    <dataValidation type="list" allowBlank="1" showInputMessage="1" showErrorMessage="1" sqref="E25:H25" xr:uid="{00000000-0002-0000-1F00-000007000000}">
      <formula1>$D$27:$E$27</formula1>
    </dataValidation>
    <dataValidation type="list" allowBlank="1" showInputMessage="1" showErrorMessage="1" sqref="C26:D26" xr:uid="{00000000-0002-0000-1F00-000008000000}">
      <formula1>$F$27:$I$27</formula1>
    </dataValidation>
    <dataValidation type="list" allowBlank="1" showInputMessage="1" showErrorMessage="1" sqref="G26:I26" xr:uid="{00000000-0002-0000-1F00-000009000000}">
      <formula1>$J$27:$M$27</formula1>
    </dataValidation>
    <dataValidation type="list" allowBlank="1" showInputMessage="1" showErrorMessage="1" sqref="P8" xr:uid="{00000000-0002-0000-1F00-00000A000000}">
      <formula1>$F$14:$J$14</formula1>
    </dataValidation>
    <dataValidation type="list" allowBlank="1" showInputMessage="1" showErrorMessage="1" sqref="P11" xr:uid="{00000000-0002-0000-1F00-00000B000000}">
      <formula1>$C$14:$E$14</formula1>
    </dataValidation>
  </dataValidations>
  <hyperlinks>
    <hyperlink ref="S1:T2" location="物件一覧!A1" display="一覧に戻る" xr:uid="{00000000-0004-0000-1F00-000000000000}"/>
    <hyperlink ref="C31:F31" location="協力店一覧!B31" display="協力店一覧!B31" xr:uid="{00000000-0004-0000-1F00-000001000000}"/>
  </hyperlinks>
  <pageMargins left="0.38" right="0.28000000000000003" top="0.59" bottom="0.49" header="0.4" footer="0.31"/>
  <pageSetup paperSize="9" orientation="landscape"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X31"/>
  <sheetViews>
    <sheetView showGridLines="0" showRowColHeaders="0" topLeftCell="A2"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598</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72"/>
      <c r="G4" s="336"/>
      <c r="H4" s="336"/>
      <c r="I4" s="336"/>
      <c r="J4" s="336"/>
      <c r="K4" s="336"/>
      <c r="L4" s="336" t="s">
        <v>130</v>
      </c>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306</v>
      </c>
      <c r="C8" s="268"/>
      <c r="D8" s="360" t="s">
        <v>600</v>
      </c>
      <c r="E8" s="267"/>
      <c r="F8" s="268"/>
      <c r="G8" s="380"/>
      <c r="H8" s="375"/>
      <c r="I8" s="375"/>
      <c r="J8" s="375"/>
      <c r="K8" s="375"/>
      <c r="L8" s="376"/>
      <c r="M8" s="9">
        <v>49000</v>
      </c>
      <c r="N8" s="8" t="s">
        <v>33</v>
      </c>
      <c r="O8" s="10">
        <v>56000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606</v>
      </c>
      <c r="B10" s="348"/>
      <c r="C10" s="349"/>
      <c r="D10" s="259">
        <v>4</v>
      </c>
      <c r="E10" s="357"/>
      <c r="F10" s="102">
        <v>44.91</v>
      </c>
      <c r="G10" s="8" t="s">
        <v>33</v>
      </c>
      <c r="H10" s="36">
        <v>56.17</v>
      </c>
      <c r="I10" s="359"/>
      <c r="J10" s="4"/>
      <c r="K10" s="4"/>
      <c r="L10" s="4"/>
      <c r="M10" s="4" t="s">
        <v>130</v>
      </c>
      <c r="N10" s="4"/>
      <c r="O10" s="4" t="s">
        <v>130</v>
      </c>
      <c r="P10" s="4" t="s">
        <v>130</v>
      </c>
      <c r="Q10" s="4"/>
      <c r="R10" s="4" t="s">
        <v>130</v>
      </c>
      <c r="S10" s="4" t="s">
        <v>11</v>
      </c>
      <c r="T10" s="5" t="s">
        <v>11</v>
      </c>
    </row>
    <row r="11" spans="1:24" s="3" customFormat="1" ht="21" customHeight="1" x14ac:dyDescent="0.15">
      <c r="A11" s="264" t="s">
        <v>288</v>
      </c>
      <c r="B11" s="292"/>
      <c r="C11" s="292"/>
      <c r="D11" s="292"/>
      <c r="E11" s="299"/>
      <c r="F11" s="297">
        <v>1</v>
      </c>
      <c r="G11" s="298"/>
      <c r="H11" s="264" t="s">
        <v>35</v>
      </c>
      <c r="I11" s="299"/>
      <c r="J11" s="298">
        <v>20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1186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601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49000</v>
      </c>
      <c r="M26" s="23" t="s">
        <v>33</v>
      </c>
      <c r="N26" s="26">
        <v>56000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595</v>
      </c>
      <c r="D31" s="291"/>
      <c r="E31" s="291"/>
      <c r="F31" s="291"/>
      <c r="G31" s="285"/>
      <c r="H31" s="285"/>
      <c r="I31" s="27"/>
      <c r="J31" s="282"/>
      <c r="K31" s="283"/>
      <c r="L31" s="283"/>
      <c r="M31" s="285" t="s">
        <v>66</v>
      </c>
      <c r="N31" s="264"/>
      <c r="O31" s="284" t="s">
        <v>596</v>
      </c>
      <c r="P31" s="283"/>
      <c r="Q31" s="285" t="s">
        <v>67</v>
      </c>
      <c r="R31" s="286"/>
      <c r="S31" s="282" t="s">
        <v>597</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2">
    <dataValidation type="list" allowBlank="1" showInputMessage="1" showErrorMessage="1" sqref="P11" xr:uid="{00000000-0002-0000-2000-000000000000}">
      <formula1>$C$14:$E$14</formula1>
    </dataValidation>
    <dataValidation type="list" allowBlank="1" showInputMessage="1" showErrorMessage="1" sqref="P8" xr:uid="{00000000-0002-0000-2000-000001000000}">
      <formula1>$F$14:$J$14</formula1>
    </dataValidation>
    <dataValidation type="list" allowBlank="1" showInputMessage="1" showErrorMessage="1" sqref="G26:I26" xr:uid="{00000000-0002-0000-2000-000002000000}">
      <formula1>$J$27:$M$27</formula1>
    </dataValidation>
    <dataValidation type="list" allowBlank="1" showInputMessage="1" showErrorMessage="1" sqref="C26:D26" xr:uid="{00000000-0002-0000-2000-000003000000}">
      <formula1>$F$27:$I$27</formula1>
    </dataValidation>
    <dataValidation type="list" allowBlank="1" showInputMessage="1" showErrorMessage="1" sqref="E25:H25" xr:uid="{00000000-0002-0000-2000-000004000000}">
      <formula1>$D$27:$E$27</formula1>
    </dataValidation>
    <dataValidation type="list" allowBlank="1" showInputMessage="1" showErrorMessage="1" sqref="D25" xr:uid="{00000000-0002-0000-2000-000005000000}">
      <formula1>$A$48:$C$48</formula1>
    </dataValidation>
    <dataValidation type="list" allowBlank="1" showInputMessage="1" showErrorMessage="1" sqref="I17:J21 S17:T18 S20:T21" xr:uid="{00000000-0002-0000-2000-000006000000}">
      <formula1>$A$44:$D$44</formula1>
    </dataValidation>
    <dataValidation type="list" allowBlank="1" showInputMessage="1" showErrorMessage="1" sqref="S10:T10 J10:L10 Q10" xr:uid="{00000000-0002-0000-2000-000007000000}">
      <formula1>$A$35:$B$35</formula1>
    </dataValidation>
    <dataValidation type="list" allowBlank="1" showInputMessage="1" showErrorMessage="1" sqref="J1:K1" xr:uid="{00000000-0002-0000-2000-000008000000}">
      <formula1>$C$5:$D$5</formula1>
    </dataValidation>
    <dataValidation type="list" allowBlank="1" showInputMessage="1" showErrorMessage="1" sqref="F4:Q4" xr:uid="{00000000-0002-0000-2000-000009000000}">
      <formula1>$A$26:$B$26</formula1>
    </dataValidation>
    <dataValidation type="list" allowBlank="1" showInputMessage="1" showErrorMessage="1" sqref="S19:T19" xr:uid="{00000000-0002-0000-2000-00000A000000}">
      <formula1>$A$23:$C$23</formula1>
    </dataValidation>
    <dataValidation type="list" allowBlank="1" showInputMessage="1" showErrorMessage="1" sqref="M10:P10 R10" xr:uid="{00000000-0002-0000-2000-00000B000000}">
      <formula1>$A$14:$B$14</formula1>
    </dataValidation>
  </dataValidations>
  <hyperlinks>
    <hyperlink ref="S1:T2" location="物件一覧!A1" display="一覧に戻る" xr:uid="{00000000-0004-0000-2000-000000000000}"/>
    <hyperlink ref="C31:F31" location="協力店一覧!B32" display="協力店一覧!B32" xr:uid="{00000000-0004-0000-2000-000001000000}"/>
  </hyperlinks>
  <pageMargins left="0.38" right="0.28000000000000003" top="0.59" bottom="0.49" header="0.4" footer="0.31"/>
  <pageSetup paperSize="9" orientation="landscape"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602</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336"/>
      <c r="I4" s="336"/>
      <c r="J4" s="336"/>
      <c r="K4" s="336"/>
      <c r="L4" s="336"/>
      <c r="M4" s="336"/>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603</v>
      </c>
      <c r="C8" s="383"/>
      <c r="D8" s="360" t="s">
        <v>604</v>
      </c>
      <c r="E8" s="384"/>
      <c r="F8" s="385"/>
      <c r="G8" s="380"/>
      <c r="H8" s="386"/>
      <c r="I8" s="386"/>
      <c r="J8" s="386"/>
      <c r="K8" s="386"/>
      <c r="L8" s="387"/>
      <c r="M8" s="9">
        <v>41000</v>
      </c>
      <c r="N8" s="8" t="s">
        <v>33</v>
      </c>
      <c r="O8" s="10">
        <v>41000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1280</v>
      </c>
      <c r="B10" s="348"/>
      <c r="C10" s="349"/>
      <c r="D10" s="259">
        <v>2</v>
      </c>
      <c r="E10" s="357"/>
      <c r="F10" s="102">
        <v>24.49</v>
      </c>
      <c r="G10" s="8" t="s">
        <v>33</v>
      </c>
      <c r="H10" s="36">
        <v>24.49</v>
      </c>
      <c r="I10" s="359"/>
      <c r="J10" s="4"/>
      <c r="K10" s="4"/>
      <c r="L10" s="4"/>
      <c r="M10" s="4"/>
      <c r="N10" s="4" t="s">
        <v>32</v>
      </c>
      <c r="O10" s="4"/>
      <c r="P10" s="4"/>
      <c r="Q10" s="4"/>
      <c r="R10" s="4"/>
      <c r="S10" s="4" t="s">
        <v>11</v>
      </c>
      <c r="T10" s="5" t="s">
        <v>11</v>
      </c>
    </row>
    <row r="11" spans="1:24" s="3" customFormat="1" ht="21" customHeight="1" x14ac:dyDescent="0.15">
      <c r="A11" s="264" t="s">
        <v>288</v>
      </c>
      <c r="B11" s="292"/>
      <c r="C11" s="292"/>
      <c r="D11" s="292"/>
      <c r="E11" s="299"/>
      <c r="F11" s="297">
        <v>1</v>
      </c>
      <c r="G11" s="298"/>
      <c r="H11" s="264" t="s">
        <v>35</v>
      </c>
      <c r="I11" s="299"/>
      <c r="J11" s="298">
        <v>10</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38" t="s">
        <v>1187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605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41000</v>
      </c>
      <c r="M26" s="23" t="s">
        <v>33</v>
      </c>
      <c r="N26" s="26">
        <v>41000</v>
      </c>
      <c r="O26" s="27" t="s">
        <v>54</v>
      </c>
      <c r="P26" s="365" t="s">
        <v>74</v>
      </c>
      <c r="Q26" s="346"/>
      <c r="R26" s="26">
        <v>41000</v>
      </c>
      <c r="S26" s="23" t="s">
        <v>33</v>
      </c>
      <c r="T26" s="28">
        <v>41000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595</v>
      </c>
      <c r="D31" s="291"/>
      <c r="E31" s="291"/>
      <c r="F31" s="291"/>
      <c r="G31" s="285"/>
      <c r="H31" s="285"/>
      <c r="I31" s="27"/>
      <c r="J31" s="282"/>
      <c r="K31" s="283"/>
      <c r="L31" s="283"/>
      <c r="M31" s="285" t="s">
        <v>66</v>
      </c>
      <c r="N31" s="264"/>
      <c r="O31" s="284" t="s">
        <v>596</v>
      </c>
      <c r="P31" s="283"/>
      <c r="Q31" s="285" t="s">
        <v>67</v>
      </c>
      <c r="R31" s="286"/>
      <c r="S31" s="282" t="s">
        <v>597</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M10:P10 R10" xr:uid="{00000000-0002-0000-2100-000000000000}">
      <formula1>$A$14:$B$14</formula1>
    </dataValidation>
    <dataValidation type="list" allowBlank="1" showInputMessage="1" showErrorMessage="1" sqref="S19:T20" xr:uid="{00000000-0002-0000-2100-000001000000}">
      <formula1>$A$23:$C$23</formula1>
    </dataValidation>
    <dataValidation type="list" allowBlank="1" showInputMessage="1" showErrorMessage="1" sqref="H4:Q4" xr:uid="{00000000-0002-0000-2100-000002000000}">
      <formula1>$A$26:$B$26</formula1>
    </dataValidation>
    <dataValidation type="list" allowBlank="1" showInputMessage="1" showErrorMessage="1" sqref="J1:K1" xr:uid="{00000000-0002-0000-2100-000003000000}">
      <formula1>$C$5:$D$5</formula1>
    </dataValidation>
    <dataValidation type="list" allowBlank="1" showInputMessage="1" showErrorMessage="1" sqref="S10:T10 J10:L10 Q10" xr:uid="{00000000-0002-0000-2100-000004000000}">
      <formula1>$A$35:$B$35</formula1>
    </dataValidation>
    <dataValidation type="list" allowBlank="1" showInputMessage="1" showErrorMessage="1" sqref="I17:J21 S17:T18 S21:T21" xr:uid="{00000000-0002-0000-2100-000005000000}">
      <formula1>$A$44:$D$44</formula1>
    </dataValidation>
    <dataValidation type="list" allowBlank="1" showInputMessage="1" showErrorMessage="1" sqref="D25" xr:uid="{00000000-0002-0000-2100-000006000000}">
      <formula1>$A$48:$C$48</formula1>
    </dataValidation>
    <dataValidation type="list" allowBlank="1" showInputMessage="1" showErrorMessage="1" sqref="E25:H25" xr:uid="{00000000-0002-0000-2100-000007000000}">
      <formula1>$D$27:$E$27</formula1>
    </dataValidation>
    <dataValidation type="list" allowBlank="1" showInputMessage="1" showErrorMessage="1" sqref="C26:D26" xr:uid="{00000000-0002-0000-2100-000008000000}">
      <formula1>$F$27:$I$27</formula1>
    </dataValidation>
    <dataValidation type="list" allowBlank="1" showInputMessage="1" showErrorMessage="1" sqref="G26:I26" xr:uid="{00000000-0002-0000-2100-000009000000}">
      <formula1>$J$27:$M$27</formula1>
    </dataValidation>
    <dataValidation type="list" allowBlank="1" showInputMessage="1" showErrorMessage="1" sqref="P8" xr:uid="{00000000-0002-0000-2100-00000A000000}">
      <formula1>$F$14:$J$14</formula1>
    </dataValidation>
    <dataValidation type="list" allowBlank="1" showInputMessage="1" showErrorMessage="1" sqref="P11" xr:uid="{00000000-0002-0000-2100-00000B000000}">
      <formula1>$C$14:$E$14</formula1>
    </dataValidation>
    <dataValidation type="list" allowBlank="1" showInputMessage="1" showErrorMessage="1" sqref="F4:G4" xr:uid="{00000000-0002-0000-2100-00000C000000}">
      <formula1>$G$5:$H$5</formula1>
    </dataValidation>
  </dataValidations>
  <hyperlinks>
    <hyperlink ref="S1:T2" location="物件一覧!A1" display="一覧に戻る" xr:uid="{00000000-0004-0000-2100-000000000000}"/>
    <hyperlink ref="C31:F31" location="協力店一覧!B32" display="協力店一覧!B32" xr:uid="{00000000-0004-0000-2100-000001000000}"/>
  </hyperlinks>
  <pageMargins left="0.38" right="0.28000000000000003" top="0.59" bottom="0.49" header="0.4" footer="0.31"/>
  <pageSetup paperSize="9" orientation="landscape" r:id="rId1"/>
  <headerFooter alignWithMargins="0"/>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607</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336"/>
      <c r="I4" s="336"/>
      <c r="J4" s="336"/>
      <c r="K4" s="336"/>
      <c r="L4" s="255" t="s">
        <v>32</v>
      </c>
      <c r="M4" s="255"/>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579</v>
      </c>
      <c r="C8" s="383"/>
      <c r="D8" s="360" t="s">
        <v>608</v>
      </c>
      <c r="E8" s="384"/>
      <c r="F8" s="385"/>
      <c r="G8" s="380"/>
      <c r="H8" s="386"/>
      <c r="I8" s="386"/>
      <c r="J8" s="386"/>
      <c r="K8" s="386"/>
      <c r="L8" s="387"/>
      <c r="M8" s="9">
        <v>48000</v>
      </c>
      <c r="N8" s="8" t="s">
        <v>33</v>
      </c>
      <c r="O8" s="10">
        <v>48000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609</v>
      </c>
      <c r="B10" s="348"/>
      <c r="C10" s="349"/>
      <c r="D10" s="259">
        <v>2</v>
      </c>
      <c r="E10" s="357"/>
      <c r="F10" s="102">
        <v>41</v>
      </c>
      <c r="G10" s="8" t="s">
        <v>33</v>
      </c>
      <c r="H10" s="36">
        <v>41</v>
      </c>
      <c r="I10" s="359"/>
      <c r="J10" s="4"/>
      <c r="K10" s="4"/>
      <c r="L10" s="4"/>
      <c r="M10" s="4"/>
      <c r="N10" s="4"/>
      <c r="O10" s="4" t="s">
        <v>130</v>
      </c>
      <c r="P10" s="4"/>
      <c r="Q10" s="4"/>
      <c r="R10" s="4"/>
      <c r="S10" s="4" t="s">
        <v>11</v>
      </c>
      <c r="T10" s="5" t="s">
        <v>11</v>
      </c>
    </row>
    <row r="11" spans="1:24" s="3" customFormat="1" ht="21" customHeight="1" x14ac:dyDescent="0.15">
      <c r="A11" s="264" t="s">
        <v>288</v>
      </c>
      <c r="B11" s="292"/>
      <c r="C11" s="292"/>
      <c r="D11" s="292"/>
      <c r="E11" s="299"/>
      <c r="F11" s="297">
        <v>1</v>
      </c>
      <c r="G11" s="298"/>
      <c r="H11" s="264" t="s">
        <v>35</v>
      </c>
      <c r="I11" s="299"/>
      <c r="J11" s="298">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1188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697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c r="M26" s="23" t="s">
        <v>33</v>
      </c>
      <c r="N26" s="26"/>
      <c r="O26" s="27" t="s">
        <v>54</v>
      </c>
      <c r="P26" s="365" t="s">
        <v>74</v>
      </c>
      <c r="Q26" s="346"/>
      <c r="R26" s="26">
        <v>42000</v>
      </c>
      <c r="S26" s="23" t="s">
        <v>33</v>
      </c>
      <c r="T26" s="28">
        <v>45000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595</v>
      </c>
      <c r="D31" s="291"/>
      <c r="E31" s="291"/>
      <c r="F31" s="291"/>
      <c r="G31" s="285"/>
      <c r="H31" s="285"/>
      <c r="I31" s="27"/>
      <c r="J31" s="282"/>
      <c r="K31" s="283"/>
      <c r="L31" s="283"/>
      <c r="M31" s="285" t="s">
        <v>66</v>
      </c>
      <c r="N31" s="264"/>
      <c r="O31" s="284" t="s">
        <v>596</v>
      </c>
      <c r="P31" s="283"/>
      <c r="Q31" s="285" t="s">
        <v>67</v>
      </c>
      <c r="R31" s="286"/>
      <c r="S31" s="282" t="s">
        <v>597</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F4:G4 L4:M4" xr:uid="{00000000-0002-0000-2200-000000000000}">
      <formula1>$G$5:$H$5</formula1>
    </dataValidation>
    <dataValidation type="list" allowBlank="1" showInputMessage="1" showErrorMessage="1" sqref="P11" xr:uid="{00000000-0002-0000-2200-000001000000}">
      <formula1>$C$14:$E$14</formula1>
    </dataValidation>
    <dataValidation type="list" allowBlank="1" showInputMessage="1" showErrorMessage="1" sqref="P8" xr:uid="{00000000-0002-0000-2200-000002000000}">
      <formula1>$F$14:$J$14</formula1>
    </dataValidation>
    <dataValidation type="list" allowBlank="1" showInputMessage="1" showErrorMessage="1" sqref="G26:I26" xr:uid="{00000000-0002-0000-2200-000003000000}">
      <formula1>$J$27:$M$27</formula1>
    </dataValidation>
    <dataValidation type="list" allowBlank="1" showInputMessage="1" showErrorMessage="1" sqref="C26:D26" xr:uid="{00000000-0002-0000-2200-000004000000}">
      <formula1>$F$27:$I$27</formula1>
    </dataValidation>
    <dataValidation type="list" allowBlank="1" showInputMessage="1" showErrorMessage="1" sqref="E25:H25" xr:uid="{00000000-0002-0000-2200-000005000000}">
      <formula1>$D$27:$E$27</formula1>
    </dataValidation>
    <dataValidation type="list" allowBlank="1" showInputMessage="1" showErrorMessage="1" sqref="D25" xr:uid="{00000000-0002-0000-2200-000006000000}">
      <formula1>$A$48:$C$48</formula1>
    </dataValidation>
    <dataValidation type="list" allowBlank="1" showInputMessage="1" showErrorMessage="1" sqref="I17:J21 S17:T18 S21:T21" xr:uid="{00000000-0002-0000-2200-000007000000}">
      <formula1>$A$44:$D$44</formula1>
    </dataValidation>
    <dataValidation type="list" allowBlank="1" showInputMessage="1" showErrorMessage="1" sqref="S10:T10 J10:L10 Q10" xr:uid="{00000000-0002-0000-2200-000008000000}">
      <formula1>$A$35:$B$35</formula1>
    </dataValidation>
    <dataValidation type="list" allowBlank="1" showInputMessage="1" showErrorMessage="1" sqref="J1:K1" xr:uid="{00000000-0002-0000-2200-000009000000}">
      <formula1>$C$5:$D$5</formula1>
    </dataValidation>
    <dataValidation type="list" allowBlank="1" showInputMessage="1" showErrorMessage="1" sqref="H4:K4 N4:Q4" xr:uid="{00000000-0002-0000-2200-00000A000000}">
      <formula1>$A$26:$B$26</formula1>
    </dataValidation>
    <dataValidation type="list" allowBlank="1" showInputMessage="1" showErrorMessage="1" sqref="S19:T20" xr:uid="{00000000-0002-0000-2200-00000B000000}">
      <formula1>$A$23:$C$23</formula1>
    </dataValidation>
    <dataValidation type="list" allowBlank="1" showInputMessage="1" showErrorMessage="1" sqref="M10:P10 R10" xr:uid="{00000000-0002-0000-2200-00000C000000}">
      <formula1>$A$14:$B$14</formula1>
    </dataValidation>
  </dataValidations>
  <hyperlinks>
    <hyperlink ref="S1:T2" location="物件一覧!A1" display="一覧に戻る" xr:uid="{00000000-0004-0000-2200-000000000000}"/>
    <hyperlink ref="C31:F31" location="協力店一覧!B32" display="協力店一覧!B32" xr:uid="{00000000-0004-0000-2200-000001000000}"/>
  </hyperlinks>
  <pageMargins left="0.38" right="0.28000000000000003" top="0.59" bottom="0.49" header="0.4" footer="0.31"/>
  <pageSetup paperSize="9" orientation="landscape" r:id="rId1"/>
  <headerFooter alignWithMargins="0"/>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610</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336"/>
      <c r="I4" s="336"/>
      <c r="J4" s="336"/>
      <c r="K4" s="336"/>
      <c r="L4" s="255" t="s">
        <v>32</v>
      </c>
      <c r="M4" s="255"/>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579</v>
      </c>
      <c r="C8" s="383"/>
      <c r="D8" s="360" t="s">
        <v>611</v>
      </c>
      <c r="E8" s="384"/>
      <c r="F8" s="385"/>
      <c r="G8" s="380"/>
      <c r="H8" s="386"/>
      <c r="I8" s="386"/>
      <c r="J8" s="386"/>
      <c r="K8" s="386"/>
      <c r="L8" s="387"/>
      <c r="M8" s="9">
        <v>77000</v>
      </c>
      <c r="N8" s="8" t="s">
        <v>33</v>
      </c>
      <c r="O8" s="10">
        <v>80000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612</v>
      </c>
      <c r="B10" s="348"/>
      <c r="C10" s="349"/>
      <c r="D10" s="259">
        <v>7</v>
      </c>
      <c r="E10" s="357"/>
      <c r="F10" s="102">
        <v>81.900000000000006</v>
      </c>
      <c r="G10" s="8" t="s">
        <v>33</v>
      </c>
      <c r="H10" s="36">
        <v>81.900000000000006</v>
      </c>
      <c r="I10" s="359"/>
      <c r="J10" s="4"/>
      <c r="K10" s="4"/>
      <c r="L10" s="4"/>
      <c r="M10" s="4"/>
      <c r="N10" s="4"/>
      <c r="O10" s="4"/>
      <c r="P10" s="4"/>
      <c r="Q10" s="4"/>
      <c r="R10" s="4"/>
      <c r="S10" s="4" t="s">
        <v>130</v>
      </c>
      <c r="T10" s="5" t="s">
        <v>11</v>
      </c>
    </row>
    <row r="11" spans="1:24" s="3" customFormat="1" ht="21" customHeight="1" x14ac:dyDescent="0.15">
      <c r="A11" s="264" t="s">
        <v>288</v>
      </c>
      <c r="B11" s="292"/>
      <c r="C11" s="292"/>
      <c r="D11" s="292"/>
      <c r="E11" s="299"/>
      <c r="F11" s="297">
        <v>4</v>
      </c>
      <c r="G11" s="298"/>
      <c r="H11" s="264" t="s">
        <v>35</v>
      </c>
      <c r="I11" s="299"/>
      <c r="J11" s="298">
        <v>14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1189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613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77000</v>
      </c>
      <c r="M26" s="23" t="s">
        <v>33</v>
      </c>
      <c r="N26" s="26">
        <v>80000</v>
      </c>
      <c r="O26" s="27" t="s">
        <v>54</v>
      </c>
      <c r="P26" s="365" t="s">
        <v>74</v>
      </c>
      <c r="Q26" s="346"/>
      <c r="R26" s="26">
        <v>77000</v>
      </c>
      <c r="S26" s="23" t="s">
        <v>33</v>
      </c>
      <c r="T26" s="28">
        <v>80000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595</v>
      </c>
      <c r="D31" s="291"/>
      <c r="E31" s="291"/>
      <c r="F31" s="291"/>
      <c r="G31" s="285"/>
      <c r="H31" s="285"/>
      <c r="I31" s="27"/>
      <c r="J31" s="282"/>
      <c r="K31" s="283"/>
      <c r="L31" s="283"/>
      <c r="M31" s="285" t="s">
        <v>66</v>
      </c>
      <c r="N31" s="264"/>
      <c r="O31" s="284" t="s">
        <v>596</v>
      </c>
      <c r="P31" s="283"/>
      <c r="Q31" s="285" t="s">
        <v>67</v>
      </c>
      <c r="R31" s="286"/>
      <c r="S31" s="282" t="s">
        <v>597</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M10:P10 R10:S10" xr:uid="{00000000-0002-0000-2300-000000000000}">
      <formula1>$A$14:$B$14</formula1>
    </dataValidation>
    <dataValidation type="list" allowBlank="1" showInputMessage="1" showErrorMessage="1" sqref="S19:T20" xr:uid="{00000000-0002-0000-2300-000001000000}">
      <formula1>$A$23:$C$23</formula1>
    </dataValidation>
    <dataValidation type="list" allowBlank="1" showInputMessage="1" showErrorMessage="1" sqref="H4:K4 N4:Q4" xr:uid="{00000000-0002-0000-2300-000002000000}">
      <formula1>$A$26:$B$26</formula1>
    </dataValidation>
    <dataValidation type="list" allowBlank="1" showInputMessage="1" showErrorMessage="1" sqref="J1:K1" xr:uid="{00000000-0002-0000-2300-000003000000}">
      <formula1>$C$5:$D$5</formula1>
    </dataValidation>
    <dataValidation type="list" allowBlank="1" showInputMessage="1" showErrorMessage="1" sqref="Q10 J10:L10 T10" xr:uid="{00000000-0002-0000-2300-000004000000}">
      <formula1>$A$35:$B$35</formula1>
    </dataValidation>
    <dataValidation type="list" allowBlank="1" showInputMessage="1" showErrorMessage="1" sqref="I17:J21 S17:T18 S21:T21" xr:uid="{00000000-0002-0000-2300-000005000000}">
      <formula1>$A$44:$D$44</formula1>
    </dataValidation>
    <dataValidation type="list" allowBlank="1" showInputMessage="1" showErrorMessage="1" sqref="D25" xr:uid="{00000000-0002-0000-2300-000006000000}">
      <formula1>$A$48:$C$48</formula1>
    </dataValidation>
    <dataValidation type="list" allowBlank="1" showInputMessage="1" showErrorMessage="1" sqref="E25:H25" xr:uid="{00000000-0002-0000-2300-000007000000}">
      <formula1>$D$27:$E$27</formula1>
    </dataValidation>
    <dataValidation type="list" allowBlank="1" showInputMessage="1" showErrorMessage="1" sqref="C26:D26" xr:uid="{00000000-0002-0000-2300-000008000000}">
      <formula1>$F$27:$I$27</formula1>
    </dataValidation>
    <dataValidation type="list" allowBlank="1" showInputMessage="1" showErrorMessage="1" sqref="G26:I26" xr:uid="{00000000-0002-0000-2300-000009000000}">
      <formula1>$J$27:$M$27</formula1>
    </dataValidation>
    <dataValidation type="list" allowBlank="1" showInputMessage="1" showErrorMessage="1" sqref="P8" xr:uid="{00000000-0002-0000-2300-00000A000000}">
      <formula1>$F$14:$J$14</formula1>
    </dataValidation>
    <dataValidation type="list" allowBlank="1" showInputMessage="1" showErrorMessage="1" sqref="P11" xr:uid="{00000000-0002-0000-2300-00000B000000}">
      <formula1>$C$14:$E$14</formula1>
    </dataValidation>
    <dataValidation type="list" allowBlank="1" showInputMessage="1" showErrorMessage="1" sqref="F4:G4 L4:M4" xr:uid="{00000000-0002-0000-2300-00000C000000}">
      <formula1>$G$5:$H$5</formula1>
    </dataValidation>
  </dataValidations>
  <hyperlinks>
    <hyperlink ref="S1:T2" location="物件一覧!A1" display="一覧に戻る" xr:uid="{00000000-0004-0000-2300-000000000000}"/>
    <hyperlink ref="C31:F31" location="協力店一覧!B32" display="協力店一覧!B32" xr:uid="{00000000-0004-0000-2300-000001000000}"/>
  </hyperlinks>
  <pageMargins left="0.38" right="0.28000000000000003" top="0.59" bottom="0.49" header="0.4" footer="0.31"/>
  <pageSetup paperSize="9" orientation="landscape" r:id="rId1"/>
  <headerFooter alignWithMargins="0"/>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614</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336"/>
      <c r="I4" s="336"/>
      <c r="J4" s="336"/>
      <c r="K4" s="336"/>
      <c r="L4" s="255"/>
      <c r="M4" s="255"/>
      <c r="N4" s="336"/>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599</v>
      </c>
      <c r="C8" s="383"/>
      <c r="D8" s="360" t="s">
        <v>615</v>
      </c>
      <c r="E8" s="384"/>
      <c r="F8" s="385"/>
      <c r="G8" s="380"/>
      <c r="H8" s="386"/>
      <c r="I8" s="386"/>
      <c r="J8" s="386"/>
      <c r="K8" s="386"/>
      <c r="L8" s="387"/>
      <c r="M8" s="9">
        <v>38000</v>
      </c>
      <c r="N8" s="8" t="s">
        <v>33</v>
      </c>
      <c r="O8" s="10">
        <v>38000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616</v>
      </c>
      <c r="B10" s="348"/>
      <c r="C10" s="349"/>
      <c r="D10" s="259">
        <v>2</v>
      </c>
      <c r="E10" s="357"/>
      <c r="F10" s="102">
        <v>32.4</v>
      </c>
      <c r="G10" s="8" t="s">
        <v>33</v>
      </c>
      <c r="H10" s="36">
        <v>32.4</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2</v>
      </c>
      <c r="G11" s="298"/>
      <c r="H11" s="264" t="s">
        <v>35</v>
      </c>
      <c r="I11" s="299"/>
      <c r="J11" s="298">
        <v>8</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38" t="s">
        <v>1188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617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c r="M26" s="23" t="s">
        <v>33</v>
      </c>
      <c r="N26" s="26"/>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595</v>
      </c>
      <c r="D31" s="291"/>
      <c r="E31" s="291"/>
      <c r="F31" s="291"/>
      <c r="G31" s="285"/>
      <c r="H31" s="285"/>
      <c r="I31" s="27"/>
      <c r="J31" s="282"/>
      <c r="K31" s="283"/>
      <c r="L31" s="283"/>
      <c r="M31" s="285" t="s">
        <v>66</v>
      </c>
      <c r="N31" s="264"/>
      <c r="O31" s="284" t="s">
        <v>596</v>
      </c>
      <c r="P31" s="283"/>
      <c r="Q31" s="285" t="s">
        <v>67</v>
      </c>
      <c r="R31" s="286"/>
      <c r="S31" s="282" t="s">
        <v>597</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L4:M4 F4:G4" xr:uid="{00000000-0002-0000-2400-000000000000}">
      <formula1>$G$5:$H$5</formula1>
    </dataValidation>
    <dataValidation type="list" allowBlank="1" showInputMessage="1" showErrorMessage="1" sqref="P11" xr:uid="{00000000-0002-0000-2400-000001000000}">
      <formula1>$C$14:$E$14</formula1>
    </dataValidation>
    <dataValidation type="list" allowBlank="1" showInputMessage="1" showErrorMessage="1" sqref="P8" xr:uid="{00000000-0002-0000-2400-000002000000}">
      <formula1>$F$14:$J$14</formula1>
    </dataValidation>
    <dataValidation type="list" allowBlank="1" showInputMessage="1" showErrorMessage="1" sqref="G26:I26" xr:uid="{00000000-0002-0000-2400-000003000000}">
      <formula1>$J$27:$M$27</formula1>
    </dataValidation>
    <dataValidation type="list" allowBlank="1" showInputMessage="1" showErrorMessage="1" sqref="C26:D26" xr:uid="{00000000-0002-0000-2400-000004000000}">
      <formula1>$F$27:$I$27</formula1>
    </dataValidation>
    <dataValidation type="list" allowBlank="1" showInputMessage="1" showErrorMessage="1" sqref="E25:H25" xr:uid="{00000000-0002-0000-2400-000005000000}">
      <formula1>$D$27:$E$27</formula1>
    </dataValidation>
    <dataValidation type="list" allowBlank="1" showInputMessage="1" showErrorMessage="1" sqref="D25" xr:uid="{00000000-0002-0000-2400-000006000000}">
      <formula1>$A$48:$C$48</formula1>
    </dataValidation>
    <dataValidation type="list" allowBlank="1" showInputMessage="1" showErrorMessage="1" sqref="I17:J21 S17:T18 S21:T21" xr:uid="{00000000-0002-0000-2400-000007000000}">
      <formula1>$A$44:$D$44</formula1>
    </dataValidation>
    <dataValidation type="list" allowBlank="1" showInputMessage="1" showErrorMessage="1" sqref="Q10 J10:L10 T10" xr:uid="{00000000-0002-0000-2400-000008000000}">
      <formula1>$A$35:$B$35</formula1>
    </dataValidation>
    <dataValidation type="list" allowBlank="1" showInputMessage="1" showErrorMessage="1" sqref="J1:K1" xr:uid="{00000000-0002-0000-2400-000009000000}">
      <formula1>$C$5:$D$5</formula1>
    </dataValidation>
    <dataValidation type="list" allowBlank="1" showInputMessage="1" showErrorMessage="1" sqref="H4:K4 N4:Q4" xr:uid="{00000000-0002-0000-2400-00000A000000}">
      <formula1>$A$26:$B$26</formula1>
    </dataValidation>
    <dataValidation type="list" allowBlank="1" showInputMessage="1" showErrorMessage="1" sqref="S19:T20" xr:uid="{00000000-0002-0000-2400-00000B000000}">
      <formula1>$A$23:$C$23</formula1>
    </dataValidation>
    <dataValidation type="list" allowBlank="1" showInputMessage="1" showErrorMessage="1" sqref="M10:P10 R10:S10" xr:uid="{00000000-0002-0000-2400-00000C000000}">
      <formula1>$A$14:$B$14</formula1>
    </dataValidation>
  </dataValidations>
  <hyperlinks>
    <hyperlink ref="S1:T2" location="物件一覧!A1" display="一覧に戻る" xr:uid="{00000000-0004-0000-2400-000000000000}"/>
    <hyperlink ref="C31:F31" location="協力店一覧!B32" display="協力店一覧!B32" xr:uid="{00000000-0004-0000-2400-000001000000}"/>
  </hyperlinks>
  <pageMargins left="0.38" right="0.28000000000000003" top="0.59" bottom="0.49" header="0.4" footer="0.31"/>
  <pageSetup paperSize="9" orientation="landscape" r:id="rId1"/>
  <headerFooter alignWithMargins="0"/>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618</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336"/>
      <c r="I4" s="336"/>
      <c r="J4" s="336"/>
      <c r="K4" s="336"/>
      <c r="L4" s="255" t="s">
        <v>32</v>
      </c>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620</v>
      </c>
      <c r="E8" s="384"/>
      <c r="F8" s="385"/>
      <c r="G8" s="380" t="s">
        <v>1288</v>
      </c>
      <c r="H8" s="386"/>
      <c r="I8" s="386"/>
      <c r="J8" s="386"/>
      <c r="K8" s="386"/>
      <c r="L8" s="387"/>
      <c r="M8" s="9">
        <v>57500</v>
      </c>
      <c r="N8" s="8" t="s">
        <v>33</v>
      </c>
      <c r="O8" s="10">
        <v>59500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1289</v>
      </c>
      <c r="B10" s="348"/>
      <c r="C10" s="349"/>
      <c r="D10" s="259">
        <v>2</v>
      </c>
      <c r="E10" s="357"/>
      <c r="F10" s="102">
        <v>43.7</v>
      </c>
      <c r="G10" s="8" t="s">
        <v>33</v>
      </c>
      <c r="H10" s="36">
        <v>44.05</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12</v>
      </c>
      <c r="G11" s="298"/>
      <c r="H11" s="264" t="s">
        <v>35</v>
      </c>
      <c r="I11" s="299"/>
      <c r="J11" s="298">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1290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1106</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621</v>
      </c>
      <c r="D31" s="291"/>
      <c r="E31" s="291"/>
      <c r="F31" s="291"/>
      <c r="G31" s="285"/>
      <c r="H31" s="285"/>
      <c r="I31" s="27"/>
      <c r="J31" s="282"/>
      <c r="K31" s="283"/>
      <c r="L31" s="283"/>
      <c r="M31" s="285" t="s">
        <v>66</v>
      </c>
      <c r="N31" s="264"/>
      <c r="O31" s="284" t="s">
        <v>622</v>
      </c>
      <c r="P31" s="283"/>
      <c r="Q31" s="285" t="s">
        <v>67</v>
      </c>
      <c r="R31" s="286"/>
      <c r="S31" s="282" t="s">
        <v>623</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M10:P10 R10:S10" xr:uid="{00000000-0002-0000-2500-000000000000}">
      <formula1>$A$14:$B$14</formula1>
    </dataValidation>
    <dataValidation type="list" allowBlank="1" showInputMessage="1" showErrorMessage="1" sqref="S19:T20" xr:uid="{00000000-0002-0000-2500-000001000000}">
      <formula1>$A$23:$C$23</formula1>
    </dataValidation>
    <dataValidation type="list" allowBlank="1" showInputMessage="1" showErrorMessage="1" sqref="H4:K4 N4:Q4" xr:uid="{00000000-0002-0000-2500-000002000000}">
      <formula1>$A$26:$B$26</formula1>
    </dataValidation>
    <dataValidation type="list" allowBlank="1" showInputMessage="1" showErrorMessage="1" sqref="J1:K1" xr:uid="{00000000-0002-0000-2500-000003000000}">
      <formula1>$C$5:$D$5</formula1>
    </dataValidation>
    <dataValidation type="list" allowBlank="1" showInputMessage="1" showErrorMessage="1" sqref="Q10 J10:L10 T10" xr:uid="{00000000-0002-0000-2500-000004000000}">
      <formula1>$A$35:$B$35</formula1>
    </dataValidation>
    <dataValidation type="list" allowBlank="1" showInputMessage="1" showErrorMessage="1" sqref="I17:J21 S17:T18 S21:T21" xr:uid="{00000000-0002-0000-2500-000005000000}">
      <formula1>$A$44:$D$44</formula1>
    </dataValidation>
    <dataValidation type="list" allowBlank="1" showInputMessage="1" showErrorMessage="1" sqref="D25" xr:uid="{00000000-0002-0000-2500-000006000000}">
      <formula1>$A$48:$C$48</formula1>
    </dataValidation>
    <dataValidation type="list" allowBlank="1" showInputMessage="1" showErrorMessage="1" sqref="E25:H25" xr:uid="{00000000-0002-0000-2500-000007000000}">
      <formula1>$D$27:$E$27</formula1>
    </dataValidation>
    <dataValidation type="list" allowBlank="1" showInputMessage="1" showErrorMessage="1" sqref="C26:D26" xr:uid="{00000000-0002-0000-2500-000008000000}">
      <formula1>$F$27:$I$27</formula1>
    </dataValidation>
    <dataValidation type="list" allowBlank="1" showInputMessage="1" showErrorMessage="1" sqref="G26:I26" xr:uid="{00000000-0002-0000-2500-000009000000}">
      <formula1>$J$27:$M$27</formula1>
    </dataValidation>
    <dataValidation type="list" allowBlank="1" showInputMessage="1" showErrorMessage="1" sqref="P8" xr:uid="{00000000-0002-0000-2500-00000A000000}">
      <formula1>$F$14:$J$14</formula1>
    </dataValidation>
    <dataValidation type="list" allowBlank="1" showInputMessage="1" showErrorMessage="1" sqref="P11" xr:uid="{00000000-0002-0000-2500-00000B000000}">
      <formula1>$C$14:$E$14</formula1>
    </dataValidation>
    <dataValidation type="list" allowBlank="1" showInputMessage="1" showErrorMessage="1" sqref="F4:G4 L4:M4" xr:uid="{00000000-0002-0000-2500-00000C000000}">
      <formula1>$G$5:$H$5</formula1>
    </dataValidation>
  </dataValidations>
  <hyperlinks>
    <hyperlink ref="S1:T2" location="物件一覧!A1" display="一覧に戻る" xr:uid="{00000000-0004-0000-2500-000000000000}"/>
    <hyperlink ref="C31:F31" location="協力店一覧!B33" display="協力店一覧!B33" xr:uid="{00000000-0004-0000-2500-000001000000}"/>
  </hyperlinks>
  <pageMargins left="0.38" right="0.28000000000000003" top="0.59" bottom="0.49" header="0.4" footer="0.31"/>
  <pageSetup paperSize="9" orientation="landscape" r:id="rId1"/>
  <headerFooter alignWithMargins="0"/>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624</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58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336"/>
      <c r="I4" s="336"/>
      <c r="J4" s="336"/>
      <c r="K4" s="336"/>
      <c r="L4" s="255" t="s">
        <v>32</v>
      </c>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619</v>
      </c>
      <c r="C8" s="383"/>
      <c r="D8" s="360" t="s">
        <v>625</v>
      </c>
      <c r="E8" s="384"/>
      <c r="F8" s="385"/>
      <c r="G8" s="389">
        <v>132</v>
      </c>
      <c r="H8" s="390"/>
      <c r="I8" s="390"/>
      <c r="J8" s="390"/>
      <c r="K8" s="390"/>
      <c r="L8" s="391"/>
      <c r="M8" s="9">
        <v>56500</v>
      </c>
      <c r="N8" s="8" t="s">
        <v>33</v>
      </c>
      <c r="O8" s="10">
        <v>56500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626</v>
      </c>
      <c r="B10" s="348"/>
      <c r="C10" s="349"/>
      <c r="D10" s="259">
        <v>3</v>
      </c>
      <c r="E10" s="357"/>
      <c r="F10" s="102">
        <v>38.880000000000003</v>
      </c>
      <c r="G10" s="8" t="s">
        <v>33</v>
      </c>
      <c r="H10" s="36">
        <v>39.39</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18</v>
      </c>
      <c r="G11" s="298"/>
      <c r="H11" s="264" t="s">
        <v>35</v>
      </c>
      <c r="I11" s="299"/>
      <c r="J11" s="298">
        <v>18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1291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329</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621</v>
      </c>
      <c r="D31" s="291"/>
      <c r="E31" s="291"/>
      <c r="F31" s="291"/>
      <c r="G31" s="285"/>
      <c r="H31" s="285"/>
      <c r="I31" s="27"/>
      <c r="J31" s="282"/>
      <c r="K31" s="283"/>
      <c r="L31" s="283"/>
      <c r="M31" s="285" t="s">
        <v>66</v>
      </c>
      <c r="N31" s="264"/>
      <c r="O31" s="284" t="s">
        <v>622</v>
      </c>
      <c r="P31" s="283"/>
      <c r="Q31" s="285" t="s">
        <v>67</v>
      </c>
      <c r="R31" s="286"/>
      <c r="S31" s="282" t="s">
        <v>623</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F4:G4 L4:M4" xr:uid="{00000000-0002-0000-2600-000000000000}">
      <formula1>$G$5:$H$5</formula1>
    </dataValidation>
    <dataValidation type="list" allowBlank="1" showInputMessage="1" showErrorMessage="1" sqref="P11" xr:uid="{00000000-0002-0000-2600-000001000000}">
      <formula1>$C$14:$E$14</formula1>
    </dataValidation>
    <dataValidation type="list" allowBlank="1" showInputMessage="1" showErrorMessage="1" sqref="P8" xr:uid="{00000000-0002-0000-2600-000002000000}">
      <formula1>$F$14:$J$14</formula1>
    </dataValidation>
    <dataValidation type="list" allowBlank="1" showInputMessage="1" showErrorMessage="1" sqref="G26:I26" xr:uid="{00000000-0002-0000-2600-000003000000}">
      <formula1>$J$27:$M$27</formula1>
    </dataValidation>
    <dataValidation type="list" allowBlank="1" showInputMessage="1" showErrorMessage="1" sqref="C26:D26" xr:uid="{00000000-0002-0000-2600-000004000000}">
      <formula1>$F$27:$I$27</formula1>
    </dataValidation>
    <dataValidation type="list" allowBlank="1" showInputMessage="1" showErrorMessage="1" sqref="E25:H25" xr:uid="{00000000-0002-0000-2600-000005000000}">
      <formula1>$D$27:$E$27</formula1>
    </dataValidation>
    <dataValidation type="list" allowBlank="1" showInputMessage="1" showErrorMessage="1" sqref="D25" xr:uid="{00000000-0002-0000-2600-000006000000}">
      <formula1>$A$48:$C$48</formula1>
    </dataValidation>
    <dataValidation type="list" allowBlank="1" showInputMessage="1" showErrorMessage="1" sqref="I17:J21 S17:T18 S21:T21" xr:uid="{00000000-0002-0000-2600-000007000000}">
      <formula1>$A$44:$D$44</formula1>
    </dataValidation>
    <dataValidation type="list" allowBlank="1" showInputMessage="1" showErrorMessage="1" sqref="Q10 J10:L10 T10" xr:uid="{00000000-0002-0000-2600-000008000000}">
      <formula1>$A$35:$B$35</formula1>
    </dataValidation>
    <dataValidation type="list" allowBlank="1" showInputMessage="1" showErrorMessage="1" sqref="J1:K1" xr:uid="{00000000-0002-0000-2600-000009000000}">
      <formula1>$C$5:$D$5</formula1>
    </dataValidation>
    <dataValidation type="list" allowBlank="1" showInputMessage="1" showErrorMessage="1" sqref="H4:K4 N4:Q4" xr:uid="{00000000-0002-0000-2600-00000A000000}">
      <formula1>$A$26:$B$26</formula1>
    </dataValidation>
    <dataValidation type="list" allowBlank="1" showInputMessage="1" showErrorMessage="1" sqref="S19:T20" xr:uid="{00000000-0002-0000-2600-00000B000000}">
      <formula1>$A$23:$C$23</formula1>
    </dataValidation>
    <dataValidation type="list" allowBlank="1" showInputMessage="1" showErrorMessage="1" sqref="M10:P10 R10:S10" xr:uid="{00000000-0002-0000-2600-00000C000000}">
      <formula1>$A$14:$B$14</formula1>
    </dataValidation>
  </dataValidations>
  <hyperlinks>
    <hyperlink ref="S1:T2" location="物件一覧!A1" display="一覧に戻る" xr:uid="{00000000-0004-0000-2600-000000000000}"/>
    <hyperlink ref="C31:F31" location="協力店一覧!B33" display="協力店一覧!B33" xr:uid="{00000000-0004-0000-2600-000001000000}"/>
  </hyperlinks>
  <pageMargins left="0.38" right="0.28000000000000003" top="0.59" bottom="0.49" header="0.4" footer="0.31"/>
  <pageSetup paperSize="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1"/>
    <pageSetUpPr fitToPage="1"/>
  </sheetPr>
  <dimension ref="A1:N133"/>
  <sheetViews>
    <sheetView showGridLines="0" tabSelected="1" zoomScaleNormal="100" workbookViewId="0">
      <pane ySplit="2" topLeftCell="A58" activePane="bottomLeft" state="frozen"/>
      <selection pane="bottomLeft" activeCell="J67" sqref="J67"/>
    </sheetView>
  </sheetViews>
  <sheetFormatPr defaultColWidth="9.33203125" defaultRowHeight="11.25" x14ac:dyDescent="0.15"/>
  <cols>
    <col min="1" max="1" width="9.5" style="33" customWidth="1"/>
    <col min="2" max="2" width="26.33203125" style="33" bestFit="1" customWidth="1"/>
    <col min="3" max="4" width="17" style="33" customWidth="1"/>
    <col min="5" max="5" width="9" style="33" bestFit="1" customWidth="1"/>
    <col min="6" max="6" width="16.83203125" style="33" bestFit="1" customWidth="1"/>
    <col min="7" max="8" width="25.5" style="33" bestFit="1" customWidth="1"/>
    <col min="9" max="9" width="14.5" style="33" bestFit="1" customWidth="1"/>
    <col min="10" max="10" width="32.5" style="33" customWidth="1"/>
    <col min="11" max="11" width="30.5" style="33" customWidth="1"/>
    <col min="12" max="12" width="27.1640625" style="33" customWidth="1"/>
    <col min="13" max="13" width="32.83203125" style="33" customWidth="1"/>
    <col min="14" max="14" width="29" style="33" customWidth="1"/>
    <col min="15" max="16384" width="9.33203125" style="33"/>
  </cols>
  <sheetData>
    <row r="1" spans="1:14" ht="30" customHeight="1" x14ac:dyDescent="0.15">
      <c r="B1" s="66" t="s">
        <v>199</v>
      </c>
    </row>
    <row r="2" spans="1:14" s="64" customFormat="1" ht="30" customHeight="1" x14ac:dyDescent="0.15">
      <c r="A2" s="32" t="s">
        <v>197</v>
      </c>
      <c r="B2" s="11" t="s">
        <v>75</v>
      </c>
      <c r="C2" s="63" t="s">
        <v>142</v>
      </c>
      <c r="D2" s="152" t="s">
        <v>1526</v>
      </c>
      <c r="E2" s="32" t="s">
        <v>143</v>
      </c>
      <c r="F2" s="61" t="s">
        <v>79</v>
      </c>
      <c r="G2" s="62" t="s">
        <v>144</v>
      </c>
      <c r="H2" s="63" t="s">
        <v>145</v>
      </c>
      <c r="I2" s="32" t="s">
        <v>84</v>
      </c>
      <c r="J2" s="32" t="s">
        <v>150</v>
      </c>
      <c r="K2" s="32" t="s">
        <v>151</v>
      </c>
      <c r="L2" s="32" t="s">
        <v>148</v>
      </c>
      <c r="M2" s="32" t="s">
        <v>152</v>
      </c>
      <c r="N2" s="32" t="s">
        <v>153</v>
      </c>
    </row>
    <row r="3" spans="1:14" s="114" customFormat="1" ht="30" customHeight="1" x14ac:dyDescent="0.15">
      <c r="A3" s="109">
        <v>1</v>
      </c>
      <c r="B3" s="155" t="s">
        <v>1527</v>
      </c>
      <c r="C3" s="111" t="s">
        <v>11</v>
      </c>
      <c r="D3" s="153"/>
      <c r="E3" s="109">
        <v>5200241</v>
      </c>
      <c r="F3" s="112" t="s">
        <v>168</v>
      </c>
      <c r="G3" s="113" t="s">
        <v>195</v>
      </c>
      <c r="H3" s="111" t="s">
        <v>11</v>
      </c>
      <c r="I3" s="109" t="s">
        <v>196</v>
      </c>
      <c r="J3" s="109" t="s">
        <v>819</v>
      </c>
      <c r="K3" s="109" t="s">
        <v>11</v>
      </c>
      <c r="L3" s="109" t="s">
        <v>731</v>
      </c>
      <c r="M3" s="109" t="s">
        <v>421</v>
      </c>
      <c r="N3" s="109" t="s">
        <v>11</v>
      </c>
    </row>
    <row r="4" spans="1:14" s="114" customFormat="1" ht="30" customHeight="1" x14ac:dyDescent="0.15">
      <c r="A4" s="109">
        <v>2</v>
      </c>
      <c r="B4" s="110" t="s">
        <v>1517</v>
      </c>
      <c r="C4" s="111" t="s">
        <v>11</v>
      </c>
      <c r="D4" s="154" t="s">
        <v>1516</v>
      </c>
      <c r="E4" s="109">
        <v>5220054</v>
      </c>
      <c r="F4" s="112" t="s">
        <v>192</v>
      </c>
      <c r="G4" s="113" t="s">
        <v>193</v>
      </c>
      <c r="H4" s="111" t="s">
        <v>11</v>
      </c>
      <c r="I4" s="109" t="s">
        <v>194</v>
      </c>
      <c r="J4" s="109" t="s">
        <v>820</v>
      </c>
      <c r="K4" s="109" t="s">
        <v>11</v>
      </c>
      <c r="L4" s="109" t="s">
        <v>736</v>
      </c>
      <c r="M4" s="109" t="s">
        <v>422</v>
      </c>
      <c r="N4" s="109" t="s">
        <v>11</v>
      </c>
    </row>
    <row r="5" spans="1:14" s="114" customFormat="1" ht="30" customHeight="1" x14ac:dyDescent="0.15">
      <c r="A5" s="109">
        <v>3</v>
      </c>
      <c r="B5" s="110" t="s">
        <v>1518</v>
      </c>
      <c r="C5" s="111" t="s">
        <v>11</v>
      </c>
      <c r="D5" s="154" t="s">
        <v>1516</v>
      </c>
      <c r="E5" s="109">
        <v>5260056</v>
      </c>
      <c r="F5" s="112" t="s">
        <v>164</v>
      </c>
      <c r="G5" s="113" t="s">
        <v>189</v>
      </c>
      <c r="H5" s="111" t="s">
        <v>11</v>
      </c>
      <c r="I5" s="109" t="s">
        <v>190</v>
      </c>
      <c r="J5" s="109" t="s">
        <v>821</v>
      </c>
      <c r="K5" s="109" t="s">
        <v>11</v>
      </c>
      <c r="L5" s="109" t="s">
        <v>191</v>
      </c>
      <c r="M5" s="109" t="s">
        <v>422</v>
      </c>
      <c r="N5" s="109" t="s">
        <v>11</v>
      </c>
    </row>
    <row r="6" spans="1:14" s="114" customFormat="1" ht="30" customHeight="1" x14ac:dyDescent="0.15">
      <c r="A6" s="109">
        <v>4</v>
      </c>
      <c r="B6" s="110" t="s">
        <v>898</v>
      </c>
      <c r="C6" s="111" t="s">
        <v>11</v>
      </c>
      <c r="D6" s="154" t="s">
        <v>1516</v>
      </c>
      <c r="E6" s="109">
        <v>5202331</v>
      </c>
      <c r="F6" s="112" t="s">
        <v>182</v>
      </c>
      <c r="G6" s="113" t="s">
        <v>186</v>
      </c>
      <c r="H6" s="111" t="s">
        <v>11</v>
      </c>
      <c r="I6" s="109" t="s">
        <v>187</v>
      </c>
      <c r="J6" s="109" t="s">
        <v>822</v>
      </c>
      <c r="K6" s="109" t="s">
        <v>11</v>
      </c>
      <c r="L6" s="109" t="s">
        <v>188</v>
      </c>
      <c r="M6" s="109" t="s">
        <v>422</v>
      </c>
      <c r="N6" s="109" t="s">
        <v>11</v>
      </c>
    </row>
    <row r="7" spans="1:14" s="114" customFormat="1" ht="30" customHeight="1" x14ac:dyDescent="0.15">
      <c r="A7" s="109">
        <v>5</v>
      </c>
      <c r="B7" s="110" t="s">
        <v>1519</v>
      </c>
      <c r="C7" s="111" t="s">
        <v>11</v>
      </c>
      <c r="D7" s="154" t="s">
        <v>1516</v>
      </c>
      <c r="E7" s="109">
        <v>5202331</v>
      </c>
      <c r="F7" s="112" t="s">
        <v>182</v>
      </c>
      <c r="G7" s="113" t="s">
        <v>183</v>
      </c>
      <c r="H7" s="111" t="s">
        <v>11</v>
      </c>
      <c r="I7" s="109" t="s">
        <v>184</v>
      </c>
      <c r="J7" s="109" t="s">
        <v>823</v>
      </c>
      <c r="K7" s="109" t="s">
        <v>11</v>
      </c>
      <c r="L7" s="109" t="s">
        <v>185</v>
      </c>
      <c r="M7" s="109" t="s">
        <v>422</v>
      </c>
      <c r="N7" s="109" t="s">
        <v>11</v>
      </c>
    </row>
    <row r="8" spans="1:14" s="114" customFormat="1" ht="30" customHeight="1" x14ac:dyDescent="0.15">
      <c r="A8" s="109">
        <v>6</v>
      </c>
      <c r="B8" s="110" t="s">
        <v>1520</v>
      </c>
      <c r="C8" s="111" t="s">
        <v>11</v>
      </c>
      <c r="D8" s="154" t="s">
        <v>1516</v>
      </c>
      <c r="E8" s="109">
        <v>5270023</v>
      </c>
      <c r="F8" s="112" t="s">
        <v>178</v>
      </c>
      <c r="G8" s="113" t="s">
        <v>179</v>
      </c>
      <c r="H8" s="111" t="s">
        <v>180</v>
      </c>
      <c r="I8" s="109" t="s">
        <v>181</v>
      </c>
      <c r="J8" s="109" t="s">
        <v>874</v>
      </c>
      <c r="K8" s="109" t="s">
        <v>1319</v>
      </c>
      <c r="L8" s="109" t="s">
        <v>1320</v>
      </c>
      <c r="M8" s="109" t="s">
        <v>422</v>
      </c>
      <c r="N8" s="109" t="s">
        <v>11</v>
      </c>
    </row>
    <row r="9" spans="1:14" s="114" customFormat="1" ht="30" customHeight="1" x14ac:dyDescent="0.15">
      <c r="A9" s="109">
        <v>7</v>
      </c>
      <c r="B9" s="110" t="s">
        <v>1521</v>
      </c>
      <c r="C9" s="111" t="s">
        <v>11</v>
      </c>
      <c r="D9" s="154" t="s">
        <v>1516</v>
      </c>
      <c r="E9" s="109">
        <v>5250031</v>
      </c>
      <c r="F9" s="112" t="s">
        <v>172</v>
      </c>
      <c r="G9" s="113" t="s">
        <v>176</v>
      </c>
      <c r="H9" s="111" t="s">
        <v>11</v>
      </c>
      <c r="I9" s="109" t="s">
        <v>139</v>
      </c>
      <c r="J9" s="109" t="s">
        <v>824</v>
      </c>
      <c r="K9" s="109" t="s">
        <v>11</v>
      </c>
      <c r="L9" s="109" t="s">
        <v>177</v>
      </c>
      <c r="M9" s="109" t="s">
        <v>422</v>
      </c>
      <c r="N9" s="109" t="s">
        <v>11</v>
      </c>
    </row>
    <row r="10" spans="1:14" s="114" customFormat="1" ht="30" customHeight="1" x14ac:dyDescent="0.15">
      <c r="A10" s="109">
        <v>10</v>
      </c>
      <c r="B10" s="110" t="s">
        <v>1522</v>
      </c>
      <c r="C10" s="111" t="s">
        <v>11</v>
      </c>
      <c r="D10" s="154" t="s">
        <v>1516</v>
      </c>
      <c r="E10" s="109">
        <v>5250059</v>
      </c>
      <c r="F10" s="112" t="s">
        <v>172</v>
      </c>
      <c r="G10" s="113" t="s">
        <v>173</v>
      </c>
      <c r="H10" s="111" t="s">
        <v>11</v>
      </c>
      <c r="I10" s="109" t="s">
        <v>174</v>
      </c>
      <c r="J10" s="109" t="s">
        <v>825</v>
      </c>
      <c r="K10" s="109" t="s">
        <v>11</v>
      </c>
      <c r="L10" s="109" t="s">
        <v>175</v>
      </c>
      <c r="M10" s="109" t="s">
        <v>422</v>
      </c>
      <c r="N10" s="109" t="s">
        <v>11</v>
      </c>
    </row>
    <row r="11" spans="1:14" s="114" customFormat="1" ht="30" customHeight="1" x14ac:dyDescent="0.15">
      <c r="A11" s="109">
        <v>11</v>
      </c>
      <c r="B11" s="110" t="s">
        <v>1523</v>
      </c>
      <c r="C11" s="111" t="s">
        <v>11</v>
      </c>
      <c r="D11" s="154" t="s">
        <v>1516</v>
      </c>
      <c r="E11" s="109">
        <v>5200802</v>
      </c>
      <c r="F11" s="112" t="s">
        <v>168</v>
      </c>
      <c r="G11" s="113" t="s">
        <v>169</v>
      </c>
      <c r="H11" s="111" t="s">
        <v>11</v>
      </c>
      <c r="I11" s="109" t="s">
        <v>170</v>
      </c>
      <c r="J11" s="109" t="s">
        <v>826</v>
      </c>
      <c r="K11" s="109" t="s">
        <v>11</v>
      </c>
      <c r="L11" s="109" t="s">
        <v>171</v>
      </c>
      <c r="M11" s="109" t="s">
        <v>422</v>
      </c>
      <c r="N11" s="109" t="s">
        <v>11</v>
      </c>
    </row>
    <row r="12" spans="1:14" s="114" customFormat="1" ht="30" customHeight="1" x14ac:dyDescent="0.15">
      <c r="A12" s="109">
        <v>12</v>
      </c>
      <c r="B12" s="155" t="s">
        <v>1524</v>
      </c>
      <c r="C12" s="111" t="s">
        <v>11</v>
      </c>
      <c r="D12" s="154" t="s">
        <v>1525</v>
      </c>
      <c r="E12" s="109">
        <v>5290425</v>
      </c>
      <c r="F12" s="112" t="s">
        <v>164</v>
      </c>
      <c r="G12" s="113" t="s">
        <v>165</v>
      </c>
      <c r="H12" s="111" t="s">
        <v>11</v>
      </c>
      <c r="I12" s="109" t="s">
        <v>166</v>
      </c>
      <c r="J12" s="109" t="s">
        <v>827</v>
      </c>
      <c r="K12" s="109" t="s">
        <v>11</v>
      </c>
      <c r="L12" s="109" t="s">
        <v>167</v>
      </c>
      <c r="M12" s="109" t="s">
        <v>422</v>
      </c>
      <c r="N12" s="109" t="s">
        <v>11</v>
      </c>
    </row>
    <row r="13" spans="1:14" s="114" customFormat="1" ht="30" customHeight="1" x14ac:dyDescent="0.15">
      <c r="A13" s="109">
        <v>13</v>
      </c>
      <c r="B13" s="155" t="s">
        <v>897</v>
      </c>
      <c r="C13" s="111" t="s">
        <v>11</v>
      </c>
      <c r="D13" s="154" t="s">
        <v>1525</v>
      </c>
      <c r="E13" s="109">
        <v>5240022</v>
      </c>
      <c r="F13" s="112" t="s">
        <v>159</v>
      </c>
      <c r="G13" s="113" t="s">
        <v>160</v>
      </c>
      <c r="H13" s="111" t="s">
        <v>161</v>
      </c>
      <c r="I13" s="109" t="s">
        <v>162</v>
      </c>
      <c r="J13" s="109" t="s">
        <v>828</v>
      </c>
      <c r="K13" s="109" t="s">
        <v>11</v>
      </c>
      <c r="L13" s="109" t="s">
        <v>163</v>
      </c>
      <c r="M13" s="109" t="s">
        <v>422</v>
      </c>
      <c r="N13" s="109" t="s">
        <v>11</v>
      </c>
    </row>
    <row r="14" spans="1:14" s="114" customFormat="1" ht="30" customHeight="1" x14ac:dyDescent="0.15">
      <c r="A14" s="109">
        <v>14</v>
      </c>
      <c r="B14" s="110" t="s">
        <v>896</v>
      </c>
      <c r="C14" s="111" t="s">
        <v>11</v>
      </c>
      <c r="D14" s="154" t="s">
        <v>1516</v>
      </c>
      <c r="E14" s="109">
        <v>5291321</v>
      </c>
      <c r="F14" s="112" t="s">
        <v>277</v>
      </c>
      <c r="G14" s="113" t="s">
        <v>732</v>
      </c>
      <c r="H14" s="111"/>
      <c r="I14" s="109" t="s">
        <v>158</v>
      </c>
      <c r="J14" s="109" t="s">
        <v>11</v>
      </c>
      <c r="K14" s="109" t="s">
        <v>11</v>
      </c>
      <c r="L14" s="109" t="s">
        <v>737</v>
      </c>
      <c r="M14" s="109" t="s">
        <v>422</v>
      </c>
      <c r="N14" s="109" t="s">
        <v>11</v>
      </c>
    </row>
    <row r="15" spans="1:14" s="114" customFormat="1" ht="30" customHeight="1" x14ac:dyDescent="0.15">
      <c r="A15" s="109">
        <v>15</v>
      </c>
      <c r="B15" s="155" t="s">
        <v>1528</v>
      </c>
      <c r="C15" s="111" t="s">
        <v>11</v>
      </c>
      <c r="D15" s="153"/>
      <c r="E15" s="109">
        <v>5300047</v>
      </c>
      <c r="F15" s="112" t="s">
        <v>154</v>
      </c>
      <c r="G15" s="113" t="s">
        <v>155</v>
      </c>
      <c r="H15" s="111" t="s">
        <v>11</v>
      </c>
      <c r="I15" s="109" t="s">
        <v>156</v>
      </c>
      <c r="J15" s="109" t="s">
        <v>11</v>
      </c>
      <c r="K15" s="109" t="s">
        <v>11</v>
      </c>
      <c r="L15" s="109" t="s">
        <v>157</v>
      </c>
      <c r="M15" s="109" t="s">
        <v>421</v>
      </c>
      <c r="N15" s="109" t="s">
        <v>11</v>
      </c>
    </row>
    <row r="16" spans="1:14" s="114" customFormat="1" ht="30" customHeight="1" x14ac:dyDescent="0.15">
      <c r="A16" s="109">
        <v>16</v>
      </c>
      <c r="B16" s="155" t="s">
        <v>895</v>
      </c>
      <c r="C16" s="111" t="s">
        <v>11</v>
      </c>
      <c r="D16" s="154" t="s">
        <v>1516</v>
      </c>
      <c r="E16" s="109">
        <v>5200802</v>
      </c>
      <c r="F16" s="112" t="s">
        <v>341</v>
      </c>
      <c r="G16" s="113" t="s">
        <v>342</v>
      </c>
      <c r="H16" s="111" t="s">
        <v>11</v>
      </c>
      <c r="I16" s="109" t="s">
        <v>344</v>
      </c>
      <c r="J16" s="109" t="s">
        <v>829</v>
      </c>
      <c r="K16" s="109" t="s">
        <v>753</v>
      </c>
      <c r="L16" s="109" t="s">
        <v>343</v>
      </c>
      <c r="M16" s="109" t="s">
        <v>422</v>
      </c>
      <c r="N16" s="109" t="s">
        <v>11</v>
      </c>
    </row>
    <row r="17" spans="1:14" s="114" customFormat="1" ht="30" customHeight="1" x14ac:dyDescent="0.15">
      <c r="A17" s="109">
        <v>17</v>
      </c>
      <c r="B17" s="110" t="s">
        <v>894</v>
      </c>
      <c r="C17" s="111" t="s">
        <v>11</v>
      </c>
      <c r="D17" s="154" t="s">
        <v>1516</v>
      </c>
      <c r="E17" s="109">
        <v>5203024</v>
      </c>
      <c r="F17" s="112" t="s">
        <v>366</v>
      </c>
      <c r="G17" s="113" t="s">
        <v>367</v>
      </c>
      <c r="H17" s="111" t="s">
        <v>11</v>
      </c>
      <c r="I17" s="109" t="s">
        <v>368</v>
      </c>
      <c r="J17" s="109" t="s">
        <v>830</v>
      </c>
      <c r="K17" s="109"/>
      <c r="L17" s="109" t="s">
        <v>369</v>
      </c>
      <c r="M17" s="109" t="s">
        <v>422</v>
      </c>
      <c r="N17" s="109" t="s">
        <v>11</v>
      </c>
    </row>
    <row r="18" spans="1:14" s="114" customFormat="1" ht="30" customHeight="1" x14ac:dyDescent="0.15">
      <c r="A18" s="109">
        <v>18</v>
      </c>
      <c r="B18" s="155" t="s">
        <v>893</v>
      </c>
      <c r="C18" s="111" t="s">
        <v>372</v>
      </c>
      <c r="D18" s="153"/>
      <c r="E18" s="109">
        <v>6008492</v>
      </c>
      <c r="F18" s="112" t="s">
        <v>373</v>
      </c>
      <c r="G18" s="113" t="s">
        <v>374</v>
      </c>
      <c r="H18" s="111" t="s">
        <v>377</v>
      </c>
      <c r="I18" s="109" t="s">
        <v>371</v>
      </c>
      <c r="J18" s="109" t="s">
        <v>831</v>
      </c>
      <c r="K18" s="109" t="s">
        <v>375</v>
      </c>
      <c r="L18" s="109" t="s">
        <v>376</v>
      </c>
      <c r="M18" s="109" t="s">
        <v>423</v>
      </c>
      <c r="N18" s="109" t="s">
        <v>11</v>
      </c>
    </row>
    <row r="19" spans="1:14" s="114" customFormat="1" ht="30" customHeight="1" x14ac:dyDescent="0.15">
      <c r="A19" s="109">
        <v>19</v>
      </c>
      <c r="B19" s="155" t="s">
        <v>892</v>
      </c>
      <c r="C19" s="111" t="s">
        <v>11</v>
      </c>
      <c r="D19" s="154" t="s">
        <v>1516</v>
      </c>
      <c r="E19" s="109">
        <v>5250032</v>
      </c>
      <c r="F19" s="112" t="s">
        <v>378</v>
      </c>
      <c r="G19" s="113" t="s">
        <v>379</v>
      </c>
      <c r="H19" s="111" t="s">
        <v>11</v>
      </c>
      <c r="I19" s="109" t="s">
        <v>380</v>
      </c>
      <c r="J19" s="109" t="s">
        <v>832</v>
      </c>
      <c r="K19" s="109" t="s">
        <v>11</v>
      </c>
      <c r="L19" s="109" t="s">
        <v>381</v>
      </c>
      <c r="M19" s="109" t="s">
        <v>422</v>
      </c>
      <c r="N19" s="109" t="s">
        <v>11</v>
      </c>
    </row>
    <row r="20" spans="1:14" s="114" customFormat="1" ht="30" customHeight="1" x14ac:dyDescent="0.15">
      <c r="A20" s="109">
        <v>20</v>
      </c>
      <c r="B20" s="110" t="s">
        <v>891</v>
      </c>
      <c r="C20" s="111" t="s">
        <v>11</v>
      </c>
      <c r="D20" s="154" t="s">
        <v>1516</v>
      </c>
      <c r="E20" s="109">
        <v>5230896</v>
      </c>
      <c r="F20" s="112" t="s">
        <v>397</v>
      </c>
      <c r="G20" s="113" t="s">
        <v>398</v>
      </c>
      <c r="H20" s="111" t="s">
        <v>11</v>
      </c>
      <c r="I20" s="109" t="s">
        <v>399</v>
      </c>
      <c r="J20" s="109" t="s">
        <v>833</v>
      </c>
      <c r="K20" s="109" t="s">
        <v>11</v>
      </c>
      <c r="L20" s="109" t="s">
        <v>400</v>
      </c>
      <c r="M20" s="109" t="s">
        <v>422</v>
      </c>
      <c r="N20" s="109" t="s">
        <v>11</v>
      </c>
    </row>
    <row r="21" spans="1:14" s="114" customFormat="1" ht="30" customHeight="1" x14ac:dyDescent="0.15">
      <c r="A21" s="109">
        <v>21</v>
      </c>
      <c r="B21" s="110" t="s">
        <v>890</v>
      </c>
      <c r="C21" s="111" t="s">
        <v>11</v>
      </c>
      <c r="D21" s="154" t="s">
        <v>1516</v>
      </c>
      <c r="E21" s="109">
        <v>5220041</v>
      </c>
      <c r="F21" s="112" t="s">
        <v>413</v>
      </c>
      <c r="G21" s="113" t="s">
        <v>414</v>
      </c>
      <c r="H21" s="111" t="s">
        <v>11</v>
      </c>
      <c r="I21" s="109" t="s">
        <v>415</v>
      </c>
      <c r="J21" s="109" t="s">
        <v>834</v>
      </c>
      <c r="K21" s="109" t="s">
        <v>11</v>
      </c>
      <c r="L21" s="109" t="s">
        <v>416</v>
      </c>
      <c r="M21" s="109" t="s">
        <v>422</v>
      </c>
      <c r="N21" s="109" t="s">
        <v>11</v>
      </c>
    </row>
    <row r="22" spans="1:14" s="114" customFormat="1" ht="30" customHeight="1" x14ac:dyDescent="0.15">
      <c r="A22" s="109">
        <v>22</v>
      </c>
      <c r="B22" s="110" t="s">
        <v>417</v>
      </c>
      <c r="C22" s="111" t="s">
        <v>11</v>
      </c>
      <c r="D22" s="154" t="s">
        <v>1516</v>
      </c>
      <c r="E22" s="109">
        <v>5220041</v>
      </c>
      <c r="F22" s="112" t="s">
        <v>413</v>
      </c>
      <c r="G22" s="113" t="s">
        <v>418</v>
      </c>
      <c r="H22" s="111" t="s">
        <v>11</v>
      </c>
      <c r="I22" s="109" t="s">
        <v>419</v>
      </c>
      <c r="J22" s="109" t="s">
        <v>834</v>
      </c>
      <c r="K22" s="109" t="s">
        <v>11</v>
      </c>
      <c r="L22" s="109" t="s">
        <v>420</v>
      </c>
      <c r="M22" s="109" t="s">
        <v>422</v>
      </c>
      <c r="N22" s="109" t="s">
        <v>11</v>
      </c>
    </row>
    <row r="23" spans="1:14" s="114" customFormat="1" ht="30" customHeight="1" x14ac:dyDescent="0.15">
      <c r="A23" s="109">
        <v>23</v>
      </c>
      <c r="B23" s="110" t="s">
        <v>889</v>
      </c>
      <c r="C23" s="111" t="s">
        <v>11</v>
      </c>
      <c r="D23" s="154" t="s">
        <v>1516</v>
      </c>
      <c r="E23" s="109">
        <v>5203313</v>
      </c>
      <c r="F23" s="112" t="s">
        <v>424</v>
      </c>
      <c r="G23" s="113" t="s">
        <v>425</v>
      </c>
      <c r="H23" s="111" t="s">
        <v>11</v>
      </c>
      <c r="I23" s="109" t="s">
        <v>426</v>
      </c>
      <c r="J23" s="109" t="s">
        <v>835</v>
      </c>
      <c r="K23" s="109" t="s">
        <v>11</v>
      </c>
      <c r="L23" s="109" t="s">
        <v>427</v>
      </c>
      <c r="M23" s="109" t="s">
        <v>422</v>
      </c>
      <c r="N23" s="109" t="s">
        <v>11</v>
      </c>
    </row>
    <row r="24" spans="1:14" s="114" customFormat="1" ht="30" customHeight="1" x14ac:dyDescent="0.15">
      <c r="A24" s="109">
        <v>24</v>
      </c>
      <c r="B24" s="112" t="s">
        <v>888</v>
      </c>
      <c r="C24" s="111"/>
      <c r="D24" s="154" t="s">
        <v>1516</v>
      </c>
      <c r="E24" s="109">
        <v>5202144</v>
      </c>
      <c r="F24" s="112" t="s">
        <v>168</v>
      </c>
      <c r="G24" s="113" t="s">
        <v>775</v>
      </c>
      <c r="H24" s="111"/>
      <c r="I24" s="109" t="s">
        <v>494</v>
      </c>
      <c r="J24" s="109" t="s">
        <v>836</v>
      </c>
      <c r="K24" s="109"/>
      <c r="L24" s="109" t="s">
        <v>495</v>
      </c>
      <c r="M24" s="109" t="s">
        <v>421</v>
      </c>
      <c r="N24" s="109" t="s">
        <v>444</v>
      </c>
    </row>
    <row r="25" spans="1:14" s="114" customFormat="1" ht="30" customHeight="1" x14ac:dyDescent="0.15">
      <c r="A25" s="109">
        <v>25</v>
      </c>
      <c r="B25" s="112" t="s">
        <v>888</v>
      </c>
      <c r="C25" s="111" t="s">
        <v>445</v>
      </c>
      <c r="D25" s="154" t="s">
        <v>1516</v>
      </c>
      <c r="E25" s="109">
        <v>5200242</v>
      </c>
      <c r="F25" s="112" t="s">
        <v>446</v>
      </c>
      <c r="G25" s="113" t="s">
        <v>776</v>
      </c>
      <c r="H25" s="111" t="s">
        <v>447</v>
      </c>
      <c r="I25" s="109" t="s">
        <v>496</v>
      </c>
      <c r="J25" s="109" t="s">
        <v>838</v>
      </c>
      <c r="K25" s="109"/>
      <c r="L25" s="109" t="s">
        <v>495</v>
      </c>
      <c r="M25" s="109" t="s">
        <v>421</v>
      </c>
      <c r="N25" s="109" t="s">
        <v>444</v>
      </c>
    </row>
    <row r="26" spans="1:14" s="114" customFormat="1" ht="30" customHeight="1" x14ac:dyDescent="0.15">
      <c r="A26" s="109">
        <v>26</v>
      </c>
      <c r="B26" s="112" t="s">
        <v>888</v>
      </c>
      <c r="C26" s="111" t="s">
        <v>448</v>
      </c>
      <c r="D26" s="154" t="s">
        <v>1516</v>
      </c>
      <c r="E26" s="109">
        <v>5200025</v>
      </c>
      <c r="F26" s="112" t="s">
        <v>446</v>
      </c>
      <c r="G26" s="113" t="s">
        <v>777</v>
      </c>
      <c r="H26" s="111"/>
      <c r="I26" s="109" t="s">
        <v>497</v>
      </c>
      <c r="J26" s="109" t="s">
        <v>837</v>
      </c>
      <c r="K26" s="109" t="s">
        <v>877</v>
      </c>
      <c r="L26" s="109" t="s">
        <v>495</v>
      </c>
      <c r="M26" s="109" t="s">
        <v>421</v>
      </c>
      <c r="N26" s="109" t="s">
        <v>444</v>
      </c>
    </row>
    <row r="27" spans="1:14" s="114" customFormat="1" ht="30" customHeight="1" x14ac:dyDescent="0.15">
      <c r="A27" s="109">
        <v>27</v>
      </c>
      <c r="B27" s="112" t="s">
        <v>888</v>
      </c>
      <c r="C27" s="111" t="s">
        <v>449</v>
      </c>
      <c r="D27" s="154" t="s">
        <v>1516</v>
      </c>
      <c r="E27" s="109">
        <v>5200044</v>
      </c>
      <c r="F27" s="112" t="s">
        <v>446</v>
      </c>
      <c r="G27" s="113" t="s">
        <v>1537</v>
      </c>
      <c r="H27" s="111"/>
      <c r="I27" s="109" t="s">
        <v>498</v>
      </c>
      <c r="J27" s="109" t="s">
        <v>839</v>
      </c>
      <c r="K27" s="109" t="s">
        <v>876</v>
      </c>
      <c r="L27" s="109" t="s">
        <v>495</v>
      </c>
      <c r="M27" s="109" t="s">
        <v>421</v>
      </c>
      <c r="N27" s="109" t="s">
        <v>444</v>
      </c>
    </row>
    <row r="28" spans="1:14" s="114" customFormat="1" ht="30" customHeight="1" x14ac:dyDescent="0.15">
      <c r="A28" s="109">
        <v>28</v>
      </c>
      <c r="B28" s="112" t="s">
        <v>888</v>
      </c>
      <c r="C28" s="111" t="s">
        <v>450</v>
      </c>
      <c r="D28" s="154" t="s">
        <v>1516</v>
      </c>
      <c r="E28" s="109">
        <v>5200832</v>
      </c>
      <c r="F28" s="112" t="s">
        <v>168</v>
      </c>
      <c r="G28" s="113" t="s">
        <v>778</v>
      </c>
      <c r="H28" s="111" t="s">
        <v>451</v>
      </c>
      <c r="I28" s="109" t="s">
        <v>499</v>
      </c>
      <c r="J28" s="109" t="s">
        <v>840</v>
      </c>
      <c r="K28" s="109" t="s">
        <v>875</v>
      </c>
      <c r="L28" s="109" t="s">
        <v>495</v>
      </c>
      <c r="M28" s="109" t="s">
        <v>421</v>
      </c>
      <c r="N28" s="109" t="s">
        <v>444</v>
      </c>
    </row>
    <row r="29" spans="1:14" s="114" customFormat="1" ht="30" customHeight="1" x14ac:dyDescent="0.15">
      <c r="A29" s="109">
        <v>29</v>
      </c>
      <c r="B29" s="112" t="s">
        <v>888</v>
      </c>
      <c r="C29" s="111" t="s">
        <v>452</v>
      </c>
      <c r="D29" s="154" t="s">
        <v>1516</v>
      </c>
      <c r="E29" s="109">
        <v>5202153</v>
      </c>
      <c r="F29" s="112" t="s">
        <v>453</v>
      </c>
      <c r="G29" s="113" t="s">
        <v>779</v>
      </c>
      <c r="H29" s="111" t="s">
        <v>454</v>
      </c>
      <c r="I29" s="109" t="s">
        <v>500</v>
      </c>
      <c r="J29" s="109" t="s">
        <v>841</v>
      </c>
      <c r="K29" s="109" t="s">
        <v>11</v>
      </c>
      <c r="L29" s="109" t="s">
        <v>495</v>
      </c>
      <c r="M29" s="109" t="s">
        <v>421</v>
      </c>
      <c r="N29" s="109" t="s">
        <v>444</v>
      </c>
    </row>
    <row r="30" spans="1:14" s="114" customFormat="1" ht="30" customHeight="1" x14ac:dyDescent="0.15">
      <c r="A30" s="109">
        <v>30</v>
      </c>
      <c r="B30" s="112" t="s">
        <v>888</v>
      </c>
      <c r="C30" s="111" t="s">
        <v>455</v>
      </c>
      <c r="D30" s="154" t="s">
        <v>1516</v>
      </c>
      <c r="E30" s="109">
        <v>5250059</v>
      </c>
      <c r="F30" s="112" t="s">
        <v>456</v>
      </c>
      <c r="G30" s="113" t="s">
        <v>1536</v>
      </c>
      <c r="H30" s="111"/>
      <c r="I30" s="109" t="s">
        <v>501</v>
      </c>
      <c r="J30" s="109" t="s">
        <v>842</v>
      </c>
      <c r="K30" s="109"/>
      <c r="L30" s="109" t="s">
        <v>495</v>
      </c>
      <c r="M30" s="109" t="s">
        <v>421</v>
      </c>
      <c r="N30" s="109" t="s">
        <v>444</v>
      </c>
    </row>
    <row r="31" spans="1:14" s="114" customFormat="1" ht="30" customHeight="1" x14ac:dyDescent="0.15">
      <c r="A31" s="109">
        <v>31</v>
      </c>
      <c r="B31" s="112" t="s">
        <v>888</v>
      </c>
      <c r="C31" s="111" t="s">
        <v>457</v>
      </c>
      <c r="D31" s="154" t="s">
        <v>1516</v>
      </c>
      <c r="E31" s="109">
        <v>5250037</v>
      </c>
      <c r="F31" s="112" t="s">
        <v>456</v>
      </c>
      <c r="G31" s="113" t="s">
        <v>780</v>
      </c>
      <c r="H31" s="111" t="s">
        <v>458</v>
      </c>
      <c r="I31" s="109" t="s">
        <v>502</v>
      </c>
      <c r="J31" s="109" t="s">
        <v>843</v>
      </c>
      <c r="K31" s="109"/>
      <c r="L31" s="109" t="s">
        <v>495</v>
      </c>
      <c r="M31" s="109" t="s">
        <v>421</v>
      </c>
      <c r="N31" s="109" t="s">
        <v>444</v>
      </c>
    </row>
    <row r="32" spans="1:14" s="114" customFormat="1" ht="30" customHeight="1" x14ac:dyDescent="0.15">
      <c r="A32" s="109">
        <v>32</v>
      </c>
      <c r="B32" s="112" t="s">
        <v>888</v>
      </c>
      <c r="C32" s="111" t="s">
        <v>459</v>
      </c>
      <c r="D32" s="154" t="s">
        <v>1516</v>
      </c>
      <c r="E32" s="109">
        <v>5240041</v>
      </c>
      <c r="F32" s="112" t="s">
        <v>460</v>
      </c>
      <c r="G32" s="113" t="s">
        <v>781</v>
      </c>
      <c r="H32" s="111" t="s">
        <v>461</v>
      </c>
      <c r="I32" s="109" t="s">
        <v>503</v>
      </c>
      <c r="J32" s="109" t="s">
        <v>844</v>
      </c>
      <c r="K32" s="109"/>
      <c r="L32" s="109" t="s">
        <v>495</v>
      </c>
      <c r="M32" s="109" t="s">
        <v>421</v>
      </c>
      <c r="N32" s="109" t="s">
        <v>444</v>
      </c>
    </row>
    <row r="33" spans="1:14" s="114" customFormat="1" ht="30" customHeight="1" x14ac:dyDescent="0.15">
      <c r="A33" s="109">
        <v>33</v>
      </c>
      <c r="B33" s="112" t="s">
        <v>888</v>
      </c>
      <c r="C33" s="111" t="s">
        <v>462</v>
      </c>
      <c r="D33" s="154" t="s">
        <v>1516</v>
      </c>
      <c r="E33" s="109">
        <v>5280033</v>
      </c>
      <c r="F33" s="112" t="s">
        <v>463</v>
      </c>
      <c r="G33" s="113" t="s">
        <v>1535</v>
      </c>
      <c r="H33" s="111"/>
      <c r="I33" s="109" t="s">
        <v>504</v>
      </c>
      <c r="J33" s="109" t="s">
        <v>845</v>
      </c>
      <c r="K33" s="109" t="s">
        <v>878</v>
      </c>
      <c r="L33" s="109" t="s">
        <v>495</v>
      </c>
      <c r="M33" s="109" t="s">
        <v>421</v>
      </c>
      <c r="N33" s="109" t="s">
        <v>444</v>
      </c>
    </row>
    <row r="34" spans="1:14" s="114" customFormat="1" ht="30" customHeight="1" x14ac:dyDescent="0.15">
      <c r="A34" s="109">
        <v>34</v>
      </c>
      <c r="B34" s="112" t="s">
        <v>888</v>
      </c>
      <c r="C34" s="111" t="s">
        <v>464</v>
      </c>
      <c r="D34" s="154" t="s">
        <v>1516</v>
      </c>
      <c r="E34" s="109">
        <v>5230896</v>
      </c>
      <c r="F34" s="112" t="s">
        <v>465</v>
      </c>
      <c r="G34" s="113" t="s">
        <v>782</v>
      </c>
      <c r="H34" s="111" t="s">
        <v>466</v>
      </c>
      <c r="I34" s="109" t="s">
        <v>505</v>
      </c>
      <c r="J34" s="109" t="s">
        <v>846</v>
      </c>
      <c r="K34" s="109"/>
      <c r="L34" s="109" t="s">
        <v>495</v>
      </c>
      <c r="M34" s="109" t="s">
        <v>421</v>
      </c>
      <c r="N34" s="109" t="s">
        <v>444</v>
      </c>
    </row>
    <row r="35" spans="1:14" s="114" customFormat="1" ht="30" customHeight="1" x14ac:dyDescent="0.15">
      <c r="A35" s="109">
        <v>35</v>
      </c>
      <c r="B35" s="112" t="s">
        <v>888</v>
      </c>
      <c r="C35" s="111" t="s">
        <v>467</v>
      </c>
      <c r="D35" s="154" t="s">
        <v>1516</v>
      </c>
      <c r="E35" s="109">
        <v>5270025</v>
      </c>
      <c r="F35" s="112" t="s">
        <v>468</v>
      </c>
      <c r="G35" s="113" t="s">
        <v>783</v>
      </c>
      <c r="H35" s="111" t="s">
        <v>469</v>
      </c>
      <c r="I35" s="109" t="s">
        <v>506</v>
      </c>
      <c r="J35" s="109" t="s">
        <v>847</v>
      </c>
      <c r="K35" s="109" t="s">
        <v>880</v>
      </c>
      <c r="L35" s="109" t="s">
        <v>495</v>
      </c>
      <c r="M35" s="109" t="s">
        <v>421</v>
      </c>
      <c r="N35" s="109" t="s">
        <v>444</v>
      </c>
    </row>
    <row r="36" spans="1:14" s="114" customFormat="1" ht="30" customHeight="1" x14ac:dyDescent="0.15">
      <c r="A36" s="109">
        <v>36</v>
      </c>
      <c r="B36" s="112" t="s">
        <v>888</v>
      </c>
      <c r="C36" s="111" t="s">
        <v>470</v>
      </c>
      <c r="D36" s="154" t="s">
        <v>1516</v>
      </c>
      <c r="E36" s="109">
        <v>5220043</v>
      </c>
      <c r="F36" s="112" t="s">
        <v>471</v>
      </c>
      <c r="G36" s="113" t="s">
        <v>784</v>
      </c>
      <c r="H36" s="111" t="s">
        <v>472</v>
      </c>
      <c r="I36" s="109" t="s">
        <v>507</v>
      </c>
      <c r="J36" s="109" t="s">
        <v>848</v>
      </c>
      <c r="K36" s="109" t="s">
        <v>879</v>
      </c>
      <c r="L36" s="109" t="s">
        <v>495</v>
      </c>
      <c r="M36" s="109" t="s">
        <v>421</v>
      </c>
      <c r="N36" s="109" t="s">
        <v>444</v>
      </c>
    </row>
    <row r="37" spans="1:14" s="114" customFormat="1" ht="30" customHeight="1" x14ac:dyDescent="0.15">
      <c r="A37" s="109">
        <v>37</v>
      </c>
      <c r="B37" s="112" t="s">
        <v>888</v>
      </c>
      <c r="C37" s="111" t="s">
        <v>473</v>
      </c>
      <c r="D37" s="154" t="s">
        <v>1516</v>
      </c>
      <c r="E37" s="109">
        <v>5220074</v>
      </c>
      <c r="F37" s="112" t="s">
        <v>471</v>
      </c>
      <c r="G37" s="113" t="s">
        <v>785</v>
      </c>
      <c r="H37" s="111" t="s">
        <v>474</v>
      </c>
      <c r="I37" s="109" t="s">
        <v>508</v>
      </c>
      <c r="J37" s="109" t="s">
        <v>849</v>
      </c>
      <c r="K37" s="109"/>
      <c r="L37" s="109" t="s">
        <v>495</v>
      </c>
      <c r="M37" s="109" t="s">
        <v>421</v>
      </c>
      <c r="N37" s="109" t="s">
        <v>444</v>
      </c>
    </row>
    <row r="38" spans="1:14" s="114" customFormat="1" ht="30" customHeight="1" x14ac:dyDescent="0.15">
      <c r="A38" s="109">
        <v>38</v>
      </c>
      <c r="B38" s="112" t="s">
        <v>888</v>
      </c>
      <c r="C38" s="111" t="s">
        <v>475</v>
      </c>
      <c r="D38" s="154" t="s">
        <v>1516</v>
      </c>
      <c r="E38" s="109">
        <v>5260058</v>
      </c>
      <c r="F38" s="112" t="s">
        <v>164</v>
      </c>
      <c r="G38" s="113" t="s">
        <v>1538</v>
      </c>
      <c r="H38" s="111" t="s">
        <v>1539</v>
      </c>
      <c r="I38" s="109" t="s">
        <v>509</v>
      </c>
      <c r="J38" s="109" t="s">
        <v>850</v>
      </c>
      <c r="K38" s="109" t="s">
        <v>11</v>
      </c>
      <c r="L38" s="109" t="s">
        <v>495</v>
      </c>
      <c r="M38" s="109" t="s">
        <v>421</v>
      </c>
      <c r="N38" s="109" t="s">
        <v>444</v>
      </c>
    </row>
    <row r="39" spans="1:14" s="114" customFormat="1" ht="30" customHeight="1" x14ac:dyDescent="0.15">
      <c r="A39" s="109">
        <v>39</v>
      </c>
      <c r="B39" s="112" t="s">
        <v>887</v>
      </c>
      <c r="C39" s="111" t="s">
        <v>476</v>
      </c>
      <c r="D39" s="154" t="s">
        <v>1516</v>
      </c>
      <c r="E39" s="109">
        <v>5200242</v>
      </c>
      <c r="F39" s="112" t="s">
        <v>341</v>
      </c>
      <c r="G39" s="113" t="s">
        <v>786</v>
      </c>
      <c r="H39" s="111"/>
      <c r="I39" s="109" t="s">
        <v>510</v>
      </c>
      <c r="J39" s="109" t="s">
        <v>851</v>
      </c>
      <c r="K39" s="109"/>
      <c r="L39" s="109" t="s">
        <v>511</v>
      </c>
      <c r="M39" s="109" t="s">
        <v>477</v>
      </c>
      <c r="N39" s="109" t="s">
        <v>444</v>
      </c>
    </row>
    <row r="40" spans="1:14" s="114" customFormat="1" ht="30" customHeight="1" x14ac:dyDescent="0.15">
      <c r="A40" s="109">
        <v>40</v>
      </c>
      <c r="B40" s="112" t="s">
        <v>887</v>
      </c>
      <c r="C40" s="111" t="s">
        <v>478</v>
      </c>
      <c r="D40" s="154" t="s">
        <v>1516</v>
      </c>
      <c r="E40" s="109">
        <v>5200056</v>
      </c>
      <c r="F40" s="112" t="s">
        <v>341</v>
      </c>
      <c r="G40" s="113" t="s">
        <v>787</v>
      </c>
      <c r="H40" s="111" t="s">
        <v>479</v>
      </c>
      <c r="I40" s="109" t="s">
        <v>512</v>
      </c>
      <c r="J40" s="109" t="s">
        <v>852</v>
      </c>
      <c r="K40" s="109"/>
      <c r="L40" s="109" t="s">
        <v>511</v>
      </c>
      <c r="M40" s="109" t="s">
        <v>477</v>
      </c>
      <c r="N40" s="109" t="s">
        <v>444</v>
      </c>
    </row>
    <row r="41" spans="1:14" s="114" customFormat="1" ht="30" customHeight="1" x14ac:dyDescent="0.15">
      <c r="A41" s="109">
        <v>41</v>
      </c>
      <c r="B41" s="112" t="s">
        <v>887</v>
      </c>
      <c r="C41" s="111" t="s">
        <v>480</v>
      </c>
      <c r="D41" s="154" t="s">
        <v>1516</v>
      </c>
      <c r="E41" s="109">
        <v>5200832</v>
      </c>
      <c r="F41" s="112" t="s">
        <v>341</v>
      </c>
      <c r="G41" s="113" t="s">
        <v>788</v>
      </c>
      <c r="H41" s="111" t="s">
        <v>481</v>
      </c>
      <c r="I41" s="109" t="s">
        <v>513</v>
      </c>
      <c r="J41" s="109" t="s">
        <v>853</v>
      </c>
      <c r="K41" s="109"/>
      <c r="L41" s="109" t="s">
        <v>511</v>
      </c>
      <c r="M41" s="109" t="s">
        <v>477</v>
      </c>
      <c r="N41" s="109" t="s">
        <v>444</v>
      </c>
    </row>
    <row r="42" spans="1:14" s="114" customFormat="1" ht="30" customHeight="1" x14ac:dyDescent="0.15">
      <c r="A42" s="109">
        <v>42</v>
      </c>
      <c r="B42" s="112" t="s">
        <v>887</v>
      </c>
      <c r="C42" s="111" t="s">
        <v>482</v>
      </c>
      <c r="D42" s="154" t="s">
        <v>1516</v>
      </c>
      <c r="E42" s="109">
        <v>5202153</v>
      </c>
      <c r="F42" s="112" t="s">
        <v>341</v>
      </c>
      <c r="G42" s="113" t="s">
        <v>789</v>
      </c>
      <c r="H42" s="111" t="s">
        <v>483</v>
      </c>
      <c r="I42" s="109" t="s">
        <v>514</v>
      </c>
      <c r="J42" s="109" t="s">
        <v>854</v>
      </c>
      <c r="K42" s="109"/>
      <c r="L42" s="109" t="s">
        <v>511</v>
      </c>
      <c r="M42" s="109" t="s">
        <v>477</v>
      </c>
      <c r="N42" s="109" t="s">
        <v>444</v>
      </c>
    </row>
    <row r="43" spans="1:14" s="114" customFormat="1" ht="30" customHeight="1" x14ac:dyDescent="0.15">
      <c r="A43" s="109">
        <v>43</v>
      </c>
      <c r="B43" s="112" t="s">
        <v>887</v>
      </c>
      <c r="C43" s="111" t="s">
        <v>484</v>
      </c>
      <c r="D43" s="154" t="s">
        <v>1516</v>
      </c>
      <c r="E43" s="109">
        <v>5250059</v>
      </c>
      <c r="F43" s="112" t="s">
        <v>485</v>
      </c>
      <c r="G43" s="113" t="s">
        <v>790</v>
      </c>
      <c r="H43" s="111"/>
      <c r="I43" s="109" t="s">
        <v>515</v>
      </c>
      <c r="J43" s="109" t="s">
        <v>855</v>
      </c>
      <c r="K43" s="109"/>
      <c r="L43" s="109" t="s">
        <v>511</v>
      </c>
      <c r="M43" s="109" t="s">
        <v>477</v>
      </c>
      <c r="N43" s="109" t="s">
        <v>444</v>
      </c>
    </row>
    <row r="44" spans="1:14" s="114" customFormat="1" ht="30" customHeight="1" x14ac:dyDescent="0.15">
      <c r="A44" s="109">
        <v>44</v>
      </c>
      <c r="B44" s="112" t="s">
        <v>887</v>
      </c>
      <c r="C44" s="111" t="s">
        <v>486</v>
      </c>
      <c r="D44" s="154" t="s">
        <v>1516</v>
      </c>
      <c r="E44" s="109">
        <v>5250037</v>
      </c>
      <c r="F44" s="112" t="s">
        <v>485</v>
      </c>
      <c r="G44" s="113" t="s">
        <v>791</v>
      </c>
      <c r="H44" s="111" t="s">
        <v>487</v>
      </c>
      <c r="I44" s="109" t="s">
        <v>516</v>
      </c>
      <c r="J44" s="109" t="s">
        <v>856</v>
      </c>
      <c r="K44" s="109"/>
      <c r="L44" s="109" t="s">
        <v>511</v>
      </c>
      <c r="M44" s="109" t="s">
        <v>477</v>
      </c>
      <c r="N44" s="109" t="s">
        <v>444</v>
      </c>
    </row>
    <row r="45" spans="1:14" s="114" customFormat="1" ht="30" customHeight="1" x14ac:dyDescent="0.15">
      <c r="A45" s="109">
        <v>45</v>
      </c>
      <c r="B45" s="112" t="s">
        <v>887</v>
      </c>
      <c r="C45" s="111" t="s">
        <v>488</v>
      </c>
      <c r="D45" s="154" t="s">
        <v>1516</v>
      </c>
      <c r="E45" s="109">
        <v>5240037</v>
      </c>
      <c r="F45" s="112" t="s">
        <v>489</v>
      </c>
      <c r="G45" s="113" t="s">
        <v>792</v>
      </c>
      <c r="H45" s="111" t="s">
        <v>490</v>
      </c>
      <c r="I45" s="109" t="s">
        <v>517</v>
      </c>
      <c r="J45" s="109" t="s">
        <v>857</v>
      </c>
      <c r="K45" s="109"/>
      <c r="L45" s="109" t="s">
        <v>511</v>
      </c>
      <c r="M45" s="109" t="s">
        <v>477</v>
      </c>
      <c r="N45" s="109" t="s">
        <v>444</v>
      </c>
    </row>
    <row r="46" spans="1:14" s="114" customFormat="1" ht="30" customHeight="1" x14ac:dyDescent="0.15">
      <c r="A46" s="109">
        <v>46</v>
      </c>
      <c r="B46" s="112" t="s">
        <v>887</v>
      </c>
      <c r="C46" s="111" t="s">
        <v>491</v>
      </c>
      <c r="D46" s="154" t="s">
        <v>1516</v>
      </c>
      <c r="E46" s="109">
        <v>5230891</v>
      </c>
      <c r="F46" s="112" t="s">
        <v>492</v>
      </c>
      <c r="G46" s="113" t="s">
        <v>774</v>
      </c>
      <c r="H46" s="111"/>
      <c r="I46" s="109" t="s">
        <v>518</v>
      </c>
      <c r="J46" s="109" t="s">
        <v>858</v>
      </c>
      <c r="K46" s="109"/>
      <c r="L46" s="109" t="s">
        <v>511</v>
      </c>
      <c r="M46" s="109" t="s">
        <v>477</v>
      </c>
      <c r="N46" s="109" t="s">
        <v>444</v>
      </c>
    </row>
    <row r="47" spans="1:14" s="114" customFormat="1" ht="30" customHeight="1" x14ac:dyDescent="0.15">
      <c r="A47" s="109">
        <v>47</v>
      </c>
      <c r="B47" s="112" t="s">
        <v>887</v>
      </c>
      <c r="C47" s="111" t="s">
        <v>493</v>
      </c>
      <c r="D47" s="154" t="s">
        <v>1516</v>
      </c>
      <c r="E47" s="109">
        <v>5280028</v>
      </c>
      <c r="F47" s="112" t="s">
        <v>424</v>
      </c>
      <c r="G47" s="113" t="s">
        <v>773</v>
      </c>
      <c r="H47" s="111"/>
      <c r="I47" s="109" t="s">
        <v>519</v>
      </c>
      <c r="J47" s="109" t="s">
        <v>859</v>
      </c>
      <c r="K47" s="109"/>
      <c r="L47" s="109" t="s">
        <v>511</v>
      </c>
      <c r="M47" s="109" t="s">
        <v>477</v>
      </c>
      <c r="N47" s="109" t="s">
        <v>444</v>
      </c>
    </row>
    <row r="48" spans="1:14" s="115" customFormat="1" ht="30" customHeight="1" x14ac:dyDescent="0.15">
      <c r="A48" s="109">
        <v>48</v>
      </c>
      <c r="B48" s="103" t="s">
        <v>520</v>
      </c>
      <c r="C48" s="106" t="s">
        <v>521</v>
      </c>
      <c r="D48" s="154" t="s">
        <v>1516</v>
      </c>
      <c r="E48" s="107">
        <v>5250059</v>
      </c>
      <c r="F48" s="104" t="s">
        <v>522</v>
      </c>
      <c r="G48" s="105" t="s">
        <v>772</v>
      </c>
      <c r="H48" s="120"/>
      <c r="I48" s="107" t="s">
        <v>523</v>
      </c>
      <c r="J48" s="107" t="s">
        <v>860</v>
      </c>
      <c r="K48" s="107"/>
      <c r="L48" s="107" t="s">
        <v>528</v>
      </c>
      <c r="M48" s="107" t="s">
        <v>421</v>
      </c>
      <c r="N48" s="107" t="s">
        <v>524</v>
      </c>
    </row>
    <row r="49" spans="1:14" s="115" customFormat="1" ht="30" customHeight="1" x14ac:dyDescent="0.15">
      <c r="A49" s="109">
        <v>49</v>
      </c>
      <c r="B49" s="103" t="s">
        <v>886</v>
      </c>
      <c r="C49" s="106" t="s">
        <v>525</v>
      </c>
      <c r="D49" s="154" t="s">
        <v>1516</v>
      </c>
      <c r="E49" s="107">
        <v>5250059</v>
      </c>
      <c r="F49" s="104" t="s">
        <v>522</v>
      </c>
      <c r="G49" s="105" t="s">
        <v>771</v>
      </c>
      <c r="H49" s="120"/>
      <c r="I49" s="107" t="s">
        <v>529</v>
      </c>
      <c r="J49" s="107" t="s">
        <v>861</v>
      </c>
      <c r="K49" s="107"/>
      <c r="L49" s="107" t="s">
        <v>528</v>
      </c>
      <c r="M49" s="107" t="s">
        <v>421</v>
      </c>
      <c r="N49" s="107" t="s">
        <v>524</v>
      </c>
    </row>
    <row r="50" spans="1:14" s="115" customFormat="1" ht="30" customHeight="1" x14ac:dyDescent="0.15">
      <c r="A50" s="109">
        <v>50</v>
      </c>
      <c r="B50" s="103" t="s">
        <v>886</v>
      </c>
      <c r="C50" s="106" t="s">
        <v>526</v>
      </c>
      <c r="D50" s="154" t="s">
        <v>1516</v>
      </c>
      <c r="E50" s="107">
        <v>5250067</v>
      </c>
      <c r="F50" s="104" t="s">
        <v>522</v>
      </c>
      <c r="G50" s="105" t="s">
        <v>770</v>
      </c>
      <c r="H50" s="120" t="s">
        <v>527</v>
      </c>
      <c r="I50" s="107" t="s">
        <v>530</v>
      </c>
      <c r="J50" s="107" t="s">
        <v>862</v>
      </c>
      <c r="K50" s="107" t="s">
        <v>881</v>
      </c>
      <c r="L50" s="107" t="s">
        <v>528</v>
      </c>
      <c r="M50" s="107" t="s">
        <v>421</v>
      </c>
      <c r="N50" s="107" t="s">
        <v>524</v>
      </c>
    </row>
    <row r="51" spans="1:14" ht="30" customHeight="1" x14ac:dyDescent="0.15">
      <c r="A51" s="109">
        <v>51</v>
      </c>
      <c r="B51" s="119" t="s">
        <v>885</v>
      </c>
      <c r="C51" s="56" t="s">
        <v>738</v>
      </c>
      <c r="D51" s="154" t="s">
        <v>1516</v>
      </c>
      <c r="E51" s="116">
        <v>5203035</v>
      </c>
      <c r="F51" s="117" t="s">
        <v>739</v>
      </c>
      <c r="G51" s="118" t="s">
        <v>740</v>
      </c>
      <c r="H51" s="78"/>
      <c r="I51" s="34" t="s">
        <v>754</v>
      </c>
      <c r="J51" s="34" t="s">
        <v>863</v>
      </c>
      <c r="K51" s="116"/>
      <c r="L51" s="107" t="s">
        <v>741</v>
      </c>
      <c r="M51" s="109" t="s">
        <v>477</v>
      </c>
      <c r="N51" s="116"/>
    </row>
    <row r="52" spans="1:14" ht="30" customHeight="1" x14ac:dyDescent="0.15">
      <c r="A52" s="109">
        <v>52</v>
      </c>
      <c r="B52" s="117" t="s">
        <v>899</v>
      </c>
      <c r="C52" s="56" t="s">
        <v>750</v>
      </c>
      <c r="D52" s="154" t="s">
        <v>1516</v>
      </c>
      <c r="E52" s="116">
        <v>5200802</v>
      </c>
      <c r="F52" s="127" t="s">
        <v>751</v>
      </c>
      <c r="G52" s="118" t="s">
        <v>752</v>
      </c>
      <c r="H52" s="78" t="s">
        <v>801</v>
      </c>
      <c r="I52" s="34" t="s">
        <v>755</v>
      </c>
      <c r="J52" s="34" t="s">
        <v>864</v>
      </c>
      <c r="K52" s="78" t="s">
        <v>882</v>
      </c>
      <c r="L52" s="116" t="s">
        <v>756</v>
      </c>
      <c r="M52" s="34" t="s">
        <v>757</v>
      </c>
      <c r="N52" s="116"/>
    </row>
    <row r="53" spans="1:14" ht="30" customHeight="1" x14ac:dyDescent="0.15">
      <c r="A53" s="109">
        <v>53</v>
      </c>
      <c r="B53" s="117" t="s">
        <v>899</v>
      </c>
      <c r="C53" s="129" t="s">
        <v>758</v>
      </c>
      <c r="D53" s="154" t="s">
        <v>1516</v>
      </c>
      <c r="E53" s="116">
        <v>5240041</v>
      </c>
      <c r="F53" s="127" t="s">
        <v>460</v>
      </c>
      <c r="G53" s="118" t="s">
        <v>759</v>
      </c>
      <c r="H53" s="78" t="s">
        <v>802</v>
      </c>
      <c r="I53" s="34" t="s">
        <v>760</v>
      </c>
      <c r="J53" s="34" t="s">
        <v>865</v>
      </c>
      <c r="K53" s="78"/>
      <c r="L53" s="116" t="s">
        <v>756</v>
      </c>
      <c r="M53" s="34" t="s">
        <v>757</v>
      </c>
      <c r="N53" s="116"/>
    </row>
    <row r="54" spans="1:14" ht="30" customHeight="1" x14ac:dyDescent="0.15">
      <c r="A54" s="109">
        <v>54</v>
      </c>
      <c r="B54" s="117" t="s">
        <v>899</v>
      </c>
      <c r="C54" s="56" t="s">
        <v>761</v>
      </c>
      <c r="D54" s="154" t="s">
        <v>1516</v>
      </c>
      <c r="E54" s="123">
        <v>5202144</v>
      </c>
      <c r="F54" s="128" t="s">
        <v>751</v>
      </c>
      <c r="G54" s="118" t="s">
        <v>762</v>
      </c>
      <c r="H54" s="33" t="s">
        <v>803</v>
      </c>
      <c r="I54" s="34" t="s">
        <v>763</v>
      </c>
      <c r="J54" s="34" t="s">
        <v>866</v>
      </c>
      <c r="L54" s="116" t="s">
        <v>756</v>
      </c>
      <c r="M54" s="34" t="s">
        <v>757</v>
      </c>
      <c r="N54" s="116"/>
    </row>
    <row r="55" spans="1:14" ht="30" customHeight="1" x14ac:dyDescent="0.15">
      <c r="A55" s="109">
        <v>55</v>
      </c>
      <c r="B55" s="117" t="s">
        <v>899</v>
      </c>
      <c r="C55" s="116" t="s">
        <v>764</v>
      </c>
      <c r="D55" s="154" t="s">
        <v>1516</v>
      </c>
      <c r="E55" s="126">
        <v>5250037</v>
      </c>
      <c r="F55" s="128" t="s">
        <v>378</v>
      </c>
      <c r="G55" s="118" t="s">
        <v>765</v>
      </c>
      <c r="H55" s="78" t="s">
        <v>804</v>
      </c>
      <c r="I55" s="34" t="s">
        <v>766</v>
      </c>
      <c r="J55" s="34" t="s">
        <v>867</v>
      </c>
      <c r="K55" s="34"/>
      <c r="L55" s="116" t="s">
        <v>756</v>
      </c>
      <c r="M55" s="34" t="s">
        <v>757</v>
      </c>
      <c r="N55" s="123"/>
    </row>
    <row r="56" spans="1:14" ht="30" customHeight="1" x14ac:dyDescent="0.15">
      <c r="A56" s="109">
        <v>56</v>
      </c>
      <c r="B56" s="117" t="s">
        <v>899</v>
      </c>
      <c r="C56" s="123" t="s">
        <v>767</v>
      </c>
      <c r="D56" s="154" t="s">
        <v>1516</v>
      </c>
      <c r="E56" s="126">
        <v>5250059</v>
      </c>
      <c r="F56" s="128" t="s">
        <v>768</v>
      </c>
      <c r="G56" s="118" t="s">
        <v>769</v>
      </c>
      <c r="H56" s="33" t="s">
        <v>805</v>
      </c>
      <c r="I56" s="34" t="s">
        <v>793</v>
      </c>
      <c r="J56" s="34" t="s">
        <v>868</v>
      </c>
      <c r="K56" s="124"/>
      <c r="L56" s="116" t="s">
        <v>756</v>
      </c>
      <c r="M56" s="34" t="s">
        <v>757</v>
      </c>
      <c r="N56" s="123"/>
    </row>
    <row r="57" spans="1:14" ht="30" customHeight="1" x14ac:dyDescent="0.15">
      <c r="A57" s="109">
        <v>57</v>
      </c>
      <c r="B57" s="117" t="s">
        <v>899</v>
      </c>
      <c r="C57" s="116" t="s">
        <v>794</v>
      </c>
      <c r="D57" s="154" t="s">
        <v>1516</v>
      </c>
      <c r="E57" s="34">
        <v>5200056</v>
      </c>
      <c r="F57" s="128" t="s">
        <v>751</v>
      </c>
      <c r="G57" s="118" t="s">
        <v>795</v>
      </c>
      <c r="H57" s="78"/>
      <c r="I57" s="34" t="s">
        <v>796</v>
      </c>
      <c r="J57" s="34" t="s">
        <v>869</v>
      </c>
      <c r="K57" s="34"/>
      <c r="L57" s="116" t="s">
        <v>756</v>
      </c>
      <c r="M57" s="34" t="s">
        <v>757</v>
      </c>
      <c r="N57" s="123"/>
    </row>
    <row r="58" spans="1:14" ht="30" customHeight="1" x14ac:dyDescent="0.15">
      <c r="A58" s="109">
        <v>58</v>
      </c>
      <c r="B58" s="117" t="s">
        <v>899</v>
      </c>
      <c r="C58" s="116" t="s">
        <v>797</v>
      </c>
      <c r="D58" s="154" t="s">
        <v>1516</v>
      </c>
      <c r="E58" s="126">
        <v>5230896</v>
      </c>
      <c r="F58" s="128" t="s">
        <v>798</v>
      </c>
      <c r="G58" s="118" t="s">
        <v>799</v>
      </c>
      <c r="H58" s="33" t="s">
        <v>800</v>
      </c>
      <c r="I58" s="34" t="s">
        <v>806</v>
      </c>
      <c r="J58" s="34" t="s">
        <v>870</v>
      </c>
      <c r="K58" s="124"/>
      <c r="L58" s="116" t="s">
        <v>756</v>
      </c>
      <c r="M58" s="34" t="s">
        <v>757</v>
      </c>
      <c r="N58" s="116"/>
    </row>
    <row r="59" spans="1:14" ht="30" customHeight="1" x14ac:dyDescent="0.15">
      <c r="A59" s="109">
        <v>59</v>
      </c>
      <c r="B59" s="117" t="s">
        <v>899</v>
      </c>
      <c r="C59" s="116" t="s">
        <v>807</v>
      </c>
      <c r="D59" s="154" t="s">
        <v>1516</v>
      </c>
      <c r="E59" s="34">
        <v>5200242</v>
      </c>
      <c r="F59" s="128" t="s">
        <v>751</v>
      </c>
      <c r="G59" s="118" t="s">
        <v>808</v>
      </c>
      <c r="H59" s="78"/>
      <c r="I59" s="34" t="s">
        <v>809</v>
      </c>
      <c r="J59" s="34" t="s">
        <v>871</v>
      </c>
      <c r="K59" s="34"/>
      <c r="L59" s="116" t="s">
        <v>756</v>
      </c>
      <c r="M59" s="34" t="s">
        <v>757</v>
      </c>
      <c r="N59" s="122"/>
    </row>
    <row r="60" spans="1:14" ht="30" customHeight="1" x14ac:dyDescent="0.15">
      <c r="A60" s="109">
        <v>60</v>
      </c>
      <c r="B60" s="117" t="s">
        <v>899</v>
      </c>
      <c r="C60" s="116" t="s">
        <v>810</v>
      </c>
      <c r="D60" s="154" t="s">
        <v>1516</v>
      </c>
      <c r="E60" s="126">
        <v>5220043</v>
      </c>
      <c r="F60" s="128" t="s">
        <v>811</v>
      </c>
      <c r="G60" s="118" t="s">
        <v>812</v>
      </c>
      <c r="H60" s="33" t="s">
        <v>813</v>
      </c>
      <c r="I60" s="34" t="s">
        <v>814</v>
      </c>
      <c r="J60" s="34" t="s">
        <v>872</v>
      </c>
      <c r="K60" s="124"/>
      <c r="L60" s="116" t="s">
        <v>756</v>
      </c>
      <c r="M60" s="34" t="s">
        <v>757</v>
      </c>
      <c r="N60" s="116"/>
    </row>
    <row r="61" spans="1:14" ht="30" customHeight="1" x14ac:dyDescent="0.15">
      <c r="A61" s="109">
        <v>61</v>
      </c>
      <c r="B61" s="117" t="s">
        <v>899</v>
      </c>
      <c r="C61" s="116" t="s">
        <v>815</v>
      </c>
      <c r="D61" s="154" t="s">
        <v>1516</v>
      </c>
      <c r="E61" s="126">
        <v>5260031</v>
      </c>
      <c r="F61" s="128" t="s">
        <v>816</v>
      </c>
      <c r="G61" s="118" t="s">
        <v>817</v>
      </c>
      <c r="H61" s="78"/>
      <c r="I61" s="34" t="s">
        <v>818</v>
      </c>
      <c r="J61" s="34" t="s">
        <v>873</v>
      </c>
      <c r="K61" s="34"/>
      <c r="L61" s="116" t="s">
        <v>756</v>
      </c>
      <c r="M61" s="34" t="s">
        <v>757</v>
      </c>
      <c r="N61" s="123"/>
    </row>
    <row r="62" spans="1:14" ht="30" customHeight="1" x14ac:dyDescent="0.15">
      <c r="A62" s="109">
        <v>62</v>
      </c>
      <c r="B62" s="117" t="s">
        <v>884</v>
      </c>
      <c r="C62" s="116" t="s">
        <v>883</v>
      </c>
      <c r="D62" s="154" t="s">
        <v>1516</v>
      </c>
      <c r="E62" s="126">
        <v>5220055</v>
      </c>
      <c r="F62" s="128" t="s">
        <v>811</v>
      </c>
      <c r="G62" s="118" t="s">
        <v>900</v>
      </c>
      <c r="H62" s="78"/>
      <c r="I62" s="34" t="s">
        <v>902</v>
      </c>
      <c r="J62" s="34" t="s">
        <v>901</v>
      </c>
      <c r="K62" s="34"/>
      <c r="L62" s="116" t="s">
        <v>903</v>
      </c>
      <c r="M62" s="34" t="s">
        <v>757</v>
      </c>
      <c r="N62" s="123"/>
    </row>
    <row r="63" spans="1:14" ht="30" customHeight="1" x14ac:dyDescent="0.15">
      <c r="A63" s="109">
        <v>63</v>
      </c>
      <c r="B63" s="127" t="s">
        <v>904</v>
      </c>
      <c r="C63" s="130"/>
      <c r="D63" s="156" t="s">
        <v>1516</v>
      </c>
      <c r="E63" s="34">
        <v>5220053</v>
      </c>
      <c r="F63" s="127" t="s">
        <v>1551</v>
      </c>
      <c r="G63" s="118" t="s">
        <v>1552</v>
      </c>
      <c r="H63" s="78"/>
      <c r="I63" s="34" t="s">
        <v>906</v>
      </c>
      <c r="J63" s="34" t="s">
        <v>905</v>
      </c>
      <c r="K63" s="34"/>
      <c r="L63" s="34" t="s">
        <v>907</v>
      </c>
      <c r="M63" s="109" t="s">
        <v>477</v>
      </c>
      <c r="N63" s="34"/>
    </row>
    <row r="64" spans="1:14" ht="30" customHeight="1" x14ac:dyDescent="0.15">
      <c r="A64" s="109">
        <v>64</v>
      </c>
      <c r="B64" s="127" t="s">
        <v>1496</v>
      </c>
      <c r="C64" s="130"/>
      <c r="D64" s="156" t="s">
        <v>1516</v>
      </c>
      <c r="E64" s="34">
        <v>5202145</v>
      </c>
      <c r="F64" s="127" t="s">
        <v>751</v>
      </c>
      <c r="G64" s="118" t="s">
        <v>1497</v>
      </c>
      <c r="H64" s="78" t="s">
        <v>1501</v>
      </c>
      <c r="I64" s="34" t="s">
        <v>1499</v>
      </c>
      <c r="J64" s="34" t="s">
        <v>1498</v>
      </c>
      <c r="K64" s="34"/>
      <c r="L64" s="34" t="s">
        <v>1500</v>
      </c>
      <c r="M64" s="109" t="s">
        <v>477</v>
      </c>
      <c r="N64" s="34"/>
    </row>
    <row r="65" spans="1:14" ht="30" customHeight="1" x14ac:dyDescent="0.15">
      <c r="A65" s="109">
        <v>65</v>
      </c>
      <c r="B65" s="127" t="s">
        <v>1553</v>
      </c>
      <c r="C65" s="130" t="s">
        <v>1554</v>
      </c>
      <c r="D65" s="156" t="s">
        <v>1516</v>
      </c>
      <c r="E65" s="34">
        <v>5203042</v>
      </c>
      <c r="F65" s="127" t="s">
        <v>739</v>
      </c>
      <c r="G65" s="118" t="s">
        <v>1555</v>
      </c>
      <c r="H65" s="213"/>
      <c r="I65" s="34" t="s">
        <v>1556</v>
      </c>
      <c r="J65" s="34" t="s">
        <v>1557</v>
      </c>
      <c r="K65" s="34"/>
      <c r="L65" s="34" t="s">
        <v>1558</v>
      </c>
      <c r="M65" s="109" t="s">
        <v>477</v>
      </c>
      <c r="N65" s="34"/>
    </row>
    <row r="66" spans="1:14" ht="30" customHeight="1" x14ac:dyDescent="0.15">
      <c r="A66" s="109">
        <v>66</v>
      </c>
      <c r="B66" s="127" t="s">
        <v>1563</v>
      </c>
      <c r="C66" s="130"/>
      <c r="D66" s="156" t="s">
        <v>1516</v>
      </c>
      <c r="E66" s="34">
        <v>5200863</v>
      </c>
      <c r="F66" s="127" t="s">
        <v>751</v>
      </c>
      <c r="G66" s="118" t="s">
        <v>1559</v>
      </c>
      <c r="H66" s="214"/>
      <c r="I66" s="34" t="s">
        <v>1560</v>
      </c>
      <c r="J66" s="34" t="s">
        <v>1564</v>
      </c>
      <c r="K66" s="109" t="s">
        <v>1561</v>
      </c>
      <c r="L66" s="34" t="s">
        <v>1562</v>
      </c>
      <c r="M66" s="34" t="s">
        <v>757</v>
      </c>
      <c r="N66" s="34"/>
    </row>
    <row r="67" spans="1:14" ht="30" customHeight="1" x14ac:dyDescent="0.15"/>
    <row r="68" spans="1:14" ht="30" customHeight="1" x14ac:dyDescent="0.15"/>
    <row r="69" spans="1:14" ht="30" customHeight="1" x14ac:dyDescent="0.15"/>
    <row r="70" spans="1:14" ht="30" customHeight="1" x14ac:dyDescent="0.15"/>
    <row r="71" spans="1:14" ht="30" customHeight="1" x14ac:dyDescent="0.15"/>
    <row r="72" spans="1:14" ht="30" customHeight="1" x14ac:dyDescent="0.15"/>
    <row r="73" spans="1:14" ht="30" customHeight="1" x14ac:dyDescent="0.15"/>
    <row r="74" spans="1:14" ht="30" customHeight="1" x14ac:dyDescent="0.15"/>
    <row r="75" spans="1:14" ht="30" customHeight="1" x14ac:dyDescent="0.15"/>
    <row r="76" spans="1:14" ht="30" customHeight="1" x14ac:dyDescent="0.15"/>
    <row r="77" spans="1:14" ht="30" customHeight="1" x14ac:dyDescent="0.15"/>
    <row r="78" spans="1:14" ht="30" customHeight="1" x14ac:dyDescent="0.15"/>
    <row r="79" spans="1:14" ht="30" customHeight="1" x14ac:dyDescent="0.15"/>
    <row r="80" spans="1:14"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30" customHeight="1" x14ac:dyDescent="0.15"/>
    <row r="98" ht="30" customHeight="1" x14ac:dyDescent="0.15"/>
    <row r="99" ht="30" customHeight="1" x14ac:dyDescent="0.15"/>
    <row r="100" ht="30" customHeight="1" x14ac:dyDescent="0.15"/>
    <row r="101" ht="30" customHeight="1" x14ac:dyDescent="0.15"/>
    <row r="102" ht="30" customHeight="1" x14ac:dyDescent="0.15"/>
    <row r="103" ht="30" customHeight="1" x14ac:dyDescent="0.15"/>
    <row r="104" ht="30" customHeight="1" x14ac:dyDescent="0.15"/>
    <row r="105" ht="30" customHeight="1" x14ac:dyDescent="0.15"/>
    <row r="106" ht="30" customHeight="1" x14ac:dyDescent="0.15"/>
    <row r="107" ht="30" customHeight="1" x14ac:dyDescent="0.15"/>
    <row r="108" ht="30" customHeight="1" x14ac:dyDescent="0.15"/>
    <row r="109" ht="30" customHeight="1" x14ac:dyDescent="0.15"/>
    <row r="110" ht="30" customHeight="1" x14ac:dyDescent="0.15"/>
    <row r="111" ht="30" customHeight="1" x14ac:dyDescent="0.15"/>
    <row r="112" ht="30" customHeight="1" x14ac:dyDescent="0.15"/>
    <row r="113" ht="30" customHeight="1" x14ac:dyDescent="0.15"/>
    <row r="114" ht="30" customHeight="1" x14ac:dyDescent="0.15"/>
    <row r="115" ht="30" customHeight="1" x14ac:dyDescent="0.15"/>
    <row r="116" ht="30" customHeight="1" x14ac:dyDescent="0.15"/>
    <row r="117" ht="30" customHeight="1" x14ac:dyDescent="0.15"/>
    <row r="118" ht="30" customHeight="1" x14ac:dyDescent="0.15"/>
    <row r="119" ht="30" customHeight="1" x14ac:dyDescent="0.15"/>
    <row r="120" ht="30" customHeight="1" x14ac:dyDescent="0.15"/>
    <row r="121" ht="30" customHeight="1" x14ac:dyDescent="0.15"/>
    <row r="122" ht="30" customHeight="1" x14ac:dyDescent="0.15"/>
    <row r="123" ht="30" customHeight="1" x14ac:dyDescent="0.15"/>
    <row r="124" ht="30" customHeight="1" x14ac:dyDescent="0.15"/>
    <row r="125" ht="30" customHeight="1" x14ac:dyDescent="0.15"/>
    <row r="126" ht="30" customHeight="1" x14ac:dyDescent="0.15"/>
    <row r="127" ht="30" customHeight="1" x14ac:dyDescent="0.15"/>
    <row r="128" ht="30" customHeight="1" x14ac:dyDescent="0.15"/>
    <row r="129" ht="30" customHeight="1" x14ac:dyDescent="0.15"/>
    <row r="130" ht="30" customHeight="1" x14ac:dyDescent="0.15"/>
    <row r="131" ht="30" customHeight="1" x14ac:dyDescent="0.15"/>
    <row r="132" ht="30" customHeight="1" x14ac:dyDescent="0.15"/>
    <row r="133" ht="30" customHeight="1" x14ac:dyDescent="0.15"/>
  </sheetData>
  <autoFilter ref="A2:AA64" xr:uid="{00000000-0009-0000-0000-000003000000}"/>
  <phoneticPr fontId="13"/>
  <hyperlinks>
    <hyperlink ref="B1" location="物件一覧!A1" display="物件一覧へ" xr:uid="{00000000-0004-0000-0300-000000000000}"/>
  </hyperlinks>
  <pageMargins left="0.35433070866141736" right="0.23622047244094491" top="0.98425196850393704" bottom="0.98425196850393704" header="0.51181102362204722" footer="0.51181102362204722"/>
  <pageSetup paperSize="9" scale="5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70C0"/>
    <pageSetUpPr fitToPage="1"/>
  </sheetPr>
  <dimension ref="A1:X31"/>
  <sheetViews>
    <sheetView showGridLines="0" showRowColHeaders="0" workbookViewId="0">
      <selection activeCell="R28" sqref="R28"/>
    </sheetView>
  </sheetViews>
  <sheetFormatPr defaultRowHeight="11.25" x14ac:dyDescent="0.15"/>
  <cols>
    <col min="1" max="20" width="7.83203125" customWidth="1"/>
  </cols>
  <sheetData>
    <row r="1" spans="1:24" s="3" customFormat="1" ht="21" customHeight="1" x14ac:dyDescent="0.15">
      <c r="A1" s="264" t="s">
        <v>294</v>
      </c>
      <c r="B1" s="242"/>
      <c r="C1" s="243"/>
      <c r="D1" s="371" t="s">
        <v>627</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64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32</v>
      </c>
      <c r="I4" s="255"/>
      <c r="J4" s="255" t="s">
        <v>32</v>
      </c>
      <c r="K4" s="255"/>
      <c r="L4" s="255" t="s">
        <v>32</v>
      </c>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628</v>
      </c>
      <c r="C8" s="383"/>
      <c r="D8" s="360" t="s">
        <v>629</v>
      </c>
      <c r="E8" s="384"/>
      <c r="F8" s="385"/>
      <c r="G8" s="380"/>
      <c r="H8" s="386"/>
      <c r="I8" s="386"/>
      <c r="J8" s="386"/>
      <c r="K8" s="386"/>
      <c r="L8" s="387"/>
      <c r="M8" s="9">
        <v>57000</v>
      </c>
      <c r="N8" s="8" t="s">
        <v>33</v>
      </c>
      <c r="O8" s="10">
        <v>57000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630</v>
      </c>
      <c r="B10" s="348"/>
      <c r="C10" s="349"/>
      <c r="D10" s="259">
        <v>2</v>
      </c>
      <c r="E10" s="357"/>
      <c r="F10" s="102">
        <v>46.06</v>
      </c>
      <c r="G10" s="8" t="s">
        <v>33</v>
      </c>
      <c r="H10" s="36">
        <v>46.06</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298">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631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632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62</v>
      </c>
      <c r="H26" s="245"/>
      <c r="I26" s="307"/>
      <c r="J26" s="285"/>
      <c r="K26" s="285"/>
      <c r="L26" s="25">
        <v>0</v>
      </c>
      <c r="M26" s="23" t="s">
        <v>33</v>
      </c>
      <c r="N26" s="26">
        <v>0</v>
      </c>
      <c r="O26" s="27" t="s">
        <v>54</v>
      </c>
      <c r="P26" s="365" t="s">
        <v>74</v>
      </c>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633</v>
      </c>
      <c r="D31" s="291"/>
      <c r="E31" s="291"/>
      <c r="F31" s="291"/>
      <c r="G31" s="285"/>
      <c r="H31" s="285"/>
      <c r="I31" s="27"/>
      <c r="J31" s="282"/>
      <c r="K31" s="283"/>
      <c r="L31" s="283"/>
      <c r="M31" s="285" t="s">
        <v>66</v>
      </c>
      <c r="N31" s="264"/>
      <c r="O31" s="284" t="s">
        <v>634</v>
      </c>
      <c r="P31" s="283"/>
      <c r="Q31" s="285" t="s">
        <v>67</v>
      </c>
      <c r="R31" s="286"/>
      <c r="S31" s="282" t="s">
        <v>635</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F4:M4" xr:uid="{00000000-0002-0000-2700-000000000000}">
      <formula1>$G$5:$H$5</formula1>
    </dataValidation>
    <dataValidation type="list" allowBlank="1" showInputMessage="1" showErrorMessage="1" sqref="P11" xr:uid="{00000000-0002-0000-2700-000001000000}">
      <formula1>$C$14:$E$14</formula1>
    </dataValidation>
    <dataValidation type="list" allowBlank="1" showInputMessage="1" showErrorMessage="1" sqref="P8" xr:uid="{00000000-0002-0000-2700-000002000000}">
      <formula1>$F$14:$J$14</formula1>
    </dataValidation>
    <dataValidation type="list" allowBlank="1" showInputMessage="1" showErrorMessage="1" sqref="G26:I26" xr:uid="{00000000-0002-0000-2700-000003000000}">
      <formula1>$J$27:$M$27</formula1>
    </dataValidation>
    <dataValidation type="list" allowBlank="1" showInputMessage="1" showErrorMessage="1" sqref="C26:D26" xr:uid="{00000000-0002-0000-2700-000004000000}">
      <formula1>$F$27:$I$27</formula1>
    </dataValidation>
    <dataValidation type="list" allowBlank="1" showInputMessage="1" showErrorMessage="1" sqref="E25:H25" xr:uid="{00000000-0002-0000-2700-000005000000}">
      <formula1>$D$27:$E$27</formula1>
    </dataValidation>
    <dataValidation type="list" allowBlank="1" showInputMessage="1" showErrorMessage="1" sqref="D25" xr:uid="{00000000-0002-0000-2700-000006000000}">
      <formula1>$A$48:$C$48</formula1>
    </dataValidation>
    <dataValidation type="list" allowBlank="1" showInputMessage="1" showErrorMessage="1" sqref="I17:J21 S17:T18 S21:T21" xr:uid="{00000000-0002-0000-2700-000007000000}">
      <formula1>$A$44:$D$44</formula1>
    </dataValidation>
    <dataValidation type="list" allowBlank="1" showInputMessage="1" showErrorMessage="1" sqref="Q10 J10:L10 T10" xr:uid="{00000000-0002-0000-2700-000008000000}">
      <formula1>$A$35:$B$35</formula1>
    </dataValidation>
    <dataValidation type="list" allowBlank="1" showInputMessage="1" showErrorMessage="1" sqref="J1:K1" xr:uid="{00000000-0002-0000-2700-000009000000}">
      <formula1>$C$5:$D$5</formula1>
    </dataValidation>
    <dataValidation type="list" allowBlank="1" showInputMessage="1" showErrorMessage="1" sqref="N4:Q4" xr:uid="{00000000-0002-0000-2700-00000A000000}">
      <formula1>$A$26:$B$26</formula1>
    </dataValidation>
    <dataValidation type="list" allowBlank="1" showInputMessage="1" showErrorMessage="1" sqref="S19:T20" xr:uid="{00000000-0002-0000-2700-00000B000000}">
      <formula1>$A$23:$C$23</formula1>
    </dataValidation>
    <dataValidation type="list" allowBlank="1" showInputMessage="1" showErrorMessage="1" sqref="M10:P10 R10:S10" xr:uid="{00000000-0002-0000-2700-00000C000000}">
      <formula1>$A$14:$B$14</formula1>
    </dataValidation>
  </dataValidations>
  <hyperlinks>
    <hyperlink ref="S1:T2" location="物件一覧!A1" display="一覧に戻る" xr:uid="{00000000-0004-0000-2700-000000000000}"/>
    <hyperlink ref="C31:F31" location="協力店一覧!B36" display="協力店一覧!B36" xr:uid="{00000000-0004-0000-2700-000001000000}"/>
  </hyperlinks>
  <pageMargins left="0.38" right="0.28000000000000003" top="0.59" bottom="0.49" header="0.4" footer="0.31"/>
  <pageSetup paperSize="9" orientation="landscape" r:id="rId1"/>
  <headerFooter alignWithMargins="0"/>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70C0"/>
    <pageSetUpPr fitToPage="1"/>
  </sheetPr>
  <dimension ref="A1:X31"/>
  <sheetViews>
    <sheetView showGridLines="0" showRowColHeaders="0" topLeftCell="A7" workbookViewId="0">
      <selection activeCell="R28" sqref="R28"/>
    </sheetView>
  </sheetViews>
  <sheetFormatPr defaultRowHeight="11.25" x14ac:dyDescent="0.15"/>
  <cols>
    <col min="1" max="20" width="7.83203125" customWidth="1"/>
  </cols>
  <sheetData>
    <row r="1" spans="1:24" s="3" customFormat="1" ht="21" customHeight="1" x14ac:dyDescent="0.15">
      <c r="A1" s="264" t="s">
        <v>294</v>
      </c>
      <c r="B1" s="242"/>
      <c r="C1" s="243"/>
      <c r="D1" s="371" t="s">
        <v>636</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65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32</v>
      </c>
      <c r="I4" s="255"/>
      <c r="J4" s="255" t="s">
        <v>32</v>
      </c>
      <c r="K4" s="255"/>
      <c r="L4" s="255" t="s">
        <v>32</v>
      </c>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628</v>
      </c>
      <c r="C8" s="383"/>
      <c r="D8" s="360" t="s">
        <v>637</v>
      </c>
      <c r="E8" s="384"/>
      <c r="F8" s="385"/>
      <c r="G8" s="380"/>
      <c r="H8" s="386"/>
      <c r="I8" s="386"/>
      <c r="J8" s="386"/>
      <c r="K8" s="386"/>
      <c r="L8" s="387"/>
      <c r="M8" s="9">
        <v>56000</v>
      </c>
      <c r="N8" s="8" t="s">
        <v>33</v>
      </c>
      <c r="O8" s="10">
        <v>56000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638</v>
      </c>
      <c r="B10" s="348"/>
      <c r="C10" s="349"/>
      <c r="D10" s="259">
        <v>2</v>
      </c>
      <c r="E10" s="357"/>
      <c r="F10" s="102">
        <v>42.77</v>
      </c>
      <c r="G10" s="8" t="s">
        <v>33</v>
      </c>
      <c r="H10" s="36">
        <v>42.77</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298">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639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640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62</v>
      </c>
      <c r="H26" s="245"/>
      <c r="I26" s="307"/>
      <c r="J26" s="285"/>
      <c r="K26" s="285"/>
      <c r="L26" s="25">
        <v>0</v>
      </c>
      <c r="M26" s="23" t="s">
        <v>33</v>
      </c>
      <c r="N26" s="26">
        <v>0</v>
      </c>
      <c r="O26" s="27" t="s">
        <v>54</v>
      </c>
      <c r="P26" s="365" t="s">
        <v>74</v>
      </c>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633</v>
      </c>
      <c r="D31" s="291"/>
      <c r="E31" s="291"/>
      <c r="F31" s="291"/>
      <c r="G31" s="285"/>
      <c r="H31" s="285"/>
      <c r="I31" s="27"/>
      <c r="J31" s="282"/>
      <c r="K31" s="283"/>
      <c r="L31" s="283"/>
      <c r="M31" s="285" t="s">
        <v>66</v>
      </c>
      <c r="N31" s="264"/>
      <c r="O31" s="284" t="s">
        <v>634</v>
      </c>
      <c r="P31" s="283"/>
      <c r="Q31" s="285" t="s">
        <v>67</v>
      </c>
      <c r="R31" s="286"/>
      <c r="S31" s="282" t="s">
        <v>635</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disablePrompts="1" count="13">
    <dataValidation type="list" allowBlank="1" showInputMessage="1" showErrorMessage="1" sqref="M10:P10 R10:S10" xr:uid="{00000000-0002-0000-2800-000000000000}">
      <formula1>$A$14:$B$14</formula1>
    </dataValidation>
    <dataValidation type="list" allowBlank="1" showInputMessage="1" showErrorMessage="1" sqref="S19:T20" xr:uid="{00000000-0002-0000-2800-000001000000}">
      <formula1>$A$23:$C$23</formula1>
    </dataValidation>
    <dataValidation type="list" allowBlank="1" showInputMessage="1" showErrorMessage="1" sqref="N4:Q4" xr:uid="{00000000-0002-0000-2800-000002000000}">
      <formula1>$A$26:$B$26</formula1>
    </dataValidation>
    <dataValidation type="list" allowBlank="1" showInputMessage="1" showErrorMessage="1" sqref="J1:K1" xr:uid="{00000000-0002-0000-2800-000003000000}">
      <formula1>$C$5:$D$5</formula1>
    </dataValidation>
    <dataValidation type="list" allowBlank="1" showInputMessage="1" showErrorMessage="1" sqref="Q10 J10:L10 T10" xr:uid="{00000000-0002-0000-2800-000004000000}">
      <formula1>$A$35:$B$35</formula1>
    </dataValidation>
    <dataValidation type="list" allowBlank="1" showInputMessage="1" showErrorMessage="1" sqref="I17:J21 S17:T18 S21:T21" xr:uid="{00000000-0002-0000-2800-000005000000}">
      <formula1>$A$44:$D$44</formula1>
    </dataValidation>
    <dataValidation type="list" allowBlank="1" showInputMessage="1" showErrorMessage="1" sqref="D25" xr:uid="{00000000-0002-0000-2800-000006000000}">
      <formula1>$A$48:$C$48</formula1>
    </dataValidation>
    <dataValidation type="list" allowBlank="1" showInputMessage="1" showErrorMessage="1" sqref="E25:H25" xr:uid="{00000000-0002-0000-2800-000007000000}">
      <formula1>$D$27:$E$27</formula1>
    </dataValidation>
    <dataValidation type="list" allowBlank="1" showInputMessage="1" showErrorMessage="1" sqref="C26:D26" xr:uid="{00000000-0002-0000-2800-000008000000}">
      <formula1>$F$27:$I$27</formula1>
    </dataValidation>
    <dataValidation type="list" allowBlank="1" showInputMessage="1" showErrorMessage="1" sqref="G26:I26" xr:uid="{00000000-0002-0000-2800-000009000000}">
      <formula1>$J$27:$M$27</formula1>
    </dataValidation>
    <dataValidation type="list" allowBlank="1" showInputMessage="1" showErrorMessage="1" sqref="P8" xr:uid="{00000000-0002-0000-2800-00000A000000}">
      <formula1>$F$14:$J$14</formula1>
    </dataValidation>
    <dataValidation type="list" allowBlank="1" showInputMessage="1" showErrorMessage="1" sqref="P11" xr:uid="{00000000-0002-0000-2800-00000B000000}">
      <formula1>$C$14:$E$14</formula1>
    </dataValidation>
    <dataValidation type="list" allowBlank="1" showInputMessage="1" showErrorMessage="1" sqref="F4:M4" xr:uid="{00000000-0002-0000-2800-00000C000000}">
      <formula1>$G$5:$H$5</formula1>
    </dataValidation>
  </dataValidations>
  <hyperlinks>
    <hyperlink ref="S1:T2" location="物件一覧!A1" display="一覧に戻る" xr:uid="{00000000-0004-0000-2800-000000000000}"/>
    <hyperlink ref="C31:F31" location="協力店一覧!B36" display="協力店一覧!B36" xr:uid="{00000000-0004-0000-2800-000001000000}"/>
  </hyperlinks>
  <pageMargins left="0.38" right="0.28000000000000003" top="0.59" bottom="0.49" header="0.4" footer="0.31"/>
  <pageSetup paperSize="9" orientation="landscape" r:id="rId1"/>
  <headerFooter alignWithMargins="0"/>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70C0"/>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641</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66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32</v>
      </c>
      <c r="I4" s="255"/>
      <c r="J4" s="255" t="s">
        <v>32</v>
      </c>
      <c r="K4" s="255"/>
      <c r="L4" s="255" t="s">
        <v>32</v>
      </c>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628</v>
      </c>
      <c r="C8" s="383"/>
      <c r="D8" s="360" t="s">
        <v>364</v>
      </c>
      <c r="E8" s="384"/>
      <c r="F8" s="385"/>
      <c r="G8" s="380"/>
      <c r="H8" s="386"/>
      <c r="I8" s="386"/>
      <c r="J8" s="386"/>
      <c r="K8" s="386"/>
      <c r="L8" s="387"/>
      <c r="M8" s="9">
        <v>57000</v>
      </c>
      <c r="N8" s="8" t="s">
        <v>33</v>
      </c>
      <c r="O8" s="10">
        <v>57000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642</v>
      </c>
      <c r="B10" s="348"/>
      <c r="C10" s="349"/>
      <c r="D10" s="259">
        <v>2</v>
      </c>
      <c r="E10" s="357"/>
      <c r="F10" s="102">
        <v>54.32</v>
      </c>
      <c r="G10" s="8" t="s">
        <v>33</v>
      </c>
      <c r="H10" s="36">
        <v>54.32</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298">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639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643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62</v>
      </c>
      <c r="H26" s="245"/>
      <c r="I26" s="307"/>
      <c r="J26" s="285"/>
      <c r="K26" s="285"/>
      <c r="L26" s="25">
        <v>0</v>
      </c>
      <c r="M26" s="23" t="s">
        <v>33</v>
      </c>
      <c r="N26" s="26">
        <v>0</v>
      </c>
      <c r="O26" s="27" t="s">
        <v>54</v>
      </c>
      <c r="P26" s="365" t="s">
        <v>74</v>
      </c>
      <c r="Q26" s="346"/>
      <c r="R26" s="26">
        <v>54000</v>
      </c>
      <c r="S26" s="23" t="s">
        <v>33</v>
      </c>
      <c r="T26" s="28">
        <v>54000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633</v>
      </c>
      <c r="D31" s="291"/>
      <c r="E31" s="291"/>
      <c r="F31" s="291"/>
      <c r="G31" s="285"/>
      <c r="H31" s="285"/>
      <c r="I31" s="27"/>
      <c r="J31" s="282"/>
      <c r="K31" s="283"/>
      <c r="L31" s="283"/>
      <c r="M31" s="285" t="s">
        <v>66</v>
      </c>
      <c r="N31" s="264"/>
      <c r="O31" s="284" t="s">
        <v>634</v>
      </c>
      <c r="P31" s="283"/>
      <c r="Q31" s="285" t="s">
        <v>67</v>
      </c>
      <c r="R31" s="286"/>
      <c r="S31" s="282" t="s">
        <v>635</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F4:M4" xr:uid="{00000000-0002-0000-2900-000000000000}">
      <formula1>$G$5:$H$5</formula1>
    </dataValidation>
    <dataValidation type="list" allowBlank="1" showInputMessage="1" showErrorMessage="1" sqref="P11" xr:uid="{00000000-0002-0000-2900-000001000000}">
      <formula1>$C$14:$E$14</formula1>
    </dataValidation>
    <dataValidation type="list" allowBlank="1" showInputMessage="1" showErrorMessage="1" sqref="P8" xr:uid="{00000000-0002-0000-2900-000002000000}">
      <formula1>$F$14:$J$14</formula1>
    </dataValidation>
    <dataValidation type="list" allowBlank="1" showInputMessage="1" showErrorMessage="1" sqref="G26:I26" xr:uid="{00000000-0002-0000-2900-000003000000}">
      <formula1>$J$27:$M$27</formula1>
    </dataValidation>
    <dataValidation type="list" allowBlank="1" showInputMessage="1" showErrorMessage="1" sqref="C26:D26" xr:uid="{00000000-0002-0000-2900-000004000000}">
      <formula1>$F$27:$I$27</formula1>
    </dataValidation>
    <dataValidation type="list" allowBlank="1" showInputMessage="1" showErrorMessage="1" sqref="E25:H25" xr:uid="{00000000-0002-0000-2900-000005000000}">
      <formula1>$D$27:$E$27</formula1>
    </dataValidation>
    <dataValidation type="list" allowBlank="1" showInputMessage="1" showErrorMessage="1" sqref="D25" xr:uid="{00000000-0002-0000-2900-000006000000}">
      <formula1>$A$48:$C$48</formula1>
    </dataValidation>
    <dataValidation type="list" allowBlank="1" showInputMessage="1" showErrorMessage="1" sqref="I17:J21 S17:T18 S21:T21" xr:uid="{00000000-0002-0000-2900-000007000000}">
      <formula1>$A$44:$D$44</formula1>
    </dataValidation>
    <dataValidation type="list" allowBlank="1" showInputMessage="1" showErrorMessage="1" sqref="Q10 J10:L10 T10" xr:uid="{00000000-0002-0000-2900-000008000000}">
      <formula1>$A$35:$B$35</formula1>
    </dataValidation>
    <dataValidation type="list" allowBlank="1" showInputMessage="1" showErrorMessage="1" sqref="J1:K1" xr:uid="{00000000-0002-0000-2900-000009000000}">
      <formula1>$C$5:$D$5</formula1>
    </dataValidation>
    <dataValidation type="list" allowBlank="1" showInputMessage="1" showErrorMessage="1" sqref="N4:Q4" xr:uid="{00000000-0002-0000-2900-00000A000000}">
      <formula1>$A$26:$B$26</formula1>
    </dataValidation>
    <dataValidation type="list" allowBlank="1" showInputMessage="1" showErrorMessage="1" sqref="S19:T20" xr:uid="{00000000-0002-0000-2900-00000B000000}">
      <formula1>$A$23:$C$23</formula1>
    </dataValidation>
    <dataValidation type="list" allowBlank="1" showInputMessage="1" showErrorMessage="1" sqref="M10:P10 R10:S10" xr:uid="{00000000-0002-0000-2900-00000C000000}">
      <formula1>$A$14:$B$14</formula1>
    </dataValidation>
  </dataValidations>
  <hyperlinks>
    <hyperlink ref="S1:T2" location="物件一覧!A1" display="一覧に戻る" xr:uid="{00000000-0004-0000-2900-000000000000}"/>
    <hyperlink ref="C31:F31" location="協力店一覧!B36" display="協力店一覧!B36" xr:uid="{00000000-0004-0000-2900-000001000000}"/>
  </hyperlinks>
  <pageMargins left="0.38" right="0.28000000000000003" top="0.59" bottom="0.49" header="0.4" footer="0.31"/>
  <pageSetup paperSize="9" orientation="landscape" r:id="rId1"/>
  <headerFooter alignWithMargins="0"/>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70C0"/>
    <pageSetUpPr fitToPage="1"/>
  </sheetPr>
  <dimension ref="A1:X31"/>
  <sheetViews>
    <sheetView showGridLines="0" showRowColHeaders="0" topLeftCell="A10" workbookViewId="0">
      <selection activeCell="F35" sqref="F35:I41"/>
    </sheetView>
  </sheetViews>
  <sheetFormatPr defaultRowHeight="11.25" x14ac:dyDescent="0.15"/>
  <cols>
    <col min="1" max="20" width="7.83203125" customWidth="1"/>
  </cols>
  <sheetData>
    <row r="1" spans="1:24" s="3" customFormat="1" ht="21" customHeight="1" x14ac:dyDescent="0.15">
      <c r="A1" s="264" t="s">
        <v>294</v>
      </c>
      <c r="B1" s="242"/>
      <c r="C1" s="243"/>
      <c r="D1" s="371" t="s">
        <v>644</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67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32</v>
      </c>
      <c r="I4" s="255"/>
      <c r="J4" s="255" t="s">
        <v>32</v>
      </c>
      <c r="K4" s="255"/>
      <c r="L4" s="255" t="s">
        <v>32</v>
      </c>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628</v>
      </c>
      <c r="C8" s="383"/>
      <c r="D8" s="360" t="s">
        <v>645</v>
      </c>
      <c r="E8" s="384"/>
      <c r="F8" s="385"/>
      <c r="G8" s="380"/>
      <c r="H8" s="386"/>
      <c r="I8" s="386"/>
      <c r="J8" s="386"/>
      <c r="K8" s="386"/>
      <c r="L8" s="387"/>
      <c r="M8" s="9">
        <v>57000</v>
      </c>
      <c r="N8" s="8" t="s">
        <v>33</v>
      </c>
      <c r="O8" s="10">
        <v>57000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646</v>
      </c>
      <c r="B10" s="348"/>
      <c r="C10" s="349"/>
      <c r="D10" s="259">
        <v>2</v>
      </c>
      <c r="E10" s="357"/>
      <c r="F10" s="102">
        <v>45.82</v>
      </c>
      <c r="G10" s="8" t="s">
        <v>33</v>
      </c>
      <c r="H10" s="36">
        <v>45.82</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298">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1190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647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62</v>
      </c>
      <c r="H26" s="245"/>
      <c r="I26" s="307"/>
      <c r="J26" s="285"/>
      <c r="K26" s="285"/>
      <c r="L26" s="25">
        <v>0</v>
      </c>
      <c r="M26" s="23" t="s">
        <v>33</v>
      </c>
      <c r="N26" s="26">
        <v>0</v>
      </c>
      <c r="O26" s="27" t="s">
        <v>54</v>
      </c>
      <c r="P26" s="365" t="s">
        <v>74</v>
      </c>
      <c r="Q26" s="346"/>
      <c r="R26" s="26">
        <v>54000</v>
      </c>
      <c r="S26" s="23" t="s">
        <v>33</v>
      </c>
      <c r="T26" s="28">
        <v>54000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633</v>
      </c>
      <c r="D31" s="291"/>
      <c r="E31" s="291"/>
      <c r="F31" s="291"/>
      <c r="G31" s="285"/>
      <c r="H31" s="285"/>
      <c r="I31" s="27"/>
      <c r="J31" s="282"/>
      <c r="K31" s="283"/>
      <c r="L31" s="283"/>
      <c r="M31" s="285" t="s">
        <v>66</v>
      </c>
      <c r="N31" s="264"/>
      <c r="O31" s="284" t="s">
        <v>634</v>
      </c>
      <c r="P31" s="283"/>
      <c r="Q31" s="285" t="s">
        <v>67</v>
      </c>
      <c r="R31" s="286"/>
      <c r="S31" s="282" t="s">
        <v>635</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disablePrompts="1" count="13">
    <dataValidation type="list" allowBlank="1" showInputMessage="1" showErrorMessage="1" sqref="M10:P10 R10:S10" xr:uid="{00000000-0002-0000-2A00-000000000000}">
      <formula1>$A$14:$B$14</formula1>
    </dataValidation>
    <dataValidation type="list" allowBlank="1" showInputMessage="1" showErrorMessage="1" sqref="S19:T20" xr:uid="{00000000-0002-0000-2A00-000001000000}">
      <formula1>$A$23:$C$23</formula1>
    </dataValidation>
    <dataValidation type="list" allowBlank="1" showInputMessage="1" showErrorMessage="1" sqref="N4:Q4" xr:uid="{00000000-0002-0000-2A00-000002000000}">
      <formula1>$A$26:$B$26</formula1>
    </dataValidation>
    <dataValidation type="list" allowBlank="1" showInputMessage="1" showErrorMessage="1" sqref="J1:K1" xr:uid="{00000000-0002-0000-2A00-000003000000}">
      <formula1>$C$5:$D$5</formula1>
    </dataValidation>
    <dataValidation type="list" allowBlank="1" showInputMessage="1" showErrorMessage="1" sqref="Q10 J10:L10 T10" xr:uid="{00000000-0002-0000-2A00-000004000000}">
      <formula1>$A$35:$B$35</formula1>
    </dataValidation>
    <dataValidation type="list" allowBlank="1" showInputMessage="1" showErrorMessage="1" sqref="I17:J21 S17:T18 S21:T21" xr:uid="{00000000-0002-0000-2A00-000005000000}">
      <formula1>$A$44:$D$44</formula1>
    </dataValidation>
    <dataValidation type="list" allowBlank="1" showInputMessage="1" showErrorMessage="1" sqref="D25" xr:uid="{00000000-0002-0000-2A00-000006000000}">
      <formula1>$A$48:$C$48</formula1>
    </dataValidation>
    <dataValidation type="list" allowBlank="1" showInputMessage="1" showErrorMessage="1" sqref="E25:H25" xr:uid="{00000000-0002-0000-2A00-000007000000}">
      <formula1>$D$27:$E$27</formula1>
    </dataValidation>
    <dataValidation type="list" allowBlank="1" showInputMessage="1" showErrorMessage="1" sqref="C26:D26" xr:uid="{00000000-0002-0000-2A00-000008000000}">
      <formula1>$F$27:$I$27</formula1>
    </dataValidation>
    <dataValidation type="list" allowBlank="1" showInputMessage="1" showErrorMessage="1" sqref="G26:I26" xr:uid="{00000000-0002-0000-2A00-000009000000}">
      <formula1>$J$27:$M$27</formula1>
    </dataValidation>
    <dataValidation type="list" allowBlank="1" showInputMessage="1" showErrorMessage="1" sqref="P8" xr:uid="{00000000-0002-0000-2A00-00000A000000}">
      <formula1>$F$14:$J$14</formula1>
    </dataValidation>
    <dataValidation type="list" allowBlank="1" showInputMessage="1" showErrorMessage="1" sqref="P11" xr:uid="{00000000-0002-0000-2A00-00000B000000}">
      <formula1>$C$14:$E$14</formula1>
    </dataValidation>
    <dataValidation type="list" allowBlank="1" showInputMessage="1" showErrorMessage="1" sqref="F4:M4" xr:uid="{00000000-0002-0000-2A00-00000C000000}">
      <formula1>$G$5:$H$5</formula1>
    </dataValidation>
  </dataValidations>
  <hyperlinks>
    <hyperlink ref="S1:T2" location="物件一覧!A1" display="一覧に戻る" xr:uid="{00000000-0004-0000-2A00-000000000000}"/>
    <hyperlink ref="C31:F31" location="協力店一覧!B36" display="協力店一覧!B36" xr:uid="{00000000-0004-0000-2A00-000001000000}"/>
  </hyperlinks>
  <pageMargins left="0.38" right="0.28000000000000003" top="0.59" bottom="0.49" header="0.4" footer="0.31"/>
  <pageSetup paperSize="9" orientation="landscape" r:id="rId1"/>
  <headerFooter alignWithMargins="0"/>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1294</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68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32</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648</v>
      </c>
      <c r="C8" s="383"/>
      <c r="D8" s="360" t="s">
        <v>1295</v>
      </c>
      <c r="E8" s="384"/>
      <c r="F8" s="385"/>
      <c r="G8" s="389" t="s">
        <v>1296</v>
      </c>
      <c r="H8" s="390"/>
      <c r="I8" s="390"/>
      <c r="J8" s="390"/>
      <c r="K8" s="390"/>
      <c r="L8" s="391"/>
      <c r="M8" s="9">
        <v>35000</v>
      </c>
      <c r="N8" s="8" t="s">
        <v>33</v>
      </c>
      <c r="O8" s="10">
        <v>35000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649</v>
      </c>
      <c r="B10" s="348"/>
      <c r="C10" s="349"/>
      <c r="D10" s="259">
        <v>2</v>
      </c>
      <c r="E10" s="357"/>
      <c r="F10" s="102">
        <v>34.020000000000003</v>
      </c>
      <c r="G10" s="8" t="s">
        <v>33</v>
      </c>
      <c r="H10" s="36">
        <v>34.020000000000003</v>
      </c>
      <c r="I10" s="359"/>
      <c r="J10" s="4"/>
      <c r="K10" s="4"/>
      <c r="L10" s="4"/>
      <c r="M10" s="4"/>
      <c r="N10" s="4" t="s">
        <v>130</v>
      </c>
      <c r="O10" s="4"/>
      <c r="P10" s="4"/>
      <c r="Q10" s="4"/>
      <c r="R10" s="4"/>
      <c r="S10" s="4"/>
      <c r="T10" s="5" t="s">
        <v>11</v>
      </c>
    </row>
    <row r="11" spans="1:24" s="3" customFormat="1" ht="21" customHeight="1" x14ac:dyDescent="0.15">
      <c r="A11" s="264" t="s">
        <v>288</v>
      </c>
      <c r="B11" s="292"/>
      <c r="C11" s="292"/>
      <c r="D11" s="292"/>
      <c r="E11" s="299"/>
      <c r="F11" s="297">
        <v>10</v>
      </c>
      <c r="G11" s="298"/>
      <c r="H11" s="264" t="s">
        <v>35</v>
      </c>
      <c r="I11" s="299"/>
      <c r="J11" s="298">
        <v>10</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38" t="s">
        <v>1308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650</v>
      </c>
      <c r="H26" s="245"/>
      <c r="I26" s="307"/>
      <c r="J26" s="285"/>
      <c r="K26" s="285"/>
      <c r="L26" s="25">
        <v>0</v>
      </c>
      <c r="M26" s="23" t="s">
        <v>33</v>
      </c>
      <c r="N26" s="26">
        <v>0</v>
      </c>
      <c r="O26" s="27" t="s">
        <v>54</v>
      </c>
      <c r="P26" s="365" t="s">
        <v>46</v>
      </c>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651</v>
      </c>
      <c r="D31" s="291"/>
      <c r="E31" s="291"/>
      <c r="F31" s="291"/>
      <c r="G31" s="285"/>
      <c r="H31" s="285"/>
      <c r="I31" s="27"/>
      <c r="J31" s="282"/>
      <c r="K31" s="283"/>
      <c r="L31" s="283"/>
      <c r="M31" s="285" t="s">
        <v>66</v>
      </c>
      <c r="N31" s="264"/>
      <c r="O31" s="284" t="s">
        <v>652</v>
      </c>
      <c r="P31" s="283"/>
      <c r="Q31" s="285" t="s">
        <v>67</v>
      </c>
      <c r="R31" s="286"/>
      <c r="S31" s="282" t="s">
        <v>653</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F4:M4" xr:uid="{00000000-0002-0000-2B00-000000000000}">
      <formula1>$G$5:$H$5</formula1>
    </dataValidation>
    <dataValidation type="list" allowBlank="1" showInputMessage="1" showErrorMessage="1" sqref="P11" xr:uid="{00000000-0002-0000-2B00-000001000000}">
      <formula1>$C$14:$E$14</formula1>
    </dataValidation>
    <dataValidation type="list" allowBlank="1" showInputMessage="1" showErrorMessage="1" sqref="P8" xr:uid="{00000000-0002-0000-2B00-000002000000}">
      <formula1>$F$14:$J$14</formula1>
    </dataValidation>
    <dataValidation type="list" allowBlank="1" showInputMessage="1" showErrorMessage="1" sqref="G26:I26" xr:uid="{00000000-0002-0000-2B00-000003000000}">
      <formula1>$J$27:$M$27</formula1>
    </dataValidation>
    <dataValidation type="list" allowBlank="1" showInputMessage="1" showErrorMessage="1" sqref="C26:D26" xr:uid="{00000000-0002-0000-2B00-000004000000}">
      <formula1>$F$27:$I$27</formula1>
    </dataValidation>
    <dataValidation type="list" allowBlank="1" showInputMessage="1" showErrorMessage="1" sqref="E25:H25" xr:uid="{00000000-0002-0000-2B00-000005000000}">
      <formula1>$D$27:$E$27</formula1>
    </dataValidation>
    <dataValidation type="list" allowBlank="1" showInputMessage="1" showErrorMessage="1" sqref="I17:J21 S17:T18" xr:uid="{00000000-0002-0000-2B00-000006000000}">
      <formula1>$A$44:$D$44</formula1>
    </dataValidation>
    <dataValidation type="list" allowBlank="1" showInputMessage="1" showErrorMessage="1" sqref="Q10 J10:L10 T10" xr:uid="{00000000-0002-0000-2B00-000007000000}">
      <formula1>$A$35:$B$35</formula1>
    </dataValidation>
    <dataValidation type="list" allowBlank="1" showInputMessage="1" showErrorMessage="1" sqref="J1:K1" xr:uid="{00000000-0002-0000-2B00-000008000000}">
      <formula1>$C$5:$D$5</formula1>
    </dataValidation>
    <dataValidation type="list" allowBlank="1" showInputMessage="1" showErrorMessage="1" sqref="N4:Q4" xr:uid="{00000000-0002-0000-2B00-000009000000}">
      <formula1>$A$26:$B$26</formula1>
    </dataValidation>
    <dataValidation type="list" allowBlank="1" showInputMessage="1" showErrorMessage="1" sqref="S19:T21" xr:uid="{00000000-0002-0000-2B00-00000A000000}">
      <formula1>$A$23:$C$23</formula1>
    </dataValidation>
    <dataValidation type="list" allowBlank="1" showInputMessage="1" showErrorMessage="1" sqref="M10:P10 R10:S10" xr:uid="{00000000-0002-0000-2B00-00000B000000}">
      <formula1>$A$14:$B$14</formula1>
    </dataValidation>
    <dataValidation type="list" allowBlank="1" showInputMessage="1" showErrorMessage="1" sqref="D25" xr:uid="{00000000-0002-0000-2B00-00000C000000}">
      <formula1>$A$27:$C$27</formula1>
    </dataValidation>
  </dataValidations>
  <hyperlinks>
    <hyperlink ref="S1:T2" location="物件一覧!A1" display="一覧に戻る" xr:uid="{00000000-0004-0000-2B00-000000000000}"/>
    <hyperlink ref="C31:F31" location="協力店一覧!B37" display="協力店一覧!B37" xr:uid="{00000000-0004-0000-2B00-000001000000}"/>
  </hyperlinks>
  <pageMargins left="0.38" right="0.28000000000000003" top="0.59" bottom="0.49" header="0.4" footer="0.31"/>
  <pageSetup paperSize="9" orientation="landscape"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654</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69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32</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648</v>
      </c>
      <c r="C8" s="383"/>
      <c r="D8" s="360" t="s">
        <v>1295</v>
      </c>
      <c r="E8" s="384"/>
      <c r="F8" s="385"/>
      <c r="G8" s="389" t="s">
        <v>1297</v>
      </c>
      <c r="H8" s="390"/>
      <c r="I8" s="390"/>
      <c r="J8" s="390"/>
      <c r="K8" s="390"/>
      <c r="L8" s="391"/>
      <c r="M8" s="9">
        <v>35000</v>
      </c>
      <c r="N8" s="8" t="s">
        <v>33</v>
      </c>
      <c r="O8" s="10">
        <v>35000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655</v>
      </c>
      <c r="B10" s="348"/>
      <c r="C10" s="349"/>
      <c r="D10" s="259">
        <v>2</v>
      </c>
      <c r="E10" s="357"/>
      <c r="F10" s="102">
        <v>16.739999999999998</v>
      </c>
      <c r="G10" s="8" t="s">
        <v>33</v>
      </c>
      <c r="H10" s="36">
        <v>16.739999999999998</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8</v>
      </c>
      <c r="G11" s="298"/>
      <c r="H11" s="264" t="s">
        <v>35</v>
      </c>
      <c r="I11" s="299"/>
      <c r="J11" s="298">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1309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650</v>
      </c>
      <c r="H26" s="245"/>
      <c r="I26" s="307"/>
      <c r="J26" s="285"/>
      <c r="K26" s="285"/>
      <c r="L26" s="25">
        <v>0</v>
      </c>
      <c r="M26" s="23" t="s">
        <v>33</v>
      </c>
      <c r="N26" s="26">
        <v>0</v>
      </c>
      <c r="O26" s="27" t="s">
        <v>54</v>
      </c>
      <c r="P26" s="365" t="s">
        <v>46</v>
      </c>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651</v>
      </c>
      <c r="D31" s="291"/>
      <c r="E31" s="291"/>
      <c r="F31" s="291"/>
      <c r="G31" s="285"/>
      <c r="H31" s="285"/>
      <c r="I31" s="27"/>
      <c r="J31" s="282"/>
      <c r="K31" s="283"/>
      <c r="L31" s="283"/>
      <c r="M31" s="285" t="s">
        <v>66</v>
      </c>
      <c r="N31" s="264"/>
      <c r="O31" s="284" t="s">
        <v>652</v>
      </c>
      <c r="P31" s="283"/>
      <c r="Q31" s="285" t="s">
        <v>67</v>
      </c>
      <c r="R31" s="286"/>
      <c r="S31" s="282" t="s">
        <v>653</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D25" xr:uid="{00000000-0002-0000-2C00-000000000000}">
      <formula1>$A$27:$C$27</formula1>
    </dataValidation>
    <dataValidation type="list" allowBlank="1" showInputMessage="1" showErrorMessage="1" sqref="M10:P10 R10:S10 J10" xr:uid="{00000000-0002-0000-2C00-000001000000}">
      <formula1>$A$14:$B$14</formula1>
    </dataValidation>
    <dataValidation type="list" allowBlank="1" showInputMessage="1" showErrorMessage="1" sqref="S19:T21" xr:uid="{00000000-0002-0000-2C00-000002000000}">
      <formula1>$A$23:$C$23</formula1>
    </dataValidation>
    <dataValidation type="list" allowBlank="1" showInputMessage="1" showErrorMessage="1" sqref="N4:Q4" xr:uid="{00000000-0002-0000-2C00-000003000000}">
      <formula1>$A$26:$B$26</formula1>
    </dataValidation>
    <dataValidation type="list" allowBlank="1" showInputMessage="1" showErrorMessage="1" sqref="J1:K1" xr:uid="{00000000-0002-0000-2C00-000004000000}">
      <formula1>$C$5:$D$5</formula1>
    </dataValidation>
    <dataValidation type="list" allowBlank="1" showInputMessage="1" showErrorMessage="1" sqref="Q10 T10 K10:L10" xr:uid="{00000000-0002-0000-2C00-000005000000}">
      <formula1>$A$35:$B$35</formula1>
    </dataValidation>
    <dataValidation type="list" allowBlank="1" showInputMessage="1" showErrorMessage="1" sqref="I17:J21 S17:T18" xr:uid="{00000000-0002-0000-2C00-000006000000}">
      <formula1>$A$44:$D$44</formula1>
    </dataValidation>
    <dataValidation type="list" allowBlank="1" showInputMessage="1" showErrorMessage="1" sqref="E25:H25" xr:uid="{00000000-0002-0000-2C00-000007000000}">
      <formula1>$D$27:$E$27</formula1>
    </dataValidation>
    <dataValidation type="list" allowBlank="1" showInputMessage="1" showErrorMessage="1" sqref="C26:D26" xr:uid="{00000000-0002-0000-2C00-000008000000}">
      <formula1>$F$27:$I$27</formula1>
    </dataValidation>
    <dataValidation type="list" allowBlank="1" showInputMessage="1" showErrorMessage="1" sqref="G26:I26" xr:uid="{00000000-0002-0000-2C00-000009000000}">
      <formula1>$J$27:$M$27</formula1>
    </dataValidation>
    <dataValidation type="list" allowBlank="1" showInputMessage="1" showErrorMessage="1" sqref="P8" xr:uid="{00000000-0002-0000-2C00-00000A000000}">
      <formula1>$F$14:$J$14</formula1>
    </dataValidation>
    <dataValidation type="list" allowBlank="1" showInputMessage="1" showErrorMessage="1" sqref="P11" xr:uid="{00000000-0002-0000-2C00-00000B000000}">
      <formula1>$C$14:$E$14</formula1>
    </dataValidation>
    <dataValidation type="list" allowBlank="1" showInputMessage="1" showErrorMessage="1" sqref="F4:M4" xr:uid="{00000000-0002-0000-2C00-00000C000000}">
      <formula1>$G$5:$H$5</formula1>
    </dataValidation>
  </dataValidations>
  <hyperlinks>
    <hyperlink ref="S1:T2" location="物件一覧!A1" display="一覧に戻る" xr:uid="{00000000-0004-0000-2C00-000000000000}"/>
    <hyperlink ref="C31:F31" location="協力店一覧!B37" display="協力店一覧!B37" xr:uid="{00000000-0004-0000-2C00-000001000000}"/>
  </hyperlinks>
  <pageMargins left="0.38" right="0.28000000000000003" top="0.59" bottom="0.49" header="0.4" footer="0.31"/>
  <pageSetup paperSize="9" orientation="landscape" r:id="rId1"/>
  <headerFooter alignWithMargins="0"/>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658</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71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t="s">
        <v>32</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648</v>
      </c>
      <c r="C8" s="383"/>
      <c r="D8" s="360" t="s">
        <v>1307</v>
      </c>
      <c r="E8" s="384"/>
      <c r="F8" s="385"/>
      <c r="G8" s="389" t="s">
        <v>1298</v>
      </c>
      <c r="H8" s="390"/>
      <c r="I8" s="390"/>
      <c r="J8" s="390"/>
      <c r="K8" s="390"/>
      <c r="L8" s="391"/>
      <c r="M8" s="9">
        <v>40000</v>
      </c>
      <c r="N8" s="8" t="s">
        <v>33</v>
      </c>
      <c r="O8" s="10">
        <v>40000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659</v>
      </c>
      <c r="B10" s="348"/>
      <c r="C10" s="349"/>
      <c r="D10" s="259">
        <v>3</v>
      </c>
      <c r="E10" s="357"/>
      <c r="F10" s="102">
        <v>51.4</v>
      </c>
      <c r="G10" s="8" t="s">
        <v>33</v>
      </c>
      <c r="H10" s="36">
        <v>51.4</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21</v>
      </c>
      <c r="G11" s="298"/>
      <c r="H11" s="264" t="s">
        <v>35</v>
      </c>
      <c r="I11" s="299"/>
      <c r="J11" s="298">
        <v>21</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660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1299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650</v>
      </c>
      <c r="H26" s="245"/>
      <c r="I26" s="307"/>
      <c r="J26" s="285"/>
      <c r="K26" s="285"/>
      <c r="L26" s="25">
        <v>0</v>
      </c>
      <c r="M26" s="23" t="s">
        <v>33</v>
      </c>
      <c r="N26" s="26">
        <v>0</v>
      </c>
      <c r="O26" s="27" t="s">
        <v>54</v>
      </c>
      <c r="P26" s="365" t="s">
        <v>46</v>
      </c>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651</v>
      </c>
      <c r="D31" s="291"/>
      <c r="E31" s="291"/>
      <c r="F31" s="291"/>
      <c r="G31" s="285"/>
      <c r="H31" s="285"/>
      <c r="I31" s="27"/>
      <c r="J31" s="282"/>
      <c r="K31" s="283"/>
      <c r="L31" s="283"/>
      <c r="M31" s="285" t="s">
        <v>66</v>
      </c>
      <c r="N31" s="264"/>
      <c r="O31" s="284" t="s">
        <v>652</v>
      </c>
      <c r="P31" s="283"/>
      <c r="Q31" s="285" t="s">
        <v>67</v>
      </c>
      <c r="R31" s="286"/>
      <c r="S31" s="282" t="s">
        <v>653</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D25" xr:uid="{00000000-0002-0000-2D00-000000000000}">
      <formula1>$A$27:$C$27</formula1>
    </dataValidation>
    <dataValidation type="list" allowBlank="1" showInputMessage="1" showErrorMessage="1" sqref="M10:P10 R10:S10 J10:K10" xr:uid="{00000000-0002-0000-2D00-000001000000}">
      <formula1>$A$14:$B$14</formula1>
    </dataValidation>
    <dataValidation type="list" allowBlank="1" showInputMessage="1" showErrorMessage="1" sqref="S19:T21" xr:uid="{00000000-0002-0000-2D00-000002000000}">
      <formula1>$A$23:$C$23</formula1>
    </dataValidation>
    <dataValidation type="list" allowBlank="1" showInputMessage="1" showErrorMessage="1" sqref="N4:Q4" xr:uid="{00000000-0002-0000-2D00-000003000000}">
      <formula1>$A$26:$B$26</formula1>
    </dataValidation>
    <dataValidation type="list" allowBlank="1" showInputMessage="1" showErrorMessage="1" sqref="J1:K1" xr:uid="{00000000-0002-0000-2D00-000004000000}">
      <formula1>$C$5:$D$5</formula1>
    </dataValidation>
    <dataValidation type="list" allowBlank="1" showInputMessage="1" showErrorMessage="1" sqref="Q10 T10 L10" xr:uid="{00000000-0002-0000-2D00-000005000000}">
      <formula1>$A$35:$B$35</formula1>
    </dataValidation>
    <dataValidation type="list" allowBlank="1" showInputMessage="1" showErrorMessage="1" sqref="I17:J21 S17:T18" xr:uid="{00000000-0002-0000-2D00-000006000000}">
      <formula1>$A$44:$D$44</formula1>
    </dataValidation>
    <dataValidation type="list" allowBlank="1" showInputMessage="1" showErrorMessage="1" sqref="E25:H25" xr:uid="{00000000-0002-0000-2D00-000007000000}">
      <formula1>$D$27:$E$27</formula1>
    </dataValidation>
    <dataValidation type="list" allowBlank="1" showInputMessage="1" showErrorMessage="1" sqref="C26:D26" xr:uid="{00000000-0002-0000-2D00-000008000000}">
      <formula1>$F$27:$I$27</formula1>
    </dataValidation>
    <dataValidation type="list" allowBlank="1" showInputMessage="1" showErrorMessage="1" sqref="G26:I26" xr:uid="{00000000-0002-0000-2D00-000009000000}">
      <formula1>$J$27:$M$27</formula1>
    </dataValidation>
    <dataValidation type="list" allowBlank="1" showInputMessage="1" showErrorMessage="1" sqref="P8" xr:uid="{00000000-0002-0000-2D00-00000A000000}">
      <formula1>$F$14:$J$14</formula1>
    </dataValidation>
    <dataValidation type="list" allowBlank="1" showInputMessage="1" showErrorMessage="1" sqref="P11" xr:uid="{00000000-0002-0000-2D00-00000B000000}">
      <formula1>$C$14:$E$14</formula1>
    </dataValidation>
    <dataValidation type="list" allowBlank="1" showInputMessage="1" showErrorMessage="1" sqref="F4:M4" xr:uid="{00000000-0002-0000-2D00-00000C000000}">
      <formula1>$G$5:$H$5</formula1>
    </dataValidation>
  </dataValidations>
  <hyperlinks>
    <hyperlink ref="S1:T2" location="物件一覧!A1" display="一覧に戻る" xr:uid="{00000000-0004-0000-2D00-000000000000}"/>
    <hyperlink ref="C31:F31" location="協力店一覧!B37" display="協力店一覧!B37" xr:uid="{00000000-0004-0000-2D00-000001000000}"/>
  </hyperlinks>
  <pageMargins left="0.38" right="0.28000000000000003" top="0.59" bottom="0.49" header="0.4" footer="0.31"/>
  <pageSetup paperSize="9" orientation="landscape" r:id="rId1"/>
  <headerFooter alignWithMargins="0"/>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664</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73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666</v>
      </c>
      <c r="E8" s="384"/>
      <c r="F8" s="385"/>
      <c r="G8" s="380"/>
      <c r="H8" s="386"/>
      <c r="I8" s="386"/>
      <c r="J8" s="386"/>
      <c r="K8" s="386"/>
      <c r="L8" s="387"/>
      <c r="M8" s="9">
        <v>50500</v>
      </c>
      <c r="N8" s="8" t="s">
        <v>33</v>
      </c>
      <c r="O8" s="10">
        <v>59500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667</v>
      </c>
      <c r="B10" s="348"/>
      <c r="C10" s="349"/>
      <c r="D10" s="259">
        <v>2</v>
      </c>
      <c r="E10" s="357"/>
      <c r="F10" s="102">
        <v>34.049999999999997</v>
      </c>
      <c r="G10" s="8" t="s">
        <v>33</v>
      </c>
      <c r="H10" s="36">
        <v>45.87</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298">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668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669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650</v>
      </c>
      <c r="H26" s="245"/>
      <c r="I26" s="307"/>
      <c r="J26" s="285"/>
      <c r="K26" s="285"/>
      <c r="L26" s="25">
        <v>0</v>
      </c>
      <c r="M26" s="23" t="s">
        <v>33</v>
      </c>
      <c r="N26" s="26">
        <v>0</v>
      </c>
      <c r="O26" s="27" t="s">
        <v>54</v>
      </c>
      <c r="P26" s="365" t="s">
        <v>74</v>
      </c>
      <c r="Q26" s="346"/>
      <c r="R26" s="26">
        <v>50500</v>
      </c>
      <c r="S26" s="23" t="s">
        <v>33</v>
      </c>
      <c r="T26" s="28">
        <v>56000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670</v>
      </c>
      <c r="D31" s="291"/>
      <c r="E31" s="291"/>
      <c r="F31" s="291"/>
      <c r="G31" s="285"/>
      <c r="H31" s="285"/>
      <c r="I31" s="27"/>
      <c r="J31" s="282"/>
      <c r="K31" s="283"/>
      <c r="L31" s="283"/>
      <c r="M31" s="285" t="s">
        <v>66</v>
      </c>
      <c r="N31" s="264"/>
      <c r="O31" s="284" t="s">
        <v>671</v>
      </c>
      <c r="P31" s="283"/>
      <c r="Q31" s="285" t="s">
        <v>67</v>
      </c>
      <c r="R31" s="286"/>
      <c r="S31" s="282" t="s">
        <v>672</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D25" xr:uid="{00000000-0002-0000-2E00-000000000000}">
      <formula1>$A$27:$C$27</formula1>
    </dataValidation>
    <dataValidation type="list" allowBlank="1" showInputMessage="1" showErrorMessage="1" sqref="M10:P10 R10:S10 J10:K10" xr:uid="{00000000-0002-0000-2E00-000001000000}">
      <formula1>$A$14:$B$14</formula1>
    </dataValidation>
    <dataValidation type="list" allowBlank="1" showInputMessage="1" showErrorMessage="1" sqref="S19:T21" xr:uid="{00000000-0002-0000-2E00-000002000000}">
      <formula1>$A$23:$C$23</formula1>
    </dataValidation>
    <dataValidation type="list" allowBlank="1" showInputMessage="1" showErrorMessage="1" sqref="N4:Q4" xr:uid="{00000000-0002-0000-2E00-000003000000}">
      <formula1>$A$26:$B$26</formula1>
    </dataValidation>
    <dataValidation type="list" allowBlank="1" showInputMessage="1" showErrorMessage="1" sqref="J1:K1" xr:uid="{00000000-0002-0000-2E00-000004000000}">
      <formula1>$C$5:$D$5</formula1>
    </dataValidation>
    <dataValidation type="list" allowBlank="1" showInputMessage="1" showErrorMessage="1" sqref="Q10 T10 L10" xr:uid="{00000000-0002-0000-2E00-000005000000}">
      <formula1>$A$35:$B$35</formula1>
    </dataValidation>
    <dataValidation type="list" allowBlank="1" showInputMessage="1" showErrorMessage="1" sqref="I17:J21 S17:T18" xr:uid="{00000000-0002-0000-2E00-000006000000}">
      <formula1>$A$44:$D$44</formula1>
    </dataValidation>
    <dataValidation type="list" allowBlank="1" showInputMessage="1" showErrorMessage="1" sqref="E25:H25" xr:uid="{00000000-0002-0000-2E00-000007000000}">
      <formula1>$D$27:$E$27</formula1>
    </dataValidation>
    <dataValidation type="list" allowBlank="1" showInputMessage="1" showErrorMessage="1" sqref="C26:D26" xr:uid="{00000000-0002-0000-2E00-000008000000}">
      <formula1>$F$27:$I$27</formula1>
    </dataValidation>
    <dataValidation type="list" allowBlank="1" showInputMessage="1" showErrorMessage="1" sqref="G26:I26" xr:uid="{00000000-0002-0000-2E00-000009000000}">
      <formula1>$J$27:$M$27</formula1>
    </dataValidation>
    <dataValidation type="list" allowBlank="1" showInputMessage="1" showErrorMessage="1" sqref="P8" xr:uid="{00000000-0002-0000-2E00-00000A000000}">
      <formula1>$F$14:$J$14</formula1>
    </dataValidation>
    <dataValidation type="list" allowBlank="1" showInputMessage="1" showErrorMessage="1" sqref="P11" xr:uid="{00000000-0002-0000-2E00-00000B000000}">
      <formula1>$C$14:$E$14</formula1>
    </dataValidation>
    <dataValidation type="list" allowBlank="1" showInputMessage="1" showErrorMessage="1" sqref="F4:M4" xr:uid="{00000000-0002-0000-2E00-00000C000000}">
      <formula1>$G$5:$H$5</formula1>
    </dataValidation>
  </dataValidations>
  <hyperlinks>
    <hyperlink ref="S1:T2" location="物件一覧!A1" display="一覧に戻る" xr:uid="{00000000-0004-0000-2E00-000000000000}"/>
    <hyperlink ref="C31:F31" location="協力店一覧!B38" display="協力店一覧!B38" xr:uid="{00000000-0004-0000-2E00-000001000000}"/>
  </hyperlinks>
  <pageMargins left="0.38" right="0.28000000000000003" top="0.59" bottom="0.49" header="0.4" footer="0.31"/>
  <pageSetup paperSize="9" orientation="landscape" r:id="rId1"/>
  <headerFooter alignWithMargins="0"/>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673</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74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674</v>
      </c>
      <c r="E8" s="384"/>
      <c r="F8" s="385"/>
      <c r="G8" s="380"/>
      <c r="H8" s="386"/>
      <c r="I8" s="386"/>
      <c r="J8" s="386"/>
      <c r="K8" s="386"/>
      <c r="L8" s="387"/>
      <c r="M8" s="9">
        <v>54700</v>
      </c>
      <c r="N8" s="8" t="s">
        <v>33</v>
      </c>
      <c r="O8" s="10">
        <v>66700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675</v>
      </c>
      <c r="B10" s="348"/>
      <c r="C10" s="349"/>
      <c r="D10" s="259">
        <v>2</v>
      </c>
      <c r="E10" s="357"/>
      <c r="F10" s="102">
        <v>42.8</v>
      </c>
      <c r="G10" s="8" t="s">
        <v>33</v>
      </c>
      <c r="H10" s="36">
        <v>56.26</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298">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668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676</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51000</v>
      </c>
      <c r="S26" s="23" t="s">
        <v>33</v>
      </c>
      <c r="T26" s="28">
        <v>63000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670</v>
      </c>
      <c r="D31" s="291"/>
      <c r="E31" s="291"/>
      <c r="F31" s="291"/>
      <c r="G31" s="285"/>
      <c r="H31" s="285"/>
      <c r="I31" s="27"/>
      <c r="J31" s="282"/>
      <c r="K31" s="283"/>
      <c r="L31" s="283"/>
      <c r="M31" s="285" t="s">
        <v>66</v>
      </c>
      <c r="N31" s="264"/>
      <c r="O31" s="284" t="s">
        <v>671</v>
      </c>
      <c r="P31" s="283"/>
      <c r="Q31" s="285" t="s">
        <v>67</v>
      </c>
      <c r="R31" s="286"/>
      <c r="S31" s="282" t="s">
        <v>672</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F4:M4" xr:uid="{00000000-0002-0000-2F00-000000000000}">
      <formula1>$G$5:$H$5</formula1>
    </dataValidation>
    <dataValidation type="list" allowBlank="1" showInputMessage="1" showErrorMessage="1" sqref="P11" xr:uid="{00000000-0002-0000-2F00-000001000000}">
      <formula1>$C$14:$E$14</formula1>
    </dataValidation>
    <dataValidation type="list" allowBlank="1" showInputMessage="1" showErrorMessage="1" sqref="P8" xr:uid="{00000000-0002-0000-2F00-000002000000}">
      <formula1>$F$14:$J$14</formula1>
    </dataValidation>
    <dataValidation type="list" allowBlank="1" showInputMessage="1" showErrorMessage="1" sqref="G26:I26" xr:uid="{00000000-0002-0000-2F00-000003000000}">
      <formula1>$J$27:$M$27</formula1>
    </dataValidation>
    <dataValidation type="list" allowBlank="1" showInputMessage="1" showErrorMessage="1" sqref="C26:D26" xr:uid="{00000000-0002-0000-2F00-000004000000}">
      <formula1>$F$27:$I$27</formula1>
    </dataValidation>
    <dataValidation type="list" allowBlank="1" showInputMessage="1" showErrorMessage="1" sqref="E25:H25" xr:uid="{00000000-0002-0000-2F00-000005000000}">
      <formula1>$D$27:$E$27</formula1>
    </dataValidation>
    <dataValidation type="list" allowBlank="1" showInputMessage="1" showErrorMessage="1" sqref="I17:J21 S17:T18" xr:uid="{00000000-0002-0000-2F00-000006000000}">
      <formula1>$A$44:$D$44</formula1>
    </dataValidation>
    <dataValidation type="list" allowBlank="1" showInputMessage="1" showErrorMessage="1" sqref="Q10 T10 L10" xr:uid="{00000000-0002-0000-2F00-000007000000}">
      <formula1>$A$35:$B$35</formula1>
    </dataValidation>
    <dataValidation type="list" allowBlank="1" showInputMessage="1" showErrorMessage="1" sqref="J1:K1" xr:uid="{00000000-0002-0000-2F00-000008000000}">
      <formula1>$C$5:$D$5</formula1>
    </dataValidation>
    <dataValidation type="list" allowBlank="1" showInputMessage="1" showErrorMessage="1" sqref="N4:Q4" xr:uid="{00000000-0002-0000-2F00-000009000000}">
      <formula1>$A$26:$B$26</formula1>
    </dataValidation>
    <dataValidation type="list" allowBlank="1" showInputMessage="1" showErrorMessage="1" sqref="S19:T21" xr:uid="{00000000-0002-0000-2F00-00000A000000}">
      <formula1>$A$23:$C$23</formula1>
    </dataValidation>
    <dataValidation type="list" allowBlank="1" showInputMessage="1" showErrorMessage="1" sqref="M10:P10 R10:S10 J10:K10" xr:uid="{00000000-0002-0000-2F00-00000B000000}">
      <formula1>$A$14:$B$14</formula1>
    </dataValidation>
    <dataValidation type="list" allowBlank="1" showInputMessage="1" showErrorMessage="1" sqref="D25" xr:uid="{00000000-0002-0000-2F00-00000C000000}">
      <formula1>$A$27:$C$27</formula1>
    </dataValidation>
  </dataValidations>
  <hyperlinks>
    <hyperlink ref="S1:T2" location="物件一覧!A1" display="一覧に戻る" xr:uid="{00000000-0004-0000-2F00-000000000000}"/>
    <hyperlink ref="C31:F31" location="協力店一覧!B38" display="協力店一覧!B38" xr:uid="{00000000-0004-0000-2F00-000001000000}"/>
  </hyperlinks>
  <pageMargins left="0.38" right="0.28000000000000003" top="0.59" bottom="0.49" header="0.4" footer="0.31"/>
  <pageSetup paperSize="9" orientation="landscape" r:id="rId1"/>
  <headerFooter alignWithMargins="0"/>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679</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76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674</v>
      </c>
      <c r="E8" s="384"/>
      <c r="F8" s="385"/>
      <c r="G8" s="380"/>
      <c r="H8" s="386"/>
      <c r="I8" s="386"/>
      <c r="J8" s="386"/>
      <c r="K8" s="386"/>
      <c r="L8" s="387"/>
      <c r="M8" s="9">
        <v>55500</v>
      </c>
      <c r="N8" s="8" t="s">
        <v>33</v>
      </c>
      <c r="O8" s="10">
        <v>69500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678</v>
      </c>
      <c r="B10" s="348"/>
      <c r="C10" s="349"/>
      <c r="D10" s="259">
        <v>2</v>
      </c>
      <c r="E10" s="357"/>
      <c r="F10" s="102">
        <v>45.33</v>
      </c>
      <c r="G10" s="8" t="s">
        <v>33</v>
      </c>
      <c r="H10" s="36">
        <v>57.26</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298">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1191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669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52000</v>
      </c>
      <c r="S26" s="23" t="s">
        <v>33</v>
      </c>
      <c r="T26" s="28">
        <v>66000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670</v>
      </c>
      <c r="D31" s="291"/>
      <c r="E31" s="291"/>
      <c r="F31" s="291"/>
      <c r="G31" s="285"/>
      <c r="H31" s="285"/>
      <c r="I31" s="27"/>
      <c r="J31" s="282"/>
      <c r="K31" s="283"/>
      <c r="L31" s="283"/>
      <c r="M31" s="285" t="s">
        <v>66</v>
      </c>
      <c r="N31" s="264"/>
      <c r="O31" s="284" t="s">
        <v>671</v>
      </c>
      <c r="P31" s="283"/>
      <c r="Q31" s="285" t="s">
        <v>67</v>
      </c>
      <c r="R31" s="286"/>
      <c r="S31" s="282" t="s">
        <v>672</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F4:M4" xr:uid="{00000000-0002-0000-3000-000000000000}">
      <formula1>$G$5:$H$5</formula1>
    </dataValidation>
    <dataValidation type="list" allowBlank="1" showInputMessage="1" showErrorMessage="1" sqref="P11" xr:uid="{00000000-0002-0000-3000-000001000000}">
      <formula1>$C$14:$E$14</formula1>
    </dataValidation>
    <dataValidation type="list" allowBlank="1" showInputMessage="1" showErrorMessage="1" sqref="P8" xr:uid="{00000000-0002-0000-3000-000002000000}">
      <formula1>$F$14:$J$14</formula1>
    </dataValidation>
    <dataValidation type="list" allowBlank="1" showInputMessage="1" showErrorMessage="1" sqref="G26:I26" xr:uid="{00000000-0002-0000-3000-000003000000}">
      <formula1>$J$27:$M$27</formula1>
    </dataValidation>
    <dataValidation type="list" allowBlank="1" showInputMessage="1" showErrorMessage="1" sqref="C26:D26" xr:uid="{00000000-0002-0000-3000-000004000000}">
      <formula1>$F$27:$I$27</formula1>
    </dataValidation>
    <dataValidation type="list" allowBlank="1" showInputMessage="1" showErrorMessage="1" sqref="E25:H25" xr:uid="{00000000-0002-0000-3000-000005000000}">
      <formula1>$D$27:$E$27</formula1>
    </dataValidation>
    <dataValidation type="list" allowBlank="1" showInputMessage="1" showErrorMessage="1" sqref="I17:J21 S17:T18" xr:uid="{00000000-0002-0000-3000-000006000000}">
      <formula1>$A$44:$D$44</formula1>
    </dataValidation>
    <dataValidation type="list" allowBlank="1" showInputMessage="1" showErrorMessage="1" sqref="Q10 T10 L10" xr:uid="{00000000-0002-0000-3000-000007000000}">
      <formula1>$A$35:$B$35</formula1>
    </dataValidation>
    <dataValidation type="list" allowBlank="1" showInputMessage="1" showErrorMessage="1" sqref="J1:K1" xr:uid="{00000000-0002-0000-3000-000008000000}">
      <formula1>$C$5:$D$5</formula1>
    </dataValidation>
    <dataValidation type="list" allowBlank="1" showInputMessage="1" showErrorMessage="1" sqref="N4:Q4" xr:uid="{00000000-0002-0000-3000-000009000000}">
      <formula1>$A$26:$B$26</formula1>
    </dataValidation>
    <dataValidation type="list" allowBlank="1" showInputMessage="1" showErrorMessage="1" sqref="S19:T21" xr:uid="{00000000-0002-0000-3000-00000A000000}">
      <formula1>$A$23:$C$23</formula1>
    </dataValidation>
    <dataValidation type="list" allowBlank="1" showInputMessage="1" showErrorMessage="1" sqref="M10:P10 R10:S10 J10:K10" xr:uid="{00000000-0002-0000-3000-00000B000000}">
      <formula1>$A$14:$B$14</formula1>
    </dataValidation>
    <dataValidation type="list" allowBlank="1" showInputMessage="1" showErrorMessage="1" sqref="D25" xr:uid="{00000000-0002-0000-3000-00000C000000}">
      <formula1>$A$27:$C$27</formula1>
    </dataValidation>
  </dataValidations>
  <hyperlinks>
    <hyperlink ref="S1:T2" location="物件一覧!A1" display="一覧に戻る" xr:uid="{00000000-0004-0000-3000-000000000000}"/>
    <hyperlink ref="C31:F31" location="協力店一覧!B38" display="協力店一覧!B38" xr:uid="{00000000-0004-0000-3000-000001000000}"/>
  </hyperlinks>
  <pageMargins left="0.38" right="0.28000000000000003" top="0.59" bottom="0.49" header="0.4" footer="0.31"/>
  <pageSetup paperSize="9"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5"/>
  </sheetPr>
  <dimension ref="A1:BF192"/>
  <sheetViews>
    <sheetView showWhiteSpace="0" zoomScale="85" zoomScaleNormal="85" workbookViewId="0">
      <pane xSplit="10" ySplit="8" topLeftCell="K144" activePane="bottomRight" state="frozen"/>
      <selection activeCell="A6" sqref="A6"/>
      <selection pane="topRight" activeCell="K6" sqref="K6"/>
      <selection pane="bottomLeft" activeCell="A9" sqref="A9"/>
      <selection pane="bottomRight" activeCell="N17" sqref="N17"/>
    </sheetView>
  </sheetViews>
  <sheetFormatPr defaultColWidth="4" defaultRowHeight="11.25" x14ac:dyDescent="0.15"/>
  <cols>
    <col min="1" max="1" width="7" style="175" customWidth="1"/>
    <col min="2" max="7" width="6.6640625" style="175" customWidth="1"/>
    <col min="8" max="8" width="20.33203125" style="175" customWidth="1"/>
    <col min="9" max="10" width="11.5" style="175" customWidth="1"/>
    <col min="11" max="11" width="19.1640625" style="175" customWidth="1"/>
    <col min="12" max="12" width="16" style="175" customWidth="1"/>
    <col min="13" max="13" width="39.5" style="175" customWidth="1"/>
    <col min="14" max="14" width="43.83203125" style="175" customWidth="1"/>
    <col min="15" max="15" width="20.6640625" style="175" customWidth="1"/>
    <col min="16" max="16" width="6.83203125" style="175" customWidth="1"/>
    <col min="17" max="20" width="8.83203125" style="175" customWidth="1"/>
    <col min="21" max="21" width="9.5" style="177" customWidth="1"/>
    <col min="22" max="22" width="9.5" style="175" customWidth="1"/>
    <col min="23" max="23" width="17.33203125" style="175" customWidth="1"/>
    <col min="24" max="27" width="9.83203125" style="175" customWidth="1"/>
    <col min="28" max="38" width="8.33203125" style="175" customWidth="1"/>
    <col min="39" max="49" width="12.1640625" style="175" customWidth="1"/>
    <col min="50" max="51" width="9.6640625" style="175" customWidth="1"/>
    <col min="52" max="52" width="9.5" style="175" customWidth="1"/>
    <col min="53" max="53" width="27.6640625" style="175" customWidth="1"/>
    <col min="54" max="54" width="63.1640625" style="175" customWidth="1"/>
    <col min="55" max="55" width="12.1640625" style="175" customWidth="1"/>
    <col min="56" max="56" width="30.6640625" style="91" customWidth="1"/>
    <col min="57" max="57" width="27.6640625" style="175" customWidth="1"/>
    <col min="58" max="58" width="18.1640625" style="175" customWidth="1"/>
    <col min="59" max="16384" width="4" style="175"/>
  </cols>
  <sheetData>
    <row r="1" spans="1:58" customFormat="1" ht="23.45" hidden="1" customHeight="1" x14ac:dyDescent="0.15">
      <c r="A1" s="60" t="s">
        <v>120</v>
      </c>
      <c r="U1" s="39"/>
      <c r="BD1" s="33"/>
    </row>
    <row r="2" spans="1:58" customFormat="1" ht="24" hidden="1" customHeight="1" x14ac:dyDescent="0.15">
      <c r="A2" s="240" t="s">
        <v>85</v>
      </c>
      <c r="B2" s="240"/>
      <c r="C2" s="42" t="s">
        <v>116</v>
      </c>
      <c r="D2" s="240" t="s">
        <v>117</v>
      </c>
      <c r="E2" s="240"/>
      <c r="F2" s="84"/>
      <c r="U2" s="39"/>
      <c r="BD2" s="33"/>
    </row>
    <row r="3" spans="1:58" customFormat="1" ht="22.5" hidden="1" customHeight="1" x14ac:dyDescent="0.15">
      <c r="A3" s="240" t="s">
        <v>34</v>
      </c>
      <c r="B3" s="240"/>
      <c r="C3" s="240" t="s">
        <v>42</v>
      </c>
      <c r="D3" s="240"/>
      <c r="E3" s="240"/>
      <c r="F3" s="84"/>
      <c r="U3" s="39"/>
      <c r="BD3" s="33"/>
    </row>
    <row r="4" spans="1:58" customFormat="1" ht="24.6" hidden="1" customHeight="1" x14ac:dyDescent="0.15">
      <c r="A4" s="240" t="s">
        <v>112</v>
      </c>
      <c r="B4" s="240"/>
      <c r="C4" s="240" t="s">
        <v>119</v>
      </c>
      <c r="D4" s="240"/>
      <c r="E4" s="43"/>
      <c r="F4" s="85"/>
      <c r="U4" s="39"/>
      <c r="BD4" s="33"/>
    </row>
    <row r="5" spans="1:58" ht="35.450000000000003" customHeight="1" x14ac:dyDescent="0.15">
      <c r="A5" s="239" t="s">
        <v>275</v>
      </c>
      <c r="B5" s="239"/>
      <c r="C5" s="239"/>
      <c r="D5" s="239"/>
      <c r="E5" s="239"/>
      <c r="F5" s="176"/>
    </row>
    <row r="6" spans="1:58" s="182" customFormat="1" ht="22.5" customHeight="1" x14ac:dyDescent="0.15">
      <c r="A6" s="220" t="s">
        <v>78</v>
      </c>
      <c r="B6" s="216" t="s">
        <v>77</v>
      </c>
      <c r="C6" s="226"/>
      <c r="D6" s="226"/>
      <c r="E6" s="226"/>
      <c r="F6" s="226"/>
      <c r="G6" s="227"/>
      <c r="H6" s="216" t="s">
        <v>85</v>
      </c>
      <c r="I6" s="226"/>
      <c r="J6" s="226"/>
      <c r="K6" s="226"/>
      <c r="L6" s="226"/>
      <c r="M6" s="226"/>
      <c r="N6" s="227"/>
      <c r="O6" s="216" t="s">
        <v>76</v>
      </c>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17"/>
      <c r="BE6" s="216" cm="1">
        <f t="array" aca="1" ref="BE6" ca="1">+AJ155+O+A6:BF151</f>
        <v>0</v>
      </c>
      <c r="BF6" s="217"/>
    </row>
    <row r="7" spans="1:58" s="182" customFormat="1" ht="30" customHeight="1" x14ac:dyDescent="0.15">
      <c r="A7" s="222"/>
      <c r="B7" s="223" t="s">
        <v>80</v>
      </c>
      <c r="C7" s="218" t="s">
        <v>81</v>
      </c>
      <c r="D7" s="218" t="s">
        <v>82</v>
      </c>
      <c r="E7" s="230" t="s">
        <v>83</v>
      </c>
      <c r="F7" s="218" t="s">
        <v>729</v>
      </c>
      <c r="G7" s="228" t="s">
        <v>730</v>
      </c>
      <c r="H7" s="220" t="s">
        <v>294</v>
      </c>
      <c r="I7" s="183" t="s">
        <v>293</v>
      </c>
      <c r="J7" s="184"/>
      <c r="K7" s="184"/>
      <c r="L7" s="185"/>
      <c r="M7" s="220" t="s">
        <v>113</v>
      </c>
      <c r="N7" s="220" t="s">
        <v>38</v>
      </c>
      <c r="O7" s="220" t="s">
        <v>102</v>
      </c>
      <c r="P7" s="220" t="s">
        <v>105</v>
      </c>
      <c r="Q7" s="216" t="s">
        <v>103</v>
      </c>
      <c r="R7" s="217"/>
      <c r="S7" s="216" t="s">
        <v>106</v>
      </c>
      <c r="T7" s="217"/>
      <c r="U7" s="216" t="s">
        <v>49</v>
      </c>
      <c r="V7" s="217"/>
      <c r="W7" s="216" t="s">
        <v>107</v>
      </c>
      <c r="X7" s="235"/>
      <c r="Y7" s="217"/>
      <c r="Z7" s="216" t="s">
        <v>114</v>
      </c>
      <c r="AA7" s="217"/>
      <c r="AB7" s="216" t="s">
        <v>34</v>
      </c>
      <c r="AC7" s="235"/>
      <c r="AD7" s="235"/>
      <c r="AE7" s="235"/>
      <c r="AF7" s="235"/>
      <c r="AG7" s="235"/>
      <c r="AH7" s="235"/>
      <c r="AI7" s="235"/>
      <c r="AJ7" s="235"/>
      <c r="AK7" s="235"/>
      <c r="AL7" s="217"/>
      <c r="AM7" s="216" t="s">
        <v>42</v>
      </c>
      <c r="AN7" s="235"/>
      <c r="AO7" s="235"/>
      <c r="AP7" s="235"/>
      <c r="AQ7" s="235"/>
      <c r="AR7" s="235"/>
      <c r="AS7" s="235"/>
      <c r="AT7" s="235"/>
      <c r="AU7" s="235"/>
      <c r="AV7" s="235"/>
      <c r="AW7" s="217"/>
      <c r="AX7" s="216" t="s">
        <v>51</v>
      </c>
      <c r="AY7" s="217"/>
      <c r="AZ7" s="233" t="s">
        <v>112</v>
      </c>
      <c r="BA7" s="228"/>
      <c r="BB7" s="220" t="s">
        <v>279</v>
      </c>
      <c r="BC7" s="220" t="s">
        <v>278</v>
      </c>
      <c r="BD7" s="237" t="s">
        <v>115</v>
      </c>
      <c r="BE7" s="236" t="s">
        <v>118</v>
      </c>
      <c r="BF7" s="232" t="s">
        <v>84</v>
      </c>
    </row>
    <row r="8" spans="1:58" s="182" customFormat="1" ht="60" customHeight="1" x14ac:dyDescent="0.15">
      <c r="A8" s="221"/>
      <c r="B8" s="224"/>
      <c r="C8" s="225"/>
      <c r="D8" s="225"/>
      <c r="E8" s="231"/>
      <c r="F8" s="219"/>
      <c r="G8" s="229"/>
      <c r="H8" s="221"/>
      <c r="I8" s="186"/>
      <c r="J8" s="187"/>
      <c r="K8" s="187"/>
      <c r="L8" s="188"/>
      <c r="M8" s="221"/>
      <c r="N8" s="221"/>
      <c r="O8" s="221"/>
      <c r="P8" s="221"/>
      <c r="Q8" s="189" t="s">
        <v>104</v>
      </c>
      <c r="R8" s="190" t="s">
        <v>35</v>
      </c>
      <c r="S8" s="189" t="s">
        <v>100</v>
      </c>
      <c r="T8" s="190" t="s">
        <v>101</v>
      </c>
      <c r="U8" s="189" t="s">
        <v>100</v>
      </c>
      <c r="V8" s="190" t="s">
        <v>101</v>
      </c>
      <c r="W8" s="191" t="s">
        <v>54</v>
      </c>
      <c r="X8" s="192" t="s">
        <v>100</v>
      </c>
      <c r="Y8" s="190" t="s">
        <v>101</v>
      </c>
      <c r="Z8" s="189" t="s">
        <v>100</v>
      </c>
      <c r="AA8" s="190" t="s">
        <v>101</v>
      </c>
      <c r="AB8" s="193" t="s">
        <v>0</v>
      </c>
      <c r="AC8" s="193" t="s">
        <v>1</v>
      </c>
      <c r="AD8" s="193" t="s">
        <v>2</v>
      </c>
      <c r="AE8" s="193" t="s">
        <v>3</v>
      </c>
      <c r="AF8" s="193" t="s">
        <v>4</v>
      </c>
      <c r="AG8" s="193" t="s">
        <v>5</v>
      </c>
      <c r="AH8" s="193" t="s">
        <v>6</v>
      </c>
      <c r="AI8" s="193" t="s">
        <v>7</v>
      </c>
      <c r="AJ8" s="193" t="s">
        <v>8</v>
      </c>
      <c r="AK8" s="193" t="s">
        <v>9</v>
      </c>
      <c r="AL8" s="194" t="s">
        <v>10</v>
      </c>
      <c r="AM8" s="195" t="s">
        <v>111</v>
      </c>
      <c r="AN8" s="196" t="s">
        <v>43</v>
      </c>
      <c r="AO8" s="196" t="s">
        <v>110</v>
      </c>
      <c r="AP8" s="196" t="s">
        <v>18</v>
      </c>
      <c r="AQ8" s="196" t="s">
        <v>19</v>
      </c>
      <c r="AR8" s="196" t="s">
        <v>20</v>
      </c>
      <c r="AS8" s="196" t="s">
        <v>21</v>
      </c>
      <c r="AT8" s="196" t="s">
        <v>22</v>
      </c>
      <c r="AU8" s="196" t="s">
        <v>23</v>
      </c>
      <c r="AV8" s="196" t="s">
        <v>24</v>
      </c>
      <c r="AW8" s="197" t="s">
        <v>25</v>
      </c>
      <c r="AX8" s="189" t="s">
        <v>108</v>
      </c>
      <c r="AY8" s="190" t="s">
        <v>109</v>
      </c>
      <c r="AZ8" s="234"/>
      <c r="BA8" s="229"/>
      <c r="BB8" s="221"/>
      <c r="BC8" s="221"/>
      <c r="BD8" s="238"/>
      <c r="BE8" s="234"/>
      <c r="BF8" s="229"/>
    </row>
    <row r="9" spans="1:58" s="33" customFormat="1" ht="30" customHeight="1" x14ac:dyDescent="0.15">
      <c r="A9" s="41">
        <v>1</v>
      </c>
      <c r="B9" s="55" t="str">
        <f>IF(登録番号１!$F$4="","",登録番号１!$F$4)</f>
        <v>○</v>
      </c>
      <c r="C9" s="58" t="str">
        <f>IF(登録番号１!$H$4="","",登録番号１!$H$4)</f>
        <v>○</v>
      </c>
      <c r="D9" s="58" t="str">
        <f>IF(登録番号１!$J$4="","",登録番号１!$J$4)</f>
        <v>○</v>
      </c>
      <c r="E9" s="108" t="str">
        <f>IF(登録番号１!$L$4="","",登録番号１!$L$4)</f>
        <v>○</v>
      </c>
      <c r="F9" s="108" t="str">
        <f>IF(登録番号１!$N$4="","",登録番号１!$N$4)</f>
        <v>○</v>
      </c>
      <c r="G9" s="59" t="str">
        <f>IF(登録番号１!$P$4="","",登録番号１!$P$4)</f>
        <v>○</v>
      </c>
      <c r="H9" s="86" t="str">
        <f>IF(登録番号１!$D$1="","",登録番号１!$D$1)</f>
        <v>新泉ハイツＡ棟</v>
      </c>
      <c r="I9" s="199" t="str">
        <f>登録番号１!$A$8</f>
        <v>滋賀県</v>
      </c>
      <c r="J9" s="200" t="str">
        <f>登録番号１!$B$8</f>
        <v>大津市</v>
      </c>
      <c r="K9" s="201" t="str">
        <f>登録番号１!$D$8</f>
        <v>本堅田四丁目</v>
      </c>
      <c r="L9" s="56" t="str">
        <f>IF(登録番号１!$G$8="","",登録番号１!$G$8)</f>
        <v>２０－７</v>
      </c>
      <c r="M9" s="34" t="str">
        <f>IF(登録番号１!$F$12="","",登録番号１!$F$12)</f>
        <v>ＪＲ湖西線　堅田駅　徒歩５分</v>
      </c>
      <c r="N9" s="34" t="str">
        <f>IF(登録番号１!$F$13="","",登録番号１!$F$13)</f>
        <v>平和堂（スーパー）　徒歩５分。　　コンビニ（ローソン）　徒歩１分。</v>
      </c>
      <c r="O9" s="38" t="str">
        <f>登録番号１!$P$8</f>
        <v>鉄骨造（軽量鉄骨含む）</v>
      </c>
      <c r="P9" s="34">
        <f>登録番号１!$D$10</f>
        <v>2</v>
      </c>
      <c r="Q9" s="199">
        <f>登録番号１!$F$11</f>
        <v>10</v>
      </c>
      <c r="R9" s="56">
        <f>登録番号１!$J$11</f>
        <v>10</v>
      </c>
      <c r="S9" s="57">
        <f>登録番号１!$M$8</f>
        <v>50000</v>
      </c>
      <c r="T9" s="54">
        <f>登録番号１!$O$8</f>
        <v>50000</v>
      </c>
      <c r="U9" s="57">
        <f>登録番号１!$L$26</f>
        <v>0</v>
      </c>
      <c r="V9" s="54">
        <f>登録番号１!$N$26</f>
        <v>0</v>
      </c>
      <c r="W9" s="52" t="str">
        <f>IF(登録番号１!$P$26="","",登録番号１!$P$26)</f>
        <v>礼金</v>
      </c>
      <c r="X9" s="53">
        <f>登録番号１!$R$26</f>
        <v>0</v>
      </c>
      <c r="Y9" s="54">
        <f>登録番号１!$T$26</f>
        <v>0</v>
      </c>
      <c r="Z9" s="47">
        <f>登録番号１!$F$10</f>
        <v>27.84</v>
      </c>
      <c r="AA9" s="48">
        <f>登録番号１!$H$10</f>
        <v>27.84</v>
      </c>
      <c r="AB9" s="49" t="str">
        <f>IF(登録番号１!$J$10="","",登録番号１!$J$10)</f>
        <v/>
      </c>
      <c r="AC9" s="50" t="str">
        <f>IF(登録番号１!$K$10="","",登録番号１!$K$10)</f>
        <v/>
      </c>
      <c r="AD9" s="50" t="str">
        <f>IF(登録番号１!$L$10="","",登録番号１!$L$10)</f>
        <v/>
      </c>
      <c r="AE9" s="50" t="str">
        <f>IF(登録番号１!$M$10="","",登録番号１!$M$10)</f>
        <v/>
      </c>
      <c r="AF9" s="50" t="str">
        <f>IF(登録番号１!$N$10="","",登録番号１!$N$10)</f>
        <v/>
      </c>
      <c r="AG9" s="50" t="str">
        <f>IF(登録番号１!$O$10="","",登録番号１!$O$10)</f>
        <v>○</v>
      </c>
      <c r="AH9" s="50" t="str">
        <f>IF(登録番号１!$P$10="","",登録番号１!$P$10)</f>
        <v/>
      </c>
      <c r="AI9" s="50" t="str">
        <f>IF(登録番号１!$Q$10="","",登録番号１!$Q$10)</f>
        <v/>
      </c>
      <c r="AJ9" s="50" t="str">
        <f>IF(登録番号１!$R$10="","",登録番号１!$R$10)</f>
        <v/>
      </c>
      <c r="AK9" s="50" t="str">
        <f>IF(登録番号１!$S$10="","",登録番号１!$S$10)</f>
        <v/>
      </c>
      <c r="AL9" s="51" t="str">
        <f>IF(登録番号１!$T$10="","",登録番号１!$T$10)</f>
        <v/>
      </c>
      <c r="AM9" s="49" t="str">
        <f>登録番号１!$I$17</f>
        <v>なし</v>
      </c>
      <c r="AN9" s="50" t="str">
        <f>登録番号１!$S$17</f>
        <v>なし</v>
      </c>
      <c r="AO9" s="50" t="str">
        <f>登録番号１!$I$18</f>
        <v>なし</v>
      </c>
      <c r="AP9" s="50" t="str">
        <f>登録番号１!$S$18</f>
        <v>なし</v>
      </c>
      <c r="AQ9" s="50" t="str">
        <f>登録番号１!$I$19</f>
        <v>なし</v>
      </c>
      <c r="AR9" s="50" t="str">
        <f>登録番号１!$S$19</f>
        <v>なし</v>
      </c>
      <c r="AS9" s="50" t="str">
        <f>登録番号１!$I$20</f>
        <v>全戸</v>
      </c>
      <c r="AT9" s="50" t="str">
        <f>登録番号１!$S$20</f>
        <v>一部住戸</v>
      </c>
      <c r="AU9" s="50" t="str">
        <f>登録番号１!$I$21</f>
        <v>なし</v>
      </c>
      <c r="AV9" s="50" t="str">
        <f>登録番号１!$S$21</f>
        <v>なし</v>
      </c>
      <c r="AW9" s="51" t="str">
        <f>登録番号１!$I$22</f>
        <v/>
      </c>
      <c r="AX9" s="47" t="str">
        <f>IF(登録番号１!$C$26="","",登録番号１!$C$26)</f>
        <v/>
      </c>
      <c r="AY9" s="48" t="str">
        <f>IF(登録番号１!$G$26="","",登録番号１!$G$26)</f>
        <v/>
      </c>
      <c r="AZ9" s="46" t="str">
        <f>登録番号１!$D$25</f>
        <v>必要</v>
      </c>
      <c r="BA9" s="48" t="str">
        <f>IF(登録番号１!$E$25="","",登録番号１!$E$25)</f>
        <v/>
      </c>
      <c r="BB9" s="76" t="str">
        <f>IF(登録番号１!$D$29="","",登録番号１!$D$29)</f>
        <v/>
      </c>
      <c r="BC9" s="77" t="str">
        <f>登録番号１!$A$10</f>
        <v>1984/5</v>
      </c>
      <c r="BD9" s="40" t="str">
        <f>登録番号１!$P$11</f>
        <v>未実施</v>
      </c>
      <c r="BE9" s="65" t="str">
        <f>登録番号１!$C$31</f>
        <v>株式会社ホームショップ堅田</v>
      </c>
      <c r="BF9" s="44" t="str">
        <f>登録番号１!$O$31</f>
        <v>077-573-5597</v>
      </c>
    </row>
    <row r="10" spans="1:58" s="33" customFormat="1" ht="30" customHeight="1" x14ac:dyDescent="0.15">
      <c r="A10" s="41">
        <v>2</v>
      </c>
      <c r="B10" s="55" t="str">
        <f>IF(登録番号２!$F$4="","",登録番号２!$F$4)</f>
        <v>○</v>
      </c>
      <c r="C10" s="58" t="str">
        <f>IF(登録番号２!$H$4="","",登録番号２!$H$4)</f>
        <v>○</v>
      </c>
      <c r="D10" s="58" t="str">
        <f>IF(登録番号２!$J$4="","",登録番号２!$J$4)</f>
        <v>○</v>
      </c>
      <c r="E10" s="108" t="str">
        <f>IF(登録番号２!$L$4="","",登録番号２!$L$4)</f>
        <v>○</v>
      </c>
      <c r="F10" s="108" t="str">
        <f>IF(登録番号２!$N$4="","",登録番号２!$N$4)</f>
        <v>○</v>
      </c>
      <c r="G10" s="59" t="str">
        <f>IF(登録番号２!$P$4="","",登録番号２!$P$4)</f>
        <v>○</v>
      </c>
      <c r="H10" s="86" t="str">
        <f>IF(登録番号２!$D$1="","",登録番号２!$D$1)</f>
        <v>新泉ハイツＢ棟</v>
      </c>
      <c r="I10" s="199" t="str">
        <f>登録番号２!$A$8</f>
        <v>滋賀県</v>
      </c>
      <c r="J10" s="200" t="str">
        <f>登録番号２!$B$8</f>
        <v>大津市</v>
      </c>
      <c r="K10" s="201" t="str">
        <f>登録番号２!$D$8</f>
        <v>本堅田四丁目</v>
      </c>
      <c r="L10" s="56" t="str">
        <f>IF(登録番号２!$G$8="","",登録番号２!$G$8)</f>
        <v>１９－６</v>
      </c>
      <c r="M10" s="34" t="str">
        <f>IF(登録番号２!$F$12="","",登録番号２!$F$12)</f>
        <v>ＪＲ湖西線　堅田駅　徒歩５分</v>
      </c>
      <c r="N10" s="34" t="str">
        <f>IF(登録番号２!$F$13="","",登録番号２!$F$13)</f>
        <v>平和堂（スーパー）　徒歩５分。　　コンビニ（ローソン）　徒歩１分。</v>
      </c>
      <c r="O10" s="38" t="str">
        <f>登録番号２!$P$8</f>
        <v>鉄骨造（軽量鉄骨含む）</v>
      </c>
      <c r="P10" s="34">
        <f>登録番号２!$D$10</f>
        <v>2</v>
      </c>
      <c r="Q10" s="199">
        <f>登録番号２!$F$11</f>
        <v>4</v>
      </c>
      <c r="R10" s="56">
        <f>登録番号２!$J$11</f>
        <v>4</v>
      </c>
      <c r="S10" s="57">
        <f>登録番号２!$M$8</f>
        <v>55000</v>
      </c>
      <c r="T10" s="54">
        <f>登録番号２!$O$8</f>
        <v>55000</v>
      </c>
      <c r="U10" s="57">
        <f>登録番号２!$L$26</f>
        <v>0</v>
      </c>
      <c r="V10" s="54">
        <f>登録番号２!$N$26</f>
        <v>0</v>
      </c>
      <c r="W10" s="52" t="str">
        <f>IF(登録番号２!$P$26="","",登録番号２!$P$26)</f>
        <v>礼金</v>
      </c>
      <c r="X10" s="53">
        <f>登録番号２!$R$26</f>
        <v>150000</v>
      </c>
      <c r="Y10" s="54">
        <f>登録番号２!$T$26</f>
        <v>150000</v>
      </c>
      <c r="Z10" s="47">
        <f>登録番号２!$F$10</f>
        <v>46.17</v>
      </c>
      <c r="AA10" s="48">
        <f>登録番号２!$H$10</f>
        <v>46.17</v>
      </c>
      <c r="AB10" s="49" t="str">
        <f>IF(登録番号２!$J$10="","",登録番号２!$J$10)</f>
        <v/>
      </c>
      <c r="AC10" s="50" t="str">
        <f>IF(登録番号２!$K$10="","",登録番号２!$K$10)</f>
        <v/>
      </c>
      <c r="AD10" s="50" t="str">
        <f>IF(登録番号２!$L$10="","",登録番号２!$L$10)</f>
        <v/>
      </c>
      <c r="AE10" s="50" t="str">
        <f>IF(登録番号２!$M$10="","",登録番号２!$M$10)</f>
        <v/>
      </c>
      <c r="AF10" s="50" t="str">
        <f>IF(登録番号２!$N$10="","",登録番号２!$N$10)</f>
        <v/>
      </c>
      <c r="AG10" s="50" t="str">
        <f>IF(登録番号２!$O$10="","",登録番号２!$O$10)</f>
        <v/>
      </c>
      <c r="AH10" s="50" t="str">
        <f>IF(登録番号２!$P$10="","",登録番号２!$P$10)</f>
        <v/>
      </c>
      <c r="AI10" s="50" t="str">
        <f>IF(登録番号２!$Q$10="","",登録番号２!$Q$10)</f>
        <v/>
      </c>
      <c r="AJ10" s="50" t="str">
        <f>IF(登録番号２!$R$10="","",登録番号２!$R$10)</f>
        <v>○</v>
      </c>
      <c r="AK10" s="50" t="str">
        <f>IF(登録番号２!$S$10="","",登録番号２!$S$10)</f>
        <v/>
      </c>
      <c r="AL10" s="51" t="str">
        <f>IF(登録番号２!$T$10="","",登録番号２!$T$10)</f>
        <v/>
      </c>
      <c r="AM10" s="49" t="str">
        <f>登録番号２!$I$17</f>
        <v>なし</v>
      </c>
      <c r="AN10" s="50" t="str">
        <f>登録番号２!$S$17</f>
        <v>なし</v>
      </c>
      <c r="AO10" s="50" t="str">
        <f>登録番号２!$I$18</f>
        <v>なし</v>
      </c>
      <c r="AP10" s="50" t="str">
        <f>登録番号２!$S$18</f>
        <v>なし</v>
      </c>
      <c r="AQ10" s="50" t="str">
        <f>登録番号２!$I$19</f>
        <v>なし</v>
      </c>
      <c r="AR10" s="50" t="str">
        <f>登録番号２!$S$19</f>
        <v>なし</v>
      </c>
      <c r="AS10" s="50" t="str">
        <f>登録番号２!$I$20</f>
        <v>全戸</v>
      </c>
      <c r="AT10" s="50" t="str">
        <f>登録番号２!$S$20</f>
        <v>全戸</v>
      </c>
      <c r="AU10" s="50" t="str">
        <f>登録番号２!$I$21</f>
        <v>一部住戸</v>
      </c>
      <c r="AV10" s="50" t="str">
        <f>登録番号２!$S$21</f>
        <v>なし</v>
      </c>
      <c r="AW10" s="51" t="str">
        <f>登録番号２!$I$22</f>
        <v/>
      </c>
      <c r="AX10" s="47" t="str">
        <f>IF(登録番号２!$C$26="","",登録番号２!$C$26)</f>
        <v>居ない</v>
      </c>
      <c r="AY10" s="48" t="str">
        <f>IF(登録番号２!$G$26="","",登録番号２!$G$26)</f>
        <v>なし</v>
      </c>
      <c r="AZ10" s="46" t="str">
        <f>登録番号２!$D$25</f>
        <v>必要</v>
      </c>
      <c r="BA10" s="48" t="str">
        <f>IF(登録番号２!$E$25="","",登録番号２!$E$25)</f>
        <v/>
      </c>
      <c r="BB10" s="76" t="str">
        <f>IF(登録番号２!$D$29="","",登録番号２!$D$29)</f>
        <v/>
      </c>
      <c r="BC10" s="77" t="str">
        <f>登録番号２!$A$10</f>
        <v>1984/5</v>
      </c>
      <c r="BD10" s="40" t="str">
        <f>登録番号２!$P$11</f>
        <v>未実施</v>
      </c>
      <c r="BE10" s="65" t="str">
        <f>登録番号２!$C$31</f>
        <v>株式会社ホームショップ堅田</v>
      </c>
      <c r="BF10" s="44" t="str">
        <f>登録番号２!$O$31</f>
        <v>077-573-5597</v>
      </c>
    </row>
    <row r="11" spans="1:58" s="33" customFormat="1" ht="30" customHeight="1" x14ac:dyDescent="0.15">
      <c r="A11" s="41">
        <v>3</v>
      </c>
      <c r="B11" s="55" t="str">
        <f>IF(登録番号３!$F$4="","",登録番号３!$F$4)</f>
        <v>○</v>
      </c>
      <c r="C11" s="58" t="str">
        <f>IF(登録番号３!$H$4="","",登録番号３!$H$4)</f>
        <v>○</v>
      </c>
      <c r="D11" s="58" t="str">
        <f>IF(登録番号３!$J$4="","",登録番号３!$J$4)</f>
        <v>○</v>
      </c>
      <c r="E11" s="108" t="str">
        <f>IF(登録番号３!$L$4="","",登録番号３!$L$4)</f>
        <v>○</v>
      </c>
      <c r="F11" s="108" t="str">
        <f>IF(登録番号３!$N$4="","",登録番号３!$N$4)</f>
        <v>○</v>
      </c>
      <c r="G11" s="59" t="str">
        <f>IF(登録番号３!$P$4="","",登録番号３!$P$4)</f>
        <v>○</v>
      </c>
      <c r="H11" s="86" t="str">
        <f>IF(登録番号３!$D$1="","",登録番号３!$D$1)</f>
        <v>新泉ハイツＣ棟</v>
      </c>
      <c r="I11" s="199" t="str">
        <f>登録番号３!$A$8</f>
        <v>滋賀県</v>
      </c>
      <c r="J11" s="200" t="str">
        <f>登録番号３!$B$8</f>
        <v>大津市</v>
      </c>
      <c r="K11" s="201" t="str">
        <f>登録番号３!$D$8</f>
        <v>本堅田四丁目</v>
      </c>
      <c r="L11" s="56" t="str">
        <f>IF(登録番号３!$G$8="","",登録番号３!$G$8)</f>
        <v>１９－６</v>
      </c>
      <c r="M11" s="34" t="str">
        <f>IF(登録番号３!$F$12="","",登録番号３!$F$12)</f>
        <v>ＪＲ湖西線　堅田駅　徒歩５分</v>
      </c>
      <c r="N11" s="34" t="str">
        <f>IF(登録番号３!$F$13="","",登録番号３!$F$13)</f>
        <v>平和堂（スーパー）　徒歩５分。　　コンビニ（ローソン）　徒歩１分。</v>
      </c>
      <c r="O11" s="38" t="str">
        <f>登録番号３!$P$8</f>
        <v>鉄骨造（軽量鉄骨含む）</v>
      </c>
      <c r="P11" s="34">
        <f>登録番号３!$D$10</f>
        <v>2</v>
      </c>
      <c r="Q11" s="199">
        <f>登録番号３!$F$11</f>
        <v>8</v>
      </c>
      <c r="R11" s="56">
        <f>登録番号３!$J$11</f>
        <v>8</v>
      </c>
      <c r="S11" s="57">
        <f>登録番号３!$M$8</f>
        <v>50000</v>
      </c>
      <c r="T11" s="54">
        <f>登録番号３!$O$8</f>
        <v>50000</v>
      </c>
      <c r="U11" s="57">
        <f>登録番号３!$L$26</f>
        <v>0</v>
      </c>
      <c r="V11" s="54">
        <f>登録番号３!$N$26</f>
        <v>0</v>
      </c>
      <c r="W11" s="52" t="str">
        <f>IF(登録番号３!$P$26="","",登録番号３!$P$26)</f>
        <v>礼金</v>
      </c>
      <c r="X11" s="53">
        <f>登録番号３!$R$26</f>
        <v>150000</v>
      </c>
      <c r="Y11" s="54">
        <f>登録番号３!$T$26</f>
        <v>150000</v>
      </c>
      <c r="Z11" s="47">
        <f>登録番号３!$F$10</f>
        <v>27.84</v>
      </c>
      <c r="AA11" s="48">
        <f>登録番号３!$H$10</f>
        <v>27.84</v>
      </c>
      <c r="AB11" s="49" t="str">
        <f>IF(登録番号３!$J$10="","",登録番号３!$J$10)</f>
        <v/>
      </c>
      <c r="AC11" s="50" t="str">
        <f>IF(登録番号３!$K$10="","",登録番号３!$K$10)</f>
        <v/>
      </c>
      <c r="AD11" s="50" t="str">
        <f>IF(登録番号３!$L$10="","",登録番号３!$L$10)</f>
        <v/>
      </c>
      <c r="AE11" s="50" t="str">
        <f>IF(登録番号３!$M$10="","",登録番号３!$M$10)</f>
        <v/>
      </c>
      <c r="AF11" s="50" t="str">
        <f>IF(登録番号３!$N$10="","",登録番号３!$N$10)</f>
        <v/>
      </c>
      <c r="AG11" s="50" t="str">
        <f>IF(登録番号３!$O$10="","",登録番号３!$O$10)</f>
        <v>○</v>
      </c>
      <c r="AH11" s="50" t="str">
        <f>IF(登録番号３!$P$10="","",登録番号３!$P$10)</f>
        <v/>
      </c>
      <c r="AI11" s="50" t="str">
        <f>IF(登録番号３!$Q$10="","",登録番号３!$Q$10)</f>
        <v/>
      </c>
      <c r="AJ11" s="50" t="str">
        <f>IF(登録番号３!$R$10="","",登録番号３!$R$10)</f>
        <v/>
      </c>
      <c r="AK11" s="50" t="str">
        <f>IF(登録番号３!$S$10="","",登録番号３!$S$10)</f>
        <v/>
      </c>
      <c r="AL11" s="51" t="str">
        <f>IF(登録番号３!$T$10="","",登録番号３!$T$10)</f>
        <v/>
      </c>
      <c r="AM11" s="49" t="str">
        <f>登録番号３!$I$17</f>
        <v>なし</v>
      </c>
      <c r="AN11" s="50" t="str">
        <f>登録番号３!$S$17</f>
        <v>なし</v>
      </c>
      <c r="AO11" s="50" t="str">
        <f>登録番号３!$I$18</f>
        <v>なし</v>
      </c>
      <c r="AP11" s="50" t="str">
        <f>登録番号３!$S$18</f>
        <v>なし</v>
      </c>
      <c r="AQ11" s="50" t="str">
        <f>登録番号３!$I$19</f>
        <v>なし</v>
      </c>
      <c r="AR11" s="50" t="str">
        <f>登録番号３!$S$19</f>
        <v>なし</v>
      </c>
      <c r="AS11" s="50" t="str">
        <f>登録番号３!$I$20</f>
        <v>全戸</v>
      </c>
      <c r="AT11" s="50" t="str">
        <f>登録番号３!$S$20</f>
        <v>なし</v>
      </c>
      <c r="AU11" s="50" t="str">
        <f>登録番号３!$I$21</f>
        <v>なし</v>
      </c>
      <c r="AV11" s="50" t="str">
        <f>登録番号３!$S$21</f>
        <v>なし</v>
      </c>
      <c r="AW11" s="51" t="str">
        <f>登録番号３!$I$22</f>
        <v/>
      </c>
      <c r="AX11" s="47" t="str">
        <f>IF(登録番号３!$C$26="","",登録番号３!$C$26)</f>
        <v>居ない</v>
      </c>
      <c r="AY11" s="48" t="str">
        <f>IF(登録番号３!$G$26="","",登録番号３!$G$26)</f>
        <v>なし</v>
      </c>
      <c r="AZ11" s="46" t="str">
        <f>登録番号３!$D$25</f>
        <v>必要</v>
      </c>
      <c r="BA11" s="48" t="str">
        <f>IF(登録番号３!$E$25="","",登録番号３!$E$25)</f>
        <v/>
      </c>
      <c r="BB11" s="76" t="str">
        <f>IF(登録番号３!$D$29="","",登録番号３!$D$29)</f>
        <v/>
      </c>
      <c r="BC11" s="77" t="str">
        <f>登録番号３!$A$10</f>
        <v>1988/3</v>
      </c>
      <c r="BD11" s="40" t="str">
        <f>登録番号３!$P$11</f>
        <v>未実施</v>
      </c>
      <c r="BE11" s="65" t="str">
        <f>登録番号３!$C$31</f>
        <v>株式会社ホームショップ堅田</v>
      </c>
      <c r="BF11" s="44" t="str">
        <f>登録番号３!$O$31</f>
        <v>077-573-5597</v>
      </c>
    </row>
    <row r="12" spans="1:58" s="33" customFormat="1" ht="30" customHeight="1" x14ac:dyDescent="0.15">
      <c r="A12" s="41">
        <v>4</v>
      </c>
      <c r="B12" s="55" t="str">
        <f>IF(登録番号４!$F$4="","",登録番号４!$F$4)</f>
        <v>○</v>
      </c>
      <c r="C12" s="58" t="str">
        <f>IF(登録番号４!$H$4="","",登録番号４!$H$4)</f>
        <v>○</v>
      </c>
      <c r="D12" s="58" t="str">
        <f>IF(登録番号４!$J$4="","",登録番号４!$J$4)</f>
        <v>○</v>
      </c>
      <c r="E12" s="108" t="str">
        <f>IF(登録番号４!$L$4="","",登録番号４!$L$4)</f>
        <v>○</v>
      </c>
      <c r="F12" s="108" t="str">
        <f>IF(登録番号４!$N$4="","",登録番号４!$N$4)</f>
        <v>○</v>
      </c>
      <c r="G12" s="59" t="str">
        <f>IF(登録番号４!$P$4="","",登録番号４!$P$4)</f>
        <v>○</v>
      </c>
      <c r="H12" s="86" t="str">
        <f>IF(登録番号４!$D$1="","",登録番号４!$D$1)</f>
        <v>新泉ハイツＤ棟</v>
      </c>
      <c r="I12" s="199" t="str">
        <f>登録番号４!$A$8</f>
        <v>滋賀県</v>
      </c>
      <c r="J12" s="200" t="str">
        <f>登録番号４!$B$8</f>
        <v>大津市</v>
      </c>
      <c r="K12" s="201" t="str">
        <f>登録番号４!$D$8</f>
        <v>本堅田四丁目</v>
      </c>
      <c r="L12" s="56" t="str">
        <f>IF(登録番号４!$G$8="","",登録番号４!$G$8)</f>
        <v>１９－６</v>
      </c>
      <c r="M12" s="34" t="str">
        <f>IF(登録番号４!$F$12="","",登録番号４!$F$12)</f>
        <v>ＪＲ湖西線　堅田駅　徒歩５分</v>
      </c>
      <c r="N12" s="34" t="str">
        <f>IF(登録番号４!$F$13="","",登録番号４!$F$13)</f>
        <v>平和堂（スーパー）　徒歩５分。　　コンビニ（ローソン）　徒歩１分。</v>
      </c>
      <c r="O12" s="38" t="str">
        <f>登録番号４!$P$8</f>
        <v>鉄骨造（軽量鉄骨含む）</v>
      </c>
      <c r="P12" s="34">
        <f>登録番号４!$D$10</f>
        <v>2</v>
      </c>
      <c r="Q12" s="199">
        <f>登録番号４!$F$11</f>
        <v>4</v>
      </c>
      <c r="R12" s="56">
        <f>登録番号４!$J$11</f>
        <v>4</v>
      </c>
      <c r="S12" s="57">
        <f>登録番号４!$M$8</f>
        <v>55000</v>
      </c>
      <c r="T12" s="54">
        <f>登録番号４!$O$8</f>
        <v>55000</v>
      </c>
      <c r="U12" s="57">
        <f>登録番号４!$L$26</f>
        <v>0</v>
      </c>
      <c r="V12" s="54">
        <f>登録番号４!$N$26</f>
        <v>0</v>
      </c>
      <c r="W12" s="52" t="str">
        <f>IF(登録番号４!$P$26="","",登録番号４!$P$26)</f>
        <v>礼金</v>
      </c>
      <c r="X12" s="53">
        <f>登録番号４!$R$26</f>
        <v>150000</v>
      </c>
      <c r="Y12" s="54">
        <f>登録番号４!$T$26</f>
        <v>150000</v>
      </c>
      <c r="Z12" s="47">
        <f>登録番号４!$F$10</f>
        <v>48.44</v>
      </c>
      <c r="AA12" s="48">
        <f>登録番号４!$H$10</f>
        <v>48.44</v>
      </c>
      <c r="AB12" s="49" t="str">
        <f>IF(登録番号４!$J$10="","",登録番号４!$J$10)</f>
        <v/>
      </c>
      <c r="AC12" s="50" t="str">
        <f>IF(登録番号４!$K$10="","",登録番号４!$K$10)</f>
        <v/>
      </c>
      <c r="AD12" s="50" t="str">
        <f>IF(登録番号４!$L$10="","",登録番号４!$L$10)</f>
        <v/>
      </c>
      <c r="AE12" s="50" t="str">
        <f>IF(登録番号４!$M$10="","",登録番号４!$M$10)</f>
        <v/>
      </c>
      <c r="AF12" s="50" t="str">
        <f>IF(登録番号４!$N$10="","",登録番号４!$N$10)</f>
        <v/>
      </c>
      <c r="AG12" s="50" t="str">
        <f>IF(登録番号４!$O$10="","",登録番号４!$O$10)</f>
        <v/>
      </c>
      <c r="AH12" s="50" t="str">
        <f>IF(登録番号４!$P$10="","",登録番号４!$P$10)</f>
        <v/>
      </c>
      <c r="AI12" s="50" t="str">
        <f>IF(登録番号４!$Q$10="","",登録番号４!$Q$10)</f>
        <v/>
      </c>
      <c r="AJ12" s="50" t="str">
        <f>IF(登録番号４!$R$10="","",登録番号４!$R$10)</f>
        <v>○</v>
      </c>
      <c r="AK12" s="50" t="str">
        <f>IF(登録番号４!$S$10="","",登録番号４!$S$10)</f>
        <v/>
      </c>
      <c r="AL12" s="51" t="str">
        <f>IF(登録番号４!$T$10="","",登録番号４!$T$10)</f>
        <v/>
      </c>
      <c r="AM12" s="49" t="str">
        <f>登録番号４!$I$17</f>
        <v>なし</v>
      </c>
      <c r="AN12" s="50" t="str">
        <f>登録番号４!$S$17</f>
        <v>なし</v>
      </c>
      <c r="AO12" s="50" t="str">
        <f>登録番号４!$I$18</f>
        <v>なし</v>
      </c>
      <c r="AP12" s="50" t="str">
        <f>登録番号４!$S$18</f>
        <v>なし</v>
      </c>
      <c r="AQ12" s="50" t="str">
        <f>登録番号４!$I$19</f>
        <v>なし</v>
      </c>
      <c r="AR12" s="50" t="str">
        <f>登録番号４!$S$19</f>
        <v>なし</v>
      </c>
      <c r="AS12" s="50" t="str">
        <f>登録番号４!$I$20</f>
        <v>全戸</v>
      </c>
      <c r="AT12" s="50" t="str">
        <f>登録番号４!$S$20</f>
        <v>一部住戸</v>
      </c>
      <c r="AU12" s="50" t="str">
        <f>登録番号４!$I$21</f>
        <v>なし</v>
      </c>
      <c r="AV12" s="50" t="str">
        <f>登録番号４!$S$21</f>
        <v>なし</v>
      </c>
      <c r="AW12" s="51" t="str">
        <f>登録番号４!$I$22</f>
        <v/>
      </c>
      <c r="AX12" s="47" t="str">
        <f>IF(登録番号４!$C$26="","",登録番号４!$C$26)</f>
        <v>居ない</v>
      </c>
      <c r="AY12" s="48" t="str">
        <f>IF(登録番号４!$G$26="","",登録番号４!$G$26)</f>
        <v>なし</v>
      </c>
      <c r="AZ12" s="46" t="str">
        <f>登録番号４!$D$25</f>
        <v>必要</v>
      </c>
      <c r="BA12" s="48" t="str">
        <f>IF(登録番号４!$E$25="","",登録番号４!$E$25)</f>
        <v/>
      </c>
      <c r="BB12" s="76" t="str">
        <f>IF(登録番号４!$D$29="","",登録番号４!$D$29)</f>
        <v/>
      </c>
      <c r="BC12" s="77" t="str">
        <f>登録番号４!$A$10</f>
        <v>1988/3</v>
      </c>
      <c r="BD12" s="40" t="str">
        <f>登録番号４!$P$11</f>
        <v>未実施</v>
      </c>
      <c r="BE12" s="65" t="str">
        <f>登録番号４!$C$31</f>
        <v>株式会社ホームショップ堅田</v>
      </c>
      <c r="BF12" s="44" t="str">
        <f>登録番号４!$O$31</f>
        <v>077-573-5597</v>
      </c>
    </row>
    <row r="13" spans="1:58" s="91" customFormat="1" ht="30" customHeight="1" x14ac:dyDescent="0.15">
      <c r="A13" s="144">
        <v>5</v>
      </c>
      <c r="B13" s="145" t="str">
        <f>IF(登録番号５!$F$4="","",登録番号５!$F$4)</f>
        <v/>
      </c>
      <c r="C13" s="45" t="str">
        <f>IF(登録番号５!$H$4="","",登録番号５!$H$4)</f>
        <v>○</v>
      </c>
      <c r="D13" s="45" t="str">
        <f>IF(登録番号５!$J$4="","",登録番号５!$J$4)</f>
        <v>○</v>
      </c>
      <c r="E13" s="157" t="str">
        <f>IF(登録番号５!$L$4="","",登録番号５!$L$4)</f>
        <v>○</v>
      </c>
      <c r="F13" s="157" t="str">
        <f>IF(登録番号５!$N$4="","",登録番号５!$N$4)</f>
        <v/>
      </c>
      <c r="G13" s="146" t="str">
        <f>IF(登録番号５!$P$4="","",登録番号５!$P$4)</f>
        <v/>
      </c>
      <c r="H13" s="158" t="str">
        <f>IF(登録番号５!$D$1="","",登録番号５!$D$1)</f>
        <v>ハイツ堤下</v>
      </c>
      <c r="I13" s="141" t="str">
        <f>登録番号５!$A$8</f>
        <v>滋賀県</v>
      </c>
      <c r="J13" s="159" t="str">
        <f>登録番号５!$B$8</f>
        <v>栗東市</v>
      </c>
      <c r="K13" s="142" t="str">
        <f>登録番号５!$D$8</f>
        <v>小柿十丁目</v>
      </c>
      <c r="L13" s="160" t="str">
        <f>IF(登録番号５!$G$8="","",登録番号５!$G$8)</f>
        <v>１０－７</v>
      </c>
      <c r="M13" s="125" t="str">
        <f>IF(登録番号５!$F$12="","",登録番号５!$F$12)</f>
        <v>JR草津駅より徒歩１５分／最寄りバス停より徒歩３分、駐車場（有り）月額1台4,000円</v>
      </c>
      <c r="N13" s="125" t="str">
        <f>IF(登録番号５!$F$13="","",登録番号５!$F$13)</f>
        <v/>
      </c>
      <c r="O13" s="149" t="str">
        <f>登録番号５!$P$8</f>
        <v>コンクリート造</v>
      </c>
      <c r="P13" s="125">
        <f>登録番号５!$D$10</f>
        <v>4</v>
      </c>
      <c r="Q13" s="141">
        <f>登録番号５!$F$11</f>
        <v>24</v>
      </c>
      <c r="R13" s="160">
        <f>登録番号５!$J$11</f>
        <v>24</v>
      </c>
      <c r="S13" s="161">
        <f>登録番号５!$M$8</f>
        <v>54000</v>
      </c>
      <c r="T13" s="162">
        <f>登録番号５!$O$8</f>
        <v>60000</v>
      </c>
      <c r="U13" s="161">
        <f>登録番号５!$L$26</f>
        <v>0</v>
      </c>
      <c r="V13" s="162">
        <f>登録番号５!$N$26</f>
        <v>0</v>
      </c>
      <c r="W13" s="163" t="str">
        <f>IF(登録番号５!$P$26="","",登録番号５!$P$26)</f>
        <v>契約一時金</v>
      </c>
      <c r="X13" s="164">
        <f>登録番号５!$R$26</f>
        <v>50000</v>
      </c>
      <c r="Y13" s="162">
        <f>登録番号５!$T$26</f>
        <v>50000</v>
      </c>
      <c r="Z13" s="165">
        <f>登録番号５!$F$10</f>
        <v>64.400000000000006</v>
      </c>
      <c r="AA13" s="166">
        <f>登録番号５!$H$10</f>
        <v>64.78</v>
      </c>
      <c r="AB13" s="167" t="str">
        <f>IF(登録番号５!$J$10="","",登録番号５!$J$10)</f>
        <v/>
      </c>
      <c r="AC13" s="168" t="str">
        <f>IF(登録番号５!$K$10="","",登録番号５!$K$10)</f>
        <v/>
      </c>
      <c r="AD13" s="168" t="str">
        <f>IF(登録番号５!$L$10="","",登録番号５!$L$10)</f>
        <v/>
      </c>
      <c r="AE13" s="168" t="str">
        <f>IF(登録番号５!$M$10="","",登録番号５!$M$10)</f>
        <v/>
      </c>
      <c r="AF13" s="168" t="str">
        <f>IF(登録番号５!$N$10="","",登録番号５!$N$10)</f>
        <v/>
      </c>
      <c r="AG13" s="168" t="str">
        <f>IF(登録番号５!$O$10="","",登録番号５!$O$10)</f>
        <v/>
      </c>
      <c r="AH13" s="168" t="str">
        <f>IF(登録番号５!$P$10="","",登録番号５!$P$10)</f>
        <v/>
      </c>
      <c r="AI13" s="168" t="str">
        <f>IF(登録番号５!$Q$10="","",登録番号５!$Q$10)</f>
        <v/>
      </c>
      <c r="AJ13" s="168" t="str">
        <f>IF(登録番号５!$R$10="","",登録番号５!$R$10)</f>
        <v>○</v>
      </c>
      <c r="AK13" s="168" t="str">
        <f>IF(登録番号５!$S$10="","",登録番号５!$S$10)</f>
        <v/>
      </c>
      <c r="AL13" s="169" t="str">
        <f>IF(登録番号５!$T$10="","",登録番号５!$T$10)</f>
        <v/>
      </c>
      <c r="AM13" s="167" t="str">
        <f>登録番号５!$I$17</f>
        <v>なし</v>
      </c>
      <c r="AN13" s="168" t="str">
        <f>登録番号５!$S$17</f>
        <v>なし</v>
      </c>
      <c r="AO13" s="168" t="str">
        <f>登録番号５!$I$18</f>
        <v>なし</v>
      </c>
      <c r="AP13" s="168" t="str">
        <f>登録番号５!$S$18</f>
        <v>なし</v>
      </c>
      <c r="AQ13" s="168" t="str">
        <f>登録番号５!$I$19</f>
        <v>なし</v>
      </c>
      <c r="AR13" s="168" t="str">
        <f>登録番号５!$S$19</f>
        <v>なし</v>
      </c>
      <c r="AS13" s="168" t="str">
        <f>登録番号５!$I$20</f>
        <v>なし</v>
      </c>
      <c r="AT13" s="168" t="str">
        <f>登録番号５!$S$20</f>
        <v>なし</v>
      </c>
      <c r="AU13" s="168" t="str">
        <f>登録番号５!$I$21</f>
        <v>なし</v>
      </c>
      <c r="AV13" s="168" t="str">
        <f>登録番号５!$S$21</f>
        <v>なし</v>
      </c>
      <c r="AW13" s="169" t="str">
        <f>登録番号５!$I$22</f>
        <v/>
      </c>
      <c r="AX13" s="165" t="str">
        <f>IF(登録番号５!$C$26="","",登録番号５!$C$26)</f>
        <v>居ない</v>
      </c>
      <c r="AY13" s="166" t="str">
        <f>IF(登録番号５!$G$26="","",登録番号５!$G$26)</f>
        <v>なし</v>
      </c>
      <c r="AZ13" s="170" t="str">
        <f>登録番号５!$D$25</f>
        <v>必要</v>
      </c>
      <c r="BA13" s="166" t="str">
        <f>IF(登録番号５!$E$25="","",登録番号５!$E$25)</f>
        <v>家賃債務保証での代替可</v>
      </c>
      <c r="BB13" s="171" t="str">
        <f>IF(登録番号５!$D$29="","",登録番号５!$D$29)</f>
        <v/>
      </c>
      <c r="BC13" s="172" t="str">
        <f>登録番号５!$A$10</f>
        <v>1983/4</v>
      </c>
      <c r="BD13" s="173" t="str">
        <f>登録番号５!$P$11</f>
        <v>適用外（1981年6月以降建設）</v>
      </c>
      <c r="BE13" s="174" t="str">
        <f>登録番号５!$C$31</f>
        <v>有限会社大明産業</v>
      </c>
      <c r="BF13" s="44" t="str">
        <f>登録番号５!$O$31</f>
        <v>077-562-5913</v>
      </c>
    </row>
    <row r="14" spans="1:58" s="33" customFormat="1" ht="30" customHeight="1" x14ac:dyDescent="0.15">
      <c r="A14" s="144">
        <v>8</v>
      </c>
      <c r="B14" s="145" t="str">
        <f>IF(登録番号８!$F$4="","",登録番号８!$F$4)</f>
        <v>○</v>
      </c>
      <c r="C14" s="45" t="str">
        <f>IF(登録番号８!$H$4="","",登録番号８!$H$4)</f>
        <v>○</v>
      </c>
      <c r="D14" s="45" t="str">
        <f>IF(登録番号８!$J$4="","",登録番号８!$J$4)</f>
        <v>○</v>
      </c>
      <c r="E14" s="157" t="str">
        <f>IF(登録番号８!$L$4="","",登録番号８!$L$4)</f>
        <v>○</v>
      </c>
      <c r="F14" s="157" t="str">
        <f>IF(登録番号８!$N$4="","",登録番号８!$N$4)</f>
        <v/>
      </c>
      <c r="G14" s="146" t="str">
        <f>IF(登録番号８!$P$4="","",登録番号８!$P$4)</f>
        <v/>
      </c>
      <c r="H14" s="158" t="str">
        <f>IF(登録番号８!$D$1="","",登録番号８!$D$1)</f>
        <v>南風荘</v>
      </c>
      <c r="I14" s="141" t="str">
        <f>登録番号８!$A$8</f>
        <v>滋賀県</v>
      </c>
      <c r="J14" s="159" t="str">
        <f>登録番号８!$B$8</f>
        <v>長浜市</v>
      </c>
      <c r="K14" s="142" t="str">
        <f>登録番号８!$D$8</f>
        <v>平方町</v>
      </c>
      <c r="L14" s="160" t="str">
        <f>IF(登録番号８!$G$8="","",登録番号８!$G$8)</f>
        <v>５８２－８</v>
      </c>
      <c r="M14" s="125" t="str">
        <f>IF(登録番号８!$F$12="","",登録番号８!$F$12)</f>
        <v/>
      </c>
      <c r="N14" s="125" t="str">
        <f>IF(登録番号８!$F$13="","",登録番号８!$F$13)</f>
        <v/>
      </c>
      <c r="O14" s="149" t="str">
        <f>登録番号８!$P$8</f>
        <v>鉄骨造（軽量鉄骨含む）</v>
      </c>
      <c r="P14" s="125">
        <f>登録番号８!$D$10</f>
        <v>2</v>
      </c>
      <c r="Q14" s="141">
        <f>登録番号８!$F$11</f>
        <v>8</v>
      </c>
      <c r="R14" s="160">
        <f>登録番号８!$J$11</f>
        <v>8</v>
      </c>
      <c r="S14" s="161">
        <f>登録番号８!$M$8</f>
        <v>26000</v>
      </c>
      <c r="T14" s="162">
        <f>登録番号８!$O$8</f>
        <v>30000</v>
      </c>
      <c r="U14" s="161">
        <f>登録番号８!$L$26</f>
        <v>75000</v>
      </c>
      <c r="V14" s="162">
        <f>登録番号８!$N$26</f>
        <v>75000</v>
      </c>
      <c r="W14" s="163" t="str">
        <f>IF(登録番号８!$P$26="","",登録番号８!$P$26)</f>
        <v/>
      </c>
      <c r="X14" s="164">
        <f>登録番号８!$R$26</f>
        <v>0</v>
      </c>
      <c r="Y14" s="162">
        <f>登録番号８!$T$26</f>
        <v>0</v>
      </c>
      <c r="Z14" s="165">
        <f>登録番号８!$F$10</f>
        <v>36.5</v>
      </c>
      <c r="AA14" s="166">
        <f>登録番号８!$H$10</f>
        <v>36.5</v>
      </c>
      <c r="AB14" s="167" t="str">
        <f>IF(登録番号８!$J$10="","",登録番号８!$J$10)</f>
        <v/>
      </c>
      <c r="AC14" s="168" t="str">
        <f>IF(登録番号８!$K$10="","",登録番号８!$K$10)</f>
        <v/>
      </c>
      <c r="AD14" s="168" t="str">
        <f>IF(登録番号８!$L$10="","",登録番号８!$L$10)</f>
        <v/>
      </c>
      <c r="AE14" s="168" t="str">
        <f>IF(登録番号８!$M$10="","",登録番号８!$M$10)</f>
        <v/>
      </c>
      <c r="AF14" s="168" t="str">
        <f>IF(登録番号８!$N$10="","",登録番号８!$N$10)</f>
        <v>○</v>
      </c>
      <c r="AG14" s="168" t="str">
        <f>IF(登録番号８!$O$10="","",登録番号８!$O$10)</f>
        <v/>
      </c>
      <c r="AH14" s="168" t="str">
        <f>IF(登録番号８!$P$10="","",登録番号８!$P$10)</f>
        <v/>
      </c>
      <c r="AI14" s="168" t="str">
        <f>IF(登録番号８!$Q$10="","",登録番号８!$Q$10)</f>
        <v/>
      </c>
      <c r="AJ14" s="168" t="str">
        <f>IF(登録番号８!$R$10="","",登録番号８!$R$10)</f>
        <v/>
      </c>
      <c r="AK14" s="168" t="str">
        <f>IF(登録番号８!$S$10="","",登録番号８!$S$10)</f>
        <v/>
      </c>
      <c r="AL14" s="169" t="str">
        <f>IF(登録番号８!$T$10="","",登録番号８!$T$10)</f>
        <v/>
      </c>
      <c r="AM14" s="167" t="str">
        <f>登録番号８!$I$17</f>
        <v>なし</v>
      </c>
      <c r="AN14" s="168" t="str">
        <f>登録番号８!$S$17</f>
        <v>なし</v>
      </c>
      <c r="AO14" s="168" t="str">
        <f>登録番号８!$I$18</f>
        <v>なし</v>
      </c>
      <c r="AP14" s="168" t="str">
        <f>登録番号８!$S$18</f>
        <v>なし</v>
      </c>
      <c r="AQ14" s="168" t="str">
        <f>登録番号８!$I$19</f>
        <v>なし</v>
      </c>
      <c r="AR14" s="168" t="str">
        <f>登録番号８!$S$19</f>
        <v>なし</v>
      </c>
      <c r="AS14" s="168" t="str">
        <f>登録番号８!$I$20</f>
        <v>なし</v>
      </c>
      <c r="AT14" s="168" t="str">
        <f>登録番号８!$S$20</f>
        <v>なし</v>
      </c>
      <c r="AU14" s="168" t="str">
        <f>登録番号８!$I$21</f>
        <v>なし</v>
      </c>
      <c r="AV14" s="168" t="str">
        <f>登録番号８!$S$21</f>
        <v>なし</v>
      </c>
      <c r="AW14" s="169" t="str">
        <f>登録番号８!$I$22</f>
        <v/>
      </c>
      <c r="AX14" s="165" t="str">
        <f>IF(登録番号８!$C$26="","",登録番号８!$C$26)</f>
        <v>居ない</v>
      </c>
      <c r="AY14" s="166" t="str">
        <f>IF(登録番号８!$G$26="","",登録番号８!$G$26)</f>
        <v>なし</v>
      </c>
      <c r="AZ14" s="170" t="str">
        <f>登録番号８!$D$25</f>
        <v>必要</v>
      </c>
      <c r="BA14" s="166" t="str">
        <f>IF(登録番号８!$E$25="","",登録番号８!$E$25)</f>
        <v>家賃債務保証での代替可</v>
      </c>
      <c r="BB14" s="171" t="str">
        <f>IF(登録番号８!$D$29="","",登録番号８!$D$29)</f>
        <v/>
      </c>
      <c r="BC14" s="172" t="str">
        <f>登録番号８!$A$10</f>
        <v>1972/7</v>
      </c>
      <c r="BD14" s="173" t="str">
        <f>登録番号８!$P$11</f>
        <v>未実施</v>
      </c>
      <c r="BE14" s="174" t="str">
        <f>登録番号８!$C$31</f>
        <v>大成不動産商事株式会社</v>
      </c>
      <c r="BF14" s="44" t="str">
        <f>登録番号８!$O$31</f>
        <v>0749-62-0355</v>
      </c>
    </row>
    <row r="15" spans="1:58" s="33" customFormat="1" ht="30" customHeight="1" x14ac:dyDescent="0.15">
      <c r="A15" s="144">
        <v>18</v>
      </c>
      <c r="B15" s="145" t="str">
        <f>IF(登録番号１８!$F$4="","",登録番号１８!$F$4)</f>
        <v>○</v>
      </c>
      <c r="C15" s="45" t="str">
        <f>IF(登録番号１８!$H$4="","",登録番号１８!$H$4)</f>
        <v/>
      </c>
      <c r="D15" s="45" t="str">
        <f>IF(登録番号１８!$J$4="","",登録番号１８!$J$4)</f>
        <v/>
      </c>
      <c r="E15" s="157" t="str">
        <f>IF(登録番号１８!$L$4="","",登録番号１８!$L$4)</f>
        <v/>
      </c>
      <c r="F15" s="157" t="str">
        <f>IF(登録番号１８!$N$4="","",登録番号１８!$N$4)</f>
        <v/>
      </c>
      <c r="G15" s="146" t="str">
        <f>IF(登録番号１８!$P$4="","",登録番号１８!$P$4)</f>
        <v/>
      </c>
      <c r="H15" s="158" t="str">
        <f>IF(登録番号１８!$D$1="","",登録番号１８!$D$1)</f>
        <v>アネシス南彦根</v>
      </c>
      <c r="I15" s="141" t="str">
        <f>登録番号１８!$A$8</f>
        <v>滋賀県</v>
      </c>
      <c r="J15" s="159" t="str">
        <f>登録番号１８!$B$8</f>
        <v>彦根市</v>
      </c>
      <c r="K15" s="142" t="str">
        <f>登録番号１８!$D$8</f>
        <v>小泉町</v>
      </c>
      <c r="L15" s="160" t="str">
        <f>IF(登録番号１８!$G$8="","",登録番号１８!$G$8)</f>
        <v>１３５番地</v>
      </c>
      <c r="M15" s="125" t="str">
        <f>IF(登録番号１８!$F$12="","",登録番号１８!$F$12)</f>
        <v>JR南彦根駅より徒歩5分</v>
      </c>
      <c r="N15" s="125" t="str">
        <f>IF(登録番号１８!$F$13="","",登録番号１８!$F$13)</f>
        <v>友仁山崎病院・彦根中央病院・彦根市立病院</v>
      </c>
      <c r="O15" s="149" t="str">
        <f>登録番号１８!$P$8</f>
        <v>コンクリート造</v>
      </c>
      <c r="P15" s="125">
        <f>登録番号１８!$D$10</f>
        <v>5</v>
      </c>
      <c r="Q15" s="141">
        <f>登録番号１８!$F$11</f>
        <v>40</v>
      </c>
      <c r="R15" s="160">
        <f>登録番号１８!$J$11</f>
        <v>40</v>
      </c>
      <c r="S15" s="161">
        <f>登録番号１８!$M$8</f>
        <v>93000</v>
      </c>
      <c r="T15" s="162">
        <f>登録番号１８!$O$8</f>
        <v>93000</v>
      </c>
      <c r="U15" s="161">
        <f>登録番号１８!$L$26</f>
        <v>189000</v>
      </c>
      <c r="V15" s="162">
        <f>登録番号１８!$N$26</f>
        <v>189000</v>
      </c>
      <c r="W15" s="163" t="str">
        <f>IF(登録番号１８!$P$26="","",登録番号１８!$P$26)</f>
        <v>-</v>
      </c>
      <c r="X15" s="164">
        <f>登録番号１８!$R$26</f>
        <v>0</v>
      </c>
      <c r="Y15" s="162">
        <f>登録番号１８!$T$26</f>
        <v>0</v>
      </c>
      <c r="Z15" s="165">
        <f>登録番号１８!$F$10</f>
        <v>18.600000000000001</v>
      </c>
      <c r="AA15" s="166">
        <f>登録番号１８!$H$10</f>
        <v>19.899999999999999</v>
      </c>
      <c r="AB15" s="167" t="str">
        <f>IF(登録番号１８!$J$10="","",登録番号１８!$J$10)</f>
        <v/>
      </c>
      <c r="AC15" s="168" t="str">
        <f>IF(登録番号１８!$K$10="","",登録番号１８!$K$10)</f>
        <v>○</v>
      </c>
      <c r="AD15" s="168" t="str">
        <f>IF(登録番号１８!$L$10="","",登録番号１８!$L$10)</f>
        <v/>
      </c>
      <c r="AE15" s="168" t="str">
        <f>IF(登録番号１８!$M$10="","",登録番号１８!$M$10)</f>
        <v/>
      </c>
      <c r="AF15" s="168" t="str">
        <f>IF(登録番号１８!$N$10="","",登録番号１８!$N$10)</f>
        <v/>
      </c>
      <c r="AG15" s="168" t="str">
        <f>IF(登録番号１８!$O$10="","",登録番号１８!$O$10)</f>
        <v/>
      </c>
      <c r="AH15" s="168" t="str">
        <f>IF(登録番号１８!$P$10="","",登録番号１８!$P$10)</f>
        <v/>
      </c>
      <c r="AI15" s="168" t="str">
        <f>IF(登録番号１８!$Q$10="","",登録番号１８!$Q$10)</f>
        <v/>
      </c>
      <c r="AJ15" s="168" t="str">
        <f>IF(登録番号１８!$R$10="","",登録番号１８!$R$10)</f>
        <v/>
      </c>
      <c r="AK15" s="168" t="str">
        <f>IF(登録番号１８!$S$10="","",登録番号１８!$S$10)</f>
        <v/>
      </c>
      <c r="AL15" s="169" t="str">
        <f>IF(登録番号１８!$T$10="","",登録番号１８!$T$10)</f>
        <v/>
      </c>
      <c r="AM15" s="167" t="str">
        <f>登録番号１８!$I$17</f>
        <v>全戸</v>
      </c>
      <c r="AN15" s="168" t="str">
        <f>登録番号１８!$S$17</f>
        <v>全戸</v>
      </c>
      <c r="AO15" s="168" t="str">
        <f>登録番号１８!$I$18</f>
        <v>全戸</v>
      </c>
      <c r="AP15" s="168" t="str">
        <f>登録番号１８!$S$18</f>
        <v>全戸</v>
      </c>
      <c r="AQ15" s="168" t="str">
        <f>登録番号１８!$I$19</f>
        <v>なし</v>
      </c>
      <c r="AR15" s="168" t="str">
        <f>登録番号１８!$S$19</f>
        <v>全戸</v>
      </c>
      <c r="AS15" s="168" t="str">
        <f>登録番号１８!$I$20</f>
        <v>全戸</v>
      </c>
      <c r="AT15" s="168" t="str">
        <f>IF(登録番号１８!$S$20="","",登録番号１８!$S$20)</f>
        <v>全戸</v>
      </c>
      <c r="AU15" s="168" t="str">
        <f>IF(登録番号１８!$I$21="","",登録番号１８!$I$21)</f>
        <v>全戸</v>
      </c>
      <c r="AV15" s="168" t="str">
        <f>IF(登録番号１８!$S$21="","",登録番号１８!$S$21)</f>
        <v>全戸</v>
      </c>
      <c r="AW15" s="169" t="str">
        <f>登録番号１８!$I$22</f>
        <v/>
      </c>
      <c r="AX15" s="165" t="str">
        <f>IF(登録番号１８!$C$26="","",登録番号１８!$C$26)</f>
        <v>常勤</v>
      </c>
      <c r="AY15" s="166" t="str">
        <f>IF(登録番号１８!$G$26="","",登録番号１８!$G$26)</f>
        <v>外部委託</v>
      </c>
      <c r="AZ15" s="170" t="str">
        <f>登録番号１８!$D$25</f>
        <v>必要</v>
      </c>
      <c r="BA15" s="166" t="str">
        <f>IF(登録番号１８!$E$25="","",登録番号１８!$E$25)</f>
        <v>家賃債務保証での代替可</v>
      </c>
      <c r="BB15" s="171" t="str">
        <f>IF(登録番号１８!$D$29="","",登録番号１８!$D$29)</f>
        <v>サ高住規定による状況把握・生活相談サービス費　25,000円／月　水道光熱費（定額）10,000円／月</v>
      </c>
      <c r="BC15" s="172" t="str">
        <f>登録番号１８!$A$10</f>
        <v>2008/3</v>
      </c>
      <c r="BD15" s="173" t="str">
        <f>IF(登録番号１８!$P$11="","",登録番号１８!$P$11)</f>
        <v>適用外（1981年6月以降建設）</v>
      </c>
      <c r="BE15" s="174" t="str">
        <f>登録番号１８!$C$31</f>
        <v>田中ホールディングス株式会社</v>
      </c>
      <c r="BF15" s="44" t="str">
        <f>登録番号１８!$O$31</f>
        <v>0749-82-6600</v>
      </c>
    </row>
    <row r="16" spans="1:58" s="91" customFormat="1" ht="30" customHeight="1" x14ac:dyDescent="0.15">
      <c r="A16" s="144">
        <v>21</v>
      </c>
      <c r="B16" s="145" t="str">
        <f>IF(登録番号２１!$F$4="","",登録番号２１!$F$4)</f>
        <v>○</v>
      </c>
      <c r="C16" s="45" t="str">
        <f>IF(登録番号２１!$H$4="","",登録番号２１!$H$4)</f>
        <v/>
      </c>
      <c r="D16" s="45" t="str">
        <f>IF(登録番号２１!$J$4="","",登録番号２１!$J$4)</f>
        <v>○</v>
      </c>
      <c r="E16" s="157" t="str">
        <f>IF(登録番号２１!$L$4="","",登録番号２１!$L$4)</f>
        <v>○</v>
      </c>
      <c r="F16" s="157" t="str">
        <f>IF(登録番号２１!$N$4="","",登録番号２１!$N$4)</f>
        <v/>
      </c>
      <c r="G16" s="146" t="str">
        <f>IF(登録番号２１!$P$4="","",登録番号２１!$P$4)</f>
        <v/>
      </c>
      <c r="H16" s="158" t="str">
        <f>IF(登録番号２１!$D$1="","",登録番号２１!$D$1)</f>
        <v>エクシブⅠ番館</v>
      </c>
      <c r="I16" s="141" t="str">
        <f>登録番号２１!$A$8</f>
        <v>滋賀県</v>
      </c>
      <c r="J16" s="159" t="str">
        <f>登録番号２１!$B$8</f>
        <v>愛荘町</v>
      </c>
      <c r="K16" s="142" t="str">
        <f>登録番号２１!$D$8</f>
        <v>愛知川</v>
      </c>
      <c r="L16" s="160" t="str">
        <f>IF(登録番号２１!$G$8="","",登録番号２１!$G$8)</f>
        <v>４１３</v>
      </c>
      <c r="M16" s="125" t="str">
        <f>IF(登録番号２１!$F$12="","",登録番号２１!$F$12)</f>
        <v>近江鉄道　愛知川駅　徒歩15分</v>
      </c>
      <c r="N16" s="125" t="str">
        <f>IF(登録番号２１!$F$13="","",登録番号２１!$F$13)</f>
        <v/>
      </c>
      <c r="O16" s="149" t="str">
        <f>登録番号２１!$P$8</f>
        <v>コンクリート造</v>
      </c>
      <c r="P16" s="125">
        <f>登録番号２１!$D$10</f>
        <v>5</v>
      </c>
      <c r="Q16" s="141">
        <f>登録番号２１!$F$11</f>
        <v>30</v>
      </c>
      <c r="R16" s="160">
        <f>登録番号２１!$J$11</f>
        <v>30</v>
      </c>
      <c r="S16" s="161">
        <f>登録番号２１!$M$8</f>
        <v>55000</v>
      </c>
      <c r="T16" s="162">
        <f>登録番号２１!$O$8</f>
        <v>62000</v>
      </c>
      <c r="U16" s="161">
        <f>登録番号２１!$L$26</f>
        <v>0</v>
      </c>
      <c r="V16" s="162">
        <f>登録番号２１!$N$26</f>
        <v>0</v>
      </c>
      <c r="W16" s="163" t="str">
        <f>IF(登録番号２１!$P$26="","",登録番号２１!$P$26)</f>
        <v>駐車料金</v>
      </c>
      <c r="X16" s="164">
        <f>登録番号２１!$R$26</f>
        <v>3300</v>
      </c>
      <c r="Y16" s="162">
        <f>登録番号２１!$T$26</f>
        <v>3300</v>
      </c>
      <c r="Z16" s="165">
        <f>登録番号２１!$F$10</f>
        <v>57.2</v>
      </c>
      <c r="AA16" s="166">
        <f>登録番号２１!$H$10</f>
        <v>71.819999999999993</v>
      </c>
      <c r="AB16" s="167" t="str">
        <f>IF(登録番号２１!$J$10="","",登録番号２１!$J$10)</f>
        <v/>
      </c>
      <c r="AC16" s="168" t="str">
        <f>IF(登録番号２１!$K$10="","",登録番号２１!$K$10)</f>
        <v/>
      </c>
      <c r="AD16" s="168" t="str">
        <f>IF(登録番号２１!$L$10="","",登録番号２１!$L$10)</f>
        <v/>
      </c>
      <c r="AE16" s="168" t="str">
        <f>IF(登録番号２１!$M$10="","",登録番号２１!$M$10)</f>
        <v/>
      </c>
      <c r="AF16" s="168" t="str">
        <f>IF(登録番号２１!$N$10="","",登録番号２１!$N$10)</f>
        <v/>
      </c>
      <c r="AG16" s="168" t="str">
        <f>IF(登録番号２１!$O$10="","",登録番号２１!$O$10)</f>
        <v>○</v>
      </c>
      <c r="AH16" s="168" t="str">
        <f>IF(登録番号２１!$P$10="","",登録番号２１!$P$10)</f>
        <v>○</v>
      </c>
      <c r="AI16" s="168" t="str">
        <f>IF(登録番号２１!$Q$10="","",登録番号２１!$Q$10)</f>
        <v/>
      </c>
      <c r="AJ16" s="168" t="str">
        <f>IF(登録番号２１!$R$10="","",登録番号２１!$R$10)</f>
        <v/>
      </c>
      <c r="AK16" s="168" t="str">
        <f>IF(登録番号２１!$S$10="","",登録番号２１!$S$10)</f>
        <v/>
      </c>
      <c r="AL16" s="169" t="str">
        <f>IF(登録番号２１!$T$10="","",登録番号２１!$T$10)</f>
        <v/>
      </c>
      <c r="AM16" s="167" t="str">
        <f>登録番号２１!$I$17</f>
        <v>なし</v>
      </c>
      <c r="AN16" s="168" t="str">
        <f>登録番号２１!$S$17</f>
        <v>なし</v>
      </c>
      <c r="AO16" s="168" t="str">
        <f>登録番号２１!$I$18</f>
        <v>なし</v>
      </c>
      <c r="AP16" s="168" t="str">
        <f>登録番号２１!$S$18</f>
        <v>なし</v>
      </c>
      <c r="AQ16" s="168" t="str">
        <f>登録番号２１!$I$19</f>
        <v>なし</v>
      </c>
      <c r="AR16" s="168" t="str">
        <f>登録番号２１!$S$19</f>
        <v>全戸</v>
      </c>
      <c r="AS16" s="168" t="str">
        <f>登録番号２１!$I$20</f>
        <v>なし</v>
      </c>
      <c r="AT16" s="168" t="str">
        <f>IF(登録番号２１!$S$20="","",登録番号２１!$S$20)</f>
        <v>全戸</v>
      </c>
      <c r="AU16" s="168" t="str">
        <f>IF(登録番号２１!$I$21="","",登録番号２１!$I$21)</f>
        <v>なし</v>
      </c>
      <c r="AV16" s="168" t="str">
        <f>IF(登録番号２１!$S$21="","",登録番号２１!$S$21)</f>
        <v>なし</v>
      </c>
      <c r="AW16" s="169" t="str">
        <f>IF(登録番号２１!$I$22="","",登録番号２１!$I$22)</f>
        <v/>
      </c>
      <c r="AX16" s="165" t="str">
        <f>IF(登録番号２１!$C$26="","",登録番号２１!$C$26)</f>
        <v>居ない</v>
      </c>
      <c r="AY16" s="166" t="str">
        <f>IF(登録番号２１!$G$26="","",登録番号２１!$G$26)</f>
        <v>なし</v>
      </c>
      <c r="AZ16" s="170" t="str">
        <f>登録番号２１!$D$25</f>
        <v>不要</v>
      </c>
      <c r="BA16" s="166" t="str">
        <f>IF(登録番号２１!$E$25="","",登録番号２１!$E$25)</f>
        <v/>
      </c>
      <c r="BB16" s="171" t="str">
        <f>IF(登録番号２１!$D$29="","",登録番号２１!$D$29)</f>
        <v>自治会費月500円が必要です。　トラブルサポート24：770円／月　火災保険料800円／月。
別途保証会社要加入。</v>
      </c>
      <c r="BC16" s="172" t="str">
        <f>登録番号２１!$A$10</f>
        <v>1993/10</v>
      </c>
      <c r="BD16" s="173" t="str">
        <f>IF(登録番号２１!$P$11="","",登録番号２１!$P$11)</f>
        <v>適用外（1981年6月以降建設）</v>
      </c>
      <c r="BE16" s="174" t="str">
        <f>登録番号２１!$C$31</f>
        <v>株式会社スリーエー</v>
      </c>
      <c r="BF16" s="44" t="str">
        <f>登録番号２１!$O$31</f>
        <v>0749-42-2610</v>
      </c>
    </row>
    <row r="17" spans="1:58" s="91" customFormat="1" ht="30" customHeight="1" x14ac:dyDescent="0.15">
      <c r="A17" s="144">
        <v>22</v>
      </c>
      <c r="B17" s="145" t="str">
        <f>IF(登録番号２２!$F$4="","",登録番号２２!$F$4)</f>
        <v>○</v>
      </c>
      <c r="C17" s="45" t="str">
        <f>IF(登録番号２２!$H$4="","",登録番号２２!$H$4)</f>
        <v/>
      </c>
      <c r="D17" s="45" t="str">
        <f>IF(登録番号２２!$J$4="","",登録番号２２!$J$4)</f>
        <v>○</v>
      </c>
      <c r="E17" s="157" t="str">
        <f>IF(登録番号２２!$L$4="","",登録番号２２!$L$4)</f>
        <v>○</v>
      </c>
      <c r="F17" s="157" t="str">
        <f>IF(登録番号２２!$N$4="","",登録番号２２!$N$4)</f>
        <v/>
      </c>
      <c r="G17" s="146" t="str">
        <f>IF(登録番号２２!$P$4="","",登録番号２２!$P$4)</f>
        <v/>
      </c>
      <c r="H17" s="158" t="str">
        <f>IF(登録番号２２!$D$1="","",登録番号２２!$D$1)</f>
        <v>エクシブⅡ番館</v>
      </c>
      <c r="I17" s="141" t="str">
        <f>登録番号２２!$A$8</f>
        <v>滋賀県</v>
      </c>
      <c r="J17" s="159" t="str">
        <f>登録番号２２!$B$8</f>
        <v>愛荘町</v>
      </c>
      <c r="K17" s="142" t="str">
        <f>登録番号２２!$D$8</f>
        <v>愛知川</v>
      </c>
      <c r="L17" s="160" t="str">
        <f>IF(登録番号２２!$G$8="","",登録番号２２!$G$8)</f>
        <v>３７２</v>
      </c>
      <c r="M17" s="125" t="str">
        <f>IF(登録番号２２!$F$12="","",登録番号２２!$F$12)</f>
        <v>近江鉄道　愛知川駅　徒歩15分</v>
      </c>
      <c r="N17" s="125" t="str">
        <f>IF(登録番号２２!$F$13="","",登録番号２２!$F$13)</f>
        <v/>
      </c>
      <c r="O17" s="149" t="str">
        <f>登録番号２２!$P$8</f>
        <v>コンクリート造</v>
      </c>
      <c r="P17" s="125">
        <f>登録番号２２!$D$10</f>
        <v>4</v>
      </c>
      <c r="Q17" s="141">
        <f>登録番号２２!$F$11</f>
        <v>20</v>
      </c>
      <c r="R17" s="160">
        <f>登録番号２２!$J$11</f>
        <v>20</v>
      </c>
      <c r="S17" s="161">
        <f>登録番号２２!$M$8</f>
        <v>57000</v>
      </c>
      <c r="T17" s="162">
        <f>登録番号２２!$O$8</f>
        <v>69000</v>
      </c>
      <c r="U17" s="161">
        <f>登録番号２２!$L$26</f>
        <v>0</v>
      </c>
      <c r="V17" s="162">
        <f>登録番号２２!$N$26</f>
        <v>0</v>
      </c>
      <c r="W17" s="163" t="str">
        <f>IF(登録番号２２!$P$26="","",登録番号２２!$P$26)</f>
        <v>駐車料金</v>
      </c>
      <c r="X17" s="164">
        <f>登録番号２２!$R$26</f>
        <v>3300</v>
      </c>
      <c r="Y17" s="162">
        <f>登録番号２２!$T$26</f>
        <v>3300</v>
      </c>
      <c r="Z17" s="165">
        <f>登録番号２２!$F$10</f>
        <v>49.5</v>
      </c>
      <c r="AA17" s="166">
        <f>登録番号２２!$H$10</f>
        <v>64.349999999999994</v>
      </c>
      <c r="AB17" s="167" t="str">
        <f>IF(登録番号２２!$J$10="","",登録番号２２!$J$10)</f>
        <v/>
      </c>
      <c r="AC17" s="168" t="str">
        <f>IF(登録番号２２!$K$10="","",登録番号２２!$K$10)</f>
        <v/>
      </c>
      <c r="AD17" s="168" t="str">
        <f>IF(登録番号２２!$L$10="","",登録番号２２!$L$10)</f>
        <v/>
      </c>
      <c r="AE17" s="168" t="str">
        <f>IF(登録番号２２!$M$10="","",登録番号２２!$M$10)</f>
        <v>○</v>
      </c>
      <c r="AF17" s="168" t="str">
        <f>IF(登録番号２２!$N$10="","",登録番号２２!$N$10)</f>
        <v/>
      </c>
      <c r="AG17" s="168" t="str">
        <f>IF(登録番号２２!$O$10="","",登録番号２２!$O$10)</f>
        <v>○</v>
      </c>
      <c r="AH17" s="168" t="str">
        <f>IF(登録番号２２!$P$10="","",登録番号２２!$P$10)</f>
        <v/>
      </c>
      <c r="AI17" s="168" t="str">
        <f>IF(登録番号２２!$Q$10="","",登録番号２２!$Q$10)</f>
        <v/>
      </c>
      <c r="AJ17" s="168" t="str">
        <f>IF(登録番号２２!$R$10="","",登録番号２２!$R$10)</f>
        <v>○</v>
      </c>
      <c r="AK17" s="168" t="str">
        <f>IF(登録番号２２!$S$10="","",登録番号２２!$S$10)</f>
        <v/>
      </c>
      <c r="AL17" s="169" t="str">
        <f>IF(登録番号２２!$T$10="","",登録番号２２!$T$10)</f>
        <v/>
      </c>
      <c r="AM17" s="167" t="str">
        <f>登録番号２２!$I$17</f>
        <v>なし</v>
      </c>
      <c r="AN17" s="168" t="str">
        <f>登録番号２２!$S$17</f>
        <v>なし</v>
      </c>
      <c r="AO17" s="168" t="str">
        <f>登録番号２２!$I$18</f>
        <v>なし</v>
      </c>
      <c r="AP17" s="168" t="str">
        <f>登録番号２２!$S$18</f>
        <v>なし</v>
      </c>
      <c r="AQ17" s="168" t="str">
        <f>登録番号２２!$I$19</f>
        <v>なし</v>
      </c>
      <c r="AR17" s="168" t="str">
        <f>登録番号２２!$S$19</f>
        <v>全戸</v>
      </c>
      <c r="AS17" s="168" t="str">
        <f>登録番号２２!$I$20</f>
        <v>なし</v>
      </c>
      <c r="AT17" s="168" t="str">
        <f>IF(登録番号２２!$S$20="","",登録番号２２!$S$20)</f>
        <v>全戸</v>
      </c>
      <c r="AU17" s="168" t="str">
        <f>IF(登録番号２２!$I$21="","",登録番号２２!$I$21)</f>
        <v>なし</v>
      </c>
      <c r="AV17" s="168" t="str">
        <f>IF(登録番号２２!$S$21="","",登録番号２２!$S$21)</f>
        <v>なし</v>
      </c>
      <c r="AW17" s="169" t="str">
        <f>IF(登録番号２２!$I$22="","",登録番号２２!$I$22)</f>
        <v/>
      </c>
      <c r="AX17" s="165" t="str">
        <f>IF(登録番号２２!$C$26="","",登録番号２２!$C$26)</f>
        <v>居ない</v>
      </c>
      <c r="AY17" s="166" t="str">
        <f>IF(登録番号２２!$G$26="","",登録番号２２!$G$26)</f>
        <v>なし</v>
      </c>
      <c r="AZ17" s="170" t="str">
        <f>登録番号２２!$D$25</f>
        <v>不要</v>
      </c>
      <c r="BA17" s="166" t="str">
        <f>IF(登録番号２２!$E$25="","",登録番号２２!$E$25)</f>
        <v/>
      </c>
      <c r="BB17" s="171" t="str">
        <f>IF(登録番号２２!$D$29="","",登録番号２２!$D$29)</f>
        <v>自治会費月500円が必要です。　トラブルサポート24：770円／月　火災保険料800円／月。
別途保証会社要加入。</v>
      </c>
      <c r="BC17" s="172" t="str">
        <f>登録番号２２!$A$10</f>
        <v>1996/2</v>
      </c>
      <c r="BD17" s="173" t="str">
        <f>IF(登録番号２２!$P$11="","",登録番号２２!$P$11)</f>
        <v>適用外（1981年6月以降建設）</v>
      </c>
      <c r="BE17" s="174" t="str">
        <f>登録番号２２!$C$31</f>
        <v>株式会社スリーエー</v>
      </c>
      <c r="BF17" s="44" t="str">
        <f>登録番号２２!$O$31</f>
        <v>0749-42-2610</v>
      </c>
    </row>
    <row r="18" spans="1:58" s="91" customFormat="1" ht="30" customHeight="1" x14ac:dyDescent="0.15">
      <c r="A18" s="144">
        <v>24</v>
      </c>
      <c r="B18" s="145" t="str">
        <f>IF(登録番号２４!$F$4="","",登録番号２４!$F$4)</f>
        <v>○</v>
      </c>
      <c r="C18" s="45" t="str">
        <f>IF(登録番号２４!$H$4="","",登録番号２４!$H$4)</f>
        <v/>
      </c>
      <c r="D18" s="45" t="str">
        <f>IF(登録番号２４!$J$4="","",登録番号２４!$J$4)</f>
        <v>○</v>
      </c>
      <c r="E18" s="157" t="str">
        <f>IF(登録番号２４!$L$4="","",登録番号２４!$L$4)</f>
        <v>○</v>
      </c>
      <c r="F18" s="157" t="str">
        <f>IF(登録番号２４!$N$4="","",登録番号２４!$N$4)</f>
        <v/>
      </c>
      <c r="G18" s="146" t="str">
        <f>IF(登録番号２４!$P$4="","",登録番号２４!$P$4)</f>
        <v/>
      </c>
      <c r="H18" s="158" t="str">
        <f>IF(登録番号２４!$D$1="","",登録番号２４!$D$1)</f>
        <v>いづみニューハイツ</v>
      </c>
      <c r="I18" s="141" t="str">
        <f>登録番号２４!$A$8</f>
        <v>滋賀県</v>
      </c>
      <c r="J18" s="159" t="str">
        <f>登録番号２４!$B$8</f>
        <v>愛荘町</v>
      </c>
      <c r="K18" s="142" t="str">
        <f>登録番号２４!$D$8</f>
        <v>愛知川</v>
      </c>
      <c r="L18" s="160" t="str">
        <f>IF(登録番号２４!$G$8="","",登録番号２４!$G$8)</f>
        <v>６２－１</v>
      </c>
      <c r="M18" s="125" t="str">
        <f>IF(登録番号２４!$F$12="","",登録番号２４!$F$12)</f>
        <v>近江鉄道　愛知川駅　徒歩17分</v>
      </c>
      <c r="N18" s="125" t="str">
        <f>IF(登録番号２４!$F$13="","",登録番号２４!$F$13)</f>
        <v/>
      </c>
      <c r="O18" s="149" t="str">
        <f>登録番号２４!$P$8</f>
        <v>鉄骨造（軽量鉄骨含む）</v>
      </c>
      <c r="P18" s="125">
        <f>登録番号２４!$D$10</f>
        <v>2</v>
      </c>
      <c r="Q18" s="141">
        <f>登録番号２４!$F$11</f>
        <v>12</v>
      </c>
      <c r="R18" s="160">
        <f>登録番号２４!$J$11</f>
        <v>12</v>
      </c>
      <c r="S18" s="161">
        <f>登録番号２４!$M$8</f>
        <v>34500</v>
      </c>
      <c r="T18" s="162">
        <f>登録番号２４!$O$8</f>
        <v>45000</v>
      </c>
      <c r="U18" s="161">
        <f>登録番号２４!$L$26</f>
        <v>0</v>
      </c>
      <c r="V18" s="162">
        <f>登録番号２４!$N$26</f>
        <v>0</v>
      </c>
      <c r="W18" s="163" t="str">
        <f>IF(登録番号２４!$P$26="","",登録番号２４!$P$26)</f>
        <v>駐車料金</v>
      </c>
      <c r="X18" s="164">
        <f>登録番号２４!$R$26</f>
        <v>3000</v>
      </c>
      <c r="Y18" s="162">
        <f>登録番号２４!$T$26</f>
        <v>3000</v>
      </c>
      <c r="Z18" s="165">
        <f>登録番号２４!$F$10</f>
        <v>15.46</v>
      </c>
      <c r="AA18" s="166">
        <f>登録番号２４!$H$10</f>
        <v>40.98</v>
      </c>
      <c r="AB18" s="167" t="str">
        <f>IF(登録番号２４!$J$10="","",登録番号２４!$J$10)</f>
        <v/>
      </c>
      <c r="AC18" s="168" t="str">
        <f>IF(登録番号２４!$K$10="","",登録番号２４!$K$10)</f>
        <v>○</v>
      </c>
      <c r="AD18" s="168" t="str">
        <f>IF(登録番号２４!$L$10="","",登録番号２４!$L$10)</f>
        <v/>
      </c>
      <c r="AE18" s="168" t="str">
        <f>IF(登録番号２４!$M$10="","",登録番号２４!$M$10)</f>
        <v/>
      </c>
      <c r="AF18" s="168" t="str">
        <f>IF(登録番号２４!$N$10="","",登録番号２４!$N$10)</f>
        <v/>
      </c>
      <c r="AG18" s="168" t="str">
        <f>IF(登録番号２４!$O$10="","",登録番号２４!$O$10)</f>
        <v>○</v>
      </c>
      <c r="AH18" s="168" t="str">
        <f>IF(登録番号２４!$P$10="","",登録番号２４!$P$10)</f>
        <v/>
      </c>
      <c r="AI18" s="168" t="str">
        <f>IF(登録番号２４!$Q$10="","",登録番号２４!$Q$10)</f>
        <v/>
      </c>
      <c r="AJ18" s="168" t="str">
        <f>IF(登録番号２４!$R$10="","",登録番号２４!$R$10)</f>
        <v/>
      </c>
      <c r="AK18" s="168" t="str">
        <f>IF(登録番号２４!$S$10="","",登録番号２４!$S$10)</f>
        <v/>
      </c>
      <c r="AL18" s="169" t="str">
        <f>IF(登録番号２４!$T$10="","",登録番号２４!$T$10)</f>
        <v/>
      </c>
      <c r="AM18" s="167" t="str">
        <f>登録番号２４!$I$17</f>
        <v>なし</v>
      </c>
      <c r="AN18" s="168" t="str">
        <f>登録番号２４!$S$17</f>
        <v>なし</v>
      </c>
      <c r="AO18" s="168" t="str">
        <f>登録番号２４!$I$18</f>
        <v>なし</v>
      </c>
      <c r="AP18" s="168" t="str">
        <f>登録番号２４!$S$18</f>
        <v>なし</v>
      </c>
      <c r="AQ18" s="168" t="str">
        <f>登録番号２４!$I$19</f>
        <v>なし</v>
      </c>
      <c r="AR18" s="168" t="str">
        <f>登録番号２４!$S$19</f>
        <v>なし</v>
      </c>
      <c r="AS18" s="168" t="str">
        <f>登録番号２４!$I$20</f>
        <v>なし</v>
      </c>
      <c r="AT18" s="168" t="str">
        <f>IF(登録番号２４!$S$20="","",登録番号２４!$S$20)</f>
        <v>なし</v>
      </c>
      <c r="AU18" s="168" t="str">
        <f>IF(登録番号２４!$I$21="","",登録番号２４!$I$21)</f>
        <v>なし</v>
      </c>
      <c r="AV18" s="168" t="str">
        <f>IF(登録番号２４!$S$21="","",登録番号２４!$S$21)</f>
        <v>なし</v>
      </c>
      <c r="AW18" s="169" t="str">
        <f>IF(登録番号２４!$I$22="","",登録番号２４!$I$22)</f>
        <v/>
      </c>
      <c r="AX18" s="165" t="str">
        <f>IF(登録番号２４!$C$26="","",登録番号２４!$C$26)</f>
        <v>居ない</v>
      </c>
      <c r="AY18" s="166" t="str">
        <f>IF(登録番号２４!$G$26="","",登録番号２４!$G$26)</f>
        <v>なし</v>
      </c>
      <c r="AZ18" s="170" t="str">
        <f>登録番号２４!$D$25</f>
        <v>不要</v>
      </c>
      <c r="BA18" s="166" t="str">
        <f>IF(登録番号２４!$E$25="","",登録番号２４!$E$25)</f>
        <v/>
      </c>
      <c r="BB18" s="171" t="str">
        <f>IF(登録番号２４!$D$29="","",登録番号２４!$D$29)</f>
        <v>自治会費月1,000円が必要です。トラブルサポート24：770円／月　火災保険料800円／月。
別途保証会社要加入。</v>
      </c>
      <c r="BC18" s="172" t="str">
        <f>登録番号２４!$A$10</f>
        <v>1990/7</v>
      </c>
      <c r="BD18" s="173" t="str">
        <f>IF(登録番号２４!$P$11="","",登録番号２４!$P$11)</f>
        <v>適用外（1981年6月以降建設）</v>
      </c>
      <c r="BE18" s="174" t="str">
        <f>登録番号２４!$C$31</f>
        <v>株式会社スリーエー</v>
      </c>
      <c r="BF18" s="44" t="str">
        <f>登録番号２４!$O$31</f>
        <v>0749-42-2610</v>
      </c>
    </row>
    <row r="19" spans="1:58" s="91" customFormat="1" ht="30" customHeight="1" x14ac:dyDescent="0.15">
      <c r="A19" s="144">
        <v>27</v>
      </c>
      <c r="B19" s="145" t="str">
        <f>IF(登録番号２７!$F$4="","",登録番号２７!$F$4)</f>
        <v/>
      </c>
      <c r="C19" s="45" t="str">
        <f>IF(登録番号２７!$H$4="","",登録番号２７!$H$4)</f>
        <v>○</v>
      </c>
      <c r="D19" s="45" t="str">
        <f>IF(登録番号２７!$J$4="","",登録番号２７!$J$4)</f>
        <v>○</v>
      </c>
      <c r="E19" s="157" t="str">
        <f>IF(登録番号２７!$L$4="","",登録番号２７!$L$4)</f>
        <v>○</v>
      </c>
      <c r="F19" s="157" t="str">
        <f>IF(登録番号２７!$N$4="","",登録番号２７!$N$4)</f>
        <v/>
      </c>
      <c r="G19" s="146" t="str">
        <f>IF(登録番号２７!$P$4="","",登録番号２７!$P$4)</f>
        <v/>
      </c>
      <c r="H19" s="158" t="str">
        <f>IF(登録番号２７!$D$1="","",登録番号２７!$D$1)</f>
        <v>ハイツ蓮台寺</v>
      </c>
      <c r="I19" s="141" t="str">
        <f>登録番号２７!$A$8</f>
        <v>滋賀県</v>
      </c>
      <c r="J19" s="159" t="str">
        <f>登録番号２７!$B$8</f>
        <v>栗東市</v>
      </c>
      <c r="K19" s="142" t="str">
        <f>登録番号２７!$D$8</f>
        <v>下鈎</v>
      </c>
      <c r="L19" s="160" t="str">
        <f>IF(登録番号２７!$G$8="","",登録番号２７!$G$8)</f>
        <v>１１７８</v>
      </c>
      <c r="M19" s="125" t="str">
        <f>IF(登録番号２７!$F$12="","",登録番号２７!$F$12)</f>
        <v>最寄りバス停より徒歩２分</v>
      </c>
      <c r="N19" s="125" t="str">
        <f>IF(登録番号２７!$F$13="","",登録番号２７!$F$13)</f>
        <v/>
      </c>
      <c r="O19" s="149" t="str">
        <f>登録番号２７!$P$8</f>
        <v>コンクリート造</v>
      </c>
      <c r="P19" s="125">
        <f>登録番号２７!$D$10</f>
        <v>4</v>
      </c>
      <c r="Q19" s="141">
        <f>登録番号２７!$F$11</f>
        <v>20</v>
      </c>
      <c r="R19" s="160">
        <f>登録番号２７!$J$11</f>
        <v>20</v>
      </c>
      <c r="S19" s="161">
        <f>登録番号２７!$M$8</f>
        <v>48000</v>
      </c>
      <c r="T19" s="162">
        <f>登録番号２７!$O$8</f>
        <v>48000</v>
      </c>
      <c r="U19" s="161">
        <f>登録番号２７!$L$26</f>
        <v>0</v>
      </c>
      <c r="V19" s="162">
        <f>登録番号２７!$N$26</f>
        <v>0</v>
      </c>
      <c r="W19" s="163" t="str">
        <f>IF(登録番号２７!$P$26="","",登録番号２７!$P$26)</f>
        <v>契約一時金</v>
      </c>
      <c r="X19" s="164">
        <f>登録番号２７!$R$26</f>
        <v>50600</v>
      </c>
      <c r="Y19" s="162">
        <f>登録番号２７!$T$26</f>
        <v>50600</v>
      </c>
      <c r="Z19" s="165">
        <f>登録番号２７!$F$10</f>
        <v>64.78</v>
      </c>
      <c r="AA19" s="166">
        <f>登録番号２７!$H$10</f>
        <v>64.78</v>
      </c>
      <c r="AB19" s="167" t="str">
        <f>IF(登録番号２７!$J$10="","",登録番号２７!$J$10)</f>
        <v/>
      </c>
      <c r="AC19" s="168" t="str">
        <f>IF(登録番号２７!$K$10="","",登録番号２７!$K$10)</f>
        <v/>
      </c>
      <c r="AD19" s="168" t="str">
        <f>IF(登録番号２７!$L$10="","",登録番号２７!$L$10)</f>
        <v/>
      </c>
      <c r="AE19" s="168" t="str">
        <f>IF(登録番号２７!$M$10="","",登録番号２７!$M$10)</f>
        <v/>
      </c>
      <c r="AF19" s="168" t="str">
        <f>IF(登録番号２７!$N$10="","",登録番号２７!$N$10)</f>
        <v/>
      </c>
      <c r="AG19" s="168" t="str">
        <f>IF(登録番号２７!$O$10="","",登録番号２７!$O$10)</f>
        <v/>
      </c>
      <c r="AH19" s="168" t="str">
        <f>IF(登録番号２７!$P$10="","",登録番号２７!$P$10)</f>
        <v/>
      </c>
      <c r="AI19" s="168" t="str">
        <f>IF(登録番号２７!$Q$10="","",登録番号２７!$Q$10)</f>
        <v/>
      </c>
      <c r="AJ19" s="168" t="str">
        <f>IF(登録番号２７!$R$10="","",登録番号２７!$R$10)</f>
        <v>○</v>
      </c>
      <c r="AK19" s="168" t="str">
        <f>IF(登録番号２７!$S$10="","",登録番号２７!$S$10)</f>
        <v/>
      </c>
      <c r="AL19" s="169" t="str">
        <f>IF(登録番号２７!$T$10="","",登録番号２７!$T$10)</f>
        <v/>
      </c>
      <c r="AM19" s="167" t="str">
        <f>登録番号２７!$I$17</f>
        <v>ない</v>
      </c>
      <c r="AN19" s="168" t="str">
        <f>登録番号２７!$S$17</f>
        <v>ない</v>
      </c>
      <c r="AO19" s="168" t="str">
        <f>登録番号２７!$I$18</f>
        <v>ない</v>
      </c>
      <c r="AP19" s="168" t="str">
        <f>登録番号２７!$S$18</f>
        <v>ない</v>
      </c>
      <c r="AQ19" s="168" t="str">
        <f>登録番号２７!$I$19</f>
        <v>ない</v>
      </c>
      <c r="AR19" s="168" t="str">
        <f>登録番号２７!$S$19</f>
        <v>ない</v>
      </c>
      <c r="AS19" s="168" t="str">
        <f>登録番号２７!$I$20</f>
        <v>ない</v>
      </c>
      <c r="AT19" s="168" t="str">
        <f>IF(登録番号２７!$S$20="","",登録番号２７!$S$20)</f>
        <v>ない</v>
      </c>
      <c r="AU19" s="168" t="str">
        <f>IF(登録番号２７!$I$21="","",登録番号２７!$I$21)</f>
        <v>ない</v>
      </c>
      <c r="AV19" s="168" t="str">
        <f>IF(登録番号２７!$S$21="","",登録番号２７!$S$21)</f>
        <v>ない</v>
      </c>
      <c r="AW19" s="169" t="str">
        <f>IF(登録番号２７!$I$22="","",登録番号２７!$I$22)</f>
        <v/>
      </c>
      <c r="AX19" s="165" t="str">
        <f>IF(登録番号２７!$C$26="","",登録番号２７!$C$26)</f>
        <v>居ない</v>
      </c>
      <c r="AY19" s="166" t="str">
        <f>IF(登録番号２７!$G$26="","",登録番号２７!$G$26)</f>
        <v>なし</v>
      </c>
      <c r="AZ19" s="170" t="str">
        <f>登録番号２７!$D$25</f>
        <v>必要</v>
      </c>
      <c r="BA19" s="166" t="str">
        <f>IF(登録番号２７!$E$25="","",登録番号２７!$E$25)</f>
        <v/>
      </c>
      <c r="BB19" s="171" t="str">
        <f>IF(登録番号２７!$D$29="","",登録番号２７!$D$29)</f>
        <v>駐車場有り　月額１台４，０００円</v>
      </c>
      <c r="BC19" s="172" t="str">
        <f>登録番号２７!$A$10</f>
        <v>1983/1</v>
      </c>
      <c r="BD19" s="173" t="str">
        <f>IF(登録番号２７!$P$11="","",登録番号２７!$P$11)</f>
        <v>適用外（1981年6月以降建設）</v>
      </c>
      <c r="BE19" s="174" t="str">
        <f>登録番号２７!$C$31</f>
        <v>有限会社　大明産業</v>
      </c>
      <c r="BF19" s="44" t="str">
        <f>登録番号２７!$O$31</f>
        <v>077-562-5913</v>
      </c>
    </row>
    <row r="20" spans="1:58" s="91" customFormat="1" ht="30" customHeight="1" x14ac:dyDescent="0.15">
      <c r="A20" s="144">
        <v>34</v>
      </c>
      <c r="B20" s="145" t="str">
        <f>IF(登録番号３４!$F$4="","",登録番号３４!$F$4)</f>
        <v>○</v>
      </c>
      <c r="C20" s="45" t="str">
        <f>IF(登録番号３４!$H$4="","",登録番号３４!$H$4)</f>
        <v>○</v>
      </c>
      <c r="D20" s="45" t="str">
        <f>IF(登録番号３４!$J$4="","",登録番号３４!$J$4)</f>
        <v>○</v>
      </c>
      <c r="E20" s="157" t="str">
        <f>IF(登録番号３４!$L$4="","",登録番号３４!$L$4)</f>
        <v>○</v>
      </c>
      <c r="F20" s="157" t="str">
        <f>IF(登録番号３４!$N$4="","",登録番号３４!$N$4)</f>
        <v/>
      </c>
      <c r="G20" s="146" t="str">
        <f>IF(登録番号３４!$P$4="","",登録番号３４!$P$4)</f>
        <v/>
      </c>
      <c r="H20" s="158" t="str">
        <f>IF(登録番号３４!$D$1="","",登録番号３４!$D$1)</f>
        <v>ヴィラフローレンス</v>
      </c>
      <c r="I20" s="141" t="str">
        <f>登録番号３４!$A$8</f>
        <v>滋賀県</v>
      </c>
      <c r="J20" s="159" t="str">
        <f>登録番号３４!$B$8</f>
        <v>近江八幡市</v>
      </c>
      <c r="K20" s="142" t="str">
        <f>登録番号３４!$D$8</f>
        <v>鷹飼町南三丁目</v>
      </c>
      <c r="L20" s="160" t="str">
        <f>IF(登録番号３４!$G$8="","",登録番号３４!$G$8)</f>
        <v>１－１６</v>
      </c>
      <c r="M20" s="125" t="str">
        <f>IF(登録番号３４!$F$12="","",登録番号３４!$F$12)</f>
        <v>JR近江八幡駅から徒歩２分</v>
      </c>
      <c r="N20" s="147" t="str">
        <f>IF(登録番号３４!$F$13="","",登録番号３４!$F$13)</f>
        <v>コンビニ　徒歩5分、　商業施設　徒歩2分</v>
      </c>
      <c r="O20" s="149" t="str">
        <f>登録番号３４!$P$8</f>
        <v>鉄骨造（軽量鉄骨含む）</v>
      </c>
      <c r="P20" s="125">
        <f>登録番号３４!$D$10</f>
        <v>7</v>
      </c>
      <c r="Q20" s="141">
        <f>登録番号３４!$F$11</f>
        <v>3</v>
      </c>
      <c r="R20" s="160">
        <f>登録番号３４!$J$11</f>
        <v>25</v>
      </c>
      <c r="S20" s="161">
        <f>登録番号３４!$M$8</f>
        <v>66000</v>
      </c>
      <c r="T20" s="162">
        <f>登録番号３４!$O$8</f>
        <v>66000</v>
      </c>
      <c r="U20" s="161">
        <f>登録番号３４!$L$26</f>
        <v>90000</v>
      </c>
      <c r="V20" s="162">
        <f>登録番号３４!$N$26</f>
        <v>90000</v>
      </c>
      <c r="W20" s="163" t="str">
        <f>IF(登録番号３４!$P$26="","",登録番号３４!$P$26)</f>
        <v>保険・保証</v>
      </c>
      <c r="X20" s="164">
        <f>登録番号３４!$R$26</f>
        <v>53000</v>
      </c>
      <c r="Y20" s="162">
        <f>登録番号３４!$T$26</f>
        <v>86000</v>
      </c>
      <c r="Z20" s="165">
        <f>登録番号３４!$F$10</f>
        <v>48.05</v>
      </c>
      <c r="AA20" s="166">
        <f>登録番号３４!$H$10</f>
        <v>51</v>
      </c>
      <c r="AB20" s="167" t="str">
        <f>IF(登録番号３４!$J$10="","",登録番号３４!$J$10)</f>
        <v/>
      </c>
      <c r="AC20" s="168" t="str">
        <f>IF(登録番号３４!$K$10="","",登録番号３４!$K$10)</f>
        <v/>
      </c>
      <c r="AD20" s="168" t="str">
        <f>IF(登録番号３４!$L$10="","",登録番号３４!$L$10)</f>
        <v/>
      </c>
      <c r="AE20" s="168" t="str">
        <f>IF(登録番号３４!$M$10="","",登録番号３４!$M$10)</f>
        <v/>
      </c>
      <c r="AF20" s="168" t="str">
        <f>IF(登録番号３４!$N$10="","",登録番号３４!$N$10)</f>
        <v/>
      </c>
      <c r="AG20" s="168" t="str">
        <f>IF(登録番号３４!$O$10="","",登録番号３４!$O$10)</f>
        <v>○</v>
      </c>
      <c r="AH20" s="168" t="str">
        <f>IF(登録番号３４!$P$10="","",登録番号３４!$P$10)</f>
        <v/>
      </c>
      <c r="AI20" s="168" t="str">
        <f>IF(登録番号３４!$Q$10="","",登録番号３４!$Q$10)</f>
        <v/>
      </c>
      <c r="AJ20" s="168" t="str">
        <f>IF(登録番号３４!$R$10="","",登録番号３４!$R$10)</f>
        <v/>
      </c>
      <c r="AK20" s="168" t="str">
        <f>IF(登録番号３４!$S$10="","",登録番号３４!$S$10)</f>
        <v/>
      </c>
      <c r="AL20" s="169" t="str">
        <f>IF(登録番号３４!$T$10="","",登録番号３４!$T$10)</f>
        <v/>
      </c>
      <c r="AM20" s="167" t="str">
        <f>登録番号３４!$I$17</f>
        <v>ない</v>
      </c>
      <c r="AN20" s="168" t="str">
        <f>登録番号３４!$S$17</f>
        <v>一部住戸</v>
      </c>
      <c r="AO20" s="168" t="str">
        <f>登録番号３４!$I$18</f>
        <v>ない</v>
      </c>
      <c r="AP20" s="168" t="str">
        <f>登録番号３４!$S$18</f>
        <v>ない</v>
      </c>
      <c r="AQ20" s="168" t="str">
        <f>登録番号３４!$I$19</f>
        <v>ない</v>
      </c>
      <c r="AR20" s="168" t="str">
        <f>登録番号３４!$S$19</f>
        <v>全戸</v>
      </c>
      <c r="AS20" s="168" t="str">
        <f>登録番号３４!$I$20</f>
        <v>ない</v>
      </c>
      <c r="AT20" s="168" t="str">
        <f>IF(登録番号３４!$S$20="","",登録番号３４!$S$20)</f>
        <v>ない</v>
      </c>
      <c r="AU20" s="168" t="str">
        <f>IF(登録番号３４!$I$21="","",登録番号３４!$I$21)</f>
        <v>ない</v>
      </c>
      <c r="AV20" s="168" t="str">
        <f>IF(登録番号３４!$S$21="","",登録番号３４!$S$21)</f>
        <v>全戸</v>
      </c>
      <c r="AW20" s="169" t="str">
        <f>IF(登録番号３４!$I$22="","",登録番号３４!$I$22)</f>
        <v/>
      </c>
      <c r="AX20" s="165" t="str">
        <f>IF(登録番号３４!$C$26="","",登録番号３４!$C$26)</f>
        <v>通勤</v>
      </c>
      <c r="AY20" s="166" t="str">
        <f>IF(登録番号３４!$G$26="","",登録番号３４!$G$26)</f>
        <v>外部委託</v>
      </c>
      <c r="AZ20" s="170" t="str">
        <f>登録番号３４!$D$25</f>
        <v>必要</v>
      </c>
      <c r="BA20" s="166" t="str">
        <f>IF(登録番号３４!$E$25="","",登録番号３４!$E$25)</f>
        <v>家賃債務保証での代替可</v>
      </c>
      <c r="BB20" s="171" t="str">
        <f>IF(登録番号３４!$D$29="","",登録番号３４!$D$29)</f>
        <v/>
      </c>
      <c r="BC20" s="172" t="str">
        <f>登録番号３４!$A$10</f>
        <v>1993/3</v>
      </c>
      <c r="BD20" s="173" t="str">
        <f>IF(登録番号３４!$P$11="","",登録番号３４!$P$11)</f>
        <v>適用外（1981年6月以降建設）</v>
      </c>
      <c r="BE20" s="174" t="str">
        <f>登録番号３４!$C$31</f>
        <v>株式会社　ジェイジェイエフ不動産</v>
      </c>
      <c r="BF20" s="44" t="str">
        <f>登録番号３４!$O$31</f>
        <v>0748-36-5761</v>
      </c>
    </row>
    <row r="21" spans="1:58" s="91" customFormat="1" ht="30" customHeight="1" x14ac:dyDescent="0.15">
      <c r="A21" s="144">
        <v>35</v>
      </c>
      <c r="B21" s="145" t="str">
        <f>IF(登録番号３５!$F$4="","",登録番号３５!$F$4)</f>
        <v>○</v>
      </c>
      <c r="C21" s="45" t="str">
        <f>IF(登録番号３５!$H$4="","",登録番号３５!$H$4)</f>
        <v>○</v>
      </c>
      <c r="D21" s="45" t="str">
        <f>IF(登録番号３５!$J$4="","",登録番号３５!$J$4)</f>
        <v>○</v>
      </c>
      <c r="E21" s="157" t="str">
        <f>IF(登録番号３５!$L$4="","",登録番号３５!$L$4)</f>
        <v>○</v>
      </c>
      <c r="F21" s="157" t="str">
        <f>IF(登録番号３５!$N$4="","",登録番号３５!$N$4)</f>
        <v/>
      </c>
      <c r="G21" s="146" t="str">
        <f>IF(登録番号３５!$P$4="","",登録番号３５!$P$4)</f>
        <v/>
      </c>
      <c r="H21" s="158" t="str">
        <f>IF(登録番号３５!$D$1="","",登録番号３５!$D$1)</f>
        <v>ハイマート野入</v>
      </c>
      <c r="I21" s="141" t="str">
        <f>登録番号３５!$A$8</f>
        <v>滋賀県</v>
      </c>
      <c r="J21" s="159" t="str">
        <f>登録番号３５!$B$8</f>
        <v>近江八幡市</v>
      </c>
      <c r="K21" s="142" t="str">
        <f>登録番号３５!$D$8</f>
        <v>中小森町</v>
      </c>
      <c r="L21" s="160" t="str">
        <f>IF(登録番号３５!$G$8="","",登録番号３５!$G$8)</f>
        <v>１２２</v>
      </c>
      <c r="M21" s="125" t="str">
        <f>IF(登録番号３５!$F$12="","",登録番号３５!$F$12)</f>
        <v>JR近江八幡駅から徒歩２３分</v>
      </c>
      <c r="N21" s="147" t="str">
        <f>IF(登録番号３５!$F$13="","",登録番号３５!$F$13)</f>
        <v>コンビニ　徒歩５分</v>
      </c>
      <c r="O21" s="149" t="str">
        <f>登録番号３５!$P$8</f>
        <v>鉄骨造（軽量鉄骨含む）</v>
      </c>
      <c r="P21" s="125">
        <f>登録番号３５!$D$10</f>
        <v>2</v>
      </c>
      <c r="Q21" s="141">
        <f>登録番号３５!$F$11</f>
        <v>1</v>
      </c>
      <c r="R21" s="160">
        <f>登録番号３５!$J$11</f>
        <v>14</v>
      </c>
      <c r="S21" s="161">
        <f>登録番号３５!$M$8</f>
        <v>56000</v>
      </c>
      <c r="T21" s="162">
        <f>登録番号３５!$O$8</f>
        <v>56000</v>
      </c>
      <c r="U21" s="161">
        <f>登録番号３５!$L$26</f>
        <v>0</v>
      </c>
      <c r="V21" s="162">
        <f>登録番号３５!$N$26</f>
        <v>0</v>
      </c>
      <c r="W21" s="163" t="str">
        <f>IF(登録番号３５!$P$26="","",登録番号３５!$P$26)</f>
        <v>住宅保険・保証等</v>
      </c>
      <c r="X21" s="164">
        <f>登録番号３５!$R$26</f>
        <v>48000</v>
      </c>
      <c r="Y21" s="162">
        <f>登録番号３５!$T$26</f>
        <v>76000</v>
      </c>
      <c r="Z21" s="165">
        <f>登録番号３５!$F$10</f>
        <v>44.83</v>
      </c>
      <c r="AA21" s="166">
        <f>登録番号３５!$H$10</f>
        <v>44.83</v>
      </c>
      <c r="AB21" s="167" t="str">
        <f>IF(登録番号３５!$J$10="","",登録番号３５!$J$10)</f>
        <v/>
      </c>
      <c r="AC21" s="168" t="str">
        <f>IF(登録番号３５!$K$10="","",登録番号３５!$K$10)</f>
        <v/>
      </c>
      <c r="AD21" s="168" t="str">
        <f>IF(登録番号３５!$L$10="","",登録番号３５!$L$10)</f>
        <v/>
      </c>
      <c r="AE21" s="168" t="str">
        <f>IF(登録番号３５!$M$10="","",登録番号３５!$M$10)</f>
        <v/>
      </c>
      <c r="AF21" s="168" t="str">
        <f>IF(登録番号３５!$N$10="","",登録番号３５!$N$10)</f>
        <v/>
      </c>
      <c r="AG21" s="168" t="str">
        <f>IF(登録番号３５!$O$10="","",登録番号３５!$O$10)</f>
        <v>○</v>
      </c>
      <c r="AH21" s="168" t="str">
        <f>IF(登録番号３５!$P$10="","",登録番号３５!$P$10)</f>
        <v/>
      </c>
      <c r="AI21" s="168" t="str">
        <f>IF(登録番号３５!$Q$10="","",登録番号３５!$Q$10)</f>
        <v/>
      </c>
      <c r="AJ21" s="168" t="str">
        <f>IF(登録番号３５!$R$10="","",登録番号３５!$R$10)</f>
        <v/>
      </c>
      <c r="AK21" s="168" t="str">
        <f>IF(登録番号３５!$S$10="","",登録番号３５!$S$10)</f>
        <v/>
      </c>
      <c r="AL21" s="169" t="str">
        <f>IF(登録番号３５!$T$10="","",登録番号３５!$T$10)</f>
        <v/>
      </c>
      <c r="AM21" s="167" t="str">
        <f>登録番号３５!$I$17</f>
        <v>一部住戸</v>
      </c>
      <c r="AN21" s="168" t="str">
        <f>登録番号３５!$S$17</f>
        <v>ない</v>
      </c>
      <c r="AO21" s="168" t="str">
        <f>登録番号３５!$I$18</f>
        <v>ない</v>
      </c>
      <c r="AP21" s="168" t="str">
        <f>登録番号３５!$S$18</f>
        <v>ない</v>
      </c>
      <c r="AQ21" s="168" t="str">
        <f>登録番号３５!$I$19</f>
        <v>ない</v>
      </c>
      <c r="AR21" s="168" t="str">
        <f>登録番号３５!$S$19</f>
        <v>ない</v>
      </c>
      <c r="AS21" s="168" t="str">
        <f>登録番号３５!$I$20</f>
        <v>ない</v>
      </c>
      <c r="AT21" s="168" t="str">
        <f>IF(登録番号３５!$S$20="","",登録番号３５!$S$20)</f>
        <v>全戸</v>
      </c>
      <c r="AU21" s="168" t="str">
        <f>IF(登録番号３５!$I$21="","",登録番号３５!$I$21)</f>
        <v>ない</v>
      </c>
      <c r="AV21" s="168" t="str">
        <f>IF(登録番号３５!$S$21="","",登録番号３５!$S$21)</f>
        <v>ない</v>
      </c>
      <c r="AW21" s="169" t="str">
        <f>IF(登録番号３５!$I$22="","",登録番号３５!$I$22)</f>
        <v/>
      </c>
      <c r="AX21" s="165" t="str">
        <f>IF(登録番号３５!$C$26="","",登録番号３５!$C$26)</f>
        <v>通勤</v>
      </c>
      <c r="AY21" s="166" t="str">
        <f>IF(登録番号３５!$G$26="","",登録番号３５!$G$26)</f>
        <v>外部委託</v>
      </c>
      <c r="AZ21" s="170" t="str">
        <f>登録番号３５!$D$25</f>
        <v>必要</v>
      </c>
      <c r="BA21" s="166" t="str">
        <f>IF(登録番号３５!$E$25="","",登録番号３５!$E$25)</f>
        <v>家賃債務保証での代替可</v>
      </c>
      <c r="BB21" s="171" t="str">
        <f>IF(登録番号３５!$D$29="","",登録番号３５!$D$29)</f>
        <v/>
      </c>
      <c r="BC21" s="172" t="str">
        <f>登録番号３５!$A$10</f>
        <v>1992/8</v>
      </c>
      <c r="BD21" s="173" t="str">
        <f>IF(登録番号３５!$P$11="","",登録番号３５!$P$11)</f>
        <v>適用外（1981年6月以降建設）</v>
      </c>
      <c r="BE21" s="174" t="str">
        <f>登録番号３５!$C$31</f>
        <v>株式会社　ジェイジェイエフ不動産</v>
      </c>
      <c r="BF21" s="44" t="str">
        <f>登録番号３５!$O$31</f>
        <v>0748-36-5761</v>
      </c>
    </row>
    <row r="22" spans="1:58" s="91" customFormat="1" ht="30" customHeight="1" x14ac:dyDescent="0.15">
      <c r="A22" s="144">
        <v>38</v>
      </c>
      <c r="B22" s="145" t="str">
        <f>IF(登録番号３８!$F$4="","",登録番号３８!$F$4)</f>
        <v>○</v>
      </c>
      <c r="C22" s="45" t="str">
        <f>IF(登録番号３８!$H$4="","",登録番号３８!$H$4)</f>
        <v/>
      </c>
      <c r="D22" s="45" t="str">
        <f>IF(登録番号３８!$J$4="","",登録番号３８!$J$4)</f>
        <v/>
      </c>
      <c r="E22" s="157" t="str">
        <f>IF(登録番号３８!$L$4="","",登録番号３８!$L$4)</f>
        <v>○</v>
      </c>
      <c r="F22" s="157" t="str">
        <f>IF(登録番号３８!$N$4="","",登録番号３８!$N$4)</f>
        <v/>
      </c>
      <c r="G22" s="146" t="str">
        <f>IF(登録番号３８!$P$4="","",登録番号３８!$P$4)</f>
        <v/>
      </c>
      <c r="H22" s="158" t="str">
        <f>IF(登録番号３８!$D$1="","",登録番号３８!$D$1)</f>
        <v>エルミナフラット堅田</v>
      </c>
      <c r="I22" s="141" t="str">
        <f>登録番号３８!$A$8</f>
        <v>滋賀県</v>
      </c>
      <c r="J22" s="159" t="str">
        <f>登録番号３８!$B$8</f>
        <v>大津市</v>
      </c>
      <c r="K22" s="142" t="str">
        <f>登録番号３８!$D$8</f>
        <v>今堅田2丁目</v>
      </c>
      <c r="L22" s="160" t="str">
        <f>IF(登録番号３８!$G$8="","",登録番号３８!$G$8)</f>
        <v/>
      </c>
      <c r="M22" s="125" t="str">
        <f>IF(登録番号３８!$F$12="","",登録番号３８!$F$12)</f>
        <v>JR湖西線　堅田駅から徒歩１2分</v>
      </c>
      <c r="N22" s="147" t="str">
        <f>IF(登録番号３８!$F$13="","",登録番号３８!$F$13)</f>
        <v>ｲｽﾞﾐﾔ堅田店　約400ｍ、堅田幼稚園　約1,300ｍ、堅田小学校　約1,400ｍ、堅田中学校　約1,200ｍ</v>
      </c>
      <c r="O22" s="149" t="str">
        <f>登録番号３８!$P$8</f>
        <v>鉄骨造（軽量鉄骨含む）</v>
      </c>
      <c r="P22" s="125">
        <f>登録番号３８!$D$10</f>
        <v>5</v>
      </c>
      <c r="Q22" s="141">
        <f>登録番号３８!$F$11</f>
        <v>1</v>
      </c>
      <c r="R22" s="160">
        <f>登録番号３８!$J$11</f>
        <v>34</v>
      </c>
      <c r="S22" s="161">
        <f>登録番号３８!$M$8</f>
        <v>41000</v>
      </c>
      <c r="T22" s="162">
        <f>登録番号３８!$O$8</f>
        <v>67000</v>
      </c>
      <c r="U22" s="161">
        <f>登録番号３８!$L$26</f>
        <v>50000</v>
      </c>
      <c r="V22" s="162">
        <f>登録番号３８!$N$26</f>
        <v>50000</v>
      </c>
      <c r="W22" s="163" t="str">
        <f>IF(登録番号３８!$P$26="","",登録番号３８!$P$26)</f>
        <v>礼金</v>
      </c>
      <c r="X22" s="164">
        <f>登録番号３８!$R$26</f>
        <v>50000</v>
      </c>
      <c r="Y22" s="162">
        <f>登録番号３８!$T$26</f>
        <v>50000</v>
      </c>
      <c r="Z22" s="165">
        <f>登録番号３８!$F$10</f>
        <v>36.450000000000003</v>
      </c>
      <c r="AA22" s="166">
        <f>登録番号３８!$H$10</f>
        <v>36.450000000000003</v>
      </c>
      <c r="AB22" s="167" t="str">
        <f>IF(登録番号３８!$J$10="","",登録番号３８!$J$10)</f>
        <v/>
      </c>
      <c r="AC22" s="168" t="str">
        <f>IF(登録番号３８!$K$10="","",登録番号３８!$K$10)</f>
        <v/>
      </c>
      <c r="AD22" s="168" t="str">
        <f>IF(登録番号３８!$L$10="","",登録番号３８!$L$10)</f>
        <v/>
      </c>
      <c r="AE22" s="168" t="str">
        <f>IF(登録番号３８!$M$10="","",登録番号３８!$M$10)</f>
        <v>○</v>
      </c>
      <c r="AF22" s="168" t="str">
        <f>IF(登録番号３８!$N$10="","",登録番号３８!$N$10)</f>
        <v/>
      </c>
      <c r="AG22" s="168" t="str">
        <f>IF(登録番号３８!$O$10="","",#REF!)</f>
        <v/>
      </c>
      <c r="AH22" s="168" t="str">
        <f>IF(登録番号３８!$P$10="","",登録番号３８!$P$10)</f>
        <v/>
      </c>
      <c r="AI22" s="168" t="str">
        <f>IF(登録番号３８!$Q$10="","",登録番号３８!$Q$10)</f>
        <v/>
      </c>
      <c r="AJ22" s="168" t="str">
        <f>IF(登録番号３８!$R$10="","",登録番号３８!$R$10)</f>
        <v/>
      </c>
      <c r="AK22" s="168" t="str">
        <f>IF(登録番号３８!$S$10="","",登録番号３８!$S$10)</f>
        <v/>
      </c>
      <c r="AL22" s="169" t="str">
        <f>IF(登録番号３８!$T$10="","",登録番号３８!$T$10)</f>
        <v/>
      </c>
      <c r="AM22" s="167" t="str">
        <f>登録番号３８!$I$17</f>
        <v>一部住戸</v>
      </c>
      <c r="AN22" s="168" t="str">
        <f>登録番号３８!$S$17</f>
        <v>一部住戸</v>
      </c>
      <c r="AO22" s="168" t="str">
        <f>登録番号３８!$I$18</f>
        <v>一部住戸</v>
      </c>
      <c r="AP22" s="168" t="str">
        <f>登録番号３８!$S$18</f>
        <v>ない</v>
      </c>
      <c r="AQ22" s="168" t="str">
        <f>登録番号３８!$I$19</f>
        <v>ない</v>
      </c>
      <c r="AR22" s="168" t="str">
        <f>登録番号３８!$S$19</f>
        <v>一部住戸</v>
      </c>
      <c r="AS22" s="168" t="str">
        <f>登録番号３８!$I$20</f>
        <v>ない</v>
      </c>
      <c r="AT22" s="168" t="str">
        <f>IF(登録番号３８!$S$20="","",登録番号３８!$S$20)</f>
        <v>ない</v>
      </c>
      <c r="AU22" s="168" t="str">
        <f>IF(登録番号３８!$I$21="","",登録番号３８!$I$21)</f>
        <v>一部住戸</v>
      </c>
      <c r="AV22" s="168" t="str">
        <f>IF(登録番号３８!$S$21="","",登録番号３８!$S$21)</f>
        <v>一部住戸</v>
      </c>
      <c r="AW22" s="169" t="str">
        <f>IF(登録番号３８!$I$22="","",登録番号３８!$I$22)</f>
        <v>特になし</v>
      </c>
      <c r="AX22" s="165" t="str">
        <f>IF(登録番号３８!$C$26="","",登録番号３８!$C$26)</f>
        <v>居ない</v>
      </c>
      <c r="AY22" s="166" t="str">
        <f>IF(登録番号３８!$G$26="","",登録番号３８!$G$26)</f>
        <v>なし</v>
      </c>
      <c r="AZ22" s="170" t="str">
        <f>登録番号３８!$D$25</f>
        <v>必要</v>
      </c>
      <c r="BA22" s="166" t="str">
        <f>IF(登録番号３８!$E$25="","",登録番号３８!$E$25)</f>
        <v>家賃債務保証での代替不可</v>
      </c>
      <c r="BB22" s="171" t="str">
        <f>IF(登録番号３８!$D$29="","",登録番号３８!$D$29)</f>
        <v/>
      </c>
      <c r="BC22" s="172" t="str">
        <f>登録番号３８!$A$10</f>
        <v>1989/12</v>
      </c>
      <c r="BD22" s="173" t="str">
        <f>IF(登録番号３８!$P$11="","",登録番号３８!$P$11)</f>
        <v>適用外（1981年6月以降建設）</v>
      </c>
      <c r="BE22" s="174" t="str">
        <f>登録番号３８!$C$31</f>
        <v>株式会社エルアイシー
ｱﾊﾟﾏﾝｼｮｯﾌﾟ堅田店</v>
      </c>
      <c r="BF22" s="44" t="str">
        <f>登録番号３８!$O$31</f>
        <v>077-574-3434</v>
      </c>
    </row>
    <row r="23" spans="1:58" s="91" customFormat="1" ht="30" customHeight="1" x14ac:dyDescent="0.15">
      <c r="A23" s="144">
        <v>39</v>
      </c>
      <c r="B23" s="145" t="str">
        <f>IF(登録番号３９!$F$4="","",登録番号３９!$F$4)</f>
        <v/>
      </c>
      <c r="C23" s="45" t="str">
        <f>IF(登録番号３９!$H$4="","",登録番号３９!$H$4)</f>
        <v/>
      </c>
      <c r="D23" s="45" t="str">
        <f>IF(登録番号３９!$J$4="","",登録番号３９!$J$4)</f>
        <v/>
      </c>
      <c r="E23" s="157" t="str">
        <f>IF(登録番号３９!$L$4="","",登録番号３９!$L$4)</f>
        <v>○</v>
      </c>
      <c r="F23" s="157" t="str">
        <f>IF(登録番号３９!$N$4="","",登録番号３９!$N$4)</f>
        <v/>
      </c>
      <c r="G23" s="146" t="str">
        <f>IF(登録番号３９!$P$4="","",登録番号３９!$P$4)</f>
        <v/>
      </c>
      <c r="H23" s="158" t="str">
        <f>IF(登録番号３９!$D$1="","",登録番号３９!$D$1)</f>
        <v>コスモスコーポラス</v>
      </c>
      <c r="I23" s="141" t="str">
        <f>登録番号３９!$A$8</f>
        <v>滋賀県</v>
      </c>
      <c r="J23" s="159" t="str">
        <f>登録番号３９!$B$8</f>
        <v>大津市</v>
      </c>
      <c r="K23" s="142" t="str">
        <f>登録番号３９!$D$8</f>
        <v>今堅田2丁目</v>
      </c>
      <c r="L23" s="160" t="str">
        <f>IF(登録番号３９!$G$8="","",登録番号３９!$G$8)</f>
        <v/>
      </c>
      <c r="M23" s="125" t="str">
        <f>IF(登録番号３９!$F$12="","",登録番号３９!$F$12)</f>
        <v>JR湖西線　堅田駅から徒歩１0分</v>
      </c>
      <c r="N23" s="147" t="str">
        <f>IF(登録番号３９!$F$13="","",登録番号３９!$F$13)</f>
        <v>ｺﾝﾋﾞﾆ　約200ｍ、平和堂　約900ｍ、堅田幼稚園　約1,150ｍ、堅田小学校　約1,200ｍ</v>
      </c>
      <c r="O23" s="149" t="str">
        <f>登録番号３９!$P$8</f>
        <v>鉄骨造（軽量鉄骨含む）</v>
      </c>
      <c r="P23" s="125">
        <f>登録番号３９!$D$10</f>
        <v>2</v>
      </c>
      <c r="Q23" s="141">
        <f>登録番号３９!$F$11</f>
        <v>10</v>
      </c>
      <c r="R23" s="160">
        <f>登録番号３９!$J$11</f>
        <v>10</v>
      </c>
      <c r="S23" s="161">
        <f>登録番号３９!$M$8</f>
        <v>44000</v>
      </c>
      <c r="T23" s="162">
        <f>登録番号３９!$O$8</f>
        <v>44000</v>
      </c>
      <c r="U23" s="161">
        <f>登録番号３９!$L$26</f>
        <v>100000</v>
      </c>
      <c r="V23" s="162">
        <f>登録番号３９!$N$26</f>
        <v>100000</v>
      </c>
      <c r="W23" s="163" t="str">
        <f>IF(登録番号３９!$P$26="","",#REF!)</f>
        <v/>
      </c>
      <c r="X23" s="164">
        <f>登録番号３９!$R$26</f>
        <v>0</v>
      </c>
      <c r="Y23" s="162">
        <f>登録番号３９!$T$26</f>
        <v>0</v>
      </c>
      <c r="Z23" s="165">
        <f>登録番号３９!$F$10</f>
        <v>39.74</v>
      </c>
      <c r="AA23" s="166">
        <f>登録番号３９!$H$10</f>
        <v>39.74</v>
      </c>
      <c r="AB23" s="167" t="str">
        <f>IF(登録番号３９!$J$10="","",登録番号３９!$J$10)</f>
        <v/>
      </c>
      <c r="AC23" s="168" t="str">
        <f>IF(登録番号３９!$K$10="","",登録番号３９!$K$10)</f>
        <v/>
      </c>
      <c r="AD23" s="168" t="str">
        <f>IF(登録番号３９!$L$10="","",登録番号３９!$L$10)</f>
        <v/>
      </c>
      <c r="AE23" s="168" t="str">
        <f>IF(登録番号３９!$M$10="","",登録番号３９!$M$10)</f>
        <v>○</v>
      </c>
      <c r="AF23" s="168" t="str">
        <f>IF(登録番号３９!$N$10="","",登録番号３９!$N$10)</f>
        <v/>
      </c>
      <c r="AG23" s="168" t="str">
        <f>IF(登録番号３９!$O$10="","",登録番号３９!$O$10)</f>
        <v>○</v>
      </c>
      <c r="AH23" s="168" t="str">
        <f>IF(登録番号３９!$P$10="","",登録番号３９!$P$10)</f>
        <v/>
      </c>
      <c r="AI23" s="168" t="str">
        <f>IF(登録番号３９!$Q$10="","",登録番号３９!$Q$10)</f>
        <v/>
      </c>
      <c r="AJ23" s="168" t="str">
        <f>IF(登録番号３９!$R$10="","",登録番号３９!$R$10)</f>
        <v/>
      </c>
      <c r="AK23" s="168" t="str">
        <f>IF(登録番号３９!$S$10="","",登録番号３９!$S$10)</f>
        <v/>
      </c>
      <c r="AL23" s="169" t="str">
        <f>IF(登録番号３９!$T$10="","",登録番号３９!$T$10)</f>
        <v/>
      </c>
      <c r="AM23" s="167" t="str">
        <f>登録番号３９!$I$17</f>
        <v>ない</v>
      </c>
      <c r="AN23" s="168" t="str">
        <f>登録番号３９!$S$17</f>
        <v>ない</v>
      </c>
      <c r="AO23" s="168" t="str">
        <f>登録番号３９!$I$18</f>
        <v>ない</v>
      </c>
      <c r="AP23" s="168" t="str">
        <f>登録番号３９!$S$18</f>
        <v>ない</v>
      </c>
      <c r="AQ23" s="168" t="str">
        <f>登録番号３９!$I$19</f>
        <v>ない</v>
      </c>
      <c r="AR23" s="168" t="str">
        <f>登録番号３９!$S$19</f>
        <v>ない</v>
      </c>
      <c r="AS23" s="168" t="str">
        <f>登録番号３９!$I$20</f>
        <v>ない</v>
      </c>
      <c r="AT23" s="168" t="str">
        <f>IF(登録番号３９!$S$20="","",登録番号３９!$S$20)</f>
        <v>ない</v>
      </c>
      <c r="AU23" s="168" t="str">
        <f>IF(登録番号３９!$I$21="","",登録番号３９!$I$21)</f>
        <v>ない</v>
      </c>
      <c r="AV23" s="168" t="str">
        <f>IF(登録番号３９!$S$21="","",登録番号３９!$S$21)</f>
        <v>ない</v>
      </c>
      <c r="AW23" s="169" t="str">
        <f>IF(登録番号３９!$I$22="","",登録番号３９!$I$22)</f>
        <v>特になし</v>
      </c>
      <c r="AX23" s="165" t="str">
        <f>IF(登録番号３９!$C$26="","",登録番号３９!$C$26)</f>
        <v>居ない</v>
      </c>
      <c r="AY23" s="166" t="str">
        <f>IF(登録番号３９!$G$26="","",登録番号３９!$G$26)</f>
        <v>なし</v>
      </c>
      <c r="AZ23" s="170" t="str">
        <f>登録番号３９!$D$25</f>
        <v>必要</v>
      </c>
      <c r="BA23" s="166" t="str">
        <f>IF(登録番号３９!$E$25="","",登録番号３９!$E$25)</f>
        <v>家賃債務保証での代替不可</v>
      </c>
      <c r="BB23" s="171" t="str">
        <f>IF(登録番号３９!$D$29="","",登録番号３９!$D$29)</f>
        <v/>
      </c>
      <c r="BC23" s="172" t="str">
        <f>登録番号３９!$A$10</f>
        <v>1990/6</v>
      </c>
      <c r="BD23" s="173" t="str">
        <f>IF(登録番号３９!$P$11="","",登録番号３９!$P$11)</f>
        <v>適用外（1981年6月以降建設）</v>
      </c>
      <c r="BE23" s="174" t="str">
        <f>登録番号３９!$C$31</f>
        <v>株式会社エルアイシー
ｱﾊﾟﾏﾝｼｮｯﾌﾟ堅田店</v>
      </c>
      <c r="BF23" s="44" t="str">
        <f>登録番号３９!$O$31</f>
        <v>077-574-3434</v>
      </c>
    </row>
    <row r="24" spans="1:58" s="33" customFormat="1" ht="30" customHeight="1" x14ac:dyDescent="0.15">
      <c r="A24" s="144">
        <v>40</v>
      </c>
      <c r="B24" s="145" t="str">
        <f>IF(登録番号４０!$F$4="","",登録番号４０!$F$4)</f>
        <v/>
      </c>
      <c r="C24" s="45" t="str">
        <f>IF(登録番号４０!$H$4="","",登録番号４０!$H$4)</f>
        <v/>
      </c>
      <c r="D24" s="45" t="str">
        <f>IF(登録番号４０!$J$4="","",登録番号４０!$J$4)</f>
        <v/>
      </c>
      <c r="E24" s="157" t="str">
        <f>IF(登録番号４０!$L$4="","",登録番号４０!$L$4)</f>
        <v>○</v>
      </c>
      <c r="F24" s="157" t="str">
        <f>IF(登録番号４０!$N$4="","",登録番号４０!$N$4)</f>
        <v/>
      </c>
      <c r="G24" s="146" t="str">
        <f>IF(登録番号４０!$P$4="","",登録番号４０!$P$4)</f>
        <v/>
      </c>
      <c r="H24" s="158" t="str">
        <f>IF(登録番号４０!$D$1="","",登録番号４０!$D$1)</f>
        <v>ハイツＴＳＵＤＡ</v>
      </c>
      <c r="I24" s="141" t="str">
        <f>登録番号４０!$A$8</f>
        <v>滋賀県</v>
      </c>
      <c r="J24" s="159" t="str">
        <f>登録番号４０!$B$8</f>
        <v>大津市</v>
      </c>
      <c r="K24" s="142" t="str">
        <f>登録番号４０!$D$8</f>
        <v>堅田1丁目</v>
      </c>
      <c r="L24" s="160" t="str">
        <f>IF(登録番号４０!$G$8="","",登録番号４０!$G$8)</f>
        <v/>
      </c>
      <c r="M24" s="125" t="str">
        <f>IF(登録番号４０!$F$12="","",登録番号４０!$F$12)</f>
        <v>JR湖西線　堅田駅から徒歩１0分</v>
      </c>
      <c r="N24" s="147" t="str">
        <f>IF(登録番号４０!$F$13="","",登録番号４０!$F$13)</f>
        <v>平和堂　約1,400ｍ、堅田幼稚園　約1,100ｍ、堅田小学校　約1,100ｍ、キリン堂約1,200ｍ</v>
      </c>
      <c r="O24" s="149" t="str">
        <f>登録番号４０!$P$8</f>
        <v>木造（２×４）含む</v>
      </c>
      <c r="P24" s="125">
        <f>登録番号４０!$D$10</f>
        <v>1</v>
      </c>
      <c r="Q24" s="141">
        <f>登録番号４０!$F$11</f>
        <v>5</v>
      </c>
      <c r="R24" s="160">
        <f>登録番号４０!$J$11</f>
        <v>5</v>
      </c>
      <c r="S24" s="161">
        <f>登録番号４０!$M$8</f>
        <v>53000</v>
      </c>
      <c r="T24" s="162">
        <f>登録番号４０!$O$8</f>
        <v>53000</v>
      </c>
      <c r="U24" s="161">
        <f>登録番号４０!$L$26</f>
        <v>80000</v>
      </c>
      <c r="V24" s="162">
        <f>登録番号４０!$N$26</f>
        <v>80000</v>
      </c>
      <c r="W24" s="163" t="str">
        <f>IF(登録番号４０!$P$26="","",登録番号４０!$P$26)</f>
        <v>礼金</v>
      </c>
      <c r="X24" s="164">
        <f>登録番号４０!$R$26</f>
        <v>80000</v>
      </c>
      <c r="Y24" s="162">
        <f>登録番号４０!$T$26</f>
        <v>80000</v>
      </c>
      <c r="Z24" s="165">
        <f>登録番号４０!$F$10</f>
        <v>61.56</v>
      </c>
      <c r="AA24" s="166">
        <f>登録番号４０!$H$10</f>
        <v>61.56</v>
      </c>
      <c r="AB24" s="167" t="str">
        <f>IF(登録番号４０!$J$10="","",登録番号４０!$J$10)</f>
        <v/>
      </c>
      <c r="AC24" s="168" t="str">
        <f>IF(登録番号４０!$K$10="","",登録番号４０!$K$10)</f>
        <v/>
      </c>
      <c r="AD24" s="168" t="str">
        <f>IF(登録番号４０!$L$10="","",登録番号４０!$L$10)</f>
        <v/>
      </c>
      <c r="AE24" s="168" t="str">
        <f>IF(登録番号４０!$M$10="","",登録番号４０!$M$10)</f>
        <v/>
      </c>
      <c r="AF24" s="168" t="str">
        <f>IF(登録番号４０!$N$10="","",登録番号４０!$N$10)</f>
        <v/>
      </c>
      <c r="AG24" s="168" t="str">
        <f>IF(登録番号４０!$O$10="","",登録番号４０!$O$10)</f>
        <v/>
      </c>
      <c r="AH24" s="168" t="str">
        <f>IF(登録番号４０!$P$10="","",登録番号４０!$P$10)</f>
        <v>○</v>
      </c>
      <c r="AI24" s="168" t="str">
        <f>IF(登録番号４０!$Q$10="","",登録番号４０!$Q$10)</f>
        <v/>
      </c>
      <c r="AJ24" s="168" t="str">
        <f>IF(登録番号４０!$R$10="","",登録番号４０!$R$10)</f>
        <v/>
      </c>
      <c r="AK24" s="168" t="str">
        <f>IF(登録番号４０!$S$10="","",登録番号４０!$S$10)</f>
        <v/>
      </c>
      <c r="AL24" s="169" t="str">
        <f>IF(登録番号４０!$T$10="","",登録番号４０!$T$10)</f>
        <v/>
      </c>
      <c r="AM24" s="167" t="str">
        <f>登録番号４０!$I$17</f>
        <v>ない</v>
      </c>
      <c r="AN24" s="168" t="str">
        <f>登録番号４０!$S$17</f>
        <v>ない</v>
      </c>
      <c r="AO24" s="168" t="str">
        <f>登録番号４０!$I$18</f>
        <v>ない</v>
      </c>
      <c r="AP24" s="168" t="str">
        <f>登録番号４０!$S$18</f>
        <v>ない</v>
      </c>
      <c r="AQ24" s="168" t="str">
        <f>登録番号４０!$I$19</f>
        <v>ない</v>
      </c>
      <c r="AR24" s="168" t="str">
        <f>登録番号４０!$S$19</f>
        <v>ない</v>
      </c>
      <c r="AS24" s="168" t="str">
        <f>登録番号４０!$I$20</f>
        <v>ない</v>
      </c>
      <c r="AT24" s="168" t="str">
        <f>IF(登録番号４０!$S$20="","",登録番号４０!$S$20)</f>
        <v>ない</v>
      </c>
      <c r="AU24" s="168" t="str">
        <f>IF(登録番号４０!$I$21="","",登録番号４０!$I$21)</f>
        <v>ない</v>
      </c>
      <c r="AV24" s="168" t="str">
        <f>IF(登録番号４０!$S$21="","",登録番号４０!$S$21)</f>
        <v>ない</v>
      </c>
      <c r="AW24" s="169" t="str">
        <f>IF(登録番号４０!$I$22="","",登録番号４０!$I$22)</f>
        <v>特になし</v>
      </c>
      <c r="AX24" s="165" t="str">
        <f>IF(登録番号４０!$C$26="","",登録番号４０!$C$26)</f>
        <v>居ない</v>
      </c>
      <c r="AY24" s="166" t="str">
        <f>IF(登録番号４０!$G$26="","",登録番号４０!$G$26)</f>
        <v>なし</v>
      </c>
      <c r="AZ24" s="170" t="str">
        <f>登録番号４０!$D$25</f>
        <v>必要</v>
      </c>
      <c r="BA24" s="166" t="str">
        <f>IF(登録番号４０!$E$25="","",登録番号４０!$E$25)</f>
        <v>家賃債務保証での代替不可</v>
      </c>
      <c r="BB24" s="171" t="str">
        <f>IF(登録番号４０!$D$29="","",登録番号４０!$D$29)</f>
        <v/>
      </c>
      <c r="BC24" s="172" t="str">
        <f>登録番号４０!$A$10</f>
        <v>1990/7</v>
      </c>
      <c r="BD24" s="173" t="str">
        <f>IF(登録番号４０!$P$11="","",登録番号４０!$P$11)</f>
        <v>適用外（1981年6月以降建設）</v>
      </c>
      <c r="BE24" s="174" t="str">
        <f>登録番号４０!$C$31</f>
        <v>株式会社エルアイシー
ｱﾊﾟﾏﾝｼｮｯﾌﾟ堅田店</v>
      </c>
      <c r="BF24" s="44" t="str">
        <f>登録番号４０!$O$31</f>
        <v>077-574-3434</v>
      </c>
    </row>
    <row r="25" spans="1:58" s="33" customFormat="1" ht="30" customHeight="1" x14ac:dyDescent="0.15">
      <c r="A25" s="144">
        <v>41</v>
      </c>
      <c r="B25" s="145" t="str">
        <f>IF(登録番号４１!$F$4="","",登録番号４１!$F$4)</f>
        <v/>
      </c>
      <c r="C25" s="45" t="str">
        <f>IF(登録番号４１!$H$4="","",登録番号４１!$H$4)</f>
        <v/>
      </c>
      <c r="D25" s="45" t="str">
        <f>IF(登録番号４１!$J$4="","",登録番号４１!$J$4)</f>
        <v/>
      </c>
      <c r="E25" s="157" t="str">
        <f>IF(登録番号４１!$L$4="","",登録番号４１!$L$4)</f>
        <v>○</v>
      </c>
      <c r="F25" s="157" t="str">
        <f>IF(登録番号４１!$N$4="","",登録番号４１!$N$4)</f>
        <v/>
      </c>
      <c r="G25" s="146" t="str">
        <f>IF(登録番号４１!$P$4="","",登録番号４１!$P$4)</f>
        <v/>
      </c>
      <c r="H25" s="158" t="str">
        <f>IF(登録番号４１!$D$1="","",登録番号４１!$D$1)</f>
        <v>蔵所ハイツ</v>
      </c>
      <c r="I25" s="141" t="str">
        <f>登録番号４１!$A$8</f>
        <v>滋賀県</v>
      </c>
      <c r="J25" s="159" t="str">
        <f>登録番号４１!$B$8</f>
        <v>大津市</v>
      </c>
      <c r="K25" s="142" t="str">
        <f>登録番号４１!$D$8</f>
        <v>本堅田5丁目</v>
      </c>
      <c r="L25" s="160" t="str">
        <f>IF(登録番号４１!$G$8="","",登録番号４１!$G$8)</f>
        <v/>
      </c>
      <c r="M25" s="125" t="str">
        <f>IF(登録番号４１!$F$12="","",登録番号４１!$F$12)</f>
        <v>JR湖西線　堅田駅から徒歩9分</v>
      </c>
      <c r="N25" s="147" t="str">
        <f>IF(登録番号４１!$F$13="","",登録番号４１!$F$13)</f>
        <v>平和堂　約600ｍ、ｺﾝﾋﾞﾆ　約200ｍ、堅田幼稚園　約400ｍ、堅田小学校　約500ｍ</v>
      </c>
      <c r="O25" s="149" t="str">
        <f>登録番号４１!$P$8</f>
        <v>鉄骨造（軽量鉄骨含む）</v>
      </c>
      <c r="P25" s="125">
        <f>登録番号４１!$D$10</f>
        <v>2</v>
      </c>
      <c r="Q25" s="141">
        <f>登録番号４１!$F$11</f>
        <v>1</v>
      </c>
      <c r="R25" s="160">
        <f>登録番号４１!$J$11</f>
        <v>4</v>
      </c>
      <c r="S25" s="161">
        <f>登録番号４１!$M$8</f>
        <v>45000</v>
      </c>
      <c r="T25" s="162">
        <f>登録番号４１!$O$8</f>
        <v>45000</v>
      </c>
      <c r="U25" s="161">
        <f>登録番号４１!$L$26</f>
        <v>0</v>
      </c>
      <c r="V25" s="162">
        <f>登録番号４１!$N$26</f>
        <v>0</v>
      </c>
      <c r="W25" s="163" t="str">
        <f>IF(登録番号４１!$P$26="","",登録番号４１!$P$26)</f>
        <v/>
      </c>
      <c r="X25" s="164">
        <f>登録番号４１!$R$26</f>
        <v>0</v>
      </c>
      <c r="Y25" s="162">
        <f>登録番号４１!$T$26</f>
        <v>0</v>
      </c>
      <c r="Z25" s="165">
        <f>登録番号４１!$F$10</f>
        <v>46.37</v>
      </c>
      <c r="AA25" s="166">
        <f>登録番号４１!$H$10</f>
        <v>46.37</v>
      </c>
      <c r="AB25" s="167" t="str">
        <f>IF(登録番号４１!$J$10="","",登録番号４１!$J$10)</f>
        <v/>
      </c>
      <c r="AC25" s="168" t="str">
        <f>IF(登録番号４１!$K$10="","",登録番号４１!$K$10)</f>
        <v/>
      </c>
      <c r="AD25" s="168" t="str">
        <f>IF(登録番号４１!$L$10="","",登録番号４１!$L$10)</f>
        <v/>
      </c>
      <c r="AE25" s="168" t="str">
        <f>IF(登録番号４１!$M$10="","",登録番号４１!$M$10)</f>
        <v/>
      </c>
      <c r="AF25" s="168" t="str">
        <f>IF(登録番号４１!$N$10="","",登録番号４１!$N$10)</f>
        <v/>
      </c>
      <c r="AG25" s="168" t="str">
        <f>IF(登録番号４１!$O$10="","",登録番号４１!$O$10)</f>
        <v/>
      </c>
      <c r="AH25" s="168" t="str">
        <f>IF(登録番号４１!$P$10="","",登録番号４１!$P$10)</f>
        <v/>
      </c>
      <c r="AI25" s="168" t="str">
        <f>IF(登録番号４１!$Q$10="","",登録番号４１!$Q$10)</f>
        <v/>
      </c>
      <c r="AJ25" s="168" t="str">
        <f>IF(登録番号４１!$R$10="","",登録番号４１!$R$10)</f>
        <v>○</v>
      </c>
      <c r="AK25" s="168" t="str">
        <f>IF(登録番号４１!$S$10="","",#REF!)</f>
        <v/>
      </c>
      <c r="AL25" s="169" t="str">
        <f>IF(登録番号４１!$T$10="","",#REF!)</f>
        <v/>
      </c>
      <c r="AM25" s="167" t="str">
        <f>登録番号４１!$I$17</f>
        <v>ない</v>
      </c>
      <c r="AN25" s="168" t="str">
        <f>登録番号４１!$S$17</f>
        <v>ない</v>
      </c>
      <c r="AO25" s="168" t="str">
        <f>登録番号４１!$I$18</f>
        <v>ない</v>
      </c>
      <c r="AP25" s="168" t="str">
        <f>登録番号４１!$S$18</f>
        <v>ない</v>
      </c>
      <c r="AQ25" s="168" t="str">
        <f>登録番号４１!$I$19</f>
        <v>ない</v>
      </c>
      <c r="AR25" s="168" t="str">
        <f>登録番号４１!$S$19</f>
        <v>ない</v>
      </c>
      <c r="AS25" s="168" t="str">
        <f>登録番号４１!$I$20</f>
        <v>ない</v>
      </c>
      <c r="AT25" s="168" t="str">
        <f>IF(登録番号４１!$S$20="","",登録番号４１!$S$20)</f>
        <v>ない</v>
      </c>
      <c r="AU25" s="168" t="str">
        <f>IF(登録番号４１!$I$21="","",登録番号４１!$I$21)</f>
        <v>ない</v>
      </c>
      <c r="AV25" s="168" t="str">
        <f>IF(登録番号４１!$S$21="","",登録番号４１!$S$21)</f>
        <v>ない</v>
      </c>
      <c r="AW25" s="169" t="str">
        <f>IF(登録番号４１!$I$22="","",登録番号４１!$I$22)</f>
        <v>特になし</v>
      </c>
      <c r="AX25" s="165" t="str">
        <f>IF(登録番号４１!$C$26="","",登録番号４１!$C$26)</f>
        <v>居ない</v>
      </c>
      <c r="AY25" s="166" t="str">
        <f>IF(登録番号４１!$G$26="","",登録番号４１!$G$26)</f>
        <v>なし</v>
      </c>
      <c r="AZ25" s="170" t="str">
        <f>登録番号４１!$D$25</f>
        <v>必要</v>
      </c>
      <c r="BA25" s="166" t="str">
        <f>IF(登録番号４１!$E$25="","",登録番号４１!$E$25)</f>
        <v>家賃債務保証での代替不可</v>
      </c>
      <c r="BB25" s="171" t="str">
        <f>IF(登録番号４１!$D$29="","",登録番号４１!$D$29)</f>
        <v/>
      </c>
      <c r="BC25" s="172" t="str">
        <f>登録番号４１!$A$10</f>
        <v>1988/12</v>
      </c>
      <c r="BD25" s="173" t="str">
        <f>IF(登録番号４１!$P$11="","",登録番号４１!$P$11)</f>
        <v>適用外（1981年6月以降建設）</v>
      </c>
      <c r="BE25" s="174" t="str">
        <f>登録番号４１!$C$31</f>
        <v>株式会社エルアイシー
ｱﾊﾟﾏﾝｼｮｯﾌﾟ堅田店</v>
      </c>
      <c r="BF25" s="44" t="str">
        <f>登録番号４１!$O$31</f>
        <v>077-574-3434</v>
      </c>
    </row>
    <row r="26" spans="1:58" s="91" customFormat="1" ht="30" customHeight="1" x14ac:dyDescent="0.15">
      <c r="A26" s="144">
        <v>42</v>
      </c>
      <c r="B26" s="145" t="str">
        <f>IF(登録番号４２!$F$4="","",登録番号４２!$F$4)</f>
        <v/>
      </c>
      <c r="C26" s="45" t="str">
        <f>IF(登録番号４２!$H$4="","",登録番号４２!$H$4)</f>
        <v/>
      </c>
      <c r="D26" s="45" t="str">
        <f>IF(登録番号４２!$J$4="","",登録番号４２!$J$4)</f>
        <v/>
      </c>
      <c r="E26" s="157" t="str">
        <f>IF(登録番号４２!$L$4="","",登録番号４２!$L$4)</f>
        <v>○</v>
      </c>
      <c r="F26" s="157" t="str">
        <f>IF(登録番号４２!$N$4="","",登録番号４２!$N$4)</f>
        <v/>
      </c>
      <c r="G26" s="146" t="str">
        <f>IF(登録番号４２!$P$4="","",登録番号４２!$P$4)</f>
        <v/>
      </c>
      <c r="H26" s="158" t="str">
        <f>IF(登録番号４２!$D$1="","",登録番号４２!$D$1)</f>
        <v>アミカル石山</v>
      </c>
      <c r="I26" s="141" t="str">
        <f>登録番号４２!$A$8</f>
        <v>滋賀県</v>
      </c>
      <c r="J26" s="159" t="str">
        <f>登録番号４２!$B$8</f>
        <v>大津市</v>
      </c>
      <c r="K26" s="142" t="str">
        <f>登録番号４２!$D$8</f>
        <v>石山寺3丁目</v>
      </c>
      <c r="L26" s="160" t="str">
        <f>IF(登録番号４２!$G$8="","",登録番号４２!$G$8)</f>
        <v/>
      </c>
      <c r="M26" s="125" t="str">
        <f>IF(登録番号４２!$F$12="","",登録番号４２!$F$12)</f>
        <v>JR琵琶湖線　石山駅からバス15分（石山幼稚園前）徒歩1分</v>
      </c>
      <c r="N26" s="147" t="str">
        <f>IF(登録番号４２!$F$13="","",登録番号４２!$F$13)</f>
        <v>ｽｰﾊﾟｰ　徒歩10分、ｺﾝﾋﾞﾆ　徒歩2分</v>
      </c>
      <c r="O26" s="149" t="str">
        <f>登録番号４２!$P$8</f>
        <v>コンクリート造</v>
      </c>
      <c r="P26" s="125">
        <f>登録番号４２!$D$10</f>
        <v>3</v>
      </c>
      <c r="Q26" s="141">
        <f>登録番号４２!$F$11</f>
        <v>18</v>
      </c>
      <c r="R26" s="160">
        <f>登録番号４２!$J$11</f>
        <v>18</v>
      </c>
      <c r="S26" s="161">
        <f>登録番号４２!$M$8</f>
        <v>71000</v>
      </c>
      <c r="T26" s="162">
        <f>登録番号４２!$O$8</f>
        <v>76000</v>
      </c>
      <c r="U26" s="161">
        <f>登録番号４２!$L$26</f>
        <v>120000</v>
      </c>
      <c r="V26" s="162">
        <f>登録番号４２!$N$26</f>
        <v>120000</v>
      </c>
      <c r="W26" s="163" t="str">
        <f>IF(登録番号４２!$P$26="","",登録番号４２!$P$26)</f>
        <v>礼金</v>
      </c>
      <c r="X26" s="164">
        <f>登録番号４２!$R$26</f>
        <v>0</v>
      </c>
      <c r="Y26" s="162">
        <f>登録番号４２!$T$26</f>
        <v>73000</v>
      </c>
      <c r="Z26" s="165">
        <f>登録番号４２!$F$10</f>
        <v>65.22</v>
      </c>
      <c r="AA26" s="166">
        <f>登録番号４２!$H$10</f>
        <v>65.22</v>
      </c>
      <c r="AB26" s="167" t="str">
        <f>IF(登録番号４２!$J$10="","",登録番号４２!$J$10)</f>
        <v/>
      </c>
      <c r="AC26" s="168" t="str">
        <f>IF(登録番号４２!$K$10="","",登録番号４２!$K$10)</f>
        <v/>
      </c>
      <c r="AD26" s="168" t="str">
        <f>IF(登録番号４２!$L$10="","",登録番号４２!$L$10)</f>
        <v/>
      </c>
      <c r="AE26" s="168" t="str">
        <f>IF(登録番号４２!$M$10="","",登録番号４２!$M$10)</f>
        <v/>
      </c>
      <c r="AF26" s="168" t="str">
        <f>IF(登録番号４２!$N$10="","",登録番号４２!$N$10)</f>
        <v/>
      </c>
      <c r="AG26" s="168" t="str">
        <f>IF(登録番号４２!$O$10="","",登録番号４２!$O$10)</f>
        <v/>
      </c>
      <c r="AH26" s="168" t="str">
        <f>IF(登録番号４２!$P$10="","",登録番号４２!$P$10)</f>
        <v>○</v>
      </c>
      <c r="AI26" s="168" t="str">
        <f>IF(登録番号４２!$Q$10="","",登録番号４２!$Q$10)</f>
        <v/>
      </c>
      <c r="AJ26" s="168" t="str">
        <f>IF(登録番号４２!$R$10="","",登録番号４２!$R$10)</f>
        <v>○</v>
      </c>
      <c r="AK26" s="168" t="str">
        <f>IF(登録番号４２!$S$10="","",登録番号４２!$S$10)</f>
        <v/>
      </c>
      <c r="AL26" s="169" t="str">
        <f>IF(登録番号４２!$T$10="","",登録番号４２!$T$10)</f>
        <v/>
      </c>
      <c r="AM26" s="167" t="str">
        <f>登録番号４２!$I$17</f>
        <v>ない</v>
      </c>
      <c r="AN26" s="168" t="str">
        <f>登録番号４２!$S$17</f>
        <v>ない</v>
      </c>
      <c r="AO26" s="168" t="str">
        <f>登録番号４２!$I$18</f>
        <v>ない</v>
      </c>
      <c r="AP26" s="168" t="str">
        <f>登録番号４２!$S$18</f>
        <v>ない</v>
      </c>
      <c r="AQ26" s="168" t="str">
        <f>登録番号４２!$I$19</f>
        <v>ない</v>
      </c>
      <c r="AR26" s="168" t="str">
        <f>登録番号４２!$S$19</f>
        <v>ない</v>
      </c>
      <c r="AS26" s="168" t="str">
        <f>登録番号４２!$I$20</f>
        <v>ない</v>
      </c>
      <c r="AT26" s="168" t="str">
        <f>IF(登録番号４２!$S$20="","",登録番号４２!$S$20)</f>
        <v>ない</v>
      </c>
      <c r="AU26" s="168" t="str">
        <f>IF(登録番号４２!$I$21="","",登録番号４２!$I$21)</f>
        <v>ない</v>
      </c>
      <c r="AV26" s="168" t="str">
        <f>IF(登録番号４２!$S$21="","",登録番号４２!$S$21)</f>
        <v>ない</v>
      </c>
      <c r="AW26" s="169" t="str">
        <f>IF(登録番号４２!$I$22="","",登録番号４２!$I$22)</f>
        <v>特になし</v>
      </c>
      <c r="AX26" s="165" t="str">
        <f>IF(登録番号４２!$C$26="","",登録番号４２!$C$26)</f>
        <v>居ない</v>
      </c>
      <c r="AY26" s="166" t="str">
        <f>IF(登録番号４２!$G$26="","",登録番号４２!$G$26)</f>
        <v>なし</v>
      </c>
      <c r="AZ26" s="170" t="str">
        <f>登録番号４２!$D$25</f>
        <v>必要</v>
      </c>
      <c r="BA26" s="166" t="str">
        <f>IF(登録番号４２!$E$25="","",登録番号４２!$E$25)</f>
        <v>家賃債務保証での代替不可</v>
      </c>
      <c r="BB26" s="171" t="str">
        <f>IF(登録番号４２!$D$29="","",登録番号４２!$D$29)</f>
        <v>特になし</v>
      </c>
      <c r="BC26" s="172" t="str">
        <f>登録番号４２!$A$10</f>
        <v>1997/3</v>
      </c>
      <c r="BD26" s="173" t="str">
        <f>IF(登録番号４２!$P$11="","",登録番号４２!$P$11)</f>
        <v>適用外（1981年6月以降建設）</v>
      </c>
      <c r="BE26" s="174" t="str">
        <f>登録番号４２!$C$31</f>
        <v>株式会社エルアイシー
ｱﾊﾟﾏﾝｼｮｯﾌﾟ石山店</v>
      </c>
      <c r="BF26" s="44" t="str">
        <f>登録番号４２!$O$31</f>
        <v>077-531-0531</v>
      </c>
    </row>
    <row r="27" spans="1:58" s="91" customFormat="1" ht="30" customHeight="1" x14ac:dyDescent="0.15">
      <c r="A27" s="144">
        <v>43</v>
      </c>
      <c r="B27" s="145" t="str">
        <f>IF(登録番号４３!$F$4="","",登録番号４３!$F$4)</f>
        <v/>
      </c>
      <c r="C27" s="45" t="str">
        <f>IF(登録番号４３!$H$4="","",登録番号４３!$H$4)</f>
        <v/>
      </c>
      <c r="D27" s="45" t="str">
        <f>IF(登録番号４３!$J$4="","",登録番号４３!$J$4)</f>
        <v/>
      </c>
      <c r="E27" s="157" t="str">
        <f>IF(登録番号４３!$L$4="","",登録番号４３!$L$4)</f>
        <v>○</v>
      </c>
      <c r="F27" s="157" t="str">
        <f>IF(登録番号４３!$N$4="","",登録番号４０!$N$4)</f>
        <v/>
      </c>
      <c r="G27" s="146" t="str">
        <f>IF(登録番号４３!$P$4="","",登録番号４３!$P$4)</f>
        <v/>
      </c>
      <c r="H27" s="158" t="str">
        <f>IF(登録番号４３!$D$1="","",登録番号４３!$D$1)</f>
        <v>エンゼルプラザ大石</v>
      </c>
      <c r="I27" s="141" t="str">
        <f>登録番号４３!$A$8</f>
        <v>滋賀県</v>
      </c>
      <c r="J27" s="159" t="str">
        <f>登録番号４３!$B$8</f>
        <v>大津市</v>
      </c>
      <c r="K27" s="142" t="str">
        <f>登録番号４３!$D$8</f>
        <v>大石中1丁目</v>
      </c>
      <c r="L27" s="160" t="str">
        <f>IF(登録番号４３!$G$8="","",登録番号４３!$G$8)</f>
        <v/>
      </c>
      <c r="M27" s="125" t="str">
        <f>IF(登録番号４３!$F$12="","",登録番号４３!$F$12)</f>
        <v>JR琵琶湖線　石山駅から京阪バス20分（大石小学校停）徒歩3分</v>
      </c>
      <c r="N27" s="147" t="str">
        <f>IF(登録番号４３!$F$13="","",登録番号４３!$F$13)</f>
        <v>ｽｰﾊﾟｰ　徒歩17分、ｺﾝﾋﾞﾆ　徒歩3分</v>
      </c>
      <c r="O27" s="149" t="str">
        <f>登録番号４３!$P$8</f>
        <v>鉄骨造（軽量鉄骨含む）</v>
      </c>
      <c r="P27" s="125">
        <f>登録番号４３!$D$10</f>
        <v>4</v>
      </c>
      <c r="Q27" s="141">
        <f>登録番号４３!$F$11</f>
        <v>20</v>
      </c>
      <c r="R27" s="160">
        <f>登録番号４３!$J$11</f>
        <v>20</v>
      </c>
      <c r="S27" s="161">
        <f>登録番号４３!$M$8</f>
        <v>46000</v>
      </c>
      <c r="T27" s="162">
        <f>登録番号４３!$O$8</f>
        <v>47000</v>
      </c>
      <c r="U27" s="161">
        <f>登録番号４３!$L$26</f>
        <v>43000</v>
      </c>
      <c r="V27" s="162">
        <f>登録番号４３!$N$26</f>
        <v>43000</v>
      </c>
      <c r="W27" s="163" t="str">
        <f>IF(登録番号４３!$P$26="","",登録番号４３!$P$26)</f>
        <v/>
      </c>
      <c r="X27" s="164">
        <f>登録番号４３!$R$26</f>
        <v>0</v>
      </c>
      <c r="Y27" s="162">
        <f>登録番号４３!$T$26</f>
        <v>0</v>
      </c>
      <c r="Z27" s="165">
        <f>登録番号４３!$F$10</f>
        <v>45.92</v>
      </c>
      <c r="AA27" s="166">
        <f>登録番号４３!$H$10</f>
        <v>45.92</v>
      </c>
      <c r="AB27" s="167" t="str">
        <f>IF(登録番号４３!$J$10="","",登録番号４３!$J$10)</f>
        <v/>
      </c>
      <c r="AC27" s="168" t="str">
        <f>IF(登録番号４３!$K$10="","",登録番号４３!$K$10)</f>
        <v/>
      </c>
      <c r="AD27" s="168" t="str">
        <f>IF(登録番号４３!$L$10="","",登録番号４３!$L$10)</f>
        <v/>
      </c>
      <c r="AE27" s="168" t="str">
        <f>IF(登録番号４３!$M$10="","",登録番号４３!$M$10)</f>
        <v>○</v>
      </c>
      <c r="AF27" s="168" t="str">
        <f>IF(登録番号４３!$N$10="","",登録番号４３!$N$10)</f>
        <v/>
      </c>
      <c r="AG27" s="168" t="str">
        <f>IF(登録番号４３!$O$10="","",登録番号４３!$O$10)</f>
        <v>○</v>
      </c>
      <c r="AH27" s="168" t="str">
        <f>IF(登録番号４３!$P$10="","",登録番号４３!$P$10)</f>
        <v/>
      </c>
      <c r="AI27" s="168" t="str">
        <f>IF(登録番号４３!$Q$10="","",登録番号４３!$Q$10)</f>
        <v/>
      </c>
      <c r="AJ27" s="168" t="str">
        <f>IF(登録番号４３!$R$10="","",登録番号４３!$R$10)</f>
        <v/>
      </c>
      <c r="AK27" s="168" t="str">
        <f>IF(登録番号４３!$S$10="","",登録番号４３!$S$10)</f>
        <v/>
      </c>
      <c r="AL27" s="169" t="str">
        <f>IF(登録番号４３!$T$10="","",登録番号４３!$T$10)</f>
        <v/>
      </c>
      <c r="AM27" s="167" t="str">
        <f>登録番号４３!$I$17</f>
        <v>ない</v>
      </c>
      <c r="AN27" s="168" t="str">
        <f>登録番号４３!$S$17</f>
        <v>ない</v>
      </c>
      <c r="AO27" s="168" t="str">
        <f>登録番号４３!$I$18</f>
        <v>ない</v>
      </c>
      <c r="AP27" s="168" t="str">
        <f>登録番号４３!$S$18</f>
        <v>ない</v>
      </c>
      <c r="AQ27" s="168" t="str">
        <f>登録番号４３!$I$19</f>
        <v>ない</v>
      </c>
      <c r="AR27" s="168" t="str">
        <f>登録番号４３!$S$19</f>
        <v>ない</v>
      </c>
      <c r="AS27" s="168" t="str">
        <f>登録番号４３!$I$20</f>
        <v>ない</v>
      </c>
      <c r="AT27" s="168" t="str">
        <f>IF(登録番号４３!$S$20="","",登録番号４３!$S$20)</f>
        <v>ない</v>
      </c>
      <c r="AU27" s="168" t="str">
        <f>IF(登録番号４３!$I$21="","",登録番号４３!$I$21)</f>
        <v>ない</v>
      </c>
      <c r="AV27" s="168" t="str">
        <f>IF(登録番号４３!$S$21="","",登録番号４３!$S$21)</f>
        <v>ない</v>
      </c>
      <c r="AW27" s="169" t="str">
        <f>IF(登録番号４３!$I$22="","",登録番号４３!$I$22)</f>
        <v>特になし</v>
      </c>
      <c r="AX27" s="165" t="str">
        <f>IF(登録番号４３!$C$26="","",登録番号４３!$C$26)</f>
        <v>居ない</v>
      </c>
      <c r="AY27" s="166" t="str">
        <f>IF(登録番号４３!$G$26="","",登録番号４３!$G$26)</f>
        <v>なし</v>
      </c>
      <c r="AZ27" s="170" t="str">
        <f>登録番号４３!$D$25</f>
        <v>必要</v>
      </c>
      <c r="BA27" s="166" t="str">
        <f>IF(登録番号４３!$E$25="","",登録番号４３!$E$25)</f>
        <v>家賃債務保証での代替不可</v>
      </c>
      <c r="BB27" s="171" t="str">
        <f>IF(登録番号４３!$D$29="","",登録番号４３!$D$29)</f>
        <v>特になし</v>
      </c>
      <c r="BC27" s="172" t="str">
        <f>登録番号４３!$A$10</f>
        <v>1992/10</v>
      </c>
      <c r="BD27" s="173" t="str">
        <f>IF(登録番号４３!$P$11="","",登録番号４３!$P$11)</f>
        <v>適用外（1981年6月以降建設）</v>
      </c>
      <c r="BE27" s="174" t="str">
        <f>登録番号４３!$C$31</f>
        <v>株式会社エルアイシー
ｱﾊﾟﾏﾝｼｮｯﾌﾟ石山店</v>
      </c>
      <c r="BF27" s="44" t="str">
        <f>登録番号４３!$O$31</f>
        <v>077-531-0531</v>
      </c>
    </row>
    <row r="28" spans="1:58" s="91" customFormat="1" ht="30" customHeight="1" x14ac:dyDescent="0.15">
      <c r="A28" s="144">
        <v>44</v>
      </c>
      <c r="B28" s="145" t="str">
        <f>IF(登録番号４４!$F$4="","",登録番号４４!$F$4)</f>
        <v/>
      </c>
      <c r="C28" s="45" t="str">
        <f>IF(登録番号４４!$H$4="","",登録番号４４!$H$4)</f>
        <v/>
      </c>
      <c r="D28" s="45" t="str">
        <f>IF(登録番号４４!$J$4="","",登録番号４４!$J$4)</f>
        <v/>
      </c>
      <c r="E28" s="157" t="str">
        <f>IF(登録番号４４!$L$4="","",登録番号４４!$L$4)</f>
        <v>○</v>
      </c>
      <c r="F28" s="157" t="str">
        <f>IF(登録番号４４!$N$4="","",登録番号４４!$N$4)</f>
        <v/>
      </c>
      <c r="G28" s="146" t="str">
        <f>IF(登録番号４４!$P$4="","",登録番号４４!$P$4)</f>
        <v/>
      </c>
      <c r="H28" s="158" t="str">
        <f>IF(登録番号４４!$D$1="","",登録番号４４!$D$1)</f>
        <v>シティハイムレークヒル</v>
      </c>
      <c r="I28" s="141" t="str">
        <f>登録番号４４!$A$8</f>
        <v>滋賀県</v>
      </c>
      <c r="J28" s="159" t="str">
        <f>登録番号４４!$B$8</f>
        <v>大津市</v>
      </c>
      <c r="K28" s="142" t="str">
        <f>登録番号４４!$D$8</f>
        <v>湖城が丘</v>
      </c>
      <c r="L28" s="160" t="str">
        <f>IF(登録番号４４!$G$8="","",登録番号４４!$G$8)</f>
        <v/>
      </c>
      <c r="M28" s="125" t="str">
        <f>IF(登録番号４４!$F$12="","",登録番号４４!$F$12)</f>
        <v>JR琵琶湖線　膳所駅から徒歩16分</v>
      </c>
      <c r="N28" s="147" t="str">
        <f>IF(登録番号４４!$F$13="","",登録番号４４!$F$13)</f>
        <v>ｽｰﾊﾟｰ　徒歩10分、ｺﾝﾋﾞﾆ　徒歩7分</v>
      </c>
      <c r="O28" s="149" t="str">
        <f>登録番号４４!$P$8</f>
        <v>鉄骨造（軽量鉄骨含む）</v>
      </c>
      <c r="P28" s="125">
        <f>登録番号４４!$D$10</f>
        <v>2</v>
      </c>
      <c r="Q28" s="141">
        <f>登録番号４４!$F$11</f>
        <v>6</v>
      </c>
      <c r="R28" s="160">
        <f>登録番号４４!$J$11</f>
        <v>6</v>
      </c>
      <c r="S28" s="161">
        <f>登録番号４４!$M$8</f>
        <v>51000</v>
      </c>
      <c r="T28" s="162">
        <f>登録番号４４!$O$8</f>
        <v>51000</v>
      </c>
      <c r="U28" s="161">
        <f>登録番号４４!$L$26</f>
        <v>48000</v>
      </c>
      <c r="V28" s="162">
        <f>登録番号４４!$N$26</f>
        <v>48000</v>
      </c>
      <c r="W28" s="163" t="str">
        <f>IF(登録番号４４!$P$26="","",登録番号４４!$P$26)</f>
        <v/>
      </c>
      <c r="X28" s="164">
        <f>登録番号４４!$R$26</f>
        <v>0</v>
      </c>
      <c r="Y28" s="162">
        <f>登録番号４４!$T$26</f>
        <v>0</v>
      </c>
      <c r="Z28" s="165">
        <f>登録番号４４!$F$10</f>
        <v>38.880000000000003</v>
      </c>
      <c r="AA28" s="166">
        <f>登録番号４４!$H$10</f>
        <v>38.880000000000003</v>
      </c>
      <c r="AB28" s="167" t="str">
        <f>IF(登録番号４４!$J$10="","",登録番号４４!$J$10)</f>
        <v/>
      </c>
      <c r="AC28" s="168" t="str">
        <f>IF(登録番号４４!$K$10="","",登録番号４４!$K$10)</f>
        <v/>
      </c>
      <c r="AD28" s="168" t="str">
        <f>IF(登録番号４４!$L$10="","",登録番号４４!$L$10)</f>
        <v/>
      </c>
      <c r="AE28" s="168" t="str">
        <f>IF(登録番号４４!$M$10="","",登録番号４４!$M$10)</f>
        <v/>
      </c>
      <c r="AF28" s="168" t="str">
        <f>IF(登録番号４４!$N$10="","",登録番号４４!$N$10)</f>
        <v/>
      </c>
      <c r="AG28" s="168" t="str">
        <f>IF(登録番号４４!$O$10="","",登録番号４４!$O$10)</f>
        <v>○</v>
      </c>
      <c r="AH28" s="168" t="str">
        <f>IF(登録番号４４!$P$10="","",登録番号４４!$P$10)</f>
        <v/>
      </c>
      <c r="AI28" s="168" t="str">
        <f>IF(登録番号４４!$Q$10="","",登録番号４４!$Q$10)</f>
        <v/>
      </c>
      <c r="AJ28" s="168" t="str">
        <f>IF(登録番号４４!$R$10="","",登録番号４４!$R$10)</f>
        <v/>
      </c>
      <c r="AK28" s="168" t="str">
        <f>IF(登録番号４４!$S$10="","",登録番号４４!$S$10)</f>
        <v/>
      </c>
      <c r="AL28" s="169" t="str">
        <f>IF(登録番号４４!$T$10="","",登録番号４４!$T$10)</f>
        <v/>
      </c>
      <c r="AM28" s="167" t="str">
        <f>登録番号４４!$I$17</f>
        <v>ない</v>
      </c>
      <c r="AN28" s="168" t="str">
        <f>登録番号４４!$S$17</f>
        <v>ない</v>
      </c>
      <c r="AO28" s="168" t="str">
        <f>登録番号４４!$I$18</f>
        <v>ない</v>
      </c>
      <c r="AP28" s="168" t="str">
        <f>登録番号４４!$S$18</f>
        <v>ない</v>
      </c>
      <c r="AQ28" s="168" t="str">
        <f>登録番号４４!$I$19</f>
        <v>ない</v>
      </c>
      <c r="AR28" s="168" t="str">
        <f>登録番号４４!$S$19</f>
        <v>ない</v>
      </c>
      <c r="AS28" s="168" t="str">
        <f>登録番号４４!$I$20</f>
        <v>ない</v>
      </c>
      <c r="AT28" s="168" t="str">
        <f>IF(登録番号４４!$S$20="","",登録番号４４!$S$20)</f>
        <v>ない</v>
      </c>
      <c r="AU28" s="168" t="str">
        <f>IF(登録番号４４!$I$21="","",登録番号４４!$I$21)</f>
        <v>ない</v>
      </c>
      <c r="AV28" s="168" t="str">
        <f>IF(登録番号４４!$S$21="","",登録番号４４!$S$21)</f>
        <v>ない</v>
      </c>
      <c r="AW28" s="169" t="str">
        <f>IF(登録番号４４!$I$22="","",登録番号４４!$I$22)</f>
        <v>特になし</v>
      </c>
      <c r="AX28" s="165" t="str">
        <f>IF(登録番号４４!$C$26="","",登録番号４４!$C$26)</f>
        <v>居ない</v>
      </c>
      <c r="AY28" s="166" t="str">
        <f>IF(登録番号４４!$G$26="","",登録番号４４!$G$26)</f>
        <v>なし</v>
      </c>
      <c r="AZ28" s="170" t="str">
        <f>登録番号４４!$D$25</f>
        <v>必要</v>
      </c>
      <c r="BA28" s="166" t="str">
        <f>IF(登録番号４４!$E$25="","",登録番号４４!$E$25)</f>
        <v>家賃債務保証での代替不可</v>
      </c>
      <c r="BB28" s="171" t="str">
        <f>IF(登録番号４４!$D$29="","",登録番号４４!$D$29)</f>
        <v>特になし</v>
      </c>
      <c r="BC28" s="172" t="str">
        <f>登録番号４４!$A$10</f>
        <v>1991/4</v>
      </c>
      <c r="BD28" s="173" t="str">
        <f>IF(登録番号４４!$P$11="","",登録番号４４!$P$11)</f>
        <v>適用外（1981年6月以降建設）</v>
      </c>
      <c r="BE28" s="174" t="str">
        <f>登録番号４４!$C$31</f>
        <v>株式会社エルアイシー
ｱﾊﾟﾏﾝｼｮｯﾌﾟ石山店</v>
      </c>
      <c r="BF28" s="44" t="str">
        <f>登録番号４４!$O$31</f>
        <v>077-531-0531</v>
      </c>
    </row>
    <row r="29" spans="1:58" s="91" customFormat="1" ht="30" customHeight="1" x14ac:dyDescent="0.15">
      <c r="A29" s="144">
        <v>45</v>
      </c>
      <c r="B29" s="145" t="str">
        <f>IF(登録番号４５!$F$4="","",登録番号４０!$F$4)</f>
        <v/>
      </c>
      <c r="C29" s="45" t="str">
        <f>IF(登録番号４５!$H$4="","",登録番号４５!$H$4)</f>
        <v/>
      </c>
      <c r="D29" s="45" t="str">
        <f>IF(登録番号４５!$J$4="","",登録番号４５!$J$4)</f>
        <v/>
      </c>
      <c r="E29" s="157" t="str">
        <f>IF(登録番号４５!$L$4="","",登録番号４５!$L$4)</f>
        <v>○</v>
      </c>
      <c r="F29" s="157" t="str">
        <f>IF(登録番号４５!$N$4="","",登録番号４５!$N$4)</f>
        <v/>
      </c>
      <c r="G29" s="146" t="str">
        <f>IF(登録番号４５!$P$4="","",登録番号４５!$P$4)</f>
        <v/>
      </c>
      <c r="H29" s="158" t="str">
        <f>IF(登録番号４５!$D$1="","",登録番号４５!$D$1)</f>
        <v>ユニオンフジミ</v>
      </c>
      <c r="I29" s="141" t="str">
        <f>登録番号４５!$A$8</f>
        <v>滋賀県</v>
      </c>
      <c r="J29" s="159" t="str">
        <f>登録番号４５!$B$8</f>
        <v>大津市</v>
      </c>
      <c r="K29" s="142" t="str">
        <f>登録番号４５!$D$8</f>
        <v>富士見台</v>
      </c>
      <c r="L29" s="160" t="str">
        <f>IF(登録番号４５!$G$8="","",登録番号４５!$G$8)</f>
        <v/>
      </c>
      <c r="M29" s="125" t="str">
        <f>IF(登録番号４５!$F$12="","",登録番号４５!$F$12)</f>
        <v>JR琵琶湖線　石山駅から帝産バス8分（三池停）徒歩2分</v>
      </c>
      <c r="N29" s="147" t="str">
        <f>IF(登録番号４５!$F$13="","",登録番号４５!$F$13)</f>
        <v>ｽｰﾊﾟｰ　徒歩9分、ｺﾝﾋﾞﾆ　徒歩7分</v>
      </c>
      <c r="O29" s="149" t="str">
        <f>登録番号４５!$P$8</f>
        <v>鉄骨造（軽量鉄骨含む）</v>
      </c>
      <c r="P29" s="125">
        <f>登録番号４５!$D$10</f>
        <v>2</v>
      </c>
      <c r="Q29" s="141">
        <f>登録番号４５!$F$11</f>
        <v>6</v>
      </c>
      <c r="R29" s="160">
        <f>登録番号４５!$J$11</f>
        <v>6</v>
      </c>
      <c r="S29" s="161">
        <f>登録番号４５!$M$8</f>
        <v>42000</v>
      </c>
      <c r="T29" s="162">
        <f>登録番号４５!$O$8</f>
        <v>45000</v>
      </c>
      <c r="U29" s="161">
        <f>登録番号４５!$L$26</f>
        <v>50000</v>
      </c>
      <c r="V29" s="162">
        <f>登録番号４５!$N$26</f>
        <v>50000</v>
      </c>
      <c r="W29" s="163" t="str">
        <f>IF(登録番号４５!$P$26="","",登録番号４５!$P$26)</f>
        <v>なし</v>
      </c>
      <c r="X29" s="164">
        <f>登録番号４５!$R$26</f>
        <v>0</v>
      </c>
      <c r="Y29" s="162">
        <f>登録番号４５!$T$26</f>
        <v>0</v>
      </c>
      <c r="Z29" s="165">
        <f>登録番号４５!$F$10</f>
        <v>32</v>
      </c>
      <c r="AA29" s="166">
        <f>登録番号４５!$H$10</f>
        <v>32</v>
      </c>
      <c r="AB29" s="167" t="str">
        <f>IF(登録番号４５!$J$10="","",登録番号４５!$J$10)</f>
        <v/>
      </c>
      <c r="AC29" s="168" t="str">
        <f>IF(登録番号４５!$K$10="","",登録番号４５!$K$10)</f>
        <v/>
      </c>
      <c r="AD29" s="168" t="str">
        <f>IF(登録番号４５!$L$10="","",登録番号４５!$L$10)</f>
        <v/>
      </c>
      <c r="AE29" s="168" t="str">
        <f>IF(登録番号４５!$M$10="","",登録番号４５!$M$10)</f>
        <v>○</v>
      </c>
      <c r="AF29" s="168" t="str">
        <f>IF(登録番号４５!$N$10="","",登録番号４５!$N$10)</f>
        <v/>
      </c>
      <c r="AG29" s="168" t="str">
        <f>IF(登録番号４５!$O$10="","",登録番号４５!$O$10)</f>
        <v>○</v>
      </c>
      <c r="AH29" s="168" t="str">
        <f>IF(登録番号４５!$P$10="","",登録番号４５!$P$10)</f>
        <v/>
      </c>
      <c r="AI29" s="168" t="str">
        <f>IF(登録番号４５!$Q$10="","",登録番号４５!$Q$10)</f>
        <v/>
      </c>
      <c r="AJ29" s="168" t="str">
        <f>IF(登録番号４５!$R$10="","",登録番号４５!$R$10)</f>
        <v/>
      </c>
      <c r="AK29" s="168" t="str">
        <f>IF(登録番号４５!$S$10="","",登録番号４５!$S$10)</f>
        <v/>
      </c>
      <c r="AL29" s="169" t="str">
        <f>IF(登録番号４５!$T$10="","",登録番号４５!$T$10)</f>
        <v/>
      </c>
      <c r="AM29" s="167" t="str">
        <f>登録番号４５!$I$17</f>
        <v>ない</v>
      </c>
      <c r="AN29" s="168" t="str">
        <f>登録番号４５!$S$17</f>
        <v>ない</v>
      </c>
      <c r="AO29" s="168" t="str">
        <f>登録番号４５!$I$18</f>
        <v>ない</v>
      </c>
      <c r="AP29" s="168" t="str">
        <f>登録番号４５!$S$18</f>
        <v>ない</v>
      </c>
      <c r="AQ29" s="168" t="str">
        <f>登録番号４５!$I$19</f>
        <v>ない</v>
      </c>
      <c r="AR29" s="168" t="str">
        <f>登録番号４５!$S$19</f>
        <v>ない</v>
      </c>
      <c r="AS29" s="168" t="str">
        <f>登録番号４５!$I$20</f>
        <v>ない</v>
      </c>
      <c r="AT29" s="168" t="str">
        <f>IF(登録番号４５!$S$20="","",登録番号４５!$S$20)</f>
        <v>ない</v>
      </c>
      <c r="AU29" s="168" t="str">
        <f>IF(登録番号４５!$I$21="","",登録番号４５!$I$21)</f>
        <v>ない</v>
      </c>
      <c r="AV29" s="168" t="str">
        <f>IF(登録番号４５!$S$21="","",登録番号４５!$S$21)</f>
        <v>ない</v>
      </c>
      <c r="AW29" s="169" t="str">
        <f>IF(登録番号４５!$I$22="","",登録番号４５!$I$22)</f>
        <v>特になし</v>
      </c>
      <c r="AX29" s="165" t="str">
        <f>IF(登録番号４５!$C$26="","",登録番号４５!$C$26)</f>
        <v>居ない</v>
      </c>
      <c r="AY29" s="166" t="str">
        <f>IF(登録番号４５!$G$26="","",登録番号４５!$G$26)</f>
        <v>なし</v>
      </c>
      <c r="AZ29" s="170" t="str">
        <f>登録番号４５!$D$25</f>
        <v>必要</v>
      </c>
      <c r="BA29" s="166" t="str">
        <f>IF(登録番号４５!$E$25="","",登録番号４５!$E$25)</f>
        <v>家賃債務保証での代替不可</v>
      </c>
      <c r="BB29" s="171" t="str">
        <f>IF(登録番号４５!$D$29="","",登録番号４５!$D$29)</f>
        <v>特になし</v>
      </c>
      <c r="BC29" s="172" t="str">
        <f>登録番号４５!$A$10</f>
        <v>1989/3</v>
      </c>
      <c r="BD29" s="173" t="str">
        <f>IF(登録番号４５!$P$11="","",登録番号４５!$P$11)</f>
        <v>適用外（1981年6月以降建設）</v>
      </c>
      <c r="BE29" s="174" t="str">
        <f>登録番号４５!$C$31</f>
        <v>株式会社エルアイシー
ｱﾊﾟﾏﾝｼｮｯﾌﾟ石山店</v>
      </c>
      <c r="BF29" s="44" t="str">
        <f>登録番号４５!$O$31</f>
        <v>077-531-0531</v>
      </c>
    </row>
    <row r="30" spans="1:58" s="91" customFormat="1" ht="30" customHeight="1" x14ac:dyDescent="0.15">
      <c r="A30" s="144">
        <v>46</v>
      </c>
      <c r="B30" s="145" t="str">
        <f>IF(登録番号４６!$F$4="","",登録番号４６!$F$4)</f>
        <v/>
      </c>
      <c r="C30" s="45" t="str">
        <f>IF(登録番号４６!$H$4="","",登録番号４６!$H$4)</f>
        <v/>
      </c>
      <c r="D30" s="45" t="str">
        <f>IF(登録番号４６!$J$4="","",登録番号４６!$J$4)</f>
        <v/>
      </c>
      <c r="E30" s="157" t="str">
        <f>IF(登録番号４６!$L$4="","",登録番号４６!$L$4)</f>
        <v>○</v>
      </c>
      <c r="F30" s="157" t="str">
        <f>IF(登録番号４６!$N$4="","",登録番号４６!$N$4)</f>
        <v/>
      </c>
      <c r="G30" s="146" t="str">
        <f>IF(登録番号４６!$P$4="","",登録番号４６!$P$4)</f>
        <v/>
      </c>
      <c r="H30" s="158" t="str">
        <f>IF(登録番号４６!$D$1="","",登録番号４６!$D$1)</f>
        <v>ロイヤルステージ石山</v>
      </c>
      <c r="I30" s="141" t="str">
        <f>登録番号４６!$A$8</f>
        <v>滋賀県</v>
      </c>
      <c r="J30" s="159" t="str">
        <f>登録番号４６!$B$8</f>
        <v>大津市</v>
      </c>
      <c r="K30" s="142" t="str">
        <f>登録番号４６!$D$8</f>
        <v>栄町</v>
      </c>
      <c r="L30" s="160" t="str">
        <f>IF(登録番号４６!$G$8="","",登録番号４６!$G$8)</f>
        <v/>
      </c>
      <c r="M30" s="125" t="str">
        <f>IF(登録番号４６!$F$12="","",登録番号４６!$F$12)</f>
        <v>JR琵琶湖線　石山駅から徒歩7分</v>
      </c>
      <c r="N30" s="147" t="str">
        <f>IF(登録番号４６!$F$13="","",登録番号４６!$F$13)</f>
        <v>ｽｰﾊﾟｰ　徒歩3分、ｺﾝﾋﾞﾆ　徒歩4分</v>
      </c>
      <c r="O30" s="149" t="str">
        <f>登録番号４６!$P$8</f>
        <v>鉄骨造（軽量鉄骨含む）</v>
      </c>
      <c r="P30" s="125">
        <f>登録番号４６!$D$10</f>
        <v>5</v>
      </c>
      <c r="Q30" s="141">
        <f>登録番号４６!$F$11</f>
        <v>18</v>
      </c>
      <c r="R30" s="160">
        <f>登録番号４６!$J$11</f>
        <v>18</v>
      </c>
      <c r="S30" s="161">
        <f>登録番号４６!$M$8</f>
        <v>55000</v>
      </c>
      <c r="T30" s="162">
        <f>登録番号４６!$O$8</f>
        <v>63000</v>
      </c>
      <c r="U30" s="161">
        <f>登録番号４６!$L$26</f>
        <v>0</v>
      </c>
      <c r="V30" s="162">
        <f>登録番号４６!$N$26</f>
        <v>0</v>
      </c>
      <c r="W30" s="163" t="str">
        <f>IF(登録番号４６!$P$26="","",登録番号４６!$P$26)</f>
        <v>なし</v>
      </c>
      <c r="X30" s="164">
        <f>登録番号４６!$R$26</f>
        <v>0</v>
      </c>
      <c r="Y30" s="162">
        <f>登録番号４６!$T$26</f>
        <v>0</v>
      </c>
      <c r="Z30" s="165">
        <f>登録番号４６!$F$10</f>
        <v>35.64</v>
      </c>
      <c r="AA30" s="166">
        <f>登録番号４６!$H$10</f>
        <v>35.64</v>
      </c>
      <c r="AB30" s="167" t="str">
        <f>IF(登録番号４６!$J$10="","",登録番号４６!$J$10)</f>
        <v/>
      </c>
      <c r="AC30" s="168" t="str">
        <f>IF(登録番号４６!$K$10="","",登録番号４６!$K$10)</f>
        <v/>
      </c>
      <c r="AD30" s="168" t="str">
        <f>IF(登録番号４６!$L$10="","",登録番号４６!$L$10)</f>
        <v/>
      </c>
      <c r="AE30" s="168" t="str">
        <f>IF(登録番号４６!$M$10="","",登録番号４６!$M$10)</f>
        <v/>
      </c>
      <c r="AF30" s="168" t="str">
        <f>IF(登録番号４６!$N$10="","",登録番号４６!$N$10)</f>
        <v/>
      </c>
      <c r="AG30" s="168" t="str">
        <f>IF(登録番号４６!$O$10="","",登録番号４６!$O$10)</f>
        <v>○</v>
      </c>
      <c r="AH30" s="168" t="str">
        <f>IF(登録番号４６!$P$10="","",登録番号４６!$P$10)</f>
        <v/>
      </c>
      <c r="AI30" s="168" t="str">
        <f>IF(登録番号４６!$Q$10="","",登録番号４６!$Q$10)</f>
        <v/>
      </c>
      <c r="AJ30" s="168" t="str">
        <f>IF(登録番号４６!$R$10="","",登録番号４６!$R$10)</f>
        <v/>
      </c>
      <c r="AK30" s="168" t="str">
        <f>IF(登録番号４６!$S$10="","",登録番号４６!$S$10)</f>
        <v/>
      </c>
      <c r="AL30" s="169" t="str">
        <f>IF(登録番号４６!$T$10="","",登録番号４６!$T$10)</f>
        <v/>
      </c>
      <c r="AM30" s="167" t="str">
        <f>登録番号４６!$I$17</f>
        <v>ない</v>
      </c>
      <c r="AN30" s="168" t="str">
        <f>登録番号４６!$S$17</f>
        <v>ない</v>
      </c>
      <c r="AO30" s="168" t="str">
        <f>登録番号４６!$I$18</f>
        <v>ない</v>
      </c>
      <c r="AP30" s="168" t="str">
        <f>登録番号４６!$S$18</f>
        <v>ない</v>
      </c>
      <c r="AQ30" s="168" t="str">
        <f>登録番号４６!$I$19</f>
        <v>ない</v>
      </c>
      <c r="AR30" s="168" t="str">
        <f>登録番号４６!$S$19</f>
        <v>全戸</v>
      </c>
      <c r="AS30" s="168" t="str">
        <f>登録番号４６!$I$20</f>
        <v>ない</v>
      </c>
      <c r="AT30" s="168" t="str">
        <f>IF(登録番号４６!$S$20="","",登録番号４６!$S$20)</f>
        <v>ない</v>
      </c>
      <c r="AU30" s="168" t="str">
        <f>IF(登録番号４６!$I$21="","",登録番号４６!$I$21)</f>
        <v>ない</v>
      </c>
      <c r="AV30" s="168" t="str">
        <f>IF(登録番号４６!$S$21="","",登録番号４６!$S$21)</f>
        <v>ない</v>
      </c>
      <c r="AW30" s="169" t="str">
        <f>IF(登録番号４６!$I$22="","",登録番号４６!$I$22)</f>
        <v>特になし</v>
      </c>
      <c r="AX30" s="165" t="str">
        <f>IF(登録番号４６!$C$26="","",登録番号４６!$C$26)</f>
        <v>居ない</v>
      </c>
      <c r="AY30" s="166" t="str">
        <f>IF(登録番号４６!$G$26="","",登録番号４６!$G$26)</f>
        <v>なし</v>
      </c>
      <c r="AZ30" s="170" t="str">
        <f>登録番号４６!$D$25</f>
        <v>必要</v>
      </c>
      <c r="BA30" s="166" t="str">
        <f>IF(登録番号４６!$E$25="","",登録番号４６!$E$25)</f>
        <v>家賃債務保証での代替不可</v>
      </c>
      <c r="BB30" s="171" t="str">
        <f>IF(登録番号４６!$D$29="","",登録番号４６!$D$29)</f>
        <v>特になし</v>
      </c>
      <c r="BC30" s="172" t="str">
        <f>登録番号４６!$A$10</f>
        <v>1991/3</v>
      </c>
      <c r="BD30" s="173" t="str">
        <f>IF(登録番号４６!$P$11="","",登録番号４６!$P$11)</f>
        <v>適用外（1981年6月以降建設）</v>
      </c>
      <c r="BE30" s="174" t="str">
        <f>登録番号４６!$C$31</f>
        <v>株式会社エルアイシー
ｱﾊﾟﾏﾝｼｮｯﾌﾟ石山店</v>
      </c>
      <c r="BF30" s="44" t="str">
        <f>登録番号４６!$O$31</f>
        <v>077-531-0531</v>
      </c>
    </row>
    <row r="31" spans="1:58" ht="27.75" customHeight="1" x14ac:dyDescent="0.15">
      <c r="A31" s="144">
        <v>47</v>
      </c>
      <c r="B31" s="145" t="str">
        <f>IF(登録番号４７!$F$4="","",登録番号４７!$F$4)</f>
        <v>○</v>
      </c>
      <c r="C31" s="45" t="str">
        <f>IF(登録番号４７!$H$4="","",登録番号４７!$H$4)</f>
        <v>○</v>
      </c>
      <c r="D31" s="45" t="str">
        <f>IF(登録番号４７!$J$4="","",登録番号４７!$J$4)</f>
        <v>○</v>
      </c>
      <c r="E31" s="157" t="str">
        <f>IF(登録番号４７!$L$4="","",登録番号４７!$L$4)</f>
        <v>○</v>
      </c>
      <c r="F31" s="157" t="str">
        <f>IF(登録番号４７!$N$4="","",登録番号４７!$N$4)</f>
        <v/>
      </c>
      <c r="G31" s="146" t="str">
        <f>IF(登録番号４７!$P$4="","",登録番号４７!$P$4)</f>
        <v/>
      </c>
      <c r="H31" s="158" t="str">
        <f>IF(登録番号４７!$D$1="","",登録番号４７!$D$1)</f>
        <v>ＣＡＳＡ岡田</v>
      </c>
      <c r="I31" s="141" t="str">
        <f>登録番号４７!$A$8</f>
        <v>滋賀県</v>
      </c>
      <c r="J31" s="159" t="str">
        <f>登録番号４７!$B$8</f>
        <v>草津市</v>
      </c>
      <c r="K31" s="142" t="str">
        <f>登録番号４!$D$8</f>
        <v>本堅田四丁目</v>
      </c>
      <c r="L31" s="160" t="str">
        <f>IF(登録番号４７!$G$8="","",登録番号４７!$G$8)</f>
        <v/>
      </c>
      <c r="M31" s="125" t="str">
        <f>IF(登録番号４７!$F$12="","",登録番号４７!$F$12)</f>
        <v>南草津駅　徒歩24分</v>
      </c>
      <c r="N31" s="147" t="str">
        <f>IF(登録番号４７!$F$13="","",登録番号４７!$F$13)</f>
        <v/>
      </c>
      <c r="O31" s="149" t="str">
        <f>登録番号４７!$P$8</f>
        <v>鉄骨造（軽量鉄骨含む）</v>
      </c>
      <c r="P31" s="125">
        <f>登録番号４７!$D$10</f>
        <v>5</v>
      </c>
      <c r="Q31" s="141">
        <f>登録番号４７!$F$11</f>
        <v>2</v>
      </c>
      <c r="R31" s="160">
        <f>登録番号４７!$J$11</f>
        <v>20</v>
      </c>
      <c r="S31" s="161">
        <f>登録番号４７!$M$8</f>
        <v>69000</v>
      </c>
      <c r="T31" s="162">
        <f>登録番号４７!$O$8</f>
        <v>69000</v>
      </c>
      <c r="U31" s="161">
        <f>登録番号４７!$L$26</f>
        <v>0</v>
      </c>
      <c r="V31" s="162">
        <f>登録番号４７!$N$26</f>
        <v>0</v>
      </c>
      <c r="W31" s="163" t="str">
        <f>IF(登録番号４７!$P$26="","",登録番号４７!$P$26)</f>
        <v>礼金</v>
      </c>
      <c r="X31" s="164">
        <f>登録番号４７!$R$26</f>
        <v>60000</v>
      </c>
      <c r="Y31" s="162">
        <f>登録番号４７!$T$26</f>
        <v>61000</v>
      </c>
      <c r="Z31" s="165">
        <f>登録番号４７!$F$10</f>
        <v>56.51</v>
      </c>
      <c r="AA31" s="166">
        <f>登録番号４７!$H$10</f>
        <v>56.51</v>
      </c>
      <c r="AB31" s="167" t="str">
        <f>IF(登録番号４７!$J$10="","",登録番号４７!$J$10)</f>
        <v/>
      </c>
      <c r="AC31" s="168" t="str">
        <f>IF(登録番号４７!$K$10="","",登録番号４７!$K$10)</f>
        <v/>
      </c>
      <c r="AD31" s="168" t="str">
        <f>IF(登録番号４７!$L$10="","",登録番号４７!$L$10)</f>
        <v/>
      </c>
      <c r="AE31" s="168" t="str">
        <f>IF(登録番号４７!$M$10="","",登録番号４７!$M$10)</f>
        <v/>
      </c>
      <c r="AF31" s="168" t="str">
        <f>IF(登録番号４７!$N$10="","",登録番号４７!$N$10)</f>
        <v/>
      </c>
      <c r="AG31" s="168" t="str">
        <f>IF(登録番号４７!$O$10="","",登録番号４７!$O$10)</f>
        <v/>
      </c>
      <c r="AH31" s="168" t="str">
        <f>IF(登録番号４７!$P$10="","",登録番号４７!$P$10)</f>
        <v>○</v>
      </c>
      <c r="AI31" s="168" t="str">
        <f>IF(登録番号４７!$Q$10="","",登録番号４７!$Q$10)</f>
        <v/>
      </c>
      <c r="AJ31" s="168" t="str">
        <f>IF(登録番号４７!$R$10="","",登録番号４７!$R$10)</f>
        <v>○</v>
      </c>
      <c r="AK31" s="168" t="str">
        <f>IF(登録番号４７!$S$10="","",登録番号４７!$S$10)</f>
        <v/>
      </c>
      <c r="AL31" s="169" t="str">
        <f>IF(登録番号４７!$T$10="","",登録番号４７!$T$10)</f>
        <v/>
      </c>
      <c r="AM31" s="167" t="str">
        <f>登録番号４７!$I$17</f>
        <v>ない</v>
      </c>
      <c r="AN31" s="168" t="str">
        <f>登録番号４７!$S$17</f>
        <v>ない</v>
      </c>
      <c r="AO31" s="168" t="str">
        <f>登録番号４７!$I$18</f>
        <v>ない</v>
      </c>
      <c r="AP31" s="168" t="str">
        <f>登録番号４７!$S$18</f>
        <v>ない</v>
      </c>
      <c r="AQ31" s="168" t="str">
        <f>登録番号４７!$I$19</f>
        <v>ない</v>
      </c>
      <c r="AR31" s="168" t="str">
        <f>登録番号４７!$S$19</f>
        <v>ない</v>
      </c>
      <c r="AS31" s="168" t="str">
        <f>登録番号４７!$I$20</f>
        <v>ない</v>
      </c>
      <c r="AT31" s="168" t="str">
        <f>IF(登録番号４７!$S$20="","",登録番号４７!$S$20)</f>
        <v>ない</v>
      </c>
      <c r="AU31" s="168" t="str">
        <f>IF(登録番号４７!$I$21="","",登録番号４７!$I$21)</f>
        <v>ない</v>
      </c>
      <c r="AV31" s="168" t="str">
        <f>IF(登録番号４７!$S$21="","",登録番号４７!$S$21)</f>
        <v>ない</v>
      </c>
      <c r="AW31" s="169" t="str">
        <f>IF(登録番号４７!$I$22="","",登録番号４７!$I$22)</f>
        <v>特になし</v>
      </c>
      <c r="AX31" s="165" t="str">
        <f>IF(登録番号４７!$C$26="","",登録番号４７!$C$26)</f>
        <v>居ない</v>
      </c>
      <c r="AY31" s="166" t="str">
        <f>IF(登録番号４７!$G$26="","",登録番号４７!$G$26)</f>
        <v>なし</v>
      </c>
      <c r="AZ31" s="170" t="str">
        <f>登録番号４７!$D$25</f>
        <v>必要</v>
      </c>
      <c r="BA31" s="166" t="str">
        <f>IF(登録番号４７!$E$25="","",登録番号４７!$E$25)</f>
        <v/>
      </c>
      <c r="BB31" s="171" t="str">
        <f>IF(登録番号４７!$D$29="","",登録番号４７!$D$29)</f>
        <v>特になし</v>
      </c>
      <c r="BC31" s="172" t="str">
        <f>登録番号４７!$A$10</f>
        <v>1994/2</v>
      </c>
      <c r="BD31" s="173" t="str">
        <f>IF(登録番号４７!$P$11="","",登録番号４７!$P$11)</f>
        <v>適用外（1981年6月以降建設）</v>
      </c>
      <c r="BE31" s="174" t="str">
        <f>登録番号４７!$C$31</f>
        <v>株式会社エルアイシー
ｱﾊﾟﾏﾝｼｮｯﾌﾟ南草津店</v>
      </c>
      <c r="BF31" s="44" t="str">
        <f>登録番号４７!$O$31</f>
        <v>077-566-2555</v>
      </c>
    </row>
    <row r="32" spans="1:58" ht="27.75" customHeight="1" x14ac:dyDescent="0.15">
      <c r="A32" s="144">
        <v>48</v>
      </c>
      <c r="B32" s="145" t="str">
        <f>IF(登録番号４８!$F$4="","",登録番号４８!$F$4)</f>
        <v>○</v>
      </c>
      <c r="C32" s="45" t="str">
        <f>IF(登録番号４８!$H$4="","",登録番号４８!$H$4)</f>
        <v>○</v>
      </c>
      <c r="D32" s="45" t="str">
        <f>IF(登録番号４８!$J$4="","",登録番号４８!$J$4)</f>
        <v>○</v>
      </c>
      <c r="E32" s="157" t="str">
        <f>IF(登録番号４８!$L$4="","",登録番号４８!$L$4)</f>
        <v>○</v>
      </c>
      <c r="F32" s="157" t="str">
        <f>IF(登録番号４８!$N$4="","",登録番号４８!$N$4)</f>
        <v/>
      </c>
      <c r="G32" s="146" t="str">
        <f>IF(登録番号４８!$P$4="","",登録番号４８!$P$4)</f>
        <v/>
      </c>
      <c r="H32" s="158" t="str">
        <f>IF(登録番号４８!$D$1="","",登録番号４８!$D$1)</f>
        <v>ビラ・カサレリア</v>
      </c>
      <c r="I32" s="141" t="str">
        <f>登録番号４８!$A$8</f>
        <v>滋賀県</v>
      </c>
      <c r="J32" s="159" t="str">
        <f>登録番号４８!$B$8</f>
        <v>草津市</v>
      </c>
      <c r="K32" s="142" t="str">
        <f>登録番号４８!$D$8</f>
        <v>笠山4丁目</v>
      </c>
      <c r="L32" s="160" t="str">
        <f>IF(登録番号４８!$G$8="","",登録番号４８!$G$8)</f>
        <v/>
      </c>
      <c r="M32" s="125" t="str">
        <f>IF(登録番号４８!$F$12="","",登録番号４８!$F$12)</f>
        <v>南草津駅　バス9分</v>
      </c>
      <c r="N32" s="147" t="str">
        <f>IF(登録番号４８!$F$13="","",登録番号４８!$F$13)</f>
        <v/>
      </c>
      <c r="O32" s="149" t="str">
        <f>登録番号４８!$P$8</f>
        <v>木造（２×４）含む</v>
      </c>
      <c r="P32" s="125">
        <f>登録番号４８!$D$10</f>
        <v>2</v>
      </c>
      <c r="Q32" s="141">
        <f>登録番号４８!$F$11</f>
        <v>4</v>
      </c>
      <c r="R32" s="160">
        <f>登録番号４８!$J$11</f>
        <v>8</v>
      </c>
      <c r="S32" s="161">
        <f>登録番号４８!$M$8</f>
        <v>60000</v>
      </c>
      <c r="T32" s="162">
        <f>登録番号４８!$O$8</f>
        <v>60000</v>
      </c>
      <c r="U32" s="161">
        <f>登録番号４８!$L$26</f>
        <v>0</v>
      </c>
      <c r="V32" s="162">
        <f>登録番号４８!$N$26</f>
        <v>0</v>
      </c>
      <c r="W32" s="163" t="str">
        <f>IF(登録番号４８!$P$26="","",登録番号４８!$P$26)</f>
        <v>礼金</v>
      </c>
      <c r="X32" s="164">
        <f>登録番号４８!$R$26</f>
        <v>57000</v>
      </c>
      <c r="Y32" s="162">
        <f>登録番号４８!$T$26</f>
        <v>57000</v>
      </c>
      <c r="Z32" s="165">
        <f>登録番号４８!$F$10</f>
        <v>44.34</v>
      </c>
      <c r="AA32" s="166">
        <f>登録番号４８!$H$10</f>
        <v>44.34</v>
      </c>
      <c r="AB32" s="167" t="str">
        <f>IF(登録番号４８!$J$10="","",登録番号４８!$J$10)</f>
        <v/>
      </c>
      <c r="AC32" s="168" t="str">
        <f>IF(登録番号４８!$K$10="","",登録番号４８!$K$10)</f>
        <v/>
      </c>
      <c r="AD32" s="168" t="str">
        <f>IF(登録番号４８!$L$10="","",登録番号４８!$L$10)</f>
        <v/>
      </c>
      <c r="AE32" s="168" t="str">
        <f>IF(登録番号４８!$M$10="","",登録番号４８!$M$10)</f>
        <v/>
      </c>
      <c r="AF32" s="168" t="str">
        <f>IF(登録番号４８!$N$10="","",登録番号４８!$N$10)</f>
        <v/>
      </c>
      <c r="AG32" s="168" t="str">
        <f>IF(登録番号４８!$O$10="","",登録番号４８!$O$10)</f>
        <v>○</v>
      </c>
      <c r="AH32" s="168" t="str">
        <f>IF(登録番号４８!$P$10="","",登録番号４８!$P$10)</f>
        <v/>
      </c>
      <c r="AI32" s="168" t="str">
        <f>IF(登録番号４８!$Q$10="","",登録番号４８!$Q$10)</f>
        <v/>
      </c>
      <c r="AJ32" s="168" t="str">
        <f>IF(登録番号４８!$R$10="","",登録番号４８!$R$10)</f>
        <v/>
      </c>
      <c r="AK32" s="168" t="str">
        <f>IF(登録番号４８!$S$10="","",登録番号４８!$S$10)</f>
        <v/>
      </c>
      <c r="AL32" s="169" t="str">
        <f>IF(登録番号４８!$T$10="","",登録番号４８!$T$10)</f>
        <v/>
      </c>
      <c r="AM32" s="167" t="str">
        <f>登録番号４８!$I$17</f>
        <v>ない</v>
      </c>
      <c r="AN32" s="168" t="str">
        <f>登録番号４８!$S$17</f>
        <v>ない</v>
      </c>
      <c r="AO32" s="168" t="str">
        <f>登録番号４８!$I$18</f>
        <v>ない</v>
      </c>
      <c r="AP32" s="168" t="str">
        <f>登録番号４８!$S$18</f>
        <v>ない</v>
      </c>
      <c r="AQ32" s="168" t="str">
        <f>登録番号４８!$I$19</f>
        <v>ない</v>
      </c>
      <c r="AR32" s="168" t="str">
        <f>登録番号４８!$S$19</f>
        <v>ない</v>
      </c>
      <c r="AS32" s="168" t="str">
        <f>登録番号４８!$I$20</f>
        <v>ない</v>
      </c>
      <c r="AT32" s="168" t="str">
        <f>IF(登録番号４８!$S$20="","",登録番号４８!$S$20)</f>
        <v>ない</v>
      </c>
      <c r="AU32" s="168" t="str">
        <f>IF(登録番号４８!$I$21="","",登録番号４８!$I$21)</f>
        <v>ない</v>
      </c>
      <c r="AV32" s="168" t="str">
        <f>IF(登録番号４８!$S$21="","",登録番号４８!$S$21)</f>
        <v>ない</v>
      </c>
      <c r="AW32" s="169" t="str">
        <f>IF(登録番号４８!$I$22="","",登録番号４８!$I$22)</f>
        <v>特になし</v>
      </c>
      <c r="AX32" s="165" t="str">
        <f>IF(登録番号４８!$C$26="","",登録番号４８!$C$26)</f>
        <v>居ない</v>
      </c>
      <c r="AY32" s="166" t="str">
        <f>IF(登録番号４８!$G$26="","",登録番号４８!$G$26)</f>
        <v>なし</v>
      </c>
      <c r="AZ32" s="170" t="str">
        <f>登録番号４８!$D$25</f>
        <v>必要</v>
      </c>
      <c r="BA32" s="166" t="str">
        <f>IF(登録番号４８!$E$25="","",登録番号４８!$E$25)</f>
        <v/>
      </c>
      <c r="BB32" s="171" t="str">
        <f>IF(登録番号４８!$D$29="","",登録番号４８!$D$29)</f>
        <v>特になし</v>
      </c>
      <c r="BC32" s="172" t="str">
        <f>登録番号４８!$A$10</f>
        <v>2002/7</v>
      </c>
      <c r="BD32" s="173" t="str">
        <f>IF(登録番号４８!$P$11="","",登録番号４８!$P$11)</f>
        <v>適用外（1981年6月以降建設）</v>
      </c>
      <c r="BE32" s="174" t="str">
        <f>登録番号４８!$C$31</f>
        <v>株式会社エルアイシー
ｱﾊﾟﾏﾝｼｮｯﾌﾟ南草津店</v>
      </c>
      <c r="BF32" s="44" t="str">
        <f>登録番号４８!$O$31</f>
        <v>077-566-2555</v>
      </c>
    </row>
    <row r="33" spans="1:58" ht="27.75" customHeight="1" x14ac:dyDescent="0.15">
      <c r="A33" s="144">
        <v>49</v>
      </c>
      <c r="B33" s="145" t="str">
        <f>IF(登録番号４９!$F$4="","",登録番号４９!$F$4)</f>
        <v>○</v>
      </c>
      <c r="C33" s="45" t="str">
        <f>IF(登録番号４９!$H$4="","",登録番号４９!$H$4)</f>
        <v>○</v>
      </c>
      <c r="D33" s="45" t="str">
        <f>IF(登録番号４９!$J$4="","",登録番号４９!$J$4)</f>
        <v>○</v>
      </c>
      <c r="E33" s="157" t="str">
        <f>IF(登録番号４９!$L$4="","",登録番号４９!$L$4)</f>
        <v>○</v>
      </c>
      <c r="F33" s="157" t="str">
        <f>IF(登録番号４９!$N$4="","",登録番号４９!$N$4)</f>
        <v/>
      </c>
      <c r="G33" s="146" t="str">
        <f>IF(登録番号４９!$P$4="","",登録番号４９!$P$4)</f>
        <v/>
      </c>
      <c r="H33" s="158" t="str">
        <f>IF(登録番号４９!$D$1="","",登録番号４９!$D$1)</f>
        <v>プラス松下南</v>
      </c>
      <c r="I33" s="141" t="str">
        <f>登録番号４９!$A$8</f>
        <v>滋賀県</v>
      </c>
      <c r="J33" s="159" t="str">
        <f>登録番号４９!$B$8</f>
        <v>草津市</v>
      </c>
      <c r="K33" s="142" t="str">
        <f>登録番号４９!$D$8</f>
        <v>笠山4丁目</v>
      </c>
      <c r="L33" s="160" t="str">
        <f>IF(登録番号４９!$G$8="","",登録番号４９!$G$8)</f>
        <v/>
      </c>
      <c r="M33" s="125" t="str">
        <f>IF(登録番号４９!$F$12="","",登録番号４９!$F$12)</f>
        <v>南草津駅　バス9分</v>
      </c>
      <c r="N33" s="147" t="str">
        <f>IF(登録番号４９!$F$13="","",登録番号４９!$F$13)</f>
        <v/>
      </c>
      <c r="O33" s="149" t="str">
        <f>登録番号４９!$P$8</f>
        <v>鉄骨造（軽量鉄骨含む）</v>
      </c>
      <c r="P33" s="125">
        <f>登録番号４９!$D$10</f>
        <v>3</v>
      </c>
      <c r="Q33" s="141">
        <f>登録番号４９!$F$11</f>
        <v>1</v>
      </c>
      <c r="R33" s="160">
        <f>登録番号４９!$J$11</f>
        <v>18</v>
      </c>
      <c r="S33" s="161">
        <f>登録番号４９!$M$8</f>
        <v>58000</v>
      </c>
      <c r="T33" s="162">
        <f>登録番号４９!$O$8</f>
        <v>58000</v>
      </c>
      <c r="U33" s="161">
        <f>登録番号４９!$L$26</f>
        <v>0</v>
      </c>
      <c r="V33" s="162">
        <f>登録番号４９!$N$26</f>
        <v>0</v>
      </c>
      <c r="W33" s="163" t="str">
        <f>IF(登録番号４９!$P$26="","",登録番号４９!$P$26)</f>
        <v>礼金</v>
      </c>
      <c r="X33" s="164">
        <f>登録番号４９!$R$26</f>
        <v>54000</v>
      </c>
      <c r="Y33" s="162">
        <f>登録番号４９!$T$26</f>
        <v>54000</v>
      </c>
      <c r="Z33" s="165">
        <f>登録番号４９!$F$10</f>
        <v>47.83</v>
      </c>
      <c r="AA33" s="166">
        <f>登録番号４９!$H$10</f>
        <v>47.83</v>
      </c>
      <c r="AB33" s="167" t="str">
        <f>IF(登録番号４９!$J$10="","",登録番号４９!$J$10)</f>
        <v/>
      </c>
      <c r="AC33" s="168" t="str">
        <f>IF(登録番号４９!$K$10="","",登録番号４９!$K$10)</f>
        <v/>
      </c>
      <c r="AD33" s="168" t="str">
        <f>IF(登録番号４９!$L$10="","",登録番号４９!$L$10)</f>
        <v/>
      </c>
      <c r="AE33" s="168" t="str">
        <f>IF(登録番号４９!$M$10="","",登録番号４９!$M$10)</f>
        <v/>
      </c>
      <c r="AF33" s="168" t="str">
        <f>IF(登録番号４９!$N$10="","",登録番号４９!$N$10)</f>
        <v/>
      </c>
      <c r="AG33" s="168" t="str">
        <f>IF(登録番号４９!$O$10="","",登録番号４９!$O$10)</f>
        <v>○</v>
      </c>
      <c r="AH33" s="168" t="str">
        <f>IF(登録番号４９!$P$10="","",登録番号４９!$P$10)</f>
        <v/>
      </c>
      <c r="AI33" s="168" t="str">
        <f>IF(登録番号４９!$Q$10="","",登録番号４９!$Q$10)</f>
        <v/>
      </c>
      <c r="AJ33" s="168" t="str">
        <f>IF(登録番号４９!$R$10="","",登録番号４９!$R$10)</f>
        <v/>
      </c>
      <c r="AK33" s="168" t="str">
        <f>IF(登録番号４９!$S$10="","",登録番号４９!$S$10)</f>
        <v/>
      </c>
      <c r="AL33" s="169" t="str">
        <f>IF(登録番号４９!$T$10="","",登録番号４９!$T$10)</f>
        <v/>
      </c>
      <c r="AM33" s="167" t="str">
        <f>登録番号４９!$I$17</f>
        <v>ない</v>
      </c>
      <c r="AN33" s="168" t="str">
        <f>登録番号４９!$S$17</f>
        <v>ない</v>
      </c>
      <c r="AO33" s="168" t="str">
        <f>登録番号４９!$I$18</f>
        <v>ない</v>
      </c>
      <c r="AP33" s="168" t="str">
        <f>登録番号４９!$S$18</f>
        <v>ない</v>
      </c>
      <c r="AQ33" s="168" t="str">
        <f>登録番号４９!$I$19</f>
        <v>ない</v>
      </c>
      <c r="AR33" s="168" t="str">
        <f>登録番号４９!$S$19</f>
        <v>ない</v>
      </c>
      <c r="AS33" s="168" t="str">
        <f>登録番号４９!$I$20</f>
        <v>ない</v>
      </c>
      <c r="AT33" s="168" t="str">
        <f>IF(登録番号４９!$S$20="","",登録番号４９!$S$20)</f>
        <v>ない</v>
      </c>
      <c r="AU33" s="168" t="str">
        <f>IF(登録番号４９!$I$21="","",登録番号４９!$I$21)</f>
        <v>ない</v>
      </c>
      <c r="AV33" s="168" t="str">
        <f>IF(登録番号４９!$S$21="","",登録番号４９!$S$21)</f>
        <v>ない</v>
      </c>
      <c r="AW33" s="169" t="str">
        <f>IF(登録番号４９!$I$22="","",登録番号４９!$I$22)</f>
        <v>特になし</v>
      </c>
      <c r="AX33" s="165" t="str">
        <f>IF(登録番号４９!$C$26="","",登録番号４９!$C$26)</f>
        <v>居ない</v>
      </c>
      <c r="AY33" s="166" t="str">
        <f>IF(登録番号４９!$G$26="","",登録番号４９!$G$26)</f>
        <v>なし</v>
      </c>
      <c r="AZ33" s="170" t="str">
        <f>登録番号４９!$D$25</f>
        <v>必要</v>
      </c>
      <c r="BA33" s="166" t="str">
        <f>IF(登録番号４９!$E$25="","",登録番号４９!$E$25)</f>
        <v/>
      </c>
      <c r="BB33" s="171" t="str">
        <f>IF(登録番号４９!$D$29="","",登録番号４９!$D$29)</f>
        <v>特になし</v>
      </c>
      <c r="BC33" s="172" t="str">
        <f>登録番号４９!$A$10</f>
        <v>2000/3</v>
      </c>
      <c r="BD33" s="173" t="str">
        <f>IF(登録番号４９!$P$11="","",登録番号４９!$P$11)</f>
        <v>適用外（1981年6月以降建設）</v>
      </c>
      <c r="BE33" s="174" t="str">
        <f>登録番号４９!$C$31</f>
        <v>株式会社エルアイシー
ｱﾊﾟﾏﾝｼｮｯﾌﾟ南草津店</v>
      </c>
      <c r="BF33" s="44" t="str">
        <f>登録番号４９!$O$31</f>
        <v>077-566-2555</v>
      </c>
    </row>
    <row r="34" spans="1:58" ht="27.75" customHeight="1" x14ac:dyDescent="0.15">
      <c r="A34" s="144">
        <v>50</v>
      </c>
      <c r="B34" s="145" t="str">
        <f>IF(登録番号５０!$F$4="","",登録番号５０!$F$4)</f>
        <v>○</v>
      </c>
      <c r="C34" s="45" t="str">
        <f>IF(登録番号５０!$H$4="","",登録番号５０!$H$4)</f>
        <v>○</v>
      </c>
      <c r="D34" s="45" t="str">
        <f>IF(登録番号５０!$J$4="","",登録番号５０!$J$4)</f>
        <v>○</v>
      </c>
      <c r="E34" s="157" t="str">
        <f>IF(登録番号５０!$L$4="","",登録番号５０!$L$4)</f>
        <v>○</v>
      </c>
      <c r="F34" s="157" t="str">
        <f>IF(登録番号５０!$N$4="","",登録番号５０!$N$4)</f>
        <v/>
      </c>
      <c r="G34" s="146" t="str">
        <f>IF(登録番号５０!$P$4="","",登録番号５０!$P$4)</f>
        <v/>
      </c>
      <c r="H34" s="158" t="str">
        <f>IF(登録番号５０!$D$1="","",登録番号５０!$D$1)</f>
        <v>パストラル柴田</v>
      </c>
      <c r="I34" s="141" t="str">
        <f>登録番号５０!$A$8</f>
        <v>滋賀県</v>
      </c>
      <c r="J34" s="159" t="str">
        <f>登録番号５０!$B$8</f>
        <v>草津市</v>
      </c>
      <c r="K34" s="142" t="str">
        <f>登録番号５０!$D$8</f>
        <v>矢倉2丁目</v>
      </c>
      <c r="L34" s="160" t="str">
        <f>IF(登録番号５０!$G$8="","",登録番号５０!$G$8)</f>
        <v/>
      </c>
      <c r="M34" s="125" t="str">
        <f>IF(登録番号５０!$F$12="","",登録番号５０!$F$12)</f>
        <v>南草津駅　徒歩14分</v>
      </c>
      <c r="N34" s="147" t="str">
        <f>IF(登録番号５０!$F$13="","",登録番号５０!$F$13)</f>
        <v/>
      </c>
      <c r="O34" s="149" t="str">
        <f>登録番号５０!$P$8</f>
        <v>鉄骨造（軽量鉄骨含む）</v>
      </c>
      <c r="P34" s="125">
        <f>登録番号５０!$D$10</f>
        <v>2</v>
      </c>
      <c r="Q34" s="141">
        <f>登録番号５０!$F$11</f>
        <v>1</v>
      </c>
      <c r="R34" s="160">
        <f>登録番号５０!$J$11</f>
        <v>10</v>
      </c>
      <c r="S34" s="161">
        <f>登録番号５０!$M$8</f>
        <v>60000</v>
      </c>
      <c r="T34" s="162">
        <f>登録番号５０!$O$8</f>
        <v>60000</v>
      </c>
      <c r="U34" s="161">
        <f>登録番号５０!$L$26</f>
        <v>0</v>
      </c>
      <c r="V34" s="162">
        <f>登録番号５０!$N$26</f>
        <v>0</v>
      </c>
      <c r="W34" s="163" t="str">
        <f>IF(登録番号５０!$P$26="","",登録番号５０!$P$26)</f>
        <v>礼金</v>
      </c>
      <c r="X34" s="164">
        <f>登録番号５０!$R$26</f>
        <v>57000</v>
      </c>
      <c r="Y34" s="162">
        <f>登録番号５０!$T$26</f>
        <v>57000</v>
      </c>
      <c r="Z34" s="165">
        <f>登録番号５０!$F$10</f>
        <v>40.04</v>
      </c>
      <c r="AA34" s="166">
        <f>登録番号５０!$H$10</f>
        <v>40.04</v>
      </c>
      <c r="AB34" s="167" t="str">
        <f>IF(登録番号５０!$J$10="","",登録番号５０!$J$10)</f>
        <v/>
      </c>
      <c r="AC34" s="168" t="str">
        <f>IF(登録番号５０!$K$10="","",登録番号５０!$K$10)</f>
        <v/>
      </c>
      <c r="AD34" s="168" t="str">
        <f>IF(登録番号５０!$L$10="","",登録番号５０!$L$10)</f>
        <v/>
      </c>
      <c r="AE34" s="168" t="str">
        <f>IF(登録番号５０!$M$10="","",登録番号５０!$M$10)</f>
        <v>○</v>
      </c>
      <c r="AF34" s="168" t="str">
        <f>IF(登録番号５０!$N$10="","",登録番号５０!$N$10)</f>
        <v/>
      </c>
      <c r="AG34" s="168" t="str">
        <f>IF(登録番号５０!$O$10="","",登録番号５０!$O$10)</f>
        <v/>
      </c>
      <c r="AH34" s="168" t="str">
        <f>IF(登録番号５０!$P$10="","",登録番号５０!$P$10)</f>
        <v/>
      </c>
      <c r="AI34" s="168" t="str">
        <f>IF(登録番号５０!$Q$10="","",登録番号５０!$Q$10)</f>
        <v/>
      </c>
      <c r="AJ34" s="168" t="str">
        <f>IF(登録番号５０!$R$10="","",登録番号５０!$R$10)</f>
        <v/>
      </c>
      <c r="AK34" s="168" t="str">
        <f>IF(登録番号５０!$S$10="","",登録番号５０!$S$10)</f>
        <v/>
      </c>
      <c r="AL34" s="169" t="str">
        <f>IF(登録番号５０!$T$10="","",登録番号５０!$T$10)</f>
        <v/>
      </c>
      <c r="AM34" s="167" t="str">
        <f>登録番号５０!$I$17</f>
        <v>ない</v>
      </c>
      <c r="AN34" s="168" t="str">
        <f>登録番号５０!$S$17</f>
        <v>ない</v>
      </c>
      <c r="AO34" s="168" t="str">
        <f>登録番号５０!$I$18</f>
        <v>ない</v>
      </c>
      <c r="AP34" s="168" t="str">
        <f>登録番号５０!$S$18</f>
        <v>ない</v>
      </c>
      <c r="AQ34" s="168" t="str">
        <f>登録番号５０!$I$19</f>
        <v>ない</v>
      </c>
      <c r="AR34" s="168" t="str">
        <f>登録番号５０!$S$19</f>
        <v>ない</v>
      </c>
      <c r="AS34" s="168" t="str">
        <f>登録番号５０!$I$20</f>
        <v>ない</v>
      </c>
      <c r="AT34" s="168" t="str">
        <f>IF(登録番号５０!$S$20="","",登録番号５０!$S$20)</f>
        <v>ない</v>
      </c>
      <c r="AU34" s="168" t="str">
        <f>IF(登録番号５０!$I$21="","",登録番号５０!$I$21)</f>
        <v>ない</v>
      </c>
      <c r="AV34" s="168" t="str">
        <f>IF(登録番号５０!$S$21="","",登録番号５０!$S$21)</f>
        <v>ない</v>
      </c>
      <c r="AW34" s="169" t="str">
        <f>IF(登録番号５０!$I$22="","",登録番号５０!$I$22)</f>
        <v>特になし</v>
      </c>
      <c r="AX34" s="165" t="str">
        <f>IF(登録番号５０!$C$26="","",登録番号５０!$C$26)</f>
        <v>居ない</v>
      </c>
      <c r="AY34" s="166" t="str">
        <f>IF(登録番号５０!$G$26="","",登録番号５０!$G$26)</f>
        <v>なし</v>
      </c>
      <c r="AZ34" s="170" t="str">
        <f>登録番号５０!$D$25</f>
        <v>必要</v>
      </c>
      <c r="BA34" s="166" t="str">
        <f>IF(登録番号５０!$E$25="","",登録番号５０!$E$25)</f>
        <v/>
      </c>
      <c r="BB34" s="171" t="str">
        <f>IF(登録番号５０!$D$29="","",登録番号５０!$D$29)</f>
        <v>特になし</v>
      </c>
      <c r="BC34" s="172" t="str">
        <f>登録番号５０!$A$10</f>
        <v>1995/2</v>
      </c>
      <c r="BD34" s="173" t="str">
        <f>IF(登録番号５０!$P$11="","",登録番号５０!$P$11)</f>
        <v>適用外（1981年6月以降建設）</v>
      </c>
      <c r="BE34" s="174" t="str">
        <f>登録番号５０!$C$31</f>
        <v>株式会社エルアイシー
ｱﾊﾟﾏﾝｼｮｯﾌﾟ南草津店</v>
      </c>
      <c r="BF34" s="44" t="str">
        <f>登録番号５０!$O$31</f>
        <v>077-566-2555</v>
      </c>
    </row>
    <row r="35" spans="1:58" ht="27.75" customHeight="1" x14ac:dyDescent="0.15">
      <c r="A35" s="41">
        <v>51</v>
      </c>
      <c r="B35" s="55" t="str">
        <f>IF(登録番号５１!$F$4="","",登録番号５１!$F$4)</f>
        <v/>
      </c>
      <c r="C35" s="58" t="str">
        <f>IF(登録番号５１!$H$4="","",登録番号５１!$H$4)</f>
        <v/>
      </c>
      <c r="D35" s="58" t="str">
        <f>IF(登録番号５１!$J$4="","",登録番号５１!$J$4)</f>
        <v/>
      </c>
      <c r="E35" s="108" t="str">
        <f>IF(登録番号５１!$L$4="","",登録番号５１!$L$4)</f>
        <v>○</v>
      </c>
      <c r="F35" s="108" t="str">
        <f>IF(登録番号５１!$N$4="","",登録番号５１!$N$4)</f>
        <v/>
      </c>
      <c r="G35" s="59" t="str">
        <f>IF(登録番号５１!$P$4="","",登録番号５１!$P$4)</f>
        <v/>
      </c>
      <c r="H35" s="86" t="str">
        <f>IF(登録番号５１!$D$1="","",登録番号５１!$D$1)</f>
        <v>サニーハイツＡ棟</v>
      </c>
      <c r="I35" s="199" t="str">
        <f>登録番号５１!$A$8</f>
        <v>滋賀県</v>
      </c>
      <c r="J35" s="200" t="str">
        <f>登録番号５１!$B$8</f>
        <v>草津市</v>
      </c>
      <c r="K35" s="201" t="str">
        <f>登録番号５１!$D$8</f>
        <v>野路東4丁目</v>
      </c>
      <c r="L35" s="56" t="str">
        <f>IF(登録番号５１!$G$8="","",登録番号５１!$G$8)</f>
        <v/>
      </c>
      <c r="M35" s="34" t="str">
        <f>IF(登録番号５１!$F$12="","",登録番号５１!$F$12)</f>
        <v>南草津駅　徒歩18分</v>
      </c>
      <c r="N35" s="94" t="str">
        <f>IF(登録番号５１!$F$13="","",登録番号５１!$F$13)</f>
        <v/>
      </c>
      <c r="O35" s="38" t="str">
        <f>登録番号５１!$P$8</f>
        <v>鉄骨造（軽量鉄骨含む）</v>
      </c>
      <c r="P35" s="34">
        <f>登録番号５１!$D$10</f>
        <v>2</v>
      </c>
      <c r="Q35" s="199">
        <f>登録番号５１!$F$11</f>
        <v>4</v>
      </c>
      <c r="R35" s="56">
        <f>登録番号５１!$J$11</f>
        <v>6</v>
      </c>
      <c r="S35" s="57">
        <f>登録番号５１!$M$8</f>
        <v>53000</v>
      </c>
      <c r="T35" s="54">
        <f>登録番号５１!$O$8</f>
        <v>54000</v>
      </c>
      <c r="U35" s="57">
        <f>登録番号５１!$L$26</f>
        <v>50000</v>
      </c>
      <c r="V35" s="54">
        <f>登録番号５１!$N$26</f>
        <v>50000</v>
      </c>
      <c r="W35" s="52" t="str">
        <f>IF(登録番号５１!$P$26="","",登録番号５１!$P$26)</f>
        <v>礼金</v>
      </c>
      <c r="X35" s="53">
        <f>登録番号５１!$R$26</f>
        <v>80000</v>
      </c>
      <c r="Y35" s="54">
        <f>登録番号５１!$T$26</f>
        <v>80000</v>
      </c>
      <c r="Z35" s="47">
        <f>登録番号５１!$F$10</f>
        <v>30.42</v>
      </c>
      <c r="AA35" s="48">
        <f>登録番号５１!$H$10</f>
        <v>30.42</v>
      </c>
      <c r="AB35" s="49" t="str">
        <f>IF(登録番号５１!$J$10="","",登録番号５１!$J$10)</f>
        <v/>
      </c>
      <c r="AC35" s="50" t="str">
        <f>IF(登録番号５１!$K$10="","",登録番号５１!$K$10)</f>
        <v/>
      </c>
      <c r="AD35" s="50" t="str">
        <f>IF(登録番号５１!$L$10="","",登録番号５１!$L$10)</f>
        <v/>
      </c>
      <c r="AE35" s="50" t="str">
        <f>IF(登録番号５１!$M$10="","",登録番号５１!$M$10)</f>
        <v>○</v>
      </c>
      <c r="AF35" s="50" t="str">
        <f>IF(登録番号５１!$N$10="","",登録番号５１!$N$10)</f>
        <v/>
      </c>
      <c r="AG35" s="50" t="str">
        <f>IF(登録番号５１!$O$10="","",登録番号５１!$O$10)</f>
        <v/>
      </c>
      <c r="AH35" s="50" t="str">
        <f>IF(登録番号５１!$P$10="","",登録番号５１!$P$10)</f>
        <v/>
      </c>
      <c r="AI35" s="50" t="str">
        <f>IF(登録番号５１!$Q$10="","",登録番号５１!$Q$10)</f>
        <v/>
      </c>
      <c r="AJ35" s="50" t="str">
        <f>IF(登録番号５１!$R$10="","",登録番号５１!$R$10)</f>
        <v/>
      </c>
      <c r="AK35" s="50" t="str">
        <f>IF(登録番号５１!$S$10="","",登録番号５１!$S$10)</f>
        <v/>
      </c>
      <c r="AL35" s="51" t="str">
        <f>IF(登録番号５１!$T$10="","",登録番号５１!$T$10)</f>
        <v/>
      </c>
      <c r="AM35" s="49" t="str">
        <f>登録番号５１!$I$17</f>
        <v>ない</v>
      </c>
      <c r="AN35" s="50" t="str">
        <f>登録番号５１!$S$17</f>
        <v>ない</v>
      </c>
      <c r="AO35" s="50" t="str">
        <f>登録番号５１!$I$18</f>
        <v>ない</v>
      </c>
      <c r="AP35" s="50" t="str">
        <f>登録番号５１!$S$18</f>
        <v>ない</v>
      </c>
      <c r="AQ35" s="50" t="str">
        <f>登録番号５１!$I$19</f>
        <v>ない</v>
      </c>
      <c r="AR35" s="50" t="str">
        <f>登録番号５１!$S$19</f>
        <v>ない</v>
      </c>
      <c r="AS35" s="50" t="str">
        <f>登録番号５１!$I$20</f>
        <v>ない</v>
      </c>
      <c r="AT35" s="50" t="str">
        <f>IF(登録番号５１!$S$20="","",登録番号５１!$S$20)</f>
        <v>ない</v>
      </c>
      <c r="AU35" s="50" t="str">
        <f>IF(登録番号５１!$I$21="","",登録番号５１!$I$21)</f>
        <v>ない</v>
      </c>
      <c r="AV35" s="50" t="str">
        <f>IF(登録番号５１!$S$21="","",登録番号５１!$S$21)</f>
        <v>ない</v>
      </c>
      <c r="AW35" s="51" t="str">
        <f>IF(登録番号５１!$I$22="","",登録番号５１!$I$22)</f>
        <v>特になし</v>
      </c>
      <c r="AX35" s="47" t="str">
        <f>IF(登録番号５１!$C$26="","",登録番号５１!$C$26)</f>
        <v>居ない</v>
      </c>
      <c r="AY35" s="48" t="str">
        <f>IF(登録番号５１!$G$26="","",登録番号５１!$G$26)</f>
        <v>なし</v>
      </c>
      <c r="AZ35" s="46" t="str">
        <f>登録番号５１!$D$25</f>
        <v>必要</v>
      </c>
      <c r="BA35" s="48" t="str">
        <f>IF(登録番号５１!$E$25="","",登録番号５１!$E$25)</f>
        <v/>
      </c>
      <c r="BB35" s="76" t="str">
        <f>IF(登録番号５１!$D$29="","",登録番号５１!$D$29)</f>
        <v>特になし</v>
      </c>
      <c r="BC35" s="77" t="str">
        <f>登録番号５１!$A$10</f>
        <v>1974/1</v>
      </c>
      <c r="BD35" s="40" t="str">
        <f>IF(登録番号５１!$P$11="","",登録番号５１!$P$11)</f>
        <v>未実施</v>
      </c>
      <c r="BE35" s="65" t="str">
        <f>登録番号５１!$C$31</f>
        <v>株式会社エルアイシー
ｱﾊﾟﾏﾝｼｮｯﾌﾟ南草津店</v>
      </c>
      <c r="BF35" s="44" t="str">
        <f>登録番号５１!$O$31</f>
        <v>077-566-2555</v>
      </c>
    </row>
    <row r="36" spans="1:58" ht="27.75" customHeight="1" x14ac:dyDescent="0.15">
      <c r="A36" s="144">
        <v>52</v>
      </c>
      <c r="B36" s="145" t="str">
        <f>IF(登録番号５２!$F$4="","",登録番号５２!$F$4)</f>
        <v/>
      </c>
      <c r="C36" s="45" t="str">
        <f>IF(登録番号５２!$H$4="","",登録番号５２!$H$4)</f>
        <v/>
      </c>
      <c r="D36" s="45" t="str">
        <f>IF(登録番号５２!$J$4="","",登録番号５２!$J$4)</f>
        <v/>
      </c>
      <c r="E36" s="157" t="str">
        <f>IF(登録番号５２!$L$4="","",登録番号５２!$L$4)</f>
        <v>○</v>
      </c>
      <c r="F36" s="157" t="str">
        <f>IF(登録番号５２!$N$4="","",登録番号５２!$N$4)</f>
        <v/>
      </c>
      <c r="G36" s="146" t="str">
        <f>IF(登録番号５２!$P$4="","",登録番号５２!$P$4)</f>
        <v/>
      </c>
      <c r="H36" s="158" t="str">
        <f>IF(登録番号５２!$D$1="","",登録番号５２!$D$1)</f>
        <v>コーポ近江</v>
      </c>
      <c r="I36" s="141" t="str">
        <f>登録番号５２!$A$8</f>
        <v>滋賀県</v>
      </c>
      <c r="J36" s="159" t="str">
        <f>登録番号５２!$B$8</f>
        <v>栗東市</v>
      </c>
      <c r="K36" s="142" t="str">
        <f>登録番号５２!$D$8</f>
        <v>小柿9丁目</v>
      </c>
      <c r="L36" s="160" t="str">
        <f>IF(登録番号５２!$G$8="","",登録番号５２!$G$8)</f>
        <v/>
      </c>
      <c r="M36" s="125" t="str">
        <f>IF(登録番号５２!$F$12="","",登録番号５２!$F$12)</f>
        <v>JR琵琶湖線　草津駅　徒歩15分</v>
      </c>
      <c r="N36" s="147" t="str">
        <f>IF(登録番号５２!$F$13="","",登録番号５２!$F$13)</f>
        <v>ｽｰﾊﾟｰ　徒歩1分、ｺﾝﾋﾞﾆ　徒歩5分</v>
      </c>
      <c r="O36" s="149" t="str">
        <f>登録番号５２!$P$8</f>
        <v>コンクリート造</v>
      </c>
      <c r="P36" s="125">
        <f>登録番号５２!$D$10</f>
        <v>4</v>
      </c>
      <c r="Q36" s="141">
        <f>登録番号５２!$F$11</f>
        <v>1</v>
      </c>
      <c r="R36" s="160">
        <f>登録番号５２!$J$11</f>
        <v>20</v>
      </c>
      <c r="S36" s="161">
        <f>登録番号５２!$M$8</f>
        <v>49000</v>
      </c>
      <c r="T36" s="162">
        <f>登録番号５２!$O$8</f>
        <v>56000</v>
      </c>
      <c r="U36" s="161">
        <f>登録番号５２!$L$26</f>
        <v>49000</v>
      </c>
      <c r="V36" s="162">
        <f>登録番号５２!$N$26</f>
        <v>56000</v>
      </c>
      <c r="W36" s="163" t="str">
        <f>IF(登録番号５２!$P$26="","",登録番号５２!$P$26)</f>
        <v/>
      </c>
      <c r="X36" s="164">
        <f>登録番号５２!$R$26</f>
        <v>0</v>
      </c>
      <c r="Y36" s="162">
        <f>登録番号５２!$T$26</f>
        <v>0</v>
      </c>
      <c r="Z36" s="165">
        <f>登録番号５２!$F$10</f>
        <v>44.91</v>
      </c>
      <c r="AA36" s="166">
        <f>登録番号５２!$H$10</f>
        <v>56.17</v>
      </c>
      <c r="AB36" s="167" t="str">
        <f>IF(登録番号５２!$J$10="","",登録番号５２!$J$10)</f>
        <v/>
      </c>
      <c r="AC36" s="168" t="str">
        <f>IF(登録番号５２!$K$10="","",登録番号５２!$K$10)</f>
        <v/>
      </c>
      <c r="AD36" s="168" t="str">
        <f>IF(登録番号５２!$L$10="","",登録番号５２!$L$10)</f>
        <v/>
      </c>
      <c r="AE36" s="168" t="str">
        <f>IF(登録番号５２!$M$10="","",登録番号５２!$M$10)</f>
        <v>○</v>
      </c>
      <c r="AF36" s="168" t="str">
        <f>IF(登録番号５２!$N$10="","",登録番号５２!$N$10)</f>
        <v/>
      </c>
      <c r="AG36" s="168" t="str">
        <f>IF(登録番号５２!$O$10="","",登録番号５２!$O$10)</f>
        <v>○</v>
      </c>
      <c r="AH36" s="168" t="str">
        <f>IF(登録番号５２!$P$10="","",登録番号５２!$P$10)</f>
        <v>○</v>
      </c>
      <c r="AI36" s="168" t="str">
        <f>IF(登録番号５２!$Q$10="","",登録番号５２!$Q$10)</f>
        <v/>
      </c>
      <c r="AJ36" s="168" t="str">
        <f>IF(登録番号５２!$R$10="","",登録番号５２!$R$10)</f>
        <v>○</v>
      </c>
      <c r="AK36" s="168" t="str">
        <f>IF(登録番号５２!$S$10="","",登録番号５２!$S$10)</f>
        <v/>
      </c>
      <c r="AL36" s="169" t="str">
        <f>IF(登録番号５２!$T$10="","",登録番号５２!$T$10)</f>
        <v/>
      </c>
      <c r="AM36" s="167" t="str">
        <f>登録番号５２!$I$17</f>
        <v>ない</v>
      </c>
      <c r="AN36" s="168" t="str">
        <f>登録番号５２!$S$17</f>
        <v>ない</v>
      </c>
      <c r="AO36" s="168" t="str">
        <f>登録番号５２!$I$18</f>
        <v>ない</v>
      </c>
      <c r="AP36" s="168" t="str">
        <f>登録番号５２!$S$18</f>
        <v>ない</v>
      </c>
      <c r="AQ36" s="168" t="str">
        <f>登録番号５２!$I$19</f>
        <v>ない</v>
      </c>
      <c r="AR36" s="168" t="str">
        <f>登録番号５２!$S$19</f>
        <v>ない</v>
      </c>
      <c r="AS36" s="168" t="str">
        <f>登録番号５２!$I$20</f>
        <v>ない</v>
      </c>
      <c r="AT36" s="168" t="str">
        <f>IF(登録番号５２!$S$20="","",登録番号５２!$S$20)</f>
        <v>ない</v>
      </c>
      <c r="AU36" s="168" t="str">
        <f>IF(登録番号５２!$I$21="","",登録番号５２!$I$21)</f>
        <v>ない</v>
      </c>
      <c r="AV36" s="168" t="str">
        <f>IF(登録番号５２!$S$21="","",登録番号５２!$S$21)</f>
        <v>ない</v>
      </c>
      <c r="AW36" s="169" t="str">
        <f>IF(登録番号５２!$I$22="","",登録番号５２!$I$22)</f>
        <v>特になし</v>
      </c>
      <c r="AX36" s="165" t="str">
        <f>IF(登録番号５２!$C$26="","",登録番号５２!$C$26)</f>
        <v>居ない</v>
      </c>
      <c r="AY36" s="166" t="str">
        <f>IF(登録番号５２!$G$26="","",登録番号５２!$G$26)</f>
        <v>なし</v>
      </c>
      <c r="AZ36" s="170" t="str">
        <f>登録番号５２!$D$25</f>
        <v>必要</v>
      </c>
      <c r="BA36" s="166" t="str">
        <f>IF(登録番号５２!$E$25="","",登録番号５２!$E$25)</f>
        <v>家賃債務保証での代替不可</v>
      </c>
      <c r="BB36" s="171" t="str">
        <f>IF(登録番号５２!$D$29="","",登録番号５２!$D$29)</f>
        <v>特になし</v>
      </c>
      <c r="BC36" s="172" t="str">
        <f>登録番号５２!$A$10</f>
        <v>1981/7</v>
      </c>
      <c r="BD36" s="173" t="str">
        <f>IF(登録番号５２!$P$11="","",登録番号５２!$P$11)</f>
        <v>適用外（1981年6月以降建設）</v>
      </c>
      <c r="BE36" s="174" t="str">
        <f>登録番号５２!$C$31</f>
        <v>株式会社エルアイシー
ｱﾊﾟﾏﾝｼｮｯﾌﾟ草津店</v>
      </c>
      <c r="BF36" s="44" t="str">
        <f>登録番号５２!$O$31</f>
        <v>077-567-6200</v>
      </c>
    </row>
    <row r="37" spans="1:58" ht="27.75" customHeight="1" x14ac:dyDescent="0.15">
      <c r="A37" s="144">
        <v>53</v>
      </c>
      <c r="B37" s="145" t="str">
        <f>IF(登録番号５３!$F$4="","",登録番号５３!$F$4)</f>
        <v>○</v>
      </c>
      <c r="C37" s="45" t="str">
        <f>IF(登録番号５３!$H$4="","",登録番号５３!$H$4)</f>
        <v/>
      </c>
      <c r="D37" s="45" t="str">
        <f>IF(登録番号５３!$J$4="","",登録番号５３!$J$4)</f>
        <v/>
      </c>
      <c r="E37" s="157" t="str">
        <f>IF(登録番号５３!$L$4="","",登録番号５３!$L$4)</f>
        <v/>
      </c>
      <c r="F37" s="157" t="str">
        <f>IF(登録番号５３!$N$4="","",登録番号５３!$N$4)</f>
        <v/>
      </c>
      <c r="G37" s="146" t="str">
        <f>IF(登録番号５３!$P$4="","",登録番号５３!$P$4)</f>
        <v/>
      </c>
      <c r="H37" s="158" t="str">
        <f>IF(登録番号５３!$D$1="","",登録番号５３!$D$1)</f>
        <v>コーポ草川</v>
      </c>
      <c r="I37" s="141" t="str">
        <f>登録番号５３!$A$8</f>
        <v>滋賀県</v>
      </c>
      <c r="J37" s="159" t="str">
        <f>登録番号５３!$B$8</f>
        <v>草津</v>
      </c>
      <c r="K37" s="142" t="str">
        <f>登録番号５３!$D$8</f>
        <v>木川町</v>
      </c>
      <c r="L37" s="160" t="str">
        <f>IF(登録番号５３!$G$8="","",登録番号５３!$G$8)</f>
        <v/>
      </c>
      <c r="M37" s="125" t="str">
        <f>IF(登録番号５３!$F$12="","",登録番号５３!$F$12)</f>
        <v>JR琵琶湖線　草津駅　近江ﾊﾞｽ10分（農協前停）徒歩7分</v>
      </c>
      <c r="N37" s="147" t="str">
        <f>IF(登録番号５３!$F$13="","",登録番号５３!$F$13)</f>
        <v>ｽｰﾊﾟｰ　徒歩10分、ｺﾝﾋﾞﾆ　徒歩15分</v>
      </c>
      <c r="O37" s="149" t="str">
        <f>登録番号５３!$P$8</f>
        <v>木造（２×４）含む</v>
      </c>
      <c r="P37" s="125">
        <f>登録番号５３!$D$10</f>
        <v>2</v>
      </c>
      <c r="Q37" s="141">
        <f>登録番号５３!$F$11</f>
        <v>1</v>
      </c>
      <c r="R37" s="160">
        <f>登録番号５３!$J$11</f>
        <v>10</v>
      </c>
      <c r="S37" s="161">
        <f>登録番号５３!$M$8</f>
        <v>41000</v>
      </c>
      <c r="T37" s="162">
        <f>登録番号５３!$O$8</f>
        <v>41000</v>
      </c>
      <c r="U37" s="161">
        <f>登録番号５３!$L$26</f>
        <v>41000</v>
      </c>
      <c r="V37" s="162">
        <f>登録番号５３!$N$26</f>
        <v>41000</v>
      </c>
      <c r="W37" s="163" t="str">
        <f>IF(登録番号５３!$P$26="","",登録番号５３!$P$26)</f>
        <v>礼金</v>
      </c>
      <c r="X37" s="164">
        <f>登録番号５３!$R$26</f>
        <v>41000</v>
      </c>
      <c r="Y37" s="162">
        <f>登録番号５３!$T$26</f>
        <v>41000</v>
      </c>
      <c r="Z37" s="165">
        <f>登録番号５３!$F$10</f>
        <v>24.49</v>
      </c>
      <c r="AA37" s="166">
        <f>登録番号５３!$H$10</f>
        <v>24.49</v>
      </c>
      <c r="AB37" s="167" t="str">
        <f>IF(登録番号５３!$J$10="","",登録番号５３!$J$10)</f>
        <v/>
      </c>
      <c r="AC37" s="168" t="str">
        <f>IF(登録番号５３!$K$10="","",登録番号５３!$K$10)</f>
        <v/>
      </c>
      <c r="AD37" s="168" t="str">
        <f>IF(登録番号５３!$L$10="","",登録番号５３!$L$10)</f>
        <v/>
      </c>
      <c r="AE37" s="168" t="str">
        <f>IF(登録番号５３!$M$10="","",登録番号５３!$M$10)</f>
        <v/>
      </c>
      <c r="AF37" s="168" t="str">
        <f>IF(登録番号５３!$N$10="","",登録番号５３!$N$10)</f>
        <v>○</v>
      </c>
      <c r="AG37" s="168" t="str">
        <f>IF(登録番号５３!$O$10="","",登録番号５３!$O$10)</f>
        <v/>
      </c>
      <c r="AH37" s="168" t="str">
        <f>IF(登録番号５３!$P$10="","",登録番号５３!$P$10)</f>
        <v/>
      </c>
      <c r="AI37" s="168" t="str">
        <f>IF(登録番号５３!$Q$10="","",登録番号５３!$Q$10)</f>
        <v/>
      </c>
      <c r="AJ37" s="168" t="str">
        <f>IF(登録番号５３!$R$10="","",登録番号５３!$R$10)</f>
        <v/>
      </c>
      <c r="AK37" s="168" t="str">
        <f>IF(登録番号５３!$S$10="","",登録番号５３!$S$10)</f>
        <v/>
      </c>
      <c r="AL37" s="169" t="str">
        <f>IF(登録番号５３!$T$10="","",登録番号５３!$T$10)</f>
        <v/>
      </c>
      <c r="AM37" s="167" t="str">
        <f>登録番号５３!$I$17</f>
        <v>ない</v>
      </c>
      <c r="AN37" s="168" t="str">
        <f>登録番号５３!$S$17</f>
        <v>ない</v>
      </c>
      <c r="AO37" s="168" t="str">
        <f>登録番号５３!$I$18</f>
        <v>ない</v>
      </c>
      <c r="AP37" s="168" t="str">
        <f>登録番号５３!$S$18</f>
        <v>ない</v>
      </c>
      <c r="AQ37" s="168" t="str">
        <f>登録番号５３!$I$19</f>
        <v>ない</v>
      </c>
      <c r="AR37" s="168" t="str">
        <f>登録番号５３!$S$19</f>
        <v>ない</v>
      </c>
      <c r="AS37" s="168" t="str">
        <f>登録番号５３!$I$20</f>
        <v>ない</v>
      </c>
      <c r="AT37" s="168" t="str">
        <f>IF(登録番号５３!$S$20="","",登録番号５３!$S$20)</f>
        <v>全戸</v>
      </c>
      <c r="AU37" s="168" t="str">
        <f>IF(登録番号５３!$I$21="","",登録番号５３!$I$21)</f>
        <v>ない</v>
      </c>
      <c r="AV37" s="168" t="str">
        <f>IF(登録番号５３!$S$21="","",登録番号５３!$S$21)</f>
        <v>ない</v>
      </c>
      <c r="AW37" s="169" t="str">
        <f>IF(登録番号５３!$I$22="","",登録番号５３!$I$22)</f>
        <v>特になし</v>
      </c>
      <c r="AX37" s="165" t="str">
        <f>IF(登録番号５３!$C$26="","",登録番号５３!$C$26)</f>
        <v>居ない</v>
      </c>
      <c r="AY37" s="166" t="str">
        <f>IF(登録番号５３!$G$26="","",登録番号５３!$G$26)</f>
        <v>なし</v>
      </c>
      <c r="AZ37" s="170" t="str">
        <f>登録番号５３!$D$25</f>
        <v>必要</v>
      </c>
      <c r="BA37" s="166" t="str">
        <f>IF(登録番号５３!$E$25="","",登録番号５３!$E$25)</f>
        <v>家賃債務保証での代替不可</v>
      </c>
      <c r="BB37" s="171" t="str">
        <f>IF(登録番号５３!$D$29="","",登録番号５３!$D$29)</f>
        <v>特になし</v>
      </c>
      <c r="BC37" s="172" t="str">
        <f>登録番号５３!$A$10</f>
        <v>1979/4</v>
      </c>
      <c r="BD37" s="173" t="str">
        <f>IF(登録番号５３!$P$11="","",登録番号５３!$P$11)</f>
        <v>未実施</v>
      </c>
      <c r="BE37" s="174" t="str">
        <f>登録番号５３!$C$31</f>
        <v>株式会社エルアイシー
ｱﾊﾟﾏﾝｼｮｯﾌﾟ草津店</v>
      </c>
      <c r="BF37" s="44" t="str">
        <f>登録番号５３!$O$31</f>
        <v>077-567-6200</v>
      </c>
    </row>
    <row r="38" spans="1:58" ht="27.75" customHeight="1" x14ac:dyDescent="0.15">
      <c r="A38" s="144">
        <v>54</v>
      </c>
      <c r="B38" s="145" t="str">
        <f>IF(登録番号５４!$F$4="","",登録番号５４!$F$4)</f>
        <v/>
      </c>
      <c r="C38" s="45" t="str">
        <f>IF(登録番号５４!$H$4="","",登録番号５４!$H$4)</f>
        <v/>
      </c>
      <c r="D38" s="45" t="str">
        <f>IF(登録番号５４!$J$4="","",登録番号５４!$J$4)</f>
        <v/>
      </c>
      <c r="E38" s="157" t="str">
        <f>IF(登録番号５４!$L$4="","",登録番号５４!$L$4)</f>
        <v>○</v>
      </c>
      <c r="F38" s="157" t="str">
        <f>IF(登録番号５４!$N$4="","",登録番号５４!$N$4)</f>
        <v/>
      </c>
      <c r="G38" s="146" t="str">
        <f>IF(登録番号５４!$P$4="","",登録番号５４!$P$4)</f>
        <v/>
      </c>
      <c r="H38" s="158" t="str">
        <f>IF(登録番号５４!$D$1="","",登録番号５４!$D$1)</f>
        <v>シャマードハイツ豊</v>
      </c>
      <c r="I38" s="141" t="str">
        <f>登録番号５４!$A$8</f>
        <v>滋賀県</v>
      </c>
      <c r="J38" s="159" t="str">
        <f>登録番号５４!$B$8</f>
        <v>草津市</v>
      </c>
      <c r="K38" s="142" t="str">
        <f>登録番号５４!$D$8</f>
        <v>下笠町</v>
      </c>
      <c r="L38" s="160" t="str">
        <f>IF(登録番号５４!$G$8="","",登録番号５４!$G$8)</f>
        <v/>
      </c>
      <c r="M38" s="125" t="str">
        <f>IF(登録番号５４!$F$12="","",登録番号５４!$F$12)</f>
        <v>JR琵琶湖線　草津駅　ﾊﾞｽ12分</v>
      </c>
      <c r="N38" s="147" t="str">
        <f>IF(登録番号５４!$F$13="","",登録番号５４!$F$13)</f>
        <v>ｽｰﾊﾟｰ　徒歩16分</v>
      </c>
      <c r="O38" s="149" t="str">
        <f>登録番号５４!$P$8</f>
        <v>鉄骨造（軽量鉄骨含む）</v>
      </c>
      <c r="P38" s="125">
        <f>登録番号５４!$D$10</f>
        <v>2</v>
      </c>
      <c r="Q38" s="141">
        <f>登録番号５４!$F$11</f>
        <v>1</v>
      </c>
      <c r="R38" s="160">
        <f>登録番号５４!$J$11</f>
        <v>4</v>
      </c>
      <c r="S38" s="161">
        <f>登録番号５４!$M$8</f>
        <v>48000</v>
      </c>
      <c r="T38" s="162">
        <f>登録番号５４!$O$8</f>
        <v>48000</v>
      </c>
      <c r="U38" s="161">
        <f>登録番号５４!$L$26</f>
        <v>0</v>
      </c>
      <c r="V38" s="162">
        <f>登録番号５４!$N$26</f>
        <v>0</v>
      </c>
      <c r="W38" s="163" t="str">
        <f>IF(登録番号５４!$P$26="","",登録番号５４!$P$26)</f>
        <v>礼金</v>
      </c>
      <c r="X38" s="164">
        <f>登録番号５４!$R$26</f>
        <v>42000</v>
      </c>
      <c r="Y38" s="162">
        <f>登録番号５４!$T$26</f>
        <v>45000</v>
      </c>
      <c r="Z38" s="165">
        <f>登録番号５４!$F$10</f>
        <v>41</v>
      </c>
      <c r="AA38" s="166">
        <f>登録番号５４!$H$10</f>
        <v>41</v>
      </c>
      <c r="AB38" s="167" t="str">
        <f>IF(登録番号５４!$J$10="","",登録番号５４!$J$10)</f>
        <v/>
      </c>
      <c r="AC38" s="168" t="str">
        <f>IF(登録番号５４!$K$10="","",登録番号５４!$K$10)</f>
        <v/>
      </c>
      <c r="AD38" s="168" t="str">
        <f>IF(登録番号５４!$L$10="","",登録番号５４!$L$10)</f>
        <v/>
      </c>
      <c r="AE38" s="168" t="str">
        <f>IF(登録番号５４!$M$10="","",登録番号５４!$M$10)</f>
        <v/>
      </c>
      <c r="AF38" s="168" t="str">
        <f>IF(登録番号５４!$N$10="","",登録番号５４!$N$10)</f>
        <v/>
      </c>
      <c r="AG38" s="168" t="str">
        <f>IF(登録番号５４!$O$10="","",登録番号５４!$O$10)</f>
        <v>○</v>
      </c>
      <c r="AH38" s="168" t="str">
        <f>IF(登録番号５４!$P$10="","",登録番号５４!$P$10)</f>
        <v/>
      </c>
      <c r="AI38" s="168" t="str">
        <f>IF(登録番号５４!$Q$10="","",登録番号５４!$Q$10)</f>
        <v/>
      </c>
      <c r="AJ38" s="168" t="str">
        <f>IF(登録番号５４!$R$10="","",登録番号５４!$R$10)</f>
        <v/>
      </c>
      <c r="AK38" s="168" t="str">
        <f>IF(登録番号５４!$S$10="","",登録番号５４!$S$10)</f>
        <v/>
      </c>
      <c r="AL38" s="169" t="str">
        <f>IF(登録番号５４!$T$10="","",登録番号５４!$T$10)</f>
        <v/>
      </c>
      <c r="AM38" s="167" t="str">
        <f>登録番号５４!$I$17</f>
        <v>ない</v>
      </c>
      <c r="AN38" s="168" t="str">
        <f>登録番号５４!$S$17</f>
        <v>ない</v>
      </c>
      <c r="AO38" s="168" t="str">
        <f>登録番号５４!$I$18</f>
        <v>ない</v>
      </c>
      <c r="AP38" s="168" t="str">
        <f>登録番号５４!$S$18</f>
        <v>ない</v>
      </c>
      <c r="AQ38" s="168" t="str">
        <f>登録番号５４!$I$19</f>
        <v>ない</v>
      </c>
      <c r="AR38" s="168" t="str">
        <f>登録番号５４!$S$19</f>
        <v>ない</v>
      </c>
      <c r="AS38" s="168" t="str">
        <f>登録番号５４!$I$20</f>
        <v>ない</v>
      </c>
      <c r="AT38" s="168" t="str">
        <f>IF(登録番号５４!$S$20="","",登録番号５４!$S$20)</f>
        <v>ない</v>
      </c>
      <c r="AU38" s="168" t="str">
        <f>IF(登録番号５４!$I$21="","",登録番号５４!$I$21)</f>
        <v>ない</v>
      </c>
      <c r="AV38" s="168" t="str">
        <f>IF(登録番号５４!$S$21="","",登録番号５４!$S$21)</f>
        <v>ない</v>
      </c>
      <c r="AW38" s="169" t="str">
        <f>IF(登録番号５４!$I$22="","",登録番号５４!$I$22)</f>
        <v/>
      </c>
      <c r="AX38" s="165" t="str">
        <f>IF(登録番号５４!$C$26="","",登録番号５４!$C$26)</f>
        <v>居ない</v>
      </c>
      <c r="AY38" s="166" t="str">
        <f>IF(登録番号５４!$G$26="","",登録番号５４!$G$26)</f>
        <v>なし</v>
      </c>
      <c r="AZ38" s="170" t="str">
        <f>登録番号５４!$D$25</f>
        <v>必要</v>
      </c>
      <c r="BA38" s="166" t="str">
        <f>IF(登録番号５４!$E$25="","",登録番号５４!$E$25)</f>
        <v>家賃債務保証での代替不可</v>
      </c>
      <c r="BB38" s="171" t="str">
        <f>IF(登録番号５４!$D$29="","",登録番号５４!$D$29)</f>
        <v>特になし</v>
      </c>
      <c r="BC38" s="172" t="str">
        <f>登録番号５４!$A$10</f>
        <v>1994/4</v>
      </c>
      <c r="BD38" s="173" t="str">
        <f>IF(登録番号５４!$P$11="","",登録番号５４!$P$11)</f>
        <v>適用外（1981年6月以降建設）</v>
      </c>
      <c r="BE38" s="174" t="str">
        <f>登録番号５４!$C$31</f>
        <v>株式会社エルアイシー
ｱﾊﾟﾏﾝｼｮｯﾌﾟ草津店</v>
      </c>
      <c r="BF38" s="44" t="str">
        <f>登録番号５４!$O$31</f>
        <v>077-567-6200</v>
      </c>
    </row>
    <row r="39" spans="1:58" ht="27.75" customHeight="1" x14ac:dyDescent="0.15">
      <c r="A39" s="144">
        <v>55</v>
      </c>
      <c r="B39" s="145" t="str">
        <f>IF(登録番号５５!$F$4="","",登録番号５５!$F$4)</f>
        <v/>
      </c>
      <c r="C39" s="45" t="str">
        <f>IF(登録番号５５!$H$4="","",登録番号５５!$H$4)</f>
        <v/>
      </c>
      <c r="D39" s="45" t="str">
        <f>IF(登録番号５５!$J$4="","",登録番号５５!$J$4)</f>
        <v/>
      </c>
      <c r="E39" s="157" t="str">
        <f>IF(登録番号５５!$L$4="","",登録番号５５!$L$4)</f>
        <v>○</v>
      </c>
      <c r="F39" s="157" t="str">
        <f>IF(登録番号５５!$N$4="","",登録番号５５!$N$4)</f>
        <v/>
      </c>
      <c r="G39" s="146" t="str">
        <f>IF(登録番号５５!$P$4="","",登録番号５５!$P$4)</f>
        <v/>
      </c>
      <c r="H39" s="158" t="str">
        <f>IF(登録番号５５!$D$1="","",登録番号５５!$D$1)</f>
        <v>スぺリオン草津</v>
      </c>
      <c r="I39" s="141" t="str">
        <f>登録番号５５!$A$8</f>
        <v>滋賀県</v>
      </c>
      <c r="J39" s="159" t="str">
        <f>登録番号５５!$B$8</f>
        <v>草津市</v>
      </c>
      <c r="K39" s="142" t="str">
        <f>登録番号５５!$D$8</f>
        <v>草津1丁目</v>
      </c>
      <c r="L39" s="160" t="str">
        <f>IF(登録番号５５!$G$8="","",登録番号５５!$G$8)</f>
        <v/>
      </c>
      <c r="M39" s="125" t="str">
        <f>IF(登録番号５５!$F$12="","",登録番号５５!$F$12)</f>
        <v>JR琵琶湖線　草津駅　徒歩12分</v>
      </c>
      <c r="N39" s="147" t="str">
        <f>IF(登録番号５５!$F$13="","",登録番号５５!$F$13)</f>
        <v>ｽｰﾊﾟｰ　徒歩10分、ｺﾝﾋﾞﾆ　徒歩10分</v>
      </c>
      <c r="O39" s="149" t="str">
        <f>登録番号５５!$P$8</f>
        <v>コンクリート造</v>
      </c>
      <c r="P39" s="125">
        <f>登録番号５５!$D$10</f>
        <v>7</v>
      </c>
      <c r="Q39" s="141">
        <f>登録番号５５!$F$11</f>
        <v>4</v>
      </c>
      <c r="R39" s="160">
        <f>登録番号５５!$J$11</f>
        <v>14</v>
      </c>
      <c r="S39" s="161">
        <f>登録番号５５!$M$8</f>
        <v>77000</v>
      </c>
      <c r="T39" s="162">
        <f>登録番号５５!$O$8</f>
        <v>80000</v>
      </c>
      <c r="U39" s="161">
        <f>登録番号５５!$L$26</f>
        <v>77000</v>
      </c>
      <c r="V39" s="162">
        <f>登録番号５５!$N$26</f>
        <v>80000</v>
      </c>
      <c r="W39" s="163" t="str">
        <f>IF(登録番号５５!$P$26="","",登録番号５５!$P$26)</f>
        <v>礼金</v>
      </c>
      <c r="X39" s="164">
        <f>登録番号５５!$R$26</f>
        <v>77000</v>
      </c>
      <c r="Y39" s="162">
        <f>登録番号５５!$T$26</f>
        <v>80000</v>
      </c>
      <c r="Z39" s="165">
        <f>登録番号５５!$F$10</f>
        <v>81.900000000000006</v>
      </c>
      <c r="AA39" s="166">
        <f>登録番号５５!$H$10</f>
        <v>81.900000000000006</v>
      </c>
      <c r="AB39" s="167" t="str">
        <f>IF(登録番号５５!$J$10="","",登録番号５５!$J$10)</f>
        <v/>
      </c>
      <c r="AC39" s="168" t="str">
        <f>IF(登録番号５５!$K$10="","",登録番号５５!$K$10)</f>
        <v/>
      </c>
      <c r="AD39" s="168" t="str">
        <f>IF(登録番号５５!$L$10="","",登録番号５５!$L$10)</f>
        <v/>
      </c>
      <c r="AE39" s="168" t="str">
        <f>IF(登録番号５５!$M$10="","",登録番号５５!$M$10)</f>
        <v/>
      </c>
      <c r="AF39" s="168" t="str">
        <f>IF(登録番号５５!$N$10="","",登録番号５５!$N$10)</f>
        <v/>
      </c>
      <c r="AG39" s="168" t="str">
        <f>IF(登録番号５５!$O$10="","",登録番号５５!$O$10)</f>
        <v/>
      </c>
      <c r="AH39" s="168" t="str">
        <f>IF(登録番号５５!$P$10="","",登録番号５５!$P$10)</f>
        <v/>
      </c>
      <c r="AI39" s="168" t="str">
        <f>IF(登録番号５５!$Q$10="","",登録番号５５!$Q$10)</f>
        <v/>
      </c>
      <c r="AJ39" s="168" t="str">
        <f>IF(登録番号５５!$R$10="","",登録番号５５!$R$10)</f>
        <v/>
      </c>
      <c r="AK39" s="168" t="str">
        <f>IF(登録番号５５!$S$10="","",登録番号５５!$S$10)</f>
        <v>○</v>
      </c>
      <c r="AL39" s="169" t="str">
        <f>IF(登録番号５５!$T$10="","",登録番号５５!$T$10)</f>
        <v/>
      </c>
      <c r="AM39" s="167" t="str">
        <f>登録番号５５!$I$17</f>
        <v>ない</v>
      </c>
      <c r="AN39" s="168" t="str">
        <f>登録番号５５!$S$17</f>
        <v>ない</v>
      </c>
      <c r="AO39" s="168" t="str">
        <f>登録番号５５!$I$18</f>
        <v>ない</v>
      </c>
      <c r="AP39" s="168" t="str">
        <f>登録番号５５!$S$18</f>
        <v>ない</v>
      </c>
      <c r="AQ39" s="168" t="str">
        <f>登録番号５５!$I$19</f>
        <v>ない</v>
      </c>
      <c r="AR39" s="168" t="str">
        <f>登録番号５５!$S$19</f>
        <v>全戸</v>
      </c>
      <c r="AS39" s="168" t="str">
        <f>登録番号５５!$I$20</f>
        <v>ない</v>
      </c>
      <c r="AT39" s="168" t="str">
        <f>IF(登録番号５５!$S$20="","",登録番号５５!$S$20)</f>
        <v>ない</v>
      </c>
      <c r="AU39" s="168" t="str">
        <f>IF(登録番号５５!$I$21="","",登録番号５５!$I$21)</f>
        <v>ない</v>
      </c>
      <c r="AV39" s="168" t="str">
        <f>IF(登録番号５５!$S$21="","",登録番号５５!$S$21)</f>
        <v>ない</v>
      </c>
      <c r="AW39" s="169" t="str">
        <f>IF(登録番号５５!$I$22="","",登録番号５５!$I$22)</f>
        <v/>
      </c>
      <c r="AX39" s="165" t="str">
        <f>IF(登録番号５５!$C$26="","",登録番号５５!$C$26)</f>
        <v>居ない</v>
      </c>
      <c r="AY39" s="166" t="str">
        <f>IF(登録番号５５!$G$26="","",登録番号５５!$G$26)</f>
        <v>なし</v>
      </c>
      <c r="AZ39" s="170" t="str">
        <f>登録番号５５!$D$25</f>
        <v>必要</v>
      </c>
      <c r="BA39" s="166" t="str">
        <f>IF(登録番号５５!$E$25="","",登録番号５５!$E$25)</f>
        <v>家賃債務保証での代替不可</v>
      </c>
      <c r="BB39" s="171" t="str">
        <f>IF(登録番号５５!$D$29="","",登録番号５５!$D$29)</f>
        <v>特になし</v>
      </c>
      <c r="BC39" s="172" t="str">
        <f>登録番号５５!$A$10</f>
        <v>1991/5</v>
      </c>
      <c r="BD39" s="173" t="str">
        <f>IF(登録番号５５!$P$11="","",登録番号５５!$P$11)</f>
        <v>適用外（1981年6月以降建設）</v>
      </c>
      <c r="BE39" s="174" t="str">
        <f>登録番号５５!$C$31</f>
        <v>株式会社エルアイシー
ｱﾊﾟﾏﾝｼｮｯﾌﾟ草津店</v>
      </c>
      <c r="BF39" s="44" t="str">
        <f>登録番号５５!$O$31</f>
        <v>077-567-6200</v>
      </c>
    </row>
    <row r="40" spans="1:58" ht="27.75" customHeight="1" x14ac:dyDescent="0.15">
      <c r="A40" s="41">
        <v>56</v>
      </c>
      <c r="B40" s="55" t="str">
        <f>IF(登録番号５６!$F$4="","",登録番号５６!$F$4)</f>
        <v>○</v>
      </c>
      <c r="C40" s="58" t="str">
        <f>IF(登録番号５６!$H$4="","",登録番号５６!$H$4)</f>
        <v/>
      </c>
      <c r="D40" s="58" t="str">
        <f>IF(登録番号５６!$J$4="","",登録番号５６!$J$4)</f>
        <v/>
      </c>
      <c r="E40" s="108" t="str">
        <f>IF(登録番号５６!$L$4="","",登録番号５６!$L$4)</f>
        <v/>
      </c>
      <c r="F40" s="108" t="str">
        <f>IF(登録番号５６!$N$4="","",登録番号５６!$N$4)</f>
        <v/>
      </c>
      <c r="G40" s="59" t="str">
        <f>IF(登録番号５６!$P$4="","",登録番号５６!$P$4)</f>
        <v/>
      </c>
      <c r="H40" s="86" t="str">
        <f>IF(登録番号５６!$D$1="","",登録番号５６!$D$1)</f>
        <v>栗太荘</v>
      </c>
      <c r="I40" s="199" t="str">
        <f>登録番号５６!$A$8</f>
        <v>滋賀県</v>
      </c>
      <c r="J40" s="200" t="str">
        <f>登録番号５６!$B$8</f>
        <v>栗東市</v>
      </c>
      <c r="K40" s="201" t="str">
        <f>登録番号５６!$D$8</f>
        <v>岡</v>
      </c>
      <c r="L40" s="56" t="str">
        <f>IF(登録番号５６!$G$8="","",登録番号５６!$G$8)</f>
        <v/>
      </c>
      <c r="M40" s="34" t="str">
        <f>IF(登録番号５６!$F$12="","",登録番号５６!$F$12)</f>
        <v>JR琵琶湖線　草津駅　ﾊﾞｽ12分</v>
      </c>
      <c r="N40" s="94" t="str">
        <f>IF(登録番号５６!$F$13="","",登録番号５６!$F$13)</f>
        <v>ｺﾝﾋﾞﾆ　徒歩5分、ｽｰﾊﾟｰ　徒歩6分</v>
      </c>
      <c r="O40" s="38" t="str">
        <f>登録番号５６!$P$8</f>
        <v>鉄骨造（軽量鉄骨含む）</v>
      </c>
      <c r="P40" s="34">
        <f>登録番号５６!$D$10</f>
        <v>2</v>
      </c>
      <c r="Q40" s="199">
        <f>登録番号５６!$F$11</f>
        <v>2</v>
      </c>
      <c r="R40" s="56">
        <f>登録番号５６!$J$11</f>
        <v>8</v>
      </c>
      <c r="S40" s="57">
        <f>登録番号５６!$M$8</f>
        <v>38000</v>
      </c>
      <c r="T40" s="54">
        <f>登録番号５６!$O$8</f>
        <v>38000</v>
      </c>
      <c r="U40" s="57">
        <f>登録番号５６!$L$26</f>
        <v>0</v>
      </c>
      <c r="V40" s="54">
        <f>登録番号５６!$N$26</f>
        <v>0</v>
      </c>
      <c r="W40" s="52" t="str">
        <f>IF(登録番号５６!$P$26="","",登録番号５６!$P$26)</f>
        <v/>
      </c>
      <c r="X40" s="53">
        <f>登録番号５６!$R$26</f>
        <v>0</v>
      </c>
      <c r="Y40" s="54">
        <f>登録番号５６!$T$26</f>
        <v>0</v>
      </c>
      <c r="Z40" s="47">
        <f>登録番号５６!$F$10</f>
        <v>32.4</v>
      </c>
      <c r="AA40" s="48">
        <f>登録番号５６!$H$10</f>
        <v>32.4</v>
      </c>
      <c r="AB40" s="49" t="str">
        <f>IF(登録番号５６!$J$10="","",登録番号５６!$J$10)</f>
        <v/>
      </c>
      <c r="AC40" s="50" t="str">
        <f>IF(登録番号５６!$K$10="","",登録番号５６!$K$10)</f>
        <v/>
      </c>
      <c r="AD40" s="50" t="str">
        <f>IF(登録番号５６!$L$10="","",登録番号５６!$L$10)</f>
        <v/>
      </c>
      <c r="AE40" s="50" t="str">
        <f>IF(登録番号５６!$M$10="","",登録番号５６!$M$10)</f>
        <v/>
      </c>
      <c r="AF40" s="50" t="str">
        <f>IF(登録番号５６!$N$10="","",登録番号５６!$N$10)</f>
        <v/>
      </c>
      <c r="AG40" s="50" t="str">
        <f>IF(登録番号５６!$O$10="","",登録番号５６!$O$10)</f>
        <v>○</v>
      </c>
      <c r="AH40" s="50" t="str">
        <f>IF(登録番号５６!$P$10="","",登録番号５６!$P$10)</f>
        <v/>
      </c>
      <c r="AI40" s="50" t="str">
        <f>IF(登録番号５６!$Q$10="","",登録番号５６!$Q$10)</f>
        <v/>
      </c>
      <c r="AJ40" s="50" t="str">
        <f>IF(登録番号５６!$R$10="","",登録番号５６!$R$10)</f>
        <v/>
      </c>
      <c r="AK40" s="50" t="str">
        <f>IF(登録番号５６!$S$10="","",登録番号５６!$S$10)</f>
        <v/>
      </c>
      <c r="AL40" s="51" t="str">
        <f>IF(登録番号５６!$T$10="","",登録番号５６!$T$10)</f>
        <v/>
      </c>
      <c r="AM40" s="49" t="str">
        <f>登録番号５６!$I$17</f>
        <v>ない</v>
      </c>
      <c r="AN40" s="50" t="str">
        <f>登録番号５６!$S$17</f>
        <v>ない</v>
      </c>
      <c r="AO40" s="50" t="str">
        <f>登録番号５６!$I$18</f>
        <v>ない</v>
      </c>
      <c r="AP40" s="50" t="str">
        <f>登録番号５６!$S$18</f>
        <v>ない</v>
      </c>
      <c r="AQ40" s="50" t="str">
        <f>登録番号５６!$I$19</f>
        <v>ない</v>
      </c>
      <c r="AR40" s="50" t="str">
        <f>登録番号５６!$S$19</f>
        <v>ない</v>
      </c>
      <c r="AS40" s="50" t="str">
        <f>登録番号５６!$I$20</f>
        <v>ない</v>
      </c>
      <c r="AT40" s="50" t="str">
        <f>IF(登録番号５６!$S$20="","",登録番号５６!$S$20)</f>
        <v>全戸</v>
      </c>
      <c r="AU40" s="50" t="str">
        <f>IF(登録番号５６!$I$21="","",登録番号５６!$I$21)</f>
        <v>ない</v>
      </c>
      <c r="AV40" s="50" t="str">
        <f>IF(登録番号５６!$S$21="","",登録番号５６!$S$21)</f>
        <v>ない</v>
      </c>
      <c r="AW40" s="51" t="str">
        <f>IF(登録番号５６!$I$22="","",登録番号５６!$I$22)</f>
        <v/>
      </c>
      <c r="AX40" s="47" t="str">
        <f>IF(登録番号５６!$C$26="","",登録番号５６!$C$26)</f>
        <v>居ない</v>
      </c>
      <c r="AY40" s="48" t="str">
        <f>IF(登録番号５６!$G$26="","",登録番号５６!$G$26)</f>
        <v>なし</v>
      </c>
      <c r="AZ40" s="46" t="str">
        <f>登録番号５６!$D$25</f>
        <v>必要</v>
      </c>
      <c r="BA40" s="48" t="str">
        <f>IF(登録番号５６!$E$25="","",登録番号５６!$E$25)</f>
        <v>家賃債務保証での代替不可</v>
      </c>
      <c r="BB40" s="76" t="str">
        <f>IF(登録番号５６!$D$29="","",登録番号５６!$D$29)</f>
        <v>特になし</v>
      </c>
      <c r="BC40" s="77" t="str">
        <f>登録番号５６!$A$10</f>
        <v>1973/4</v>
      </c>
      <c r="BD40" s="40" t="str">
        <f>IF(登録番号５６!$P$11="","",登録番号５６!$P$11)</f>
        <v>未実施</v>
      </c>
      <c r="BE40" s="65" t="str">
        <f>登録番号５６!$C$31</f>
        <v>株式会社エルアイシー
ｱﾊﾟﾏﾝｼｮｯﾌﾟ草津店</v>
      </c>
      <c r="BF40" s="44" t="str">
        <f>登録番号５６!$O$31</f>
        <v>077-567-6200</v>
      </c>
    </row>
    <row r="41" spans="1:58" ht="27.75" customHeight="1" x14ac:dyDescent="0.15">
      <c r="A41" s="144">
        <v>57</v>
      </c>
      <c r="B41" s="145" t="str">
        <f>IF(登録番号５７!$F$4="","",登録番号５７!$F$4)</f>
        <v/>
      </c>
      <c r="C41" s="45" t="str">
        <f>IF(登録番号５７!$H$4="","",登録番号５７!$H$4)</f>
        <v/>
      </c>
      <c r="D41" s="45" t="str">
        <f>IF(登録番号５７!$J$4="","",登録番号５７!$J$4)</f>
        <v/>
      </c>
      <c r="E41" s="157" t="str">
        <f>IF(登録番号５７!$L$4="","",登録番号５７!$L$4)</f>
        <v>○</v>
      </c>
      <c r="F41" s="157" t="str">
        <f>IF(登録番号５７!$N$4="","",登録番号５７!$N$4)</f>
        <v/>
      </c>
      <c r="G41" s="146" t="str">
        <f>IF(登録番号５７!$P$4="","",登録番号５７!$P$4)</f>
        <v/>
      </c>
      <c r="H41" s="158" t="str">
        <f>IF(登録番号５７!$D$1="","",登録番号５７!$D$1)</f>
        <v>ハイツCARMU</v>
      </c>
      <c r="I41" s="141" t="str">
        <f>登録番号５７!$A$8</f>
        <v>滋賀県</v>
      </c>
      <c r="J41" s="159" t="str">
        <f>登録番号５７!$B$8</f>
        <v>守山市</v>
      </c>
      <c r="K41" s="142" t="str">
        <f>登録番号５７!$D$8</f>
        <v>播磨田町</v>
      </c>
      <c r="L41" s="160" t="str">
        <f>IF(登録番号５７!$G$8="","",登録番号５７!$G$8)</f>
        <v>１２４４－１</v>
      </c>
      <c r="M41" s="125" t="str">
        <f>IF(登録番号５７!$F$12="","",登録番号５７!$F$12)</f>
        <v>JR琵琶湖線　守山駅　近江ﾊﾞｽ8分（河西口停）徒歩3分</v>
      </c>
      <c r="N41" s="147" t="str">
        <f>IF(登録番号５７!$F$13="","",登録番号５７!$F$13)</f>
        <v>ｺﾝﾋﾞﾆ（約100ｍ）、ｽｰﾊﾟｰ（約800ｍ）、幼稚園（約800ｍ）、小学校（約800ｍ）、病院（約200ｍ）</v>
      </c>
      <c r="O41" s="149" t="str">
        <f>登録番号５７!$P$8</f>
        <v>鉄骨造（軽量鉄骨含む）</v>
      </c>
      <c r="P41" s="125">
        <f>登録番号５７!$D$10</f>
        <v>2</v>
      </c>
      <c r="Q41" s="141">
        <f>登録番号５７!$F$11</f>
        <v>12</v>
      </c>
      <c r="R41" s="160">
        <f>登録番号５７!$J$11</f>
        <v>12</v>
      </c>
      <c r="S41" s="161">
        <f>登録番号５７!$M$8</f>
        <v>57500</v>
      </c>
      <c r="T41" s="162">
        <f>登録番号５７!$O$8</f>
        <v>59500</v>
      </c>
      <c r="U41" s="161">
        <f>登録番号５７!$L$26</f>
        <v>50000</v>
      </c>
      <c r="V41" s="162">
        <f>登録番号５７!$N$26</f>
        <v>50000</v>
      </c>
      <c r="W41" s="163" t="str">
        <f>IF(登録番号５７!$P$26="","",登録番号５７!$P$26)</f>
        <v>礼金</v>
      </c>
      <c r="X41" s="164">
        <f>登録番号５７!$R$26</f>
        <v>50000</v>
      </c>
      <c r="Y41" s="162">
        <f>登録番号５７!$T$26</f>
        <v>50000</v>
      </c>
      <c r="Z41" s="165">
        <f>登録番号５７!$F$10</f>
        <v>43.7</v>
      </c>
      <c r="AA41" s="166">
        <f>登録番号５７!$H$10</f>
        <v>44.05</v>
      </c>
      <c r="AB41" s="167" t="str">
        <f>IF(登録番号５７!$J$10="","",登録番号５７!$J$10)</f>
        <v/>
      </c>
      <c r="AC41" s="168" t="str">
        <f>IF(登録番号５７!$K$10="","",登録番号５７!$K$10)</f>
        <v/>
      </c>
      <c r="AD41" s="168" t="str">
        <f>IF(登録番号５７!$L$10="","",登録番号５７!$L$10)</f>
        <v/>
      </c>
      <c r="AE41" s="168" t="str">
        <f>IF(登録番号５７!$M$10="","",登録番号５７!$M$10)</f>
        <v/>
      </c>
      <c r="AF41" s="168" t="str">
        <f>IF(登録番号５７!$N$10="","",登録番号５７!$N$10)</f>
        <v/>
      </c>
      <c r="AG41" s="168" t="str">
        <f>IF(登録番号５７!$O$10="","",登録番号５７!$O$10)</f>
        <v>○</v>
      </c>
      <c r="AH41" s="168" t="str">
        <f>IF(登録番号５７!$P$10="","",登録番号５７!$P$10)</f>
        <v/>
      </c>
      <c r="AI41" s="168" t="str">
        <f>IF(登録番号５７!$Q$10="","",登録番号５７!$Q$10)</f>
        <v/>
      </c>
      <c r="AJ41" s="168" t="str">
        <f>IF(登録番号５７!$R$10="","",登録番号５７!$R$10)</f>
        <v/>
      </c>
      <c r="AK41" s="168" t="str">
        <f>IF(登録番号５７!$S$10="","",登録番号５７!$S$10)</f>
        <v/>
      </c>
      <c r="AL41" s="169" t="str">
        <f>IF(登録番号５７!$T$10="","",登録番号５７!$T$10)</f>
        <v/>
      </c>
      <c r="AM41" s="167" t="str">
        <f>登録番号５７!$I$17</f>
        <v>ない</v>
      </c>
      <c r="AN41" s="168" t="str">
        <f>登録番号５７!$S$17</f>
        <v>ない</v>
      </c>
      <c r="AO41" s="168" t="str">
        <f>登録番号５７!$I$18</f>
        <v>ない</v>
      </c>
      <c r="AP41" s="168" t="str">
        <f>登録番号５７!$S$18</f>
        <v>ない</v>
      </c>
      <c r="AQ41" s="168" t="str">
        <f>登録番号５７!$I$19</f>
        <v>ない</v>
      </c>
      <c r="AR41" s="168" t="str">
        <f>登録番号５７!$S$19</f>
        <v>ない</v>
      </c>
      <c r="AS41" s="168" t="str">
        <f>登録番号５７!$I$20</f>
        <v>ない</v>
      </c>
      <c r="AT41" s="168" t="str">
        <f>IF(登録番号５７!$S$20="","",登録番号５７!$S$20)</f>
        <v>全戸</v>
      </c>
      <c r="AU41" s="168" t="str">
        <f>IF(登録番号５７!$I$21="","",登録番号５７!$I$21)</f>
        <v>ない</v>
      </c>
      <c r="AV41" s="168" t="str">
        <f>IF(登録番号５７!$S$21="","",登録番号５７!$S$21)</f>
        <v>ない</v>
      </c>
      <c r="AW41" s="169" t="str">
        <f>IF(登録番号５７!$I$22="","",登録番号５７!$I$22)</f>
        <v/>
      </c>
      <c r="AX41" s="165" t="str">
        <f>IF(登録番号５７!$C$26="","",登録番号５７!$C$26)</f>
        <v>居ない</v>
      </c>
      <c r="AY41" s="166" t="str">
        <f>IF(登録番号５７!$G$26="","",登録番号５７!$G$26)</f>
        <v>なし</v>
      </c>
      <c r="AZ41" s="170" t="str">
        <f>登録番号５７!$D$25</f>
        <v>必要</v>
      </c>
      <c r="BA41" s="166" t="str">
        <f>IF(登録番号５７!$E$25="","",登録番号５７!$E$25)</f>
        <v>家賃債務保証での代替不可</v>
      </c>
      <c r="BB41" s="171" t="str">
        <f>IF(登録番号５７!$D$29="","",登録番号５７!$D$29)</f>
        <v>特になし</v>
      </c>
      <c r="BC41" s="172" t="str">
        <f>登録番号５７!$A$10</f>
        <v>2000/1</v>
      </c>
      <c r="BD41" s="173" t="str">
        <f>IF(登録番号５７!$P$11="","",登録番号５７!$P$11)</f>
        <v>適用外（1981年6月以降建設）</v>
      </c>
      <c r="BE41" s="174" t="str">
        <f>登録番号５７!$C$31</f>
        <v>株式会社エルアイシー
ｱﾊﾟﾏﾝｼｮｯﾌﾟ守山店</v>
      </c>
      <c r="BF41" s="44" t="str">
        <f>登録番号５７!$O$31</f>
        <v>077-583-5844</v>
      </c>
    </row>
    <row r="42" spans="1:58" ht="27.75" customHeight="1" x14ac:dyDescent="0.15">
      <c r="A42" s="144">
        <v>58</v>
      </c>
      <c r="B42" s="145" t="str">
        <f>IF(登録番号５８!$F$4="","",登録番号５８!$F$4)</f>
        <v/>
      </c>
      <c r="C42" s="45" t="str">
        <f>IF(登録番号５８!$H$4="","",登録番号５８!$H$4)</f>
        <v/>
      </c>
      <c r="D42" s="45" t="str">
        <f>IF(登録番号５８!$J$4="","",登録番号５８!$J$4)</f>
        <v/>
      </c>
      <c r="E42" s="157" t="str">
        <f>IF(登録番号５８!$L$4="","",登録番号５８!$L$4)</f>
        <v>○</v>
      </c>
      <c r="F42" s="157" t="str">
        <f>IF(登録番号５８!$N$4="","",登録番号５８!$N$4)</f>
        <v/>
      </c>
      <c r="G42" s="146" t="str">
        <f>IF(登録番号５８!$P$4="","",登録番号５８!$P$4)</f>
        <v/>
      </c>
      <c r="H42" s="158" t="str">
        <f>IF(登録番号５８!$D$1="","",登録番号５８!$D$1)</f>
        <v>エスポワール湖南</v>
      </c>
      <c r="I42" s="141" t="str">
        <f>登録番号５８!$A$8</f>
        <v>滋賀県</v>
      </c>
      <c r="J42" s="159" t="str">
        <f>登録番号５８!$B$8</f>
        <v>守山市</v>
      </c>
      <c r="K42" s="142" t="str">
        <f>登録番号５８!$D$8</f>
        <v>焔魔堂町</v>
      </c>
      <c r="L42" s="160">
        <f>IF(登録番号５８!$G$8="","",登録番号５８!$G$8)</f>
        <v>132</v>
      </c>
      <c r="M42" s="125" t="str">
        <f>IF(登録番号５８!$F$12="","",登録番号５８!$F$12)</f>
        <v>JR琵琶湖線　守山駅　徒歩19分</v>
      </c>
      <c r="N42" s="147" t="str">
        <f>IF(登録番号５８!$F$13="","",登録番号５８!$F$13)</f>
        <v>ｺﾝﾋﾞﾆ（約537ｍ）、ｽｰﾊﾟｰ（約840ｍ）、幼稚園（約480ｍ）、小学校（約700ｍ）、市民病院（約2,000ｍ）</v>
      </c>
      <c r="O42" s="149" t="str">
        <f>登録番号５８!$P$8</f>
        <v>鉄骨造（軽量鉄骨含む）</v>
      </c>
      <c r="P42" s="125">
        <f>登録番号５８!$D$10</f>
        <v>3</v>
      </c>
      <c r="Q42" s="141">
        <f>登録番号５８!$F$11</f>
        <v>18</v>
      </c>
      <c r="R42" s="160">
        <f>登録番号５８!$J$11</f>
        <v>18</v>
      </c>
      <c r="S42" s="161">
        <f>登録番号５８!$M$8</f>
        <v>56500</v>
      </c>
      <c r="T42" s="162">
        <f>登録番号５８!$O$8</f>
        <v>56500</v>
      </c>
      <c r="U42" s="161">
        <f>登録番号５８!$L$26</f>
        <v>50000</v>
      </c>
      <c r="V42" s="162">
        <f>登録番号５８!$N$26</f>
        <v>50000</v>
      </c>
      <c r="W42" s="163" t="str">
        <f>IF(登録番号５８!$P$26="","",登録番号５８!$P$26)</f>
        <v>礼金</v>
      </c>
      <c r="X42" s="164">
        <f>登録番号５８!$R$26</f>
        <v>50000</v>
      </c>
      <c r="Y42" s="162">
        <f>登録番号５８!$T$26</f>
        <v>50000</v>
      </c>
      <c r="Z42" s="165">
        <f>登録番号５８!$F$10</f>
        <v>38.880000000000003</v>
      </c>
      <c r="AA42" s="166">
        <f>登録番号５８!$H$10</f>
        <v>39.39</v>
      </c>
      <c r="AB42" s="167" t="str">
        <f>IF(登録番号５８!$J$10="","",登録番号５８!$J$10)</f>
        <v/>
      </c>
      <c r="AC42" s="168" t="str">
        <f>IF(登録番号５８!$K$10="","",登録番号５８!$K$10)</f>
        <v/>
      </c>
      <c r="AD42" s="168" t="str">
        <f>IF(登録番号５８!$L$10="","",登録番号５８!$L$10)</f>
        <v/>
      </c>
      <c r="AE42" s="168" t="str">
        <f>IF(登録番号５８!$M$10="","",登録番号５８!$M$10)</f>
        <v/>
      </c>
      <c r="AF42" s="168" t="str">
        <f>IF(登録番号５８!$N$10="","",登録番号５８!$N$10)</f>
        <v/>
      </c>
      <c r="AG42" s="168" t="str">
        <f>IF(登録番号５８!$O$10="","",登録番号５８!$O$10)</f>
        <v>○</v>
      </c>
      <c r="AH42" s="168" t="str">
        <f>IF(登録番号５８!$P$10="","",登録番号５８!$P$10)</f>
        <v/>
      </c>
      <c r="AI42" s="168" t="str">
        <f>IF(登録番号５８!$Q$10="","",登録番号５８!$Q$10)</f>
        <v/>
      </c>
      <c r="AJ42" s="168" t="str">
        <f>IF(登録番号５８!$R$10="","",登録番号５８!$R$10)</f>
        <v/>
      </c>
      <c r="AK42" s="168" t="str">
        <f>IF(登録番号５８!$S$10="","",登録番号５８!$S$10)</f>
        <v/>
      </c>
      <c r="AL42" s="169" t="str">
        <f>IF(登録番号５８!$T$10="","",登録番号５８!$T$10)</f>
        <v/>
      </c>
      <c r="AM42" s="167" t="str">
        <f>登録番号５８!$I$17</f>
        <v>ない</v>
      </c>
      <c r="AN42" s="168" t="str">
        <f>登録番号５８!$S$17</f>
        <v>ない</v>
      </c>
      <c r="AO42" s="168" t="str">
        <f>登録番号５８!$I$18</f>
        <v>ない</v>
      </c>
      <c r="AP42" s="168" t="str">
        <f>登録番号５８!$S$18</f>
        <v>ない</v>
      </c>
      <c r="AQ42" s="168" t="str">
        <f>登録番号５８!$I$19</f>
        <v>ない</v>
      </c>
      <c r="AR42" s="168" t="str">
        <f>登録番号５８!$S$19</f>
        <v>ない</v>
      </c>
      <c r="AS42" s="168" t="str">
        <f>登録番号５８!$I$20</f>
        <v>ない</v>
      </c>
      <c r="AT42" s="168" t="str">
        <f>IF(登録番号５８!$S$20="","",登録番号５８!$S$20)</f>
        <v>ない</v>
      </c>
      <c r="AU42" s="168" t="str">
        <f>IF(登録番号５８!$I$21="","",登録番号５８!$I$21)</f>
        <v>ない</v>
      </c>
      <c r="AV42" s="168" t="str">
        <f>IF(登録番号５８!$S$21="","",登録番号５８!$S$21)</f>
        <v>ない</v>
      </c>
      <c r="AW42" s="169" t="str">
        <f>IF(登録番号５８!$I$22="","",登録番号５８!$I$22)</f>
        <v>ない</v>
      </c>
      <c r="AX42" s="165" t="str">
        <f>IF(登録番号５８!$C$26="","",登録番号５８!$C$26)</f>
        <v>居ない</v>
      </c>
      <c r="AY42" s="166" t="str">
        <f>IF(登録番号５８!$G$26="","",登録番号５８!$G$26)</f>
        <v>なし</v>
      </c>
      <c r="AZ42" s="170" t="str">
        <f>登録番号５８!$D$25</f>
        <v>必要</v>
      </c>
      <c r="BA42" s="166" t="str">
        <f>IF(登録番号５８!$E$25="","",登録番号５８!$E$25)</f>
        <v>家賃債務保証での代替不可</v>
      </c>
      <c r="BB42" s="171" t="str">
        <f>IF(登録番号５８!$D$29="","",登録番号５８!$D$29)</f>
        <v>特になし</v>
      </c>
      <c r="BC42" s="172" t="str">
        <f>登録番号５８!$A$10</f>
        <v>1999/1</v>
      </c>
      <c r="BD42" s="173" t="str">
        <f>IF(登録番号５８!$P$11="","",登録番号５８!$P$11)</f>
        <v>適用外（1981年6月以降建設）</v>
      </c>
      <c r="BE42" s="174" t="str">
        <f>登録番号５８!$C$31</f>
        <v>株式会社エルアイシー
ｱﾊﾟﾏﾝｼｮｯﾌﾟ守山店</v>
      </c>
      <c r="BF42" s="44" t="str">
        <f>登録番号５８!$O$31</f>
        <v>077-583-5844</v>
      </c>
    </row>
    <row r="43" spans="1:58" ht="27.75" customHeight="1" x14ac:dyDescent="0.15">
      <c r="A43" s="144">
        <v>64</v>
      </c>
      <c r="B43" s="145" t="str">
        <f>IF(登録番号６４!$F$4="","",登録番号６４!$F$4)</f>
        <v>○</v>
      </c>
      <c r="C43" s="45" t="str">
        <f>IF(登録番号６４!$H$4="","",登録番号６４!$H$4)</f>
        <v>○</v>
      </c>
      <c r="D43" s="45" t="str">
        <f>IF(登録番号６４!$J$4="","",登録番号６４!$J$4)</f>
        <v>○</v>
      </c>
      <c r="E43" s="157" t="str">
        <f>IF(登録番号６４!$L$4="","",登録番号６４!$L$4)</f>
        <v>○</v>
      </c>
      <c r="F43" s="157" t="str">
        <f>IF(登録番号６４!$N$4="","",登録番号６４!$N$4)</f>
        <v/>
      </c>
      <c r="G43" s="146" t="str">
        <f>IF(登録番号６４!$P$4="","",登録番号６４!$P$4)</f>
        <v/>
      </c>
      <c r="H43" s="158" t="str">
        <f>IF(登録番号６４!$D$1="","",登録番号６４!$D$1)</f>
        <v>フューチャーＴ・Ｏ</v>
      </c>
      <c r="I43" s="141" t="str">
        <f>登録番号６４!$A$8</f>
        <v>滋賀県</v>
      </c>
      <c r="J43" s="159" t="str">
        <f>登録番号６４!$B$8</f>
        <v>近江八幡市</v>
      </c>
      <c r="K43" s="142" t="str">
        <f>登録番号６４!$D$8</f>
        <v>土田町</v>
      </c>
      <c r="L43" s="160" t="str">
        <f>IF(登録番号６４!$G$8="","",登録番号６４!$G$8)</f>
        <v/>
      </c>
      <c r="M43" s="125" t="str">
        <f>IF(登録番号６４!$F$12="","",登録番号６４!$F$12)</f>
        <v>近江ﾊﾞｽ6分（小舟木口停）徒歩5分</v>
      </c>
      <c r="N43" s="147" t="str">
        <f>IF(登録番号６４!$F$13="","",登録番号６４!$F$13)</f>
        <v>ｱﾙﾌﾟﾗｻﾞ　　ｾﾌﾞﾝｲﾚﾌﾞﾝ</v>
      </c>
      <c r="O43" s="149" t="str">
        <f>登録番号６４!$P$8</f>
        <v>木造（２×４）含む</v>
      </c>
      <c r="P43" s="125">
        <f>登録番号６４!$D$10</f>
        <v>2</v>
      </c>
      <c r="Q43" s="141">
        <f>登録番号６４!$F$11</f>
        <v>1</v>
      </c>
      <c r="R43" s="160">
        <f>登録番号６４!$J$11</f>
        <v>8</v>
      </c>
      <c r="S43" s="161">
        <f>登録番号６４!$M$8</f>
        <v>57000</v>
      </c>
      <c r="T43" s="162">
        <f>登録番号６４!$O$8</f>
        <v>57000</v>
      </c>
      <c r="U43" s="161">
        <f>登録番号６４!$L$26</f>
        <v>0</v>
      </c>
      <c r="V43" s="162">
        <f>登録番号６４!$N$26</f>
        <v>0</v>
      </c>
      <c r="W43" s="163" t="str">
        <f>IF(登録番号６４!$P$26="","",登録番号６４!$P$26)</f>
        <v>礼金</v>
      </c>
      <c r="X43" s="164">
        <f>登録番号６４!$R$26</f>
        <v>0</v>
      </c>
      <c r="Y43" s="162">
        <f>登録番号６４!$T$26</f>
        <v>0</v>
      </c>
      <c r="Z43" s="165">
        <f>登録番号６４!$F$10</f>
        <v>46.06</v>
      </c>
      <c r="AA43" s="166">
        <f>登録番号６４!$H$10</f>
        <v>46.06</v>
      </c>
      <c r="AB43" s="167" t="str">
        <f>IF(登録番号６４!$J$10="","",登録番号６４!$J$10)</f>
        <v/>
      </c>
      <c r="AC43" s="168" t="str">
        <f>IF(登録番号６４!$K$10="","",登録番号６４!$K$10)</f>
        <v/>
      </c>
      <c r="AD43" s="168" t="str">
        <f>IF(登録番号６４!$L$10="","",登録番号６４!$L$10)</f>
        <v/>
      </c>
      <c r="AE43" s="168" t="str">
        <f>IF(登録番号６４!$M$10="","",登録番号６４!$M$10)</f>
        <v/>
      </c>
      <c r="AF43" s="168" t="str">
        <f>IF(登録番号６４!$N$10="","",登録番号６４!$N$10)</f>
        <v/>
      </c>
      <c r="AG43" s="168" t="str">
        <f>IF(登録番号６４!$O$10="","",登録番号６４!$O$10)</f>
        <v/>
      </c>
      <c r="AH43" s="168" t="str">
        <f>IF(登録番号６４!$P$10="","",登録番号６４!$P$10)</f>
        <v>○</v>
      </c>
      <c r="AI43" s="168" t="str">
        <f>IF(登録番号６４!$Q$10="","",登録番号６４!$Q$10)</f>
        <v/>
      </c>
      <c r="AJ43" s="168" t="str">
        <f>IF(登録番号６４!$R$10="","",登録番号６４!$R$10)</f>
        <v/>
      </c>
      <c r="AK43" s="168" t="str">
        <f>IF(登録番号６４!$S$10="","",登録番号６４!$S$10)</f>
        <v/>
      </c>
      <c r="AL43" s="169" t="str">
        <f>IF(登録番号６４!$T$10="","",登録番号６４!$T$10)</f>
        <v/>
      </c>
      <c r="AM43" s="167" t="str">
        <f>登録番号６４!$I$17</f>
        <v>ない</v>
      </c>
      <c r="AN43" s="168" t="str">
        <f>登録番号６４!$S$17</f>
        <v>ない</v>
      </c>
      <c r="AO43" s="168" t="str">
        <f>登録番号６４!$I$18</f>
        <v>ない</v>
      </c>
      <c r="AP43" s="168" t="str">
        <f>登録番号６４!$S$18</f>
        <v>ない</v>
      </c>
      <c r="AQ43" s="168" t="str">
        <f>登録番号６４!$I$19</f>
        <v>ない</v>
      </c>
      <c r="AR43" s="168" t="str">
        <f>登録番号６４!$S$19</f>
        <v>ない</v>
      </c>
      <c r="AS43" s="168" t="str">
        <f>登録番号６４!$I$20</f>
        <v>ない</v>
      </c>
      <c r="AT43" s="168" t="str">
        <f>IF(登録番号６４!$S$20="","",登録番号６４!$S$20)</f>
        <v>ない</v>
      </c>
      <c r="AU43" s="168" t="str">
        <f>IF(登録番号６４!$I$21="","",登録番号６４!$I$21)</f>
        <v>ない</v>
      </c>
      <c r="AV43" s="168" t="str">
        <f>IF(登録番号６４!$S$21="","",登録番号６４!$S$21)</f>
        <v>ない</v>
      </c>
      <c r="AW43" s="169" t="str">
        <f>IF(登録番号６４!$I$22="","",登録番号６４!$I$22)</f>
        <v/>
      </c>
      <c r="AX43" s="165" t="str">
        <f>IF(登録番号６４!$C$26="","",登録番号６４!$C$26)</f>
        <v>居ない</v>
      </c>
      <c r="AY43" s="166" t="str">
        <f>IF(登録番号６４!$G$26="","",登録番号６４!$G$26)</f>
        <v>外部委託</v>
      </c>
      <c r="AZ43" s="170" t="str">
        <f>登録番号６４!$D$25</f>
        <v>必要</v>
      </c>
      <c r="BA43" s="166" t="str">
        <f>IF(登録番号６４!$E$25="","",登録番号６４!$E$25)</f>
        <v>家賃債務保証での代替可</v>
      </c>
      <c r="BB43" s="171" t="str">
        <f>IF(登録番号６４!$D$29="","",登録番号６４!$D$29)</f>
        <v>特になし</v>
      </c>
      <c r="BC43" s="172" t="str">
        <f>登録番号６４!$A$10</f>
        <v>1999/3</v>
      </c>
      <c r="BD43" s="173" t="str">
        <f>IF(登録番号６４!$P$11="","",登録番号６４!$P$11)</f>
        <v>適用外（1981年6月以降建設）</v>
      </c>
      <c r="BE43" s="174" t="str">
        <f>登録番号６４!$C$31</f>
        <v>株式会社エルアイシー
ｱﾊﾟﾏﾝｼｮｯﾌﾟ近江八幡店</v>
      </c>
      <c r="BF43" s="44" t="str">
        <f>登録番号６４!$O$31</f>
        <v>0748-31-2225</v>
      </c>
    </row>
    <row r="44" spans="1:58" customFormat="1" ht="27.75" customHeight="1" x14ac:dyDescent="0.15">
      <c r="A44" s="144">
        <v>65</v>
      </c>
      <c r="B44" s="145" t="str">
        <f>IF(登録番号６５!$F$4="","",登録番号６５!$F$4)</f>
        <v>○</v>
      </c>
      <c r="C44" s="45" t="str">
        <f>IF(登録番号６５!$H$4="","",登録番号６５!$H$4)</f>
        <v>○</v>
      </c>
      <c r="D44" s="45" t="str">
        <f>IF(登録番号６５!$J$4="","",登録番号６５!$J$4)</f>
        <v>○</v>
      </c>
      <c r="E44" s="157" t="str">
        <f>IF(登録番号６５!$L$4="","",登録番号６５!$L$4)</f>
        <v>○</v>
      </c>
      <c r="F44" s="157" t="str">
        <f>IF(登録番号６５!$N$4="","",登録番号６５!$N$4)</f>
        <v/>
      </c>
      <c r="G44" s="146" t="str">
        <f>IF(登録番号６５!$P$4="","",登録番号６５!$P$4)</f>
        <v/>
      </c>
      <c r="H44" s="158" t="str">
        <f>IF(登録番号６５!$D$1="","",登録番号６５!$D$1)</f>
        <v>サンバティーク</v>
      </c>
      <c r="I44" s="141" t="str">
        <f>登録番号６５!$A$8</f>
        <v>滋賀県</v>
      </c>
      <c r="J44" s="159" t="str">
        <f>登録番号６５!$B$8</f>
        <v>近江八幡市</v>
      </c>
      <c r="K44" s="142" t="str">
        <f>登録番号６５!$D$8</f>
        <v>江頭町</v>
      </c>
      <c r="L44" s="160" t="str">
        <f>IF(登録番号６５!$G$8="","",登録番号６５!$G$8)</f>
        <v/>
      </c>
      <c r="M44" s="125" t="str">
        <f>IF(登録番号６５!$F$12="","",登録番号６５!$F$12)</f>
        <v>近江ﾊﾞｽ25分（中江頭停）徒歩2分</v>
      </c>
      <c r="N44" s="147" t="str">
        <f>IF(登録番号６５!$F$13="","",登録番号６５!$F$13)</f>
        <v>ﾌﾚﾝﾄﾞﾏｰﾄ　　ｾﾌﾞﾝｲﾚﾌﾞﾝ</v>
      </c>
      <c r="O44" s="149" t="str">
        <f>登録番号６５!$P$8</f>
        <v>木造（２×４）含む</v>
      </c>
      <c r="P44" s="125">
        <f>登録番号６５!$D$10</f>
        <v>2</v>
      </c>
      <c r="Q44" s="141">
        <f>登録番号６５!$F$11</f>
        <v>1</v>
      </c>
      <c r="R44" s="160">
        <f>登録番号６５!$J$11</f>
        <v>10</v>
      </c>
      <c r="S44" s="161">
        <f>登録番号６５!$M$8</f>
        <v>56000</v>
      </c>
      <c r="T44" s="162">
        <f>登録番号６５!$O$8</f>
        <v>56000</v>
      </c>
      <c r="U44" s="161">
        <f>登録番号６５!$L$26</f>
        <v>0</v>
      </c>
      <c r="V44" s="162">
        <f>登録番号６５!$N$26</f>
        <v>0</v>
      </c>
      <c r="W44" s="163" t="str">
        <f>IF(登録番号６５!$P$26="","",登録番号６５!$P$26)</f>
        <v>礼金</v>
      </c>
      <c r="X44" s="164">
        <f>登録番号６５!$R$26</f>
        <v>0</v>
      </c>
      <c r="Y44" s="162">
        <f>登録番号６５!$T$26</f>
        <v>0</v>
      </c>
      <c r="Z44" s="165">
        <f>登録番号６５!$F$10</f>
        <v>42.77</v>
      </c>
      <c r="AA44" s="166">
        <f>登録番号６５!$H$10</f>
        <v>42.77</v>
      </c>
      <c r="AB44" s="167" t="str">
        <f>IF(登録番号６５!$J$10="","",登録番号６５!$J$10)</f>
        <v/>
      </c>
      <c r="AC44" s="168" t="str">
        <f>IF(登録番号６５!$K$10="","",登録番号６５!$K$10)</f>
        <v/>
      </c>
      <c r="AD44" s="168" t="str">
        <f>IF(登録番号６５!$L$10="","",登録番号６５!$L$10)</f>
        <v/>
      </c>
      <c r="AE44" s="168" t="str">
        <f>IF(登録番号６５!$M$10="","",登録番号６５!$M$10)</f>
        <v/>
      </c>
      <c r="AF44" s="168" t="str">
        <f>IF(登録番号６５!$N$10="","",登録番号６５!$N$10)</f>
        <v/>
      </c>
      <c r="AG44" s="168" t="str">
        <f>IF(登録番号６５!$O$10="","",登録番号６５!$O$10)</f>
        <v>○</v>
      </c>
      <c r="AH44" s="168" t="str">
        <f>IF(登録番号６５!$P$10="","",登録番号６５!$P$10)</f>
        <v/>
      </c>
      <c r="AI44" s="168" t="str">
        <f>IF(登録番号６５!$Q$10="","",登録番号６５!$Q$10)</f>
        <v/>
      </c>
      <c r="AJ44" s="168" t="str">
        <f>IF(登録番号６５!$R$10="","",登録番号６５!$R$10)</f>
        <v/>
      </c>
      <c r="AK44" s="168" t="str">
        <f>IF(登録番号６５!$S$10="","",登録番号６５!$S$10)</f>
        <v/>
      </c>
      <c r="AL44" s="169" t="str">
        <f>IF(登録番号６５!$T$10="","",登録番号６５!$T$10)</f>
        <v/>
      </c>
      <c r="AM44" s="167" t="str">
        <f>登録番号６５!$I$17</f>
        <v>ない</v>
      </c>
      <c r="AN44" s="168" t="str">
        <f>登録番号６５!$S$17</f>
        <v>ない</v>
      </c>
      <c r="AO44" s="168" t="str">
        <f>登録番号６５!$I$18</f>
        <v>ない</v>
      </c>
      <c r="AP44" s="168" t="str">
        <f>登録番号６５!$S$18</f>
        <v>ない</v>
      </c>
      <c r="AQ44" s="168" t="str">
        <f>登録番号６５!$I$19</f>
        <v>ない</v>
      </c>
      <c r="AR44" s="168" t="str">
        <f>登録番号６５!$S$19</f>
        <v>ない</v>
      </c>
      <c r="AS44" s="168" t="str">
        <f>登録番号６５!$I$20</f>
        <v>ない</v>
      </c>
      <c r="AT44" s="168" t="str">
        <f>IF(登録番号６５!$S$20="","",登録番号６５!$S$20)</f>
        <v>ない</v>
      </c>
      <c r="AU44" s="168" t="str">
        <f>IF(登録番号６５!$I$21="","",登録番号６５!$I$21)</f>
        <v>ない</v>
      </c>
      <c r="AV44" s="168" t="str">
        <f>IF(登録番号６５!$S$21="","",登録番号６５!$S$21)</f>
        <v>ない</v>
      </c>
      <c r="AW44" s="169" t="str">
        <f>IF(登録番号６５!$I$22="","",登録番号６５!$I$22)</f>
        <v/>
      </c>
      <c r="AX44" s="165" t="str">
        <f>IF(登録番号６５!$C$26="","",登録番号６５!$C$26)</f>
        <v>居ない</v>
      </c>
      <c r="AY44" s="166" t="str">
        <f>IF(登録番号６５!$G$26="","",登録番号６５!$G$26)</f>
        <v>外部委託</v>
      </c>
      <c r="AZ44" s="170" t="str">
        <f>登録番号６５!$D$25</f>
        <v>必要</v>
      </c>
      <c r="BA44" s="166" t="str">
        <f>IF(登録番号６５!$E$25="","",登録番号６５!$E$25)</f>
        <v>家賃債務保証での代替可</v>
      </c>
      <c r="BB44" s="171" t="str">
        <f>IF(登録番号６５!$D$29="","",登録番号６５!$D$29)</f>
        <v>特になし</v>
      </c>
      <c r="BC44" s="172" t="str">
        <f>登録番号６５!$A$10</f>
        <v>2001/8</v>
      </c>
      <c r="BD44" s="173" t="str">
        <f>IF(登録番号６５!$P$11="","",登録番号６５!$P$11)</f>
        <v>適用外（1981年6月以降建設）</v>
      </c>
      <c r="BE44" s="174" t="str">
        <f>登録番号６５!$C$31</f>
        <v>株式会社エルアイシー
ｱﾊﾟﾏﾝｼｮｯﾌﾟ近江八幡店</v>
      </c>
      <c r="BF44" s="44" t="str">
        <f>登録番号６５!$O$31</f>
        <v>0748-31-2225</v>
      </c>
    </row>
    <row r="45" spans="1:58" ht="27.75" customHeight="1" x14ac:dyDescent="0.15">
      <c r="A45" s="144">
        <v>66</v>
      </c>
      <c r="B45" s="145" t="str">
        <f>IF(登録番号６６!$F$4="","",登録番号６６!$F$4)</f>
        <v>○</v>
      </c>
      <c r="C45" s="45" t="str">
        <f>IF(登録番号６６!$H$4="","",登録番号６６!$H$4)</f>
        <v>○</v>
      </c>
      <c r="D45" s="45" t="str">
        <f>IF(登録番号６６!$J$4="","",登録番号６６!$J$4)</f>
        <v>○</v>
      </c>
      <c r="E45" s="157" t="str">
        <f>IF(登録番号６６!$L$4="","",登録番号６６!$L$4)</f>
        <v>○</v>
      </c>
      <c r="F45" s="157" t="str">
        <f>IF(登録番号６６!$N$4="","",登録番号６６!$N$4)</f>
        <v/>
      </c>
      <c r="G45" s="146" t="str">
        <f>IF(登録番号６６!$P$4="","",登録番号６６!$P$4)</f>
        <v/>
      </c>
      <c r="H45" s="158" t="str">
        <f>IF(登録番号６６!$D$1="","",登録番号６６!$D$1)</f>
        <v>オアシスＦ</v>
      </c>
      <c r="I45" s="141" t="str">
        <f>登録番号６６!$A$8</f>
        <v>滋賀県</v>
      </c>
      <c r="J45" s="159" t="str">
        <f>登録番号６６!$B$8</f>
        <v>近江八幡市</v>
      </c>
      <c r="K45" s="142" t="str">
        <f>登録番号６６!$D$8</f>
        <v>多賀町</v>
      </c>
      <c r="L45" s="160" t="str">
        <f>IF(登録番号６６!$G$8="","",登録番号６６!$G$8)</f>
        <v/>
      </c>
      <c r="M45" s="125" t="str">
        <f>IF(登録番号６６!$F$12="","",登録番号６６!$F$12)</f>
        <v>近江ﾊﾞｽ25分（中江頭停）徒歩2分</v>
      </c>
      <c r="N45" s="147" t="str">
        <f>IF(登録番号６６!$F$13="","",登録番号６６!$F$13)</f>
        <v>ローソン</v>
      </c>
      <c r="O45" s="149" t="str">
        <f>登録番号６６!$P$8</f>
        <v>木造（２×４）含む</v>
      </c>
      <c r="P45" s="125">
        <f>登録番号６６!$D$10</f>
        <v>2</v>
      </c>
      <c r="Q45" s="141">
        <f>登録番号６６!$F$11</f>
        <v>1</v>
      </c>
      <c r="R45" s="160">
        <f>登録番号６６!$J$11</f>
        <v>4</v>
      </c>
      <c r="S45" s="161">
        <f>登録番号６６!$M$8</f>
        <v>57000</v>
      </c>
      <c r="T45" s="162">
        <f>登録番号６６!$O$8</f>
        <v>57000</v>
      </c>
      <c r="U45" s="161">
        <f>登録番号６６!$L$26</f>
        <v>0</v>
      </c>
      <c r="V45" s="162">
        <f>登録番号６６!$N$26</f>
        <v>0</v>
      </c>
      <c r="W45" s="163" t="str">
        <f>IF(登録番号６６!$P$26="","",登録番号６６!$P$26)</f>
        <v>礼金</v>
      </c>
      <c r="X45" s="164">
        <f>登録番号６６!$R$26</f>
        <v>54000</v>
      </c>
      <c r="Y45" s="162">
        <f>登録番号６６!$T$26</f>
        <v>54000</v>
      </c>
      <c r="Z45" s="165">
        <f>登録番号６６!$F$10</f>
        <v>54.32</v>
      </c>
      <c r="AA45" s="166">
        <f>登録番号６６!$H$10</f>
        <v>54.32</v>
      </c>
      <c r="AB45" s="167" t="str">
        <f>IF(登録番号６６!$J$10="","",登録番号６６!$J$10)</f>
        <v/>
      </c>
      <c r="AC45" s="168" t="str">
        <f>IF(登録番号６６!$K$10="","",登録番号６６!$K$10)</f>
        <v/>
      </c>
      <c r="AD45" s="168" t="str">
        <f>IF(登録番号６６!$L$10="","",登録番号６６!$L$10)</f>
        <v/>
      </c>
      <c r="AE45" s="168" t="str">
        <f>IF(登録番号６６!$M$10="","",登録番号６６!$M$10)</f>
        <v/>
      </c>
      <c r="AF45" s="168" t="str">
        <f>IF(登録番号６６!$N$10="","",登録番号６６!$N$10)</f>
        <v/>
      </c>
      <c r="AG45" s="168" t="str">
        <f>IF(登録番号６６!$O$10="","",登録番号６６!$O$10)</f>
        <v>○</v>
      </c>
      <c r="AH45" s="168" t="str">
        <f>IF(登録番号６６!$P$10="","",登録番号６６!$P$10)</f>
        <v/>
      </c>
      <c r="AI45" s="168" t="str">
        <f>IF(登録番号６６!$Q$10="","",登録番号６６!$Q$10)</f>
        <v/>
      </c>
      <c r="AJ45" s="168" t="str">
        <f>IF(登録番号６６!$R$10="","",登録番号６６!$R$10)</f>
        <v/>
      </c>
      <c r="AK45" s="168" t="str">
        <f>IF(登録番号６６!$S$10="","",登録番号６６!$S$10)</f>
        <v/>
      </c>
      <c r="AL45" s="169" t="str">
        <f>IF(登録番号６６!$T$10="","",登録番号６６!$T$10)</f>
        <v/>
      </c>
      <c r="AM45" s="167" t="str">
        <f>登録番号６６!$I$17</f>
        <v>ない</v>
      </c>
      <c r="AN45" s="168" t="str">
        <f>登録番号６６!$S$17</f>
        <v>ない</v>
      </c>
      <c r="AO45" s="168" t="str">
        <f>登録番号６６!$I$18</f>
        <v>ない</v>
      </c>
      <c r="AP45" s="168" t="str">
        <f>登録番号６６!$S$18</f>
        <v>ない</v>
      </c>
      <c r="AQ45" s="168" t="str">
        <f>登録番号６６!$I$19</f>
        <v>ない</v>
      </c>
      <c r="AR45" s="168" t="str">
        <f>登録番号６６!$S$19</f>
        <v>ない</v>
      </c>
      <c r="AS45" s="168" t="str">
        <f>登録番号６６!$I$20</f>
        <v>ない</v>
      </c>
      <c r="AT45" s="168" t="str">
        <f>IF(登録番号６６!$S$20="","",登録番号６６!$S$20)</f>
        <v>ない</v>
      </c>
      <c r="AU45" s="168" t="str">
        <f>IF(登録番号６６!$I$21="","",登録番号６６!$I$21)</f>
        <v>ない</v>
      </c>
      <c r="AV45" s="168" t="str">
        <f>IF(登録番号６６!$S$21="","",登録番号６６!$S$21)</f>
        <v>ない</v>
      </c>
      <c r="AW45" s="169" t="str">
        <f>IF(登録番号６６!$I$22="","",登録番号６６!$I$22)</f>
        <v/>
      </c>
      <c r="AX45" s="165" t="str">
        <f>IF(登録番号６６!$C$26="","",登録番号６６!$C$26)</f>
        <v>居ない</v>
      </c>
      <c r="AY45" s="166" t="str">
        <f>IF(登録番号６６!$G$26="","",登録番号６６!$G$26)</f>
        <v>外部委託</v>
      </c>
      <c r="AZ45" s="170" t="str">
        <f>登録番号６６!$D$25</f>
        <v>必要</v>
      </c>
      <c r="BA45" s="166" t="str">
        <f>IF(登録番号６６!$E$25="","",登録番号６６!$E$25)</f>
        <v>家賃債務保証での代替可</v>
      </c>
      <c r="BB45" s="171" t="str">
        <f>IF(登録番号６６!$D$29="","",登録番号６６!$D$29)</f>
        <v>特になし</v>
      </c>
      <c r="BC45" s="172" t="str">
        <f>登録番号６６!$A$10</f>
        <v>1999/3</v>
      </c>
      <c r="BD45" s="173" t="str">
        <f>IF(登録番号６６!$P$11="","",登録番号６６!$P$11)</f>
        <v>適用外（1981年6月以降建設）</v>
      </c>
      <c r="BE45" s="174" t="str">
        <f>登録番号６６!$C$31</f>
        <v>株式会社エルアイシー
ｱﾊﾟﾏﾝｼｮｯﾌﾟ近江八幡店</v>
      </c>
      <c r="BF45" s="44" t="str">
        <f>登録番号６６!$O$31</f>
        <v>0748-31-2225</v>
      </c>
    </row>
    <row r="46" spans="1:58" ht="27.75" customHeight="1" x14ac:dyDescent="0.15">
      <c r="A46" s="144">
        <v>67</v>
      </c>
      <c r="B46" s="145" t="str">
        <f>IF(登録番号６７!$F$4="","",登録番号６７!$F$4)</f>
        <v>○</v>
      </c>
      <c r="C46" s="45" t="str">
        <f>IF(登録番号６７!$H$4="","",登録番号６７!$H$4)</f>
        <v>○</v>
      </c>
      <c r="D46" s="45" t="str">
        <f>IF(登録番号６７!$J$4="","",登録番号６７!$J$4)</f>
        <v>○</v>
      </c>
      <c r="E46" s="157" t="str">
        <f>IF(登録番号６７!$L$4="","",登録番号６７!$L$4)</f>
        <v>○</v>
      </c>
      <c r="F46" s="157" t="str">
        <f>IF(登録番号６７!$N$4="","",登録番号６７!$N$4)</f>
        <v/>
      </c>
      <c r="G46" s="146" t="str">
        <f>IF(登録番号６７!$P$4="","",登録番号６７!$P$4)</f>
        <v/>
      </c>
      <c r="H46" s="158" t="str">
        <f>IF(登録番号６７!$D$1="","",登録番号６７!$D$1)</f>
        <v>リトルグリーブ</v>
      </c>
      <c r="I46" s="141" t="str">
        <f>登録番号６７!$A$8</f>
        <v>滋賀県</v>
      </c>
      <c r="J46" s="159" t="str">
        <f>登録番号６７!$B$8</f>
        <v>近江八幡市</v>
      </c>
      <c r="K46" s="142" t="str">
        <f>登録番号６７!$D$8</f>
        <v>西庄町</v>
      </c>
      <c r="L46" s="160" t="str">
        <f>IF(登録番号６７!$G$8="","",登録番号６７!$G$8)</f>
        <v/>
      </c>
      <c r="M46" s="125" t="str">
        <f>IF(登録番号６７!$F$12="","",登録番号６７!$F$12)</f>
        <v>JR琵琶湖線　近江八幡駅　徒歩15分</v>
      </c>
      <c r="N46" s="147" t="str">
        <f>IF(登録番号６７!$F$13="","",登録番号６７!$F$13)</f>
        <v>ファミリーマート</v>
      </c>
      <c r="O46" s="149" t="str">
        <f>登録番号６７!$P$8</f>
        <v>木造（２×４）含む</v>
      </c>
      <c r="P46" s="125">
        <f>登録番号６７!$D$10</f>
        <v>2</v>
      </c>
      <c r="Q46" s="141">
        <f>登録番号６７!$F$11</f>
        <v>1</v>
      </c>
      <c r="R46" s="160">
        <f>登録番号６７!$J$11</f>
        <v>8</v>
      </c>
      <c r="S46" s="161">
        <f>登録番号６７!$M$8</f>
        <v>57000</v>
      </c>
      <c r="T46" s="162">
        <f>登録番号６７!$O$8</f>
        <v>57000</v>
      </c>
      <c r="U46" s="161">
        <f>登録番号６７!$L$26</f>
        <v>0</v>
      </c>
      <c r="V46" s="162">
        <f>登録番号６７!$N$26</f>
        <v>0</v>
      </c>
      <c r="W46" s="163" t="str">
        <f>IF(登録番号６７!$P$26="","",登録番号６７!$P$26)</f>
        <v>礼金</v>
      </c>
      <c r="X46" s="164">
        <f>登録番号６７!$R$26</f>
        <v>54000</v>
      </c>
      <c r="Y46" s="162">
        <f>登録番号６７!$T$26</f>
        <v>54000</v>
      </c>
      <c r="Z46" s="165">
        <f>登録番号６７!$F$10</f>
        <v>45.82</v>
      </c>
      <c r="AA46" s="166">
        <f>登録番号６７!$H$10</f>
        <v>45.82</v>
      </c>
      <c r="AB46" s="167" t="str">
        <f>IF(登録番号６７!$J$10="","",登録番号６７!$J$10)</f>
        <v/>
      </c>
      <c r="AC46" s="168" t="str">
        <f>IF(登録番号６７!$K$10="","",登録番号６７!$K$10)</f>
        <v/>
      </c>
      <c r="AD46" s="168" t="str">
        <f>IF(登録番号６７!$L$10="","",登録番号６７!$L$10)</f>
        <v/>
      </c>
      <c r="AE46" s="168" t="str">
        <f>IF(登録番号６７!$M$10="","",登録番号６７!$M$10)</f>
        <v/>
      </c>
      <c r="AF46" s="168" t="str">
        <f>IF(登録番号６７!$N$10="","",登録番号６７!$N$10)</f>
        <v/>
      </c>
      <c r="AG46" s="168" t="str">
        <f>IF(登録番号６７!$O$10="","",登録番号６７!$O$10)</f>
        <v>○</v>
      </c>
      <c r="AH46" s="168" t="str">
        <f>IF(登録番号６７!$P$10="","",登録番号６７!$P$10)</f>
        <v/>
      </c>
      <c r="AI46" s="168" t="str">
        <f>IF(登録番号６７!$Q$10="","",登録番号６７!$Q$10)</f>
        <v/>
      </c>
      <c r="AJ46" s="168" t="str">
        <f>IF(登録番号６７!$R$10="","",登録番号６７!$R$10)</f>
        <v/>
      </c>
      <c r="AK46" s="168" t="str">
        <f>IF(登録番号６７!$S$10="","",登録番号６７!$S$10)</f>
        <v/>
      </c>
      <c r="AL46" s="169" t="str">
        <f>IF(登録番号６７!$T$10="","",登録番号６７!$T$10)</f>
        <v/>
      </c>
      <c r="AM46" s="167" t="str">
        <f>登録番号６７!$I$17</f>
        <v>ない</v>
      </c>
      <c r="AN46" s="168" t="str">
        <f>登録番号６７!$S$17</f>
        <v>ない</v>
      </c>
      <c r="AO46" s="168" t="str">
        <f>登録番号６７!$I$18</f>
        <v>ない</v>
      </c>
      <c r="AP46" s="168" t="str">
        <f>登録番号６７!$S$18</f>
        <v>ない</v>
      </c>
      <c r="AQ46" s="168" t="str">
        <f>登録番号６７!$I$19</f>
        <v>ない</v>
      </c>
      <c r="AR46" s="168" t="str">
        <f>登録番号６７!$S$19</f>
        <v>ない</v>
      </c>
      <c r="AS46" s="168" t="str">
        <f>登録番号６７!$I$20</f>
        <v>ない</v>
      </c>
      <c r="AT46" s="168" t="str">
        <f>IF(登録番号６７!$S$20="","",登録番号６７!$S$20)</f>
        <v>ない</v>
      </c>
      <c r="AU46" s="168" t="str">
        <f>IF(登録番号６７!$I$21="","",登録番号６７!$I$21)</f>
        <v>ない</v>
      </c>
      <c r="AV46" s="168" t="str">
        <f>IF(登録番号６７!$S$21="","",登録番号６７!$S$21)</f>
        <v>ない</v>
      </c>
      <c r="AW46" s="169" t="str">
        <f>IF(登録番号６７!$I$22="","",登録番号６７!$I$22)</f>
        <v/>
      </c>
      <c r="AX46" s="165" t="str">
        <f>IF(登録番号６７!$C$26="","",登録番号６７!$C$26)</f>
        <v>居ない</v>
      </c>
      <c r="AY46" s="166" t="str">
        <f>IF(登録番号６７!$G$26="","",登録番号６７!$G$26)</f>
        <v>外部委託</v>
      </c>
      <c r="AZ46" s="170" t="str">
        <f>登録番号６７!$D$25</f>
        <v>必要</v>
      </c>
      <c r="BA46" s="166" t="str">
        <f>IF(登録番号６７!$E$25="","",登録番号６７!$E$25)</f>
        <v>家賃債務保証での代替可</v>
      </c>
      <c r="BB46" s="171" t="str">
        <f>IF(登録番号６７!$D$29="","",登録番号６７!$D$29)</f>
        <v>特になし</v>
      </c>
      <c r="BC46" s="172" t="str">
        <f>登録番号６７!$A$10</f>
        <v>2002/3</v>
      </c>
      <c r="BD46" s="173" t="str">
        <f>IF(登録番号６７!$P$11="","",登録番号６７!$P$11)</f>
        <v>適用外（1981年6月以降建設）</v>
      </c>
      <c r="BE46" s="174" t="str">
        <f>登録番号６７!$C$31</f>
        <v>株式会社エルアイシー
ｱﾊﾟﾏﾝｼｮｯﾌﾟ近江八幡店</v>
      </c>
      <c r="BF46" s="44" t="str">
        <f>登録番号６７!$O$31</f>
        <v>0748-31-2225</v>
      </c>
    </row>
    <row r="47" spans="1:58" ht="27.75" customHeight="1" x14ac:dyDescent="0.15">
      <c r="A47" s="144">
        <v>68</v>
      </c>
      <c r="B47" s="145" t="str">
        <f>IF(登録番号６８!$F$4="","",登録番号６８!$F$4)</f>
        <v>○</v>
      </c>
      <c r="C47" s="45" t="str">
        <f>IF(登録番号６８!$H$4="","",登録番号６８!$H$4)</f>
        <v/>
      </c>
      <c r="D47" s="45" t="str">
        <f>IF(登録番号６８!$J$4="","",登録番号６８!$J$4)</f>
        <v>○</v>
      </c>
      <c r="E47" s="157" t="str">
        <f>IF(登録番号６８!$L$4="","",登録番号６８!$L$4)</f>
        <v/>
      </c>
      <c r="F47" s="157" t="str">
        <f>IF(登録番号６８!$N$4="","",登録番号６８!$N$4)</f>
        <v/>
      </c>
      <c r="G47" s="146" t="str">
        <f>IF(登録番号６８!$P$4="","",登録番号６８!$P$4)</f>
        <v/>
      </c>
      <c r="H47" s="158" t="str">
        <f>IF(登録番号６８!$D$1="","",登録番号６８!$D$1)</f>
        <v>湖東荘</v>
      </c>
      <c r="I47" s="141" t="str">
        <f>登録番号６８!$A$8</f>
        <v>滋賀県</v>
      </c>
      <c r="J47" s="159" t="str">
        <f>登録番号６８!$B$8</f>
        <v>東近江市</v>
      </c>
      <c r="K47" s="142" t="str">
        <f>登録番号６８!$D$8</f>
        <v>沖野1丁目</v>
      </c>
      <c r="L47" s="160" t="str">
        <f>IF(登録番号６８!$G$8="","",登録番号６８!$G$8)</f>
        <v>６－１０</v>
      </c>
      <c r="M47" s="125" t="str">
        <f>IF(登録番号６８!$F$12="","",登録番号６８!$F$12)</f>
        <v>近江鉄道　八日市駅　ﾊﾞｽ8分（近江ﾊﾞｽ八日市営業所前停）徒歩15分</v>
      </c>
      <c r="N47" s="147" t="str">
        <f>IF(登録番号６８!$F$13="","",登録番号６８!$F$13)</f>
        <v>ｽｰﾊﾟｰﾊﾞﾛー（約500ｍ）、病院（約1,300ｍ）</v>
      </c>
      <c r="O47" s="149" t="str">
        <f>登録番号６８!$P$8</f>
        <v>木造（２×４）含む</v>
      </c>
      <c r="P47" s="125">
        <f>登録番号６８!$D$10</f>
        <v>2</v>
      </c>
      <c r="Q47" s="141">
        <f>登録番号６８!$F$11</f>
        <v>10</v>
      </c>
      <c r="R47" s="160">
        <f>登録番号６８!$J$11</f>
        <v>10</v>
      </c>
      <c r="S47" s="161">
        <f>登録番号６８!$M$8</f>
        <v>35000</v>
      </c>
      <c r="T47" s="162">
        <f>登録番号６８!$O$8</f>
        <v>35000</v>
      </c>
      <c r="U47" s="161">
        <f>登録番号６８!$L$26</f>
        <v>0</v>
      </c>
      <c r="V47" s="162">
        <f>登録番号６８!$N$26</f>
        <v>0</v>
      </c>
      <c r="W47" s="163" t="str">
        <f>IF(登録番号６８!$P$26="","",登録番号６８!$P$26)</f>
        <v>なし</v>
      </c>
      <c r="X47" s="164">
        <f>登録番号６８!$R$26</f>
        <v>0</v>
      </c>
      <c r="Y47" s="162">
        <f>登録番号６８!$T$26</f>
        <v>0</v>
      </c>
      <c r="Z47" s="165">
        <f>登録番号６８!$F$10</f>
        <v>34.020000000000003</v>
      </c>
      <c r="AA47" s="166">
        <f>登録番号６８!$H$10</f>
        <v>34.020000000000003</v>
      </c>
      <c r="AB47" s="167" t="str">
        <f>IF(登録番号６８!$J$10="","",登録番号６８!$J$10)</f>
        <v/>
      </c>
      <c r="AC47" s="168" t="str">
        <f>IF(登録番号６８!$K$10="","",登録番号６８!$K$10)</f>
        <v/>
      </c>
      <c r="AD47" s="168" t="str">
        <f>IF(登録番号６８!$L$10="","",登録番号６８!$L$10)</f>
        <v/>
      </c>
      <c r="AE47" s="168" t="str">
        <f>IF(登録番号６８!$M$10="","",登録番号６８!$M$10)</f>
        <v/>
      </c>
      <c r="AF47" s="168" t="str">
        <f>IF(登録番号６８!$N$10="","",登録番号６８!$N$10)</f>
        <v>○</v>
      </c>
      <c r="AG47" s="168" t="str">
        <f>IF(登録番号６８!$O$10="","",登録番号６８!$O$10)</f>
        <v/>
      </c>
      <c r="AH47" s="168" t="str">
        <f>IF(登録番号６８!$P$10="","",登録番号６８!$P$10)</f>
        <v/>
      </c>
      <c r="AI47" s="168" t="str">
        <f>IF(登録番号６８!$Q$10="","",登録番号６８!$Q$10)</f>
        <v/>
      </c>
      <c r="AJ47" s="168" t="str">
        <f>IF(登録番号６８!$R$10="","",登録番号６８!$R$10)</f>
        <v/>
      </c>
      <c r="AK47" s="168" t="str">
        <f>IF(登録番号６８!$S$10="","",登録番号６８!$S$10)</f>
        <v/>
      </c>
      <c r="AL47" s="169" t="str">
        <f>IF(登録番号６８!$T$10="","",登録番号６８!$T$10)</f>
        <v/>
      </c>
      <c r="AM47" s="167" t="str">
        <f>登録番号６８!$I$17</f>
        <v>ない</v>
      </c>
      <c r="AN47" s="168" t="str">
        <f>登録番号６８!$S$17</f>
        <v>ない</v>
      </c>
      <c r="AO47" s="168" t="str">
        <f>登録番号６８!$I$18</f>
        <v>ない</v>
      </c>
      <c r="AP47" s="168" t="str">
        <f>登録番号６８!$S$18</f>
        <v>ない</v>
      </c>
      <c r="AQ47" s="168" t="str">
        <f>登録番号６８!$I$19</f>
        <v>ない</v>
      </c>
      <c r="AR47" s="168" t="str">
        <f>登録番号６８!$S$19</f>
        <v>ない</v>
      </c>
      <c r="AS47" s="168" t="str">
        <f>登録番号６８!$I$20</f>
        <v>ない</v>
      </c>
      <c r="AT47" s="168" t="str">
        <f>IF(登録番号６８!$S$20="","",登録番号６８!$S$20)</f>
        <v>ない</v>
      </c>
      <c r="AU47" s="168" t="str">
        <f>IF(登録番号６８!$I$21="","",登録番号６８!$I$21)</f>
        <v>ない</v>
      </c>
      <c r="AV47" s="168" t="str">
        <f>IF(登録番号６８!$S$21="","",登録番号６８!$S$21)</f>
        <v>ない</v>
      </c>
      <c r="AW47" s="169" t="str">
        <f>IF(登録番号６８!$I$22="","",登録番号６８!$I$22)</f>
        <v/>
      </c>
      <c r="AX47" s="165" t="str">
        <f>IF(登録番号６８!$C$26="","",登録番号６８!$C$26)</f>
        <v>居ない</v>
      </c>
      <c r="AY47" s="166" t="str">
        <f>IF(登録番号６８!$G$26="","",登録番号６８!$G$26)</f>
        <v>なし</v>
      </c>
      <c r="AZ47" s="170" t="str">
        <f>登録番号６８!$D$25</f>
        <v>不要</v>
      </c>
      <c r="BA47" s="166" t="str">
        <f>IF(登録番号６８!$E$25="","",登録番号６８!$E$25)</f>
        <v/>
      </c>
      <c r="BB47" s="171" t="str">
        <f>IF(登録番号６８!$D$29="","",登録番号６８!$D$29)</f>
        <v>特になし</v>
      </c>
      <c r="BC47" s="172" t="str">
        <f>登録番号６８!$A$10</f>
        <v>1974/9</v>
      </c>
      <c r="BD47" s="173" t="str">
        <f>IF(登録番号６８!$P$11="","",登録番号６８!$P$11)</f>
        <v>未実施</v>
      </c>
      <c r="BE47" s="174" t="str">
        <f>登録番号６８!$C$31</f>
        <v>株式会社エルアイシー
ｱﾊﾟﾏﾝｼｮｯﾌﾟ八日市店</v>
      </c>
      <c r="BF47" s="44" t="str">
        <f>登録番号６８!$O$31</f>
        <v>0748-25-1233</v>
      </c>
    </row>
    <row r="48" spans="1:58" ht="27.75" customHeight="1" x14ac:dyDescent="0.15">
      <c r="A48" s="144">
        <v>69</v>
      </c>
      <c r="B48" s="145" t="str">
        <f>IF(登録番号６９!$F$4="","",登録番号６９!$F$4)</f>
        <v>○</v>
      </c>
      <c r="C48" s="45" t="str">
        <f>IF(登録番号６９!$H$4="","",登録番号６９!$H$4)</f>
        <v/>
      </c>
      <c r="D48" s="45" t="str">
        <f>IF(登録番号６９!$J$4="","",登録番号６９!$J$4)</f>
        <v>○</v>
      </c>
      <c r="E48" s="157" t="str">
        <f>IF(登録番号６９!$L$4="","",登録番号６９!$L$4)</f>
        <v/>
      </c>
      <c r="F48" s="157" t="str">
        <f>IF(登録番号６９!$N$4="","",登録番号６９!$N$4)</f>
        <v/>
      </c>
      <c r="G48" s="146" t="str">
        <f>IF(登録番号６９!$P$4="","",登録番号６９!$P$4)</f>
        <v/>
      </c>
      <c r="H48" s="158" t="str">
        <f>IF(登録番号６９!$D$1="","",登録番号６９!$D$1)</f>
        <v>湖東荘５棟</v>
      </c>
      <c r="I48" s="141" t="str">
        <f>登録番号６９!$A$8</f>
        <v>滋賀県</v>
      </c>
      <c r="J48" s="159" t="str">
        <f>登録番号６９!$B$8</f>
        <v>東近江市</v>
      </c>
      <c r="K48" s="142" t="str">
        <f>登録番号６９!$D$8</f>
        <v>沖野1丁目</v>
      </c>
      <c r="L48" s="160" t="str">
        <f>IF(登録番号６９!$G$8="","",登録番号６９!$G$8)</f>
        <v>６－１０</v>
      </c>
      <c r="M48" s="125" t="str">
        <f>IF(登録番号６９!$F$12="","",登録番号６９!$F$12)</f>
        <v>近江鉄道　八日市駅　ﾊﾞｽ8分（近江ﾊﾞｽ八日市営業所前停）徒歩15分</v>
      </c>
      <c r="N48" s="147" t="str">
        <f>IF(登録番号６９!$F$13="","",登録番号６９!$F$13)</f>
        <v>ｽｰﾊﾟｰバロー（約500ｍ）、病院（約1,300ｍ）</v>
      </c>
      <c r="O48" s="149" t="str">
        <f>登録番号６９!$P$8</f>
        <v>木造（２×４）含む</v>
      </c>
      <c r="P48" s="125">
        <f>登録番号６９!$D$10</f>
        <v>2</v>
      </c>
      <c r="Q48" s="141">
        <f>登録番号６９!$F$11</f>
        <v>8</v>
      </c>
      <c r="R48" s="160">
        <f>登録番号６９!$J$11</f>
        <v>8</v>
      </c>
      <c r="S48" s="161">
        <f>登録番号６９!$M$8</f>
        <v>35000</v>
      </c>
      <c r="T48" s="162">
        <f>登録番号６９!$O$8</f>
        <v>35000</v>
      </c>
      <c r="U48" s="161">
        <f>登録番号６９!$L$26</f>
        <v>0</v>
      </c>
      <c r="V48" s="162">
        <f>登録番号６９!$N$26</f>
        <v>0</v>
      </c>
      <c r="W48" s="163" t="str">
        <f>IF(登録番号６９!$P$26="","",登録番号６９!$P$26)</f>
        <v>なし</v>
      </c>
      <c r="X48" s="164">
        <f>登録番号６９!$R$26</f>
        <v>0</v>
      </c>
      <c r="Y48" s="162">
        <f>登録番号６９!$T$26</f>
        <v>0</v>
      </c>
      <c r="Z48" s="165">
        <f>登録番号６９!$F$10</f>
        <v>16.739999999999998</v>
      </c>
      <c r="AA48" s="166">
        <f>登録番号６９!$H$10</f>
        <v>16.739999999999998</v>
      </c>
      <c r="AB48" s="167" t="str">
        <f>IF(登録番号６９!$J$10="","",登録番号６９!$J$10)</f>
        <v>○</v>
      </c>
      <c r="AC48" s="168" t="str">
        <f>IF(登録番号６９!$K$10="","",登録番号６９!$K$10)</f>
        <v/>
      </c>
      <c r="AD48" s="168" t="str">
        <f>IF(登録番号６９!$L$10="","",登録番号６９!$L$10)</f>
        <v/>
      </c>
      <c r="AE48" s="168" t="str">
        <f>IF(登録番号６９!$M$10="","",登録番号６９!$M$10)</f>
        <v/>
      </c>
      <c r="AF48" s="168" t="str">
        <f>IF(登録番号６９!$N$10="","",登録番号６９!$N$10)</f>
        <v/>
      </c>
      <c r="AG48" s="168" t="str">
        <f>IF(登録番号６９!$O$10="","",登録番号６９!$O$10)</f>
        <v/>
      </c>
      <c r="AH48" s="168" t="str">
        <f>IF(登録番号６９!$P$10="","",登録番号６９!$P$10)</f>
        <v/>
      </c>
      <c r="AI48" s="168" t="str">
        <f>IF(登録番号６９!$Q$10="","",登録番号６９!$Q$10)</f>
        <v/>
      </c>
      <c r="AJ48" s="168" t="str">
        <f>IF(登録番号６９!$R$10="","",登録番号６９!$R$10)</f>
        <v/>
      </c>
      <c r="AK48" s="168" t="str">
        <f>IF(登録番号６９!$S$10="","",登録番号６９!$S$10)</f>
        <v/>
      </c>
      <c r="AL48" s="169" t="str">
        <f>IF(登録番号６９!$T$10="","",登録番号６９!$T$10)</f>
        <v/>
      </c>
      <c r="AM48" s="167" t="str">
        <f>登録番号６９!$I$17</f>
        <v>ない</v>
      </c>
      <c r="AN48" s="168" t="str">
        <f>登録番号６９!$S$17</f>
        <v>ない</v>
      </c>
      <c r="AO48" s="168" t="str">
        <f>登録番号６９!$I$18</f>
        <v>ない</v>
      </c>
      <c r="AP48" s="168" t="str">
        <f>登録番号６９!$S$18</f>
        <v>ない</v>
      </c>
      <c r="AQ48" s="168" t="str">
        <f>登録番号６９!$I$19</f>
        <v>ない</v>
      </c>
      <c r="AR48" s="168" t="str">
        <f>登録番号６９!$S$19</f>
        <v>ない</v>
      </c>
      <c r="AS48" s="168" t="str">
        <f>登録番号６９!$I$20</f>
        <v>ない</v>
      </c>
      <c r="AT48" s="168" t="str">
        <f>IF(登録番号６９!$S$20="","",登録番号６９!$S$20)</f>
        <v>ない</v>
      </c>
      <c r="AU48" s="168" t="str">
        <f>IF(登録番号６９!$I$21="","",登録番号６９!$I$21)</f>
        <v>ない</v>
      </c>
      <c r="AV48" s="168" t="str">
        <f>IF(登録番号６９!$S$21="","",登録番号６９!$S$21)</f>
        <v>ない</v>
      </c>
      <c r="AW48" s="169" t="str">
        <f>IF(登録番号６９!$I$22="","",登録番号６９!$I$22)</f>
        <v/>
      </c>
      <c r="AX48" s="165" t="str">
        <f>IF(登録番号６９!$C$26="","",登録番号６９!$C$26)</f>
        <v>居ない</v>
      </c>
      <c r="AY48" s="166" t="str">
        <f>IF(登録番号６９!$G$26="","",登録番号６９!$G$26)</f>
        <v>なし</v>
      </c>
      <c r="AZ48" s="170" t="str">
        <f>登録番号６９!$D$25</f>
        <v>不要</v>
      </c>
      <c r="BA48" s="166" t="str">
        <f>IF(登録番号６９!$E$25="","",登録番号６９!$E$25)</f>
        <v/>
      </c>
      <c r="BB48" s="171" t="str">
        <f>IF(登録番号６９!$D$29="","",登録番号６９!$D$29)</f>
        <v>特になし</v>
      </c>
      <c r="BC48" s="172" t="str">
        <f>登録番号６９!$A$10</f>
        <v>1998/6</v>
      </c>
      <c r="BD48" s="173" t="str">
        <f>IF(登録番号６９!$P$11="","",登録番号６９!$P$11)</f>
        <v>適用外（1981年6月以降建設）</v>
      </c>
      <c r="BE48" s="174" t="str">
        <f>登録番号６９!$C$31</f>
        <v>株式会社エルアイシー
ｱﾊﾟﾏﾝｼｮｯﾌﾟ八日市店</v>
      </c>
      <c r="BF48" s="44" t="str">
        <f>登録番号６９!$O$31</f>
        <v>0748-25-1233</v>
      </c>
    </row>
    <row r="49" spans="1:58" customFormat="1" ht="27.75" customHeight="1" x14ac:dyDescent="0.15">
      <c r="A49" s="144">
        <v>71</v>
      </c>
      <c r="B49" s="145" t="str">
        <f>IF(登録番号７１!$F$4="","",登録番号７１!$F$4)</f>
        <v/>
      </c>
      <c r="C49" s="45" t="str">
        <f>IF(登録番号７１!$H$4="","",登録番号７１!$H$4)</f>
        <v/>
      </c>
      <c r="D49" s="45" t="str">
        <f>IF(登録番号７１!$J$4="","",登録番号７１!$J$4)</f>
        <v>○</v>
      </c>
      <c r="E49" s="157" t="str">
        <f>IF(登録番号７１!$L$4="","",登録番号７１!$L$4)</f>
        <v/>
      </c>
      <c r="F49" s="157" t="str">
        <f>IF(登録番号７１!$N$4="","",登録番号７１!$N$4)</f>
        <v/>
      </c>
      <c r="G49" s="146" t="str">
        <f>IF(登録番号７１!$P$4="","",登録番号７１!$P$4)</f>
        <v/>
      </c>
      <c r="H49" s="158" t="str">
        <f>IF(登録番号７１!$D$1="","",登録番号７１!$D$1)</f>
        <v>セントラルマンション</v>
      </c>
      <c r="I49" s="141" t="str">
        <f>登録番号７１!$A$8</f>
        <v>滋賀県</v>
      </c>
      <c r="J49" s="159" t="str">
        <f>登録番号７１!$B$8</f>
        <v>東近江市</v>
      </c>
      <c r="K49" s="142" t="str">
        <f>登録番号７１!$D$8</f>
        <v>八日市清水</v>
      </c>
      <c r="L49" s="160" t="str">
        <f>IF(登録番号７１!$G$8="","",登録番号７１!$G$8)</f>
        <v>13-19</v>
      </c>
      <c r="M49" s="125" t="str">
        <f>IF(登録番号７１!$F$12="","",登録番号７１!$F$12)</f>
        <v>近江鉄道　新八日市駅　徒歩5分</v>
      </c>
      <c r="N49" s="147" t="str">
        <f>IF(登録番号７１!$F$13="","",登録番号７１!$F$13)</f>
        <v>平和堂（約1,050ｍ）、青葉病院（約1,500ｍ）</v>
      </c>
      <c r="O49" s="149" t="str">
        <f>登録番号７１!$P$8</f>
        <v>鉄骨造（軽量鉄骨含む）</v>
      </c>
      <c r="P49" s="125">
        <f>登録番号７１!$D$10</f>
        <v>3</v>
      </c>
      <c r="Q49" s="141">
        <f>登録番号７１!$F$11</f>
        <v>21</v>
      </c>
      <c r="R49" s="160">
        <f>登録番号７１!$J$11</f>
        <v>21</v>
      </c>
      <c r="S49" s="161">
        <f>登録番号７１!$M$8</f>
        <v>40000</v>
      </c>
      <c r="T49" s="162">
        <f>登録番号７１!$O$8</f>
        <v>40000</v>
      </c>
      <c r="U49" s="161">
        <f>登録番号７１!$L$26</f>
        <v>0</v>
      </c>
      <c r="V49" s="162">
        <f>登録番号７１!$N$26</f>
        <v>0</v>
      </c>
      <c r="W49" s="163" t="str">
        <f>IF(登録番号７１!$P$26="","",登録番号７１!$P$26)</f>
        <v>なし</v>
      </c>
      <c r="X49" s="164">
        <f>登録番号７１!$R$26</f>
        <v>0</v>
      </c>
      <c r="Y49" s="162">
        <f>登録番号７１!$T$26</f>
        <v>0</v>
      </c>
      <c r="Z49" s="165">
        <f>登録番号７１!$F$10</f>
        <v>51.4</v>
      </c>
      <c r="AA49" s="166">
        <f>登録番号７１!$H$10</f>
        <v>51.4</v>
      </c>
      <c r="AB49" s="167" t="str">
        <f>IF(登録番号７１!$J$10="","",登録番号７１!$J$10)</f>
        <v/>
      </c>
      <c r="AC49" s="168" t="str">
        <f>IF(登録番号７１!$K$10="","",登録番号７１!$K$10)</f>
        <v>○</v>
      </c>
      <c r="AD49" s="168" t="str">
        <f>IF(登録番号７１!$L$10="","",登録番号７１!$L$10)</f>
        <v/>
      </c>
      <c r="AE49" s="168" t="str">
        <f>IF(登録番号７１!$M$10="","",登録番号７１!$M$10)</f>
        <v/>
      </c>
      <c r="AF49" s="168" t="str">
        <f>IF(登録番号７１!$N$10="","",登録番号７１!$N$10)</f>
        <v/>
      </c>
      <c r="AG49" s="168" t="str">
        <f>IF(登録番号７１!$O$10="","",登録番号７１!$O$10)</f>
        <v/>
      </c>
      <c r="AH49" s="168" t="str">
        <f>IF(登録番号７１!$P$10="","",登録番号７１!$P$10)</f>
        <v/>
      </c>
      <c r="AI49" s="168" t="str">
        <f>IF(登録番号７１!$Q$10="","",登録番号７１!$Q$10)</f>
        <v/>
      </c>
      <c r="AJ49" s="168" t="str">
        <f>IF(登録番号７１!$R$10="","",登録番号７１!$R$10)</f>
        <v/>
      </c>
      <c r="AK49" s="168" t="str">
        <f>IF(登録番号７１!$S$10="","",登録番号７１!$S$10)</f>
        <v/>
      </c>
      <c r="AL49" s="169" t="str">
        <f>IF(登録番号７１!$T$10="","",登録番号７１!$T$10)</f>
        <v/>
      </c>
      <c r="AM49" s="167" t="str">
        <f>登録番号７１!$I$17</f>
        <v>ない</v>
      </c>
      <c r="AN49" s="168" t="str">
        <f>登録番号７１!$S$17</f>
        <v>ない</v>
      </c>
      <c r="AO49" s="168" t="str">
        <f>登録番号７１!$I$18</f>
        <v>ない</v>
      </c>
      <c r="AP49" s="168" t="str">
        <f>登録番号７１!$S$18</f>
        <v>ない</v>
      </c>
      <c r="AQ49" s="168" t="str">
        <f>登録番号７１!$I$19</f>
        <v>ない</v>
      </c>
      <c r="AR49" s="168" t="str">
        <f>登録番号７１!$S$19</f>
        <v>ない</v>
      </c>
      <c r="AS49" s="168" t="str">
        <f>登録番号７１!$I$20</f>
        <v>ない</v>
      </c>
      <c r="AT49" s="168" t="str">
        <f>IF(登録番号７１!$S$20="","",登録番号７１!$S$20)</f>
        <v>ない</v>
      </c>
      <c r="AU49" s="168" t="str">
        <f>IF(登録番号７１!$I$21="","",登録番号７１!$I$21)</f>
        <v>ない</v>
      </c>
      <c r="AV49" s="168" t="str">
        <f>IF(登録番号７１!$S$21="","",登録番号７１!$S$21)</f>
        <v>ない</v>
      </c>
      <c r="AW49" s="169" t="str">
        <f>IF(登録番号７１!$I$22="","",登録番号７１!$I$22)</f>
        <v/>
      </c>
      <c r="AX49" s="165" t="str">
        <f>IF(登録番号７１!$C$26="","",登録番号７１!$C$26)</f>
        <v>居ない</v>
      </c>
      <c r="AY49" s="166" t="str">
        <f>IF(登録番号７１!$G$26="","",登録番号７１!$G$26)</f>
        <v>なし</v>
      </c>
      <c r="AZ49" s="170" t="str">
        <f>登録番号７１!$D$25</f>
        <v>必要</v>
      </c>
      <c r="BA49" s="166" t="str">
        <f>IF(登録番号７１!$E$25="","",登録番号７１!$E$25)</f>
        <v>家賃債務保証での代替不可</v>
      </c>
      <c r="BB49" s="171" t="str">
        <f>IF(登録番号７１!$D$29="","",登録番号７１!$D$29)</f>
        <v>特になし</v>
      </c>
      <c r="BC49" s="172" t="str">
        <f>登録番号７１!$A$10</f>
        <v>1988/11</v>
      </c>
      <c r="BD49" s="173" t="str">
        <f>IF(登録番号７１!$P$11="","",登録番号７１!$P$11)</f>
        <v>適用外（1981年6月以降建設）</v>
      </c>
      <c r="BE49" s="174" t="str">
        <f>登録番号７１!$C$31</f>
        <v>株式会社エルアイシー
ｱﾊﾟﾏﾝｼｮｯﾌﾟ八日市店</v>
      </c>
      <c r="BF49" s="44" t="str">
        <f>登録番号７１!$O$31</f>
        <v>0748-25-1233</v>
      </c>
    </row>
    <row r="50" spans="1:58" ht="27.75" customHeight="1" x14ac:dyDescent="0.15">
      <c r="A50" s="144">
        <v>73</v>
      </c>
      <c r="B50" s="145" t="str">
        <f>IF(登録番号７３!$F$4="","",登録番号７３!$F$4)</f>
        <v>○</v>
      </c>
      <c r="C50" s="45" t="str">
        <f>IF(登録番号７３!$H$4="","",登録番号７３!$H$4)</f>
        <v/>
      </c>
      <c r="D50" s="45" t="str">
        <f>IF(登録番号７３!$J$4="","",登録番号７３!$J$4)</f>
        <v>○</v>
      </c>
      <c r="E50" s="157" t="str">
        <f>IF(登録番号７３!$L$4="","",登録番号７３!$L$4)</f>
        <v/>
      </c>
      <c r="F50" s="157" t="str">
        <f>IF(登録番号７３!$N$4="","",登録番号７３!$N$4)</f>
        <v/>
      </c>
      <c r="G50" s="146" t="str">
        <f>IF(登録番号７３!$P$4="","",登録番号７３!$P$4)</f>
        <v/>
      </c>
      <c r="H50" s="158" t="str">
        <f>IF(登録番号７３!$D$1="","",登録番号７３!$D$1)</f>
        <v>シャン・ド・フルールふく</v>
      </c>
      <c r="I50" s="141" t="str">
        <f>登録番号７３!$A$8</f>
        <v>滋賀県</v>
      </c>
      <c r="J50" s="159" t="str">
        <f>登録番号７３!$B$8</f>
        <v>彦根市</v>
      </c>
      <c r="K50" s="142" t="str">
        <f>登録番号７３!$D$8</f>
        <v>大堀町</v>
      </c>
      <c r="L50" s="160" t="str">
        <f>IF(登録番号７３!$G$8="","",登録番号７３!$G$8)</f>
        <v/>
      </c>
      <c r="M50" s="125" t="str">
        <f>IF(登録番号７３!$F$12="","",登録番号７３!$F$12)</f>
        <v>近江鉄道高宮駅　徒歩17分</v>
      </c>
      <c r="N50" s="147" t="str">
        <f>IF(登録番号７３!$F$13="","",登録番号７３!$F$13)</f>
        <v>ｺﾝﾋﾞﾆ　徒歩7分</v>
      </c>
      <c r="O50" s="149" t="str">
        <f>登録番号７３!$P$8</f>
        <v>木造（２×４）含む</v>
      </c>
      <c r="P50" s="125">
        <f>登録番号７３!$D$10</f>
        <v>2</v>
      </c>
      <c r="Q50" s="141">
        <f>登録番号７３!$F$11</f>
        <v>1</v>
      </c>
      <c r="R50" s="160">
        <f>登録番号７３!$J$11</f>
        <v>12</v>
      </c>
      <c r="S50" s="161">
        <f>登録番号７３!$M$8</f>
        <v>50500</v>
      </c>
      <c r="T50" s="162">
        <f>登録番号７３!$O$8</f>
        <v>59500</v>
      </c>
      <c r="U50" s="161">
        <f>登録番号７３!$L$26</f>
        <v>0</v>
      </c>
      <c r="V50" s="162">
        <f>登録番号７３!$N$26</f>
        <v>0</v>
      </c>
      <c r="W50" s="163" t="str">
        <f>IF(登録番号７３!$P$26="","",登録番号７３!$P$26)</f>
        <v>礼金</v>
      </c>
      <c r="X50" s="164">
        <f>登録番号７３!$R$26</f>
        <v>50500</v>
      </c>
      <c r="Y50" s="162">
        <f>登録番号７３!$T$26</f>
        <v>56000</v>
      </c>
      <c r="Z50" s="165">
        <f>登録番号７３!$F$10</f>
        <v>34.049999999999997</v>
      </c>
      <c r="AA50" s="166">
        <f>登録番号７３!$H$10</f>
        <v>45.87</v>
      </c>
      <c r="AB50" s="167" t="str">
        <f>IF(登録番号７３!$J$10="","",登録番号７３!$J$10)</f>
        <v/>
      </c>
      <c r="AC50" s="168" t="str">
        <f>IF(登録番号７３!$K$10="","",登録番号７３!$K$10)</f>
        <v/>
      </c>
      <c r="AD50" s="168" t="str">
        <f>IF(登録番号７３!$L$10="","",登録番号７３!$L$10)</f>
        <v/>
      </c>
      <c r="AE50" s="168" t="str">
        <f>IF(登録番号７３!$M$10="","",登録番号７３!$M$10)</f>
        <v>○</v>
      </c>
      <c r="AF50" s="168" t="str">
        <f>IF(登録番号７３!$N$10="","",登録番号７３!$N$10)</f>
        <v/>
      </c>
      <c r="AG50" s="168" t="str">
        <f>IF(登録番号７３!$O$10="","",登録番号７３!$O$10)</f>
        <v/>
      </c>
      <c r="AH50" s="168" t="str">
        <f>IF(登録番号７３!$P$10="","",登録番号７３!$P$10)</f>
        <v/>
      </c>
      <c r="AI50" s="168" t="str">
        <f>IF(登録番号７３!$Q$10="","",登録番号７３!$Q$10)</f>
        <v/>
      </c>
      <c r="AJ50" s="168" t="str">
        <f>IF(登録番号７３!$R$10="","",登録番号７３!$R$10)</f>
        <v/>
      </c>
      <c r="AK50" s="168" t="str">
        <f>IF(登録番号７３!$S$10="","",登録番号７３!$S$10)</f>
        <v/>
      </c>
      <c r="AL50" s="169" t="str">
        <f>IF(登録番号７３!$T$10="","",登録番号７３!$T$10)</f>
        <v/>
      </c>
      <c r="AM50" s="167" t="str">
        <f>登録番号７３!$I$17</f>
        <v>ない</v>
      </c>
      <c r="AN50" s="168" t="str">
        <f>登録番号７３!$S$17</f>
        <v>ない</v>
      </c>
      <c r="AO50" s="168" t="str">
        <f>登録番号７３!$I$18</f>
        <v>ない</v>
      </c>
      <c r="AP50" s="168" t="str">
        <f>登録番号７３!$S$18</f>
        <v>ない</v>
      </c>
      <c r="AQ50" s="168" t="str">
        <f>登録番号７３!$I$19</f>
        <v>ない</v>
      </c>
      <c r="AR50" s="168" t="str">
        <f>登録番号７３!$S$19</f>
        <v>ない</v>
      </c>
      <c r="AS50" s="168" t="str">
        <f>登録番号７３!$I$20</f>
        <v>ない</v>
      </c>
      <c r="AT50" s="168" t="str">
        <f>IF(登録番号７３!$S$20="","",登録番号７３!$S$20)</f>
        <v>ない</v>
      </c>
      <c r="AU50" s="168" t="str">
        <f>IF(登録番号７３!$I$21="","",登録番号７３!$I$21)</f>
        <v>ない</v>
      </c>
      <c r="AV50" s="168" t="str">
        <f>IF(登録番号７３!$S$21="","",登録番号７３!$S$21)</f>
        <v>ない</v>
      </c>
      <c r="AW50" s="169" t="str">
        <f>IF(登録番号７３!$I$22="","",登録番号７３!$I$22)</f>
        <v/>
      </c>
      <c r="AX50" s="165" t="str">
        <f>IF(登録番号７３!$C$26="","",登録番号７３!$C$26)</f>
        <v>居ない</v>
      </c>
      <c r="AY50" s="166" t="str">
        <f>IF(登録番号７３!$G$26="","",登録番号７３!$G$26)</f>
        <v>なし</v>
      </c>
      <c r="AZ50" s="170" t="str">
        <f>登録番号７３!$D$25</f>
        <v>不要</v>
      </c>
      <c r="BA50" s="166" t="str">
        <f>IF(登録番号７３!$E$25="","",登録番号７３!$E$25)</f>
        <v>家賃債務保証での代替可</v>
      </c>
      <c r="BB50" s="171" t="str">
        <f>IF(登録番号７３!$D$29="","",登録番号７３!$D$29)</f>
        <v>特になし</v>
      </c>
      <c r="BC50" s="172" t="str">
        <f>登録番号７３!$A$10</f>
        <v>2014/8</v>
      </c>
      <c r="BD50" s="173" t="str">
        <f>IF(登録番号７３!$P$11="","",登録番号７３!$P$11)</f>
        <v>適用外（1981年6月以降建設）</v>
      </c>
      <c r="BE50" s="174" t="str">
        <f>登録番号７３!$C$31</f>
        <v>株式会社エルアイシー
ｱﾊﾟﾏﾝｼｮｯﾌﾟ南彦根店</v>
      </c>
      <c r="BF50" s="44" t="str">
        <f>登録番号７３!$O$31</f>
        <v>0749-27-6566</v>
      </c>
    </row>
    <row r="51" spans="1:58" ht="27.75" customHeight="1" x14ac:dyDescent="0.15">
      <c r="A51" s="144">
        <v>74</v>
      </c>
      <c r="B51" s="145" t="str">
        <f>IF(登録番号７４!$F$4="","",登録番号７４!$F$4)</f>
        <v>○</v>
      </c>
      <c r="C51" s="45" t="str">
        <f>IF(登録番号７４!$H$4="","",登録番号７４!$H$4)</f>
        <v/>
      </c>
      <c r="D51" s="45" t="str">
        <f>IF(登録番号７４!$J$4="","",登録番号７４!$J$4)</f>
        <v>○</v>
      </c>
      <c r="E51" s="157" t="str">
        <f>IF(登録番号７４!$L$4="","",登録番号７４!$L$4)</f>
        <v/>
      </c>
      <c r="F51" s="157" t="str">
        <f>IF(登録番号７４!$N$4="","",登録番号７４!$N$4)</f>
        <v/>
      </c>
      <c r="G51" s="146" t="str">
        <f>IF(登録番号７４!$P$4="","",登録番号７４!$P$4)</f>
        <v/>
      </c>
      <c r="H51" s="158" t="str">
        <f>IF(登録番号７４!$D$1="","",登録番号７４!$D$1)</f>
        <v>アビタシオン高宮</v>
      </c>
      <c r="I51" s="141" t="str">
        <f>登録番号７４!$A$8</f>
        <v>滋賀県</v>
      </c>
      <c r="J51" s="159" t="str">
        <f>登録番号７４!$B$8</f>
        <v>彦根市</v>
      </c>
      <c r="K51" s="142" t="str">
        <f>登録番号７４!$D$8</f>
        <v>高宮町</v>
      </c>
      <c r="L51" s="160" t="str">
        <f>IF(登録番号７４!$G$8="","",登録番号７４!$G$8)</f>
        <v/>
      </c>
      <c r="M51" s="125" t="str">
        <f>IF(登録番号７４!$F$12="","",登録番号７４!$F$12)</f>
        <v>近江鉄道高宮駅　徒歩17分</v>
      </c>
      <c r="N51" s="147" t="str">
        <f>IF(登録番号７４!$F$13="","",登録番号７４!$F$13)</f>
        <v>ｺﾝﾋﾞﾆ　徒歩8分</v>
      </c>
      <c r="O51" s="149" t="str">
        <f>登録番号７４!$P$8</f>
        <v>木造（２×４）含む</v>
      </c>
      <c r="P51" s="125">
        <f>登録番号７４!$D$10</f>
        <v>2</v>
      </c>
      <c r="Q51" s="141">
        <f>登録番号７４!$F$11</f>
        <v>1</v>
      </c>
      <c r="R51" s="160">
        <f>登録番号７４!$J$11</f>
        <v>8</v>
      </c>
      <c r="S51" s="161">
        <f>登録番号７４!$M$8</f>
        <v>54700</v>
      </c>
      <c r="T51" s="162">
        <f>登録番号７４!$O$8</f>
        <v>66700</v>
      </c>
      <c r="U51" s="161">
        <f>登録番号７４!$L$26</f>
        <v>0</v>
      </c>
      <c r="V51" s="162">
        <f>登録番号７４!$N$26</f>
        <v>0</v>
      </c>
      <c r="W51" s="163" t="str">
        <f>IF(登録番号７４!$P$26="","",登録番号７４!$P$26)</f>
        <v>礼金</v>
      </c>
      <c r="X51" s="164">
        <f>登録番号７４!$R$26</f>
        <v>51000</v>
      </c>
      <c r="Y51" s="162">
        <f>登録番号７４!$T$26</f>
        <v>63000</v>
      </c>
      <c r="Z51" s="165">
        <f>登録番号７４!$F$10</f>
        <v>42.8</v>
      </c>
      <c r="AA51" s="166">
        <f>登録番号７４!$H$10</f>
        <v>56.26</v>
      </c>
      <c r="AB51" s="167" t="str">
        <f>IF(登録番号７４!$J$10="","",登録番号７４!$J$10)</f>
        <v/>
      </c>
      <c r="AC51" s="168" t="str">
        <f>IF(登録番号７４!$K$10="","",登録番号７４!$K$10)</f>
        <v/>
      </c>
      <c r="AD51" s="168" t="str">
        <f>IF(登録番号７４!$L$10="","",登録番号７４!$L$10)</f>
        <v/>
      </c>
      <c r="AE51" s="168" t="str">
        <f>IF(登録番号７４!$M$10="","",登録番号７４!$M$10)</f>
        <v>○</v>
      </c>
      <c r="AF51" s="168" t="str">
        <f>IF(登録番号７４!$N$10="","",登録番号７４!$N$10)</f>
        <v/>
      </c>
      <c r="AG51" s="168" t="str">
        <f>IF(登録番号７４!$O$10="","",登録番号７４!$O$10)</f>
        <v/>
      </c>
      <c r="AH51" s="168" t="str">
        <f>IF(登録番号７４!$P$10="","",登録番号７４!$P$10)</f>
        <v>○</v>
      </c>
      <c r="AI51" s="168" t="str">
        <f>IF(登録番号７４!$Q$10="","",登録番号７４!$Q$10)</f>
        <v/>
      </c>
      <c r="AJ51" s="168" t="str">
        <f>IF(登録番号７４!$R$10="","",登録番号７４!$R$10)</f>
        <v/>
      </c>
      <c r="AK51" s="168" t="str">
        <f>IF(登録番号７４!$S$10="","",登録番号７４!$S$10)</f>
        <v/>
      </c>
      <c r="AL51" s="169" t="str">
        <f>IF(登録番号７４!$T$10="","",登録番号７４!$T$10)</f>
        <v/>
      </c>
      <c r="AM51" s="167" t="str">
        <f>登録番号７４!$I$17</f>
        <v>ない</v>
      </c>
      <c r="AN51" s="168" t="str">
        <f>登録番号７４!$S$17</f>
        <v>ない</v>
      </c>
      <c r="AO51" s="168" t="str">
        <f>登録番号７４!$I$18</f>
        <v>ない</v>
      </c>
      <c r="AP51" s="168" t="str">
        <f>登録番号７４!$S$18</f>
        <v>ない</v>
      </c>
      <c r="AQ51" s="168" t="str">
        <f>登録番号７４!$I$19</f>
        <v>ない</v>
      </c>
      <c r="AR51" s="168" t="str">
        <f>登録番号７４!$S$19</f>
        <v>ない</v>
      </c>
      <c r="AS51" s="168" t="str">
        <f>登録番号７４!$I$20</f>
        <v>ない</v>
      </c>
      <c r="AT51" s="168" t="str">
        <f>IF(登録番号７４!$S$20="","",登録番号７４!$S$20)</f>
        <v>ない</v>
      </c>
      <c r="AU51" s="168" t="str">
        <f>IF(登録番号７４!$I$21="","",登録番号７４!$I$21)</f>
        <v>ない</v>
      </c>
      <c r="AV51" s="168" t="str">
        <f>IF(登録番号７４!$S$21="","",登録番号７４!$S$21)</f>
        <v>ない</v>
      </c>
      <c r="AW51" s="169" t="str">
        <f>IF(登録番号７４!$I$22="","",登録番号７４!$I$22)</f>
        <v/>
      </c>
      <c r="AX51" s="165" t="str">
        <f>IF(登録番号７４!$C$26="","",登録番号７４!$C$26)</f>
        <v>居ない</v>
      </c>
      <c r="AY51" s="166" t="str">
        <f>IF(登録番号７４!$G$26="","",登録番号７４!$G$26)</f>
        <v>なし</v>
      </c>
      <c r="AZ51" s="170" t="str">
        <f>登録番号７４!$D$25</f>
        <v>不要</v>
      </c>
      <c r="BA51" s="166" t="str">
        <f>IF(登録番号７４!$E$25="","",登録番号７４!$E$25)</f>
        <v>家賃債務保証での代替可</v>
      </c>
      <c r="BB51" s="171" t="str">
        <f>IF(登録番号７４!$D$29="","",登録番号７４!$D$29)</f>
        <v>特になし</v>
      </c>
      <c r="BC51" s="172" t="str">
        <f>登録番号７４!$A$10</f>
        <v>2014/9</v>
      </c>
      <c r="BD51" s="173" t="str">
        <f>IF(登録番号７４!$P$11="","",登録番号７４!$P$11)</f>
        <v>適用外（1981年6月以降建設）</v>
      </c>
      <c r="BE51" s="174" t="str">
        <f>登録番号７４!$C$31</f>
        <v>株式会社エルアイシー
ｱﾊﾟﾏﾝｼｮｯﾌﾟ南彦根店</v>
      </c>
      <c r="BF51" s="44" t="str">
        <f>登録番号７４!$O$31</f>
        <v>0749-27-6566</v>
      </c>
    </row>
    <row r="52" spans="1:58" ht="27.75" customHeight="1" x14ac:dyDescent="0.15">
      <c r="A52" s="144">
        <v>76</v>
      </c>
      <c r="B52" s="145" t="str">
        <f>IF(登録番号７６!$F$4="","",登録番号７６!$F$4)</f>
        <v>○</v>
      </c>
      <c r="C52" s="45" t="str">
        <f>IF(登録番号７６!$H$4="","",登録番号７６!$H$4)</f>
        <v/>
      </c>
      <c r="D52" s="45" t="str">
        <f>IF(登録番号７６!$J$4="","",登録番号７６!$J$4)</f>
        <v>○</v>
      </c>
      <c r="E52" s="157" t="str">
        <f>IF(登録番号７６!$L$4="","",登録番号７６!$L$4)</f>
        <v/>
      </c>
      <c r="F52" s="157" t="str">
        <f>IF(登録番号７６!$N$4="","",登録番号７６!$N$4)</f>
        <v/>
      </c>
      <c r="G52" s="146" t="str">
        <f>IF(登録番号７６!$P$4="","",登録番号７６!$P$4)</f>
        <v/>
      </c>
      <c r="H52" s="158" t="str">
        <f>IF(登録番号７６!$D$1="","",登録番号７６!$D$1)</f>
        <v>ミモザ</v>
      </c>
      <c r="I52" s="141" t="str">
        <f>登録番号７６!$A$8</f>
        <v>滋賀県</v>
      </c>
      <c r="J52" s="159" t="str">
        <f>登録番号７６!$B$8</f>
        <v>彦根市</v>
      </c>
      <c r="K52" s="142" t="str">
        <f>登録番号７６!$D$8</f>
        <v>高宮町</v>
      </c>
      <c r="L52" s="160" t="str">
        <f>IF(登録番号７６!$G$8="","",登録番号７６!$G$8)</f>
        <v/>
      </c>
      <c r="M52" s="125" t="str">
        <f>IF(登録番号７６!$F$12="","",登録番号７６!$F$12)</f>
        <v>JR琵琶湖線　南彦根駅　徒歩25分</v>
      </c>
      <c r="N52" s="147" t="str">
        <f>IF(登録番号７６!$F$13="","",登録番号７６!$F$13)</f>
        <v>ｺﾝﾋﾞﾆ　徒歩7分</v>
      </c>
      <c r="O52" s="149" t="str">
        <f>登録番号７６!$P$8</f>
        <v>木造（２×４）含む</v>
      </c>
      <c r="P52" s="125">
        <f>登録番号７６!$D$10</f>
        <v>2</v>
      </c>
      <c r="Q52" s="141">
        <f>登録番号７６!$F$11</f>
        <v>1</v>
      </c>
      <c r="R52" s="160">
        <f>登録番号７６!$J$11</f>
        <v>8</v>
      </c>
      <c r="S52" s="161">
        <f>登録番号７６!$M$8</f>
        <v>55500</v>
      </c>
      <c r="T52" s="162">
        <f>登録番号７６!$O$8</f>
        <v>69500</v>
      </c>
      <c r="U52" s="161">
        <f>登録番号７６!$L$26</f>
        <v>0</v>
      </c>
      <c r="V52" s="162">
        <f>登録番号７６!$N$26</f>
        <v>0</v>
      </c>
      <c r="W52" s="163" t="str">
        <f>IF(登録番号７６!$P$26="","",登録番号７６!$P$26)</f>
        <v>礼金</v>
      </c>
      <c r="X52" s="164">
        <f>登録番号７６!$R$26</f>
        <v>52000</v>
      </c>
      <c r="Y52" s="162">
        <f>登録番号７６!$T$26</f>
        <v>66000</v>
      </c>
      <c r="Z52" s="165">
        <f>登録番号７６!$F$10</f>
        <v>45.33</v>
      </c>
      <c r="AA52" s="166">
        <f>登録番号７６!$H$10</f>
        <v>57.26</v>
      </c>
      <c r="AB52" s="167" t="str">
        <f>IF(登録番号７６!$J$10="","",登録番号７６!$J$10)</f>
        <v/>
      </c>
      <c r="AC52" s="168" t="str">
        <f>IF(登録番号７６!$K$10="","",登録番号７６!$K$10)</f>
        <v/>
      </c>
      <c r="AD52" s="168" t="str">
        <f>IF(登録番号７６!$L$10="","",登録番号７６!$L$10)</f>
        <v/>
      </c>
      <c r="AE52" s="168" t="str">
        <f>IF(登録番号７６!$M$10="","",登録番号７６!$M$10)</f>
        <v>○</v>
      </c>
      <c r="AF52" s="168" t="str">
        <f>IF(登録番号７６!$N$10="","",登録番号７６!$N$10)</f>
        <v/>
      </c>
      <c r="AG52" s="168" t="str">
        <f>IF(登録番号７６!$O$10="","",登録番号７６!$O$10)</f>
        <v/>
      </c>
      <c r="AH52" s="168" t="str">
        <f>IF(登録番号７６!$P$10="","",登録番号７６!$P$10)</f>
        <v>○</v>
      </c>
      <c r="AI52" s="168" t="str">
        <f>IF(登録番号７６!$Q$10="","",登録番号７６!$Q$10)</f>
        <v/>
      </c>
      <c r="AJ52" s="168" t="str">
        <f>IF(登録番号７６!$R$10="","",登録番号７６!$R$10)</f>
        <v/>
      </c>
      <c r="AK52" s="168" t="str">
        <f>IF(登録番号７６!$S$10="","",登録番号７６!$S$10)</f>
        <v/>
      </c>
      <c r="AL52" s="169" t="str">
        <f>IF(登録番号７６!$T$10="","",登録番号７６!$T$10)</f>
        <v/>
      </c>
      <c r="AM52" s="167" t="str">
        <f>登録番号７６!$I$17</f>
        <v>ない</v>
      </c>
      <c r="AN52" s="168" t="str">
        <f>登録番号７６!$S$17</f>
        <v>ない</v>
      </c>
      <c r="AO52" s="168" t="str">
        <f>登録番号７６!$I$18</f>
        <v>ない</v>
      </c>
      <c r="AP52" s="168" t="str">
        <f>登録番号７６!$S$18</f>
        <v>ない</v>
      </c>
      <c r="AQ52" s="168" t="str">
        <f>登録番号７６!$I$19</f>
        <v>ない</v>
      </c>
      <c r="AR52" s="168" t="str">
        <f>登録番号７６!$S$19</f>
        <v>ない</v>
      </c>
      <c r="AS52" s="168" t="str">
        <f>登録番号７６!$I$20</f>
        <v>ない</v>
      </c>
      <c r="AT52" s="168" t="str">
        <f>IF(登録番号７６!$S$20="","",登録番号７６!$S$20)</f>
        <v>ない</v>
      </c>
      <c r="AU52" s="168" t="str">
        <f>IF(登録番号７６!$I$21="","",登録番号７６!$I$21)</f>
        <v>ない</v>
      </c>
      <c r="AV52" s="168" t="str">
        <f>IF(登録番号７６!$S$21="","",登録番号７６!$S$21)</f>
        <v>ない</v>
      </c>
      <c r="AW52" s="169" t="str">
        <f>IF(登録番号７６!$I$22="","",登録番号７６!$I$22)</f>
        <v/>
      </c>
      <c r="AX52" s="165" t="str">
        <f>IF(登録番号７６!$C$26="","",登録番号７６!$C$26)</f>
        <v>居ない</v>
      </c>
      <c r="AY52" s="166" t="str">
        <f>IF(登録番号７６!$G$26="","",登録番号７６!$G$26)</f>
        <v>なし</v>
      </c>
      <c r="AZ52" s="170" t="str">
        <f>登録番号７６!$D$25</f>
        <v>必要</v>
      </c>
      <c r="BA52" s="166" t="str">
        <f>IF(登録番号７６!$E$25="","",登録番号７６!$E$25)</f>
        <v>家賃債務保証での代替可</v>
      </c>
      <c r="BB52" s="171" t="str">
        <f>IF(登録番号７６!$D$29="","",登録番号７６!$D$29)</f>
        <v>特になし</v>
      </c>
      <c r="BC52" s="172" t="str">
        <f>登録番号７６!$A$10</f>
        <v>2012/2</v>
      </c>
      <c r="BD52" s="173" t="str">
        <f>IF(登録番号７６!$P$11="","",登録番号７６!$P$11)</f>
        <v>適用外（1981年6月以降建設）</v>
      </c>
      <c r="BE52" s="174" t="str">
        <f>登録番号７６!$C$31</f>
        <v>株式会社エルアイシー
ｱﾊﾟﾏﾝｼｮｯﾌﾟ南彦根店</v>
      </c>
      <c r="BF52" s="44" t="str">
        <f>登録番号７６!$O$31</f>
        <v>0749-27-6566</v>
      </c>
    </row>
    <row r="53" spans="1:58" ht="27.75" customHeight="1" x14ac:dyDescent="0.15">
      <c r="A53" s="144">
        <v>77</v>
      </c>
      <c r="B53" s="145" t="str">
        <f>IF(登録番号７７!$F$4="","",登録番号７７!$F$4)</f>
        <v>○</v>
      </c>
      <c r="C53" s="45" t="str">
        <f>IF(登録番号７７!$H$4="","",登録番号７７!$H$4)</f>
        <v/>
      </c>
      <c r="D53" s="45" t="str">
        <f>IF(登録番号７７!$J$4="","",登録番号７７!$J$4)</f>
        <v>○</v>
      </c>
      <c r="E53" s="157" t="str">
        <f>IF(登録番号７７!$L$4="","",登録番号７７!$L$4)</f>
        <v/>
      </c>
      <c r="F53" s="157" t="str">
        <f>IF(登録番号７７!$N$4="","",登録番号７７!$N$4)</f>
        <v/>
      </c>
      <c r="G53" s="146" t="str">
        <f>IF(登録番号７７!$P$4="","",登録番号７７!$P$4)</f>
        <v/>
      </c>
      <c r="H53" s="158" t="str">
        <f>IF(登録番号７７!$D$1="","",登録番号７７!$D$1)</f>
        <v>ブリリアント高宮</v>
      </c>
      <c r="I53" s="141" t="str">
        <f>登録番号７７!$A$8</f>
        <v>滋賀県</v>
      </c>
      <c r="J53" s="159" t="str">
        <f>登録番号７７!$B$8</f>
        <v>彦根市</v>
      </c>
      <c r="K53" s="142" t="str">
        <f>登録番号７７!$D$8</f>
        <v>高宮町</v>
      </c>
      <c r="L53" s="160" t="str">
        <f>IF(登録番号７７!$G$8="","",登録番号７７!$G$8)</f>
        <v/>
      </c>
      <c r="M53" s="125" t="str">
        <f>IF(登録番号７７!$F$12="","",登録番号７７!$F$12)</f>
        <v>JR琵琶湖線　南彦根駅　徒歩23分</v>
      </c>
      <c r="N53" s="147" t="str">
        <f>IF(登録番号７７!$F$13="","",登録番号７７!$F$13)</f>
        <v>ｺﾝﾋﾞﾆ　徒歩4分</v>
      </c>
      <c r="O53" s="149" t="str">
        <f>登録番号７７!$P$8</f>
        <v>木造（２×４）含む</v>
      </c>
      <c r="P53" s="125">
        <f>登録番号７７!$D$10</f>
        <v>2</v>
      </c>
      <c r="Q53" s="141">
        <f>登録番号７７!$F$11</f>
        <v>1</v>
      </c>
      <c r="R53" s="160">
        <f>登録番号７７!$J$11</f>
        <v>10</v>
      </c>
      <c r="S53" s="161">
        <f>登録番号７７!$M$8</f>
        <v>55500</v>
      </c>
      <c r="T53" s="162">
        <f>登録番号７７!$O$8</f>
        <v>69500</v>
      </c>
      <c r="U53" s="161">
        <f>登録番号７７!$L$26</f>
        <v>0</v>
      </c>
      <c r="V53" s="162">
        <f>登録番号７７!$N$26</f>
        <v>0</v>
      </c>
      <c r="W53" s="163" t="str">
        <f>IF(登録番号７７!$P$26="","",登録番号７７!$P$26)</f>
        <v>礼金</v>
      </c>
      <c r="X53" s="164">
        <f>登録番号７７!$R$26</f>
        <v>55000</v>
      </c>
      <c r="Y53" s="162">
        <f>登録番号７７!$T$26</f>
        <v>68000</v>
      </c>
      <c r="Z53" s="165">
        <f>登録番号７７!$F$10</f>
        <v>46.24</v>
      </c>
      <c r="AA53" s="166">
        <f>登録番号７７!$H$10</f>
        <v>59.03</v>
      </c>
      <c r="AB53" s="167" t="str">
        <f>IF(登録番号７７!$J$10="","",登録番号７７!$J$10)</f>
        <v/>
      </c>
      <c r="AC53" s="168" t="str">
        <f>IF(登録番号７７!$K$10="","",登録番号７７!$K$10)</f>
        <v/>
      </c>
      <c r="AD53" s="168" t="str">
        <f>IF(登録番号７７!$L$10="","",登録番号７７!$L$10)</f>
        <v/>
      </c>
      <c r="AE53" s="168" t="str">
        <f>IF(登録番号７７!$M$10="","",登録番号７７!$M$10)</f>
        <v>○</v>
      </c>
      <c r="AF53" s="168" t="str">
        <f>IF(登録番号７７!$N$10="","",登録番号７７!$N$10)</f>
        <v/>
      </c>
      <c r="AG53" s="168" t="str">
        <f>IF(登録番号７７!$O$10="","",登録番号７７!$O$10)</f>
        <v/>
      </c>
      <c r="AH53" s="168" t="str">
        <f>IF(登録番号７７!$P$10="","",登録番号７７!$P$10)</f>
        <v>○</v>
      </c>
      <c r="AI53" s="168" t="str">
        <f>IF(登録番号７７!$Q$10="","",登録番号７７!$Q$10)</f>
        <v/>
      </c>
      <c r="AJ53" s="168" t="str">
        <f>IF(登録番号７７!$R$10="","",登録番号７７!$R$10)</f>
        <v/>
      </c>
      <c r="AK53" s="168" t="str">
        <f>IF(登録番号７７!$S$10="","",登録番号７７!$S$10)</f>
        <v/>
      </c>
      <c r="AL53" s="169" t="str">
        <f>IF(登録番号７７!$T$10="","",登録番号７７!$T$10)</f>
        <v/>
      </c>
      <c r="AM53" s="167" t="str">
        <f>登録番号７７!$I$17</f>
        <v>ない</v>
      </c>
      <c r="AN53" s="168" t="str">
        <f>登録番号７７!$S$17</f>
        <v>ない</v>
      </c>
      <c r="AO53" s="168" t="str">
        <f>登録番号７７!$I$18</f>
        <v>ない</v>
      </c>
      <c r="AP53" s="168" t="str">
        <f>登録番号７７!$S$18</f>
        <v>ない</v>
      </c>
      <c r="AQ53" s="168" t="str">
        <f>登録番号７７!$I$19</f>
        <v>ない</v>
      </c>
      <c r="AR53" s="168" t="str">
        <f>登録番号７７!$S$19</f>
        <v>ない</v>
      </c>
      <c r="AS53" s="168" t="str">
        <f>登録番号７７!$I$20</f>
        <v>ない</v>
      </c>
      <c r="AT53" s="168" t="str">
        <f>IF(登録番号７７!$S$20="","",登録番号７７!$S$20)</f>
        <v>ない</v>
      </c>
      <c r="AU53" s="168" t="str">
        <f>IF(登録番号７７!$I$21="","",登録番号７７!$I$21)</f>
        <v>ない</v>
      </c>
      <c r="AV53" s="168" t="str">
        <f>IF(登録番号７７!$S$21="","",登録番号７７!$S$21)</f>
        <v>ない</v>
      </c>
      <c r="AW53" s="169" t="str">
        <f>IF(登録番号７７!$I$22="","",登録番号７７!$I$22)</f>
        <v/>
      </c>
      <c r="AX53" s="165" t="str">
        <f>IF(登録番号７７!$C$26="","",登録番号７７!$C$26)</f>
        <v>居ない</v>
      </c>
      <c r="AY53" s="166" t="str">
        <f>IF(登録番号７７!$G$26="","",登録番号７７!$G$26)</f>
        <v>なし</v>
      </c>
      <c r="AZ53" s="170" t="str">
        <f>登録番号７７!$D$25</f>
        <v>必要</v>
      </c>
      <c r="BA53" s="166" t="str">
        <f>IF(登録番号７７!$E$25="","",登録番号７７!$E$25)</f>
        <v>家賃債務保証での代替可</v>
      </c>
      <c r="BB53" s="171" t="str">
        <f>IF(登録番号７７!$D$29="","",登録番号７７!$D$29)</f>
        <v>特になし</v>
      </c>
      <c r="BC53" s="172" t="str">
        <f>登録番号７７!$A$10</f>
        <v>2012/11</v>
      </c>
      <c r="BD53" s="173" t="str">
        <f>IF(登録番号７７!$P$11="","",登録番号７７!$P$11)</f>
        <v>適用外（1981年6月以降建設）</v>
      </c>
      <c r="BE53" s="174" t="str">
        <f>登録番号７７!$C$31</f>
        <v>株式会社エルアイシー
ｱﾊﾟﾏﾝｼｮｯﾌﾟ南彦根店</v>
      </c>
      <c r="BF53" s="44" t="str">
        <f>登録番号７７!$O$31</f>
        <v>0749-27-6566</v>
      </c>
    </row>
    <row r="54" spans="1:58" ht="27.75" customHeight="1" x14ac:dyDescent="0.15">
      <c r="A54" s="144">
        <v>78</v>
      </c>
      <c r="B54" s="145" t="str">
        <f>IF(登録番号７８!$F$4="","",登録番号７８!$F$4)</f>
        <v>○</v>
      </c>
      <c r="C54" s="45" t="str">
        <f>IF(登録番号７８!$H$4="","",登録番号７８!$H$4)</f>
        <v>○</v>
      </c>
      <c r="D54" s="45" t="str">
        <f>IF(登録番号７８!$J$4="","",登録番号７８!$J$4)</f>
        <v>○</v>
      </c>
      <c r="E54" s="157" t="str">
        <f>IF(登録番号７８!$L$4="","",登録番号７８!$L$4)</f>
        <v>○</v>
      </c>
      <c r="F54" s="157" t="str">
        <f>IF(登録番号７８!$N$4="","",登録番号７８!$N$4)</f>
        <v/>
      </c>
      <c r="G54" s="146" t="str">
        <f>IF(登録番号７８!$P$4="","",登録番号７８!$P$4)</f>
        <v>○</v>
      </c>
      <c r="H54" s="158" t="str">
        <f>IF(登録番号７８!$D$1="","",登録番号７８!$D$1)</f>
        <v>オール　ブレーヌ</v>
      </c>
      <c r="I54" s="141" t="str">
        <f>登録番号７８!$A$8</f>
        <v>滋賀県</v>
      </c>
      <c r="J54" s="159" t="str">
        <f>登録番号７８!$B$8</f>
        <v>彦根市</v>
      </c>
      <c r="K54" s="142" t="str">
        <f>登録番号７８!$D$8</f>
        <v>野田山町</v>
      </c>
      <c r="L54" s="160" t="str">
        <f>IF(登録番号７８!$G$8="","",登録番号７８!$G$8)</f>
        <v>３８６－１</v>
      </c>
      <c r="M54" s="125" t="str">
        <f>IF(登録番号７８!$F$12="","",登録番号７８!$F$12)</f>
        <v>JR琵琶湖線　彦根駅　ﾊﾞｽ14分</v>
      </c>
      <c r="N54" s="147" t="str">
        <f>IF(登録番号７８!$F$13="","",登録番号７８!$F$13)</f>
        <v>スーパー、コンビニ</v>
      </c>
      <c r="O54" s="149" t="str">
        <f>登録番号７８!$P$8</f>
        <v>木造（２×４）含む</v>
      </c>
      <c r="P54" s="125">
        <f>登録番号７８!$D$10</f>
        <v>2</v>
      </c>
      <c r="Q54" s="141">
        <f>登録番号７８!$F$11</f>
        <v>2</v>
      </c>
      <c r="R54" s="160">
        <f>登録番号７８!$J$11</f>
        <v>6</v>
      </c>
      <c r="S54" s="161">
        <f>登録番号７８!$M$8</f>
        <v>55000</v>
      </c>
      <c r="T54" s="162">
        <f>登録番号７８!$O$8</f>
        <v>55000</v>
      </c>
      <c r="U54" s="161">
        <f>登録番号７８!$L$26</f>
        <v>0</v>
      </c>
      <c r="V54" s="162">
        <f>登録番号７８!$N$26</f>
        <v>0</v>
      </c>
      <c r="W54" s="163" t="str">
        <f>IF(登録番号７８!$P$26="","",登録番号７８!$P$26)</f>
        <v>礼金</v>
      </c>
      <c r="X54" s="164">
        <f>登録番号７８!$R$26</f>
        <v>56000</v>
      </c>
      <c r="Y54" s="162">
        <f>登録番号７８!$T$26</f>
        <v>56000</v>
      </c>
      <c r="Z54" s="165">
        <f>登録番号７８!$F$10</f>
        <v>55.31</v>
      </c>
      <c r="AA54" s="166">
        <f>登録番号７８!$H$10</f>
        <v>55.31</v>
      </c>
      <c r="AB54" s="167" t="str">
        <f>IF(登録番号７８!$J$10="","",登録番号７８!$J$10)</f>
        <v/>
      </c>
      <c r="AC54" s="168" t="str">
        <f>IF(登録番号７８!$K$10="","",登録番号７８!$K$10)</f>
        <v/>
      </c>
      <c r="AD54" s="168" t="str">
        <f>IF(登録番号７８!$L$10="","",登録番号７８!$L$10)</f>
        <v/>
      </c>
      <c r="AE54" s="168" t="str">
        <f>IF(登録番号７８!$M$10="","",登録番号７８!$M$10)</f>
        <v>○</v>
      </c>
      <c r="AF54" s="168" t="str">
        <f>IF(登録番号７８!$N$10="","",登録番号７８!$N$10)</f>
        <v/>
      </c>
      <c r="AG54" s="168" t="str">
        <f>IF(登録番号７８!$O$10="","",登録番号７８!$O$10)</f>
        <v/>
      </c>
      <c r="AH54" s="168" t="str">
        <f>IF(登録番号７８!$P$10="","",登録番号７８!$P$10)</f>
        <v/>
      </c>
      <c r="AI54" s="168" t="str">
        <f>IF(登録番号７８!$Q$10="","",登録番号７８!$Q$10)</f>
        <v/>
      </c>
      <c r="AJ54" s="168" t="str">
        <f>IF(登録番号７８!$R$10="","",登録番号７８!$R$10)</f>
        <v/>
      </c>
      <c r="AK54" s="168" t="str">
        <f>IF(登録番号７８!$S$10="","",登録番号７８!$S$10)</f>
        <v/>
      </c>
      <c r="AL54" s="169" t="str">
        <f>IF(登録番号７８!$T$10="","",登録番号７８!$T$10)</f>
        <v/>
      </c>
      <c r="AM54" s="167" t="str">
        <f>登録番号７８!$I$17</f>
        <v>ない</v>
      </c>
      <c r="AN54" s="168" t="str">
        <f>登録番号７８!$S$17</f>
        <v>ない</v>
      </c>
      <c r="AO54" s="168" t="str">
        <f>登録番号７８!$I$18</f>
        <v>ない</v>
      </c>
      <c r="AP54" s="168" t="str">
        <f>登録番号７８!$S$18</f>
        <v>ない</v>
      </c>
      <c r="AQ54" s="168" t="str">
        <f>登録番号７８!$I$19</f>
        <v>ない</v>
      </c>
      <c r="AR54" s="168" t="str">
        <f>登録番号７８!$S$19</f>
        <v>ない</v>
      </c>
      <c r="AS54" s="168" t="str">
        <f>登録番号７８!$I$20</f>
        <v>ない</v>
      </c>
      <c r="AT54" s="168" t="str">
        <f>IF(登録番号７８!$S$20="","",登録番号７８!$S$20)</f>
        <v>ない</v>
      </c>
      <c r="AU54" s="168" t="str">
        <f>IF(登録番号７８!$I$21="","",登録番号７８!$I$21)</f>
        <v>ない</v>
      </c>
      <c r="AV54" s="168" t="str">
        <f>IF(登録番号７８!$S$21="","",登録番号７８!$S$21)</f>
        <v>ない</v>
      </c>
      <c r="AW54" s="169" t="str">
        <f>IF(登録番号７８!$I$22="","",登録番号７８!$I$22)</f>
        <v/>
      </c>
      <c r="AX54" s="165" t="str">
        <f>IF(登録番号７８!$C$26="","",登録番号７８!$C$26)</f>
        <v>居ない</v>
      </c>
      <c r="AY54" s="166" t="str">
        <f>IF(登録番号７８!$G$26="","",登録番号７８!$G$26)</f>
        <v>なし</v>
      </c>
      <c r="AZ54" s="170" t="str">
        <f>登録番号７８!$D$25</f>
        <v>必要</v>
      </c>
      <c r="BA54" s="166" t="str">
        <f>IF(登録番号７８!$E$25="","",登録番号７８!$E$25)</f>
        <v>家賃債務保証での代替不可</v>
      </c>
      <c r="BB54" s="171" t="str">
        <f>IF(登録番号７８!$D$29="","",登録番号７８!$D$29)</f>
        <v>保証会社要加入・入居審査有</v>
      </c>
      <c r="BC54" s="172" t="str">
        <f>登録番号７８!$A$10</f>
        <v>2006/8</v>
      </c>
      <c r="BD54" s="173" t="str">
        <f>IF(登録番号７８!$P$11="","",登録番号７８!$P$11)</f>
        <v>適用外（1981年6月以降建設）</v>
      </c>
      <c r="BE54" s="174" t="str">
        <f>登録番号７８!$C$31</f>
        <v>株式会社エルアイシー
ｱﾊﾟﾏﾝｼｮｯﾌﾟ彦根店</v>
      </c>
      <c r="BF54" s="44" t="str">
        <f>登録番号７８!$O$31</f>
        <v>0749-26-7688</v>
      </c>
    </row>
    <row r="55" spans="1:58" ht="27.75" customHeight="1" x14ac:dyDescent="0.15">
      <c r="A55" s="144">
        <v>79</v>
      </c>
      <c r="B55" s="145" t="str">
        <f>IF(登録番号７９!$F$4="","",登録番号７９!$F$4)</f>
        <v>○</v>
      </c>
      <c r="C55" s="45" t="str">
        <f>IF(登録番号７９!$H$4="","",登録番号７９!$H$4)</f>
        <v/>
      </c>
      <c r="D55" s="45" t="str">
        <f>IF(登録番号７９!$J$4="","",登録番号７９!$J$4)</f>
        <v>○</v>
      </c>
      <c r="E55" s="157" t="str">
        <f>IF(登録番号７９!$L$4="","",登録番号７９!$L$4)</f>
        <v/>
      </c>
      <c r="F55" s="157" t="str">
        <f>IF(登録番号７９!$N$4="","",登録番号７９!$N$4)</f>
        <v/>
      </c>
      <c r="G55" s="146" t="str">
        <f>IF(登録番号７９!$P$4="","",登録番号７９!$P$4)</f>
        <v/>
      </c>
      <c r="H55" s="158" t="str">
        <f>IF(登録番号７９!$D$1="","",登録番号７９!$D$1)</f>
        <v>フランプロムナード</v>
      </c>
      <c r="I55" s="141" t="str">
        <f>登録番号７９!$A$8</f>
        <v>滋賀県</v>
      </c>
      <c r="J55" s="159" t="str">
        <f>登録番号７９!$B$8</f>
        <v>彦根市</v>
      </c>
      <c r="K55" s="142" t="str">
        <f>登録番号７９!$D$8</f>
        <v>錦町</v>
      </c>
      <c r="L55" s="160" t="str">
        <f>IF(登録番号７９!$G$8="","",登録番号７９!$G$8)</f>
        <v/>
      </c>
      <c r="M55" s="125" t="str">
        <f>IF(登録番号７９!$F$12="","",登録番号７９!$F$12)</f>
        <v>JR琵琶湖線　彦根駅　徒歩15分</v>
      </c>
      <c r="N55" s="147" t="str">
        <f>IF(登録番号７９!$F$13="","",登録番号７９!$F$13)</f>
        <v>ｽｰﾊﾟｰ　徒歩5分</v>
      </c>
      <c r="O55" s="149" t="str">
        <f>登録番号７９!$P$8</f>
        <v>鉄骨造（軽量鉄骨含む）</v>
      </c>
      <c r="P55" s="125">
        <f>登録番号７９!$D$10</f>
        <v>2</v>
      </c>
      <c r="Q55" s="141">
        <f>登録番号７９!$F$11</f>
        <v>1</v>
      </c>
      <c r="R55" s="160">
        <f>登録番号７９!$J$11</f>
        <v>6</v>
      </c>
      <c r="S55" s="161">
        <f>登録番号７９!$M$8</f>
        <v>44000</v>
      </c>
      <c r="T55" s="162">
        <f>登録番号７９!$O$8</f>
        <v>52000</v>
      </c>
      <c r="U55" s="161">
        <f>登録番号７９!$L$26</f>
        <v>0</v>
      </c>
      <c r="V55" s="162">
        <f>登録番号７９!$N$26</f>
        <v>0</v>
      </c>
      <c r="W55" s="163" t="str">
        <f>IF(登録番号７９!$P$26="","",登録番号７９!$P$26)</f>
        <v>礼金</v>
      </c>
      <c r="X55" s="164">
        <f>登録番号７９!$R$26</f>
        <v>44000</v>
      </c>
      <c r="Y55" s="162">
        <f>登録番号７９!$T$26</f>
        <v>80000</v>
      </c>
      <c r="Z55" s="165">
        <f>登録番号７９!$F$10</f>
        <v>31.7</v>
      </c>
      <c r="AA55" s="166">
        <f>登録番号７９!$H$10</f>
        <v>31.7</v>
      </c>
      <c r="AB55" s="167" t="str">
        <f>IF(登録番号７９!$J$10="","",登録番号７９!$J$10)</f>
        <v/>
      </c>
      <c r="AC55" s="168" t="str">
        <f>IF(登録番号７９!$K$10="","",登録番号７９!$K$10)</f>
        <v>○</v>
      </c>
      <c r="AD55" s="168" t="str">
        <f>IF(登録番号７９!$L$10="","",登録番号７９!$L$10)</f>
        <v/>
      </c>
      <c r="AE55" s="168" t="str">
        <f>IF(登録番号７９!$M$10="","",登録番号７９!$M$10)</f>
        <v/>
      </c>
      <c r="AF55" s="168" t="str">
        <f>IF(登録番号７９!$N$10="","",登録番号７９!$N$10)</f>
        <v/>
      </c>
      <c r="AG55" s="168" t="str">
        <f>IF(登録番号７９!$O$10="","",登録番号７９!$O$10)</f>
        <v/>
      </c>
      <c r="AH55" s="168" t="str">
        <f>IF(登録番号７９!$P$10="","",登録番号７９!$P$10)</f>
        <v/>
      </c>
      <c r="AI55" s="168" t="str">
        <f>IF(登録番号７９!$Q$10="","",登録番号７９!$Q$10)</f>
        <v/>
      </c>
      <c r="AJ55" s="168" t="str">
        <f>IF(登録番号７９!$R$10="","",登録番号７９!$R$10)</f>
        <v/>
      </c>
      <c r="AK55" s="168" t="str">
        <f>IF(登録番号７９!$S$10="","",登録番号７９!$S$10)</f>
        <v/>
      </c>
      <c r="AL55" s="169" t="str">
        <f>IF(登録番号７９!$T$10="","",登録番号７９!$T$10)</f>
        <v/>
      </c>
      <c r="AM55" s="167" t="str">
        <f>登録番号７９!$I$17</f>
        <v>ない</v>
      </c>
      <c r="AN55" s="168" t="str">
        <f>登録番号７９!$S$17</f>
        <v>ない</v>
      </c>
      <c r="AO55" s="168" t="str">
        <f>登録番号７９!$I$18</f>
        <v>ない</v>
      </c>
      <c r="AP55" s="168" t="str">
        <f>登録番号７９!$S$18</f>
        <v>ない</v>
      </c>
      <c r="AQ55" s="168" t="str">
        <f>登録番号７９!$I$19</f>
        <v>ない</v>
      </c>
      <c r="AR55" s="168" t="str">
        <f>登録番号７９!$S$19</f>
        <v>ない</v>
      </c>
      <c r="AS55" s="168" t="str">
        <f>登録番号７９!$I$20</f>
        <v>ない</v>
      </c>
      <c r="AT55" s="168" t="str">
        <f>IF(登録番号７９!$S$20="","",登録番号７９!$S$20)</f>
        <v>ない</v>
      </c>
      <c r="AU55" s="168" t="str">
        <f>IF(登録番号７９!$I$21="","",登録番号７９!$I$21)</f>
        <v>ない</v>
      </c>
      <c r="AV55" s="168" t="str">
        <f>IF(登録番号７９!$S$21="","",登録番号７９!$S$21)</f>
        <v>ない</v>
      </c>
      <c r="AW55" s="169" t="str">
        <f>IF(登録番号７９!$I$22="","",登録番号７９!$I$22)</f>
        <v>特になし</v>
      </c>
      <c r="AX55" s="165" t="str">
        <f>IF(登録番号７９!$C$26="","",登録番号７９!$C$26)</f>
        <v>居ない</v>
      </c>
      <c r="AY55" s="166" t="str">
        <f>IF(登録番号７９!$G$26="","",登録番号７９!$G$26)</f>
        <v>なし</v>
      </c>
      <c r="AZ55" s="170" t="str">
        <f>登録番号７９!$D$25</f>
        <v>必要</v>
      </c>
      <c r="BA55" s="166" t="str">
        <f>IF(登録番号７９!$E$25="","",登録番号７９!$E$25)</f>
        <v>家賃債務保証での代替可</v>
      </c>
      <c r="BB55" s="171" t="str">
        <f>IF(登録番号７９!$D$29="","",登録番号７９!$D$29)</f>
        <v>特になし</v>
      </c>
      <c r="BC55" s="172" t="str">
        <f>登録番号７９!$A$10</f>
        <v>2009/7</v>
      </c>
      <c r="BD55" s="173" t="str">
        <f>IF(登録番号７９!$P$11="","",登録番号７９!$P$11)</f>
        <v>適用外（1981年6月以降建設）</v>
      </c>
      <c r="BE55" s="174" t="str">
        <f>登録番号７９!$C$31</f>
        <v>株式会社エルアイシー
ｱﾊﾟﾏﾝｼｮｯﾌﾟ彦根店</v>
      </c>
      <c r="BF55" s="44" t="str">
        <f>登録番号７９!$O$31</f>
        <v>0749-26-7688</v>
      </c>
    </row>
    <row r="56" spans="1:58" ht="27.75" customHeight="1" x14ac:dyDescent="0.15">
      <c r="A56" s="144">
        <v>80</v>
      </c>
      <c r="B56" s="145" t="str">
        <f>IF(登録番号８０!$F$4="","",登録番号８０!$F$4)</f>
        <v>○</v>
      </c>
      <c r="C56" s="45" t="str">
        <f>IF(登録番号８０!$H$4="","",登録番号８０!$H$4)</f>
        <v/>
      </c>
      <c r="D56" s="45" t="str">
        <f>IF(登録番号８０!$J$4="","",登録番号８０!$J$4)</f>
        <v>○</v>
      </c>
      <c r="E56" s="157" t="str">
        <f>IF(登録番号８０!$L$4="","",登録番号８０!$L$4)</f>
        <v/>
      </c>
      <c r="F56" s="157" t="str">
        <f>IF(登録番号８０!$N$4="","",登録番号８０!$N$4)</f>
        <v/>
      </c>
      <c r="G56" s="146" t="str">
        <f>IF(登録番号８０!$P$4="","",登録番号８０!$P$4)</f>
        <v/>
      </c>
      <c r="H56" s="158" t="str">
        <f>IF(登録番号８０!$D$1="","",登録番号８０!$D$1)</f>
        <v>グレイス　ハーモニー</v>
      </c>
      <c r="I56" s="141" t="str">
        <f>登録番号８０!$A$8</f>
        <v>滋賀県</v>
      </c>
      <c r="J56" s="159" t="str">
        <f>登録番号８０!$B$8</f>
        <v>彦根市</v>
      </c>
      <c r="K56" s="142" t="str">
        <f>登録番号８０!$D$8</f>
        <v>古沢町</v>
      </c>
      <c r="L56" s="160" t="str">
        <f>IF(登録番号８０!$G$8="","",登録番号８０!$G$8)</f>
        <v/>
      </c>
      <c r="M56" s="125" t="str">
        <f>IF(登録番号８０!$F$12="","",登録番号８０!$F$12)</f>
        <v>JR琵琶湖線　彦根駅　徒歩10分</v>
      </c>
      <c r="N56" s="147" t="str">
        <f>IF(登録番号８０!$F$13="","",登録番号８０!$F$13)</f>
        <v>ｽｰﾊﾟｰ　徒歩16分</v>
      </c>
      <c r="O56" s="149" t="str">
        <f>登録番号８０!$P$8</f>
        <v>木造（２×４）含む</v>
      </c>
      <c r="P56" s="125">
        <f>登録番号８０!$D$10</f>
        <v>2</v>
      </c>
      <c r="Q56" s="141">
        <f>登録番号８０!$F$11</f>
        <v>1</v>
      </c>
      <c r="R56" s="160">
        <f>登録番号８０!$J$11</f>
        <v>6</v>
      </c>
      <c r="S56" s="161">
        <f>登録番号８０!$M$8</f>
        <v>45000</v>
      </c>
      <c r="T56" s="162">
        <f>登録番号８０!$O$8</f>
        <v>60000</v>
      </c>
      <c r="U56" s="161">
        <f>登録番号８０!$L$26</f>
        <v>0</v>
      </c>
      <c r="V56" s="162">
        <f>登録番号８０!$N$26</f>
        <v>0</v>
      </c>
      <c r="W56" s="163" t="str">
        <f>IF(登録番号８０!$P$26="","",登録番号８０!$P$26)</f>
        <v>礼金</v>
      </c>
      <c r="X56" s="164">
        <f>登録番号８０!$R$26</f>
        <v>45000</v>
      </c>
      <c r="Y56" s="162">
        <f>登録番号８０!$T$26</f>
        <v>80000</v>
      </c>
      <c r="Z56" s="165">
        <f>登録番号８０!$F$10</f>
        <v>32.9</v>
      </c>
      <c r="AA56" s="166">
        <f>登録番号８０!$H$10</f>
        <v>32.9</v>
      </c>
      <c r="AB56" s="167" t="str">
        <f>IF(登録番号８０!$J$10="","",登録番号８０!$J$10)</f>
        <v>○</v>
      </c>
      <c r="AC56" s="168" t="str">
        <f>IF(登録番号８０!$K$10="","",登録番号８０!$K$10)</f>
        <v/>
      </c>
      <c r="AD56" s="168" t="str">
        <f>IF(登録番号８０!$L$10="","",登録番号８０!$L$10)</f>
        <v/>
      </c>
      <c r="AE56" s="168" t="str">
        <f>IF(登録番号８０!$M$10="","",登録番号８０!$M$10)</f>
        <v/>
      </c>
      <c r="AF56" s="168" t="str">
        <f>IF(登録番号８０!$N$10="","",登録番号８０!$N$10)</f>
        <v/>
      </c>
      <c r="AG56" s="168" t="str">
        <f>IF(登録番号８０!$O$10="","",登録番号８０!$O$10)</f>
        <v/>
      </c>
      <c r="AH56" s="168" t="str">
        <f>IF(登録番号８０!$P$10="","",登録番号８０!$P$10)</f>
        <v/>
      </c>
      <c r="AI56" s="168" t="str">
        <f>IF(登録番号８０!$Q$10="","",登録番号８０!$Q$10)</f>
        <v/>
      </c>
      <c r="AJ56" s="168" t="str">
        <f>IF(登録番号８０!$R$10="","",登録番号８０!$R$10)</f>
        <v/>
      </c>
      <c r="AK56" s="168" t="str">
        <f>IF(登録番号８０!$S$10="","",登録番号８０!$S$10)</f>
        <v/>
      </c>
      <c r="AL56" s="169" t="str">
        <f>IF(登録番号８０!$T$10="","",登録番号８０!$T$10)</f>
        <v/>
      </c>
      <c r="AM56" s="167" t="str">
        <f>登録番号８０!$I$17</f>
        <v>ない</v>
      </c>
      <c r="AN56" s="168" t="str">
        <f>登録番号８０!$S$17</f>
        <v>ない</v>
      </c>
      <c r="AO56" s="168" t="str">
        <f>登録番号８０!$I$18</f>
        <v>ない</v>
      </c>
      <c r="AP56" s="168" t="str">
        <f>登録番号８０!$S$18</f>
        <v>ない</v>
      </c>
      <c r="AQ56" s="168" t="str">
        <f>登録番号８０!$I$19</f>
        <v>ない</v>
      </c>
      <c r="AR56" s="168" t="str">
        <f>登録番号８０!$S$19</f>
        <v>ない</v>
      </c>
      <c r="AS56" s="168" t="str">
        <f>登録番号８０!$I$20</f>
        <v>ない</v>
      </c>
      <c r="AT56" s="168" t="str">
        <f>IF(登録番号８０!$S$20="","",登録番号８０!$S$20)</f>
        <v>ない</v>
      </c>
      <c r="AU56" s="168" t="str">
        <f>IF(登録番号８０!$I$21="","",登録番号８０!$I$21)</f>
        <v>ない</v>
      </c>
      <c r="AV56" s="168" t="str">
        <f>IF(登録番号８０!$S$21="","",登録番号８０!$S$21)</f>
        <v>ない</v>
      </c>
      <c r="AW56" s="169" t="str">
        <f>IF(登録番号８０!$I$22="","",登録番号８０!$I$22)</f>
        <v>特になし</v>
      </c>
      <c r="AX56" s="165" t="str">
        <f>IF(登録番号８０!$C$26="","",登録番号８０!$C$26)</f>
        <v>居ない</v>
      </c>
      <c r="AY56" s="166" t="str">
        <f>IF(登録番号８０!$G$26="","",登録番号８０!$G$26)</f>
        <v>なし</v>
      </c>
      <c r="AZ56" s="170" t="str">
        <f>登録番号８０!$D$25</f>
        <v>必要</v>
      </c>
      <c r="BA56" s="166" t="str">
        <f>IF(登録番号８０!$E$25="","",登録番号８０!$E$25)</f>
        <v>家賃債務保証での代替可</v>
      </c>
      <c r="BB56" s="171" t="str">
        <f>IF(登録番号８０!$D$29="","",登録番号８０!$D$29)</f>
        <v>特になし</v>
      </c>
      <c r="BC56" s="172" t="str">
        <f>登録番号８０!$A$10</f>
        <v>2011/2</v>
      </c>
      <c r="BD56" s="173" t="str">
        <f>IF(登録番号８０!$P$11="","",登録番号８０!$P$11)</f>
        <v>適用外（1981年6月以降建設）</v>
      </c>
      <c r="BE56" s="174" t="str">
        <f>登録番号８０!$C$31</f>
        <v>株式会社エルアイシー
ｱﾊﾟﾏﾝｼｮｯﾌﾟ彦根店</v>
      </c>
      <c r="BF56" s="44" t="str">
        <f>登録番号８０!$O$31</f>
        <v>0749-26-7688</v>
      </c>
    </row>
    <row r="57" spans="1:58" ht="27.75" customHeight="1" x14ac:dyDescent="0.15">
      <c r="A57" s="144">
        <v>81</v>
      </c>
      <c r="B57" s="145" t="str">
        <f>IF(登録番号８１!$F$4="","",登録番号８１!$F$4)</f>
        <v>○</v>
      </c>
      <c r="C57" s="45" t="str">
        <f>IF(登録番号８１!$H$4="","",登録番号８１!$H$4)</f>
        <v/>
      </c>
      <c r="D57" s="45" t="str">
        <f>IF(登録番号８１!$J$4="","",登録番号８１!$J$4)</f>
        <v>○</v>
      </c>
      <c r="E57" s="157" t="str">
        <f>IF(登録番号８１!$L$4="","",登録番号８１!$L$4)</f>
        <v/>
      </c>
      <c r="F57" s="157" t="str">
        <f>IF(登録番号８１!$N$4="","",登録番号８１!$N$4)</f>
        <v/>
      </c>
      <c r="G57" s="146" t="str">
        <f>IF(登録番号８１!$P$4="","",登録番号８１!$P$4)</f>
        <v/>
      </c>
      <c r="H57" s="158" t="str">
        <f>IF(登録番号８１!$D$1="","",登録番号８１!$D$1)</f>
        <v>レオーネⅠ</v>
      </c>
      <c r="I57" s="141" t="str">
        <f>登録番号８１!$A$8</f>
        <v>滋賀県</v>
      </c>
      <c r="J57" s="159" t="str">
        <f>登録番号８１!$B$8</f>
        <v>彦根市</v>
      </c>
      <c r="K57" s="142" t="str">
        <f>登録番号８１!$D$8</f>
        <v>正法寺町</v>
      </c>
      <c r="L57" s="160" t="str">
        <f>IF(登録番号８１!$G$8="","",登録番号８１!$G$8)</f>
        <v/>
      </c>
      <c r="M57" s="125" t="str">
        <f>IF(登録番号８１!$F$12="","",登録番号８１!$F$12)</f>
        <v>JR琵琶湖線　彦根駅　ﾊﾞｽ9分</v>
      </c>
      <c r="N57" s="147" t="str">
        <f>IF(登録番号８１!$F$13="","",登録番号８１!$F$13)</f>
        <v>ｺﾝﾋﾞﾆ　徒歩10分</v>
      </c>
      <c r="O57" s="149" t="str">
        <f>登録番号８１!$P$8</f>
        <v>木造（２×４）含む</v>
      </c>
      <c r="P57" s="125">
        <f>登録番号８１!$D$10</f>
        <v>2</v>
      </c>
      <c r="Q57" s="141">
        <f>登録番号８１!$F$11</f>
        <v>1</v>
      </c>
      <c r="R57" s="160">
        <f>登録番号８１!$J$11</f>
        <v>8</v>
      </c>
      <c r="S57" s="161">
        <f>登録番号８１!$M$8</f>
        <v>52000</v>
      </c>
      <c r="T57" s="162">
        <f>登録番号８１!$O$8</f>
        <v>60000</v>
      </c>
      <c r="U57" s="161">
        <f>登録番号８１!$L$26</f>
        <v>0</v>
      </c>
      <c r="V57" s="162">
        <f>登録番号８１!$N$26</f>
        <v>0</v>
      </c>
      <c r="W57" s="163" t="str">
        <f>IF(登録番号８１!$P$26="","",登録番号８１!$P$26)</f>
        <v>礼金</v>
      </c>
      <c r="X57" s="164">
        <f>登録番号８１!$R$26</f>
        <v>52000</v>
      </c>
      <c r="Y57" s="162">
        <f>登録番号８１!$T$26</f>
        <v>90000</v>
      </c>
      <c r="Z57" s="165">
        <f>登録番号８１!$F$10</f>
        <v>44.82</v>
      </c>
      <c r="AA57" s="166">
        <f>登録番号８１!$H$10</f>
        <v>44.82</v>
      </c>
      <c r="AB57" s="167" t="str">
        <f>IF(登録番号８１!$J$10="","",登録番号８１!$J$10)</f>
        <v/>
      </c>
      <c r="AC57" s="168" t="str">
        <f>IF(登録番号８１!$K$10="","",登録番号８１!$K$10)</f>
        <v/>
      </c>
      <c r="AD57" s="168" t="str">
        <f>IF(登録番号８１!$L$10="","",登録番号８１!$L$10)</f>
        <v/>
      </c>
      <c r="AE57" s="168" t="str">
        <f>IF(登録番号８１!$M$10="","",登録番号８１!$M$10)</f>
        <v/>
      </c>
      <c r="AF57" s="168" t="str">
        <f>IF(登録番号８１!$N$10="","",登録番号８１!$N$10)</f>
        <v/>
      </c>
      <c r="AG57" s="168" t="str">
        <f>IF(登録番号８１!$O$10="","",登録番号８１!$O$10)</f>
        <v>○</v>
      </c>
      <c r="AH57" s="168" t="str">
        <f>IF(登録番号８１!$P$10="","",登録番号８１!$P$10)</f>
        <v/>
      </c>
      <c r="AI57" s="168" t="str">
        <f>IF(登録番号８１!$Q$10="","",登録番号８１!$Q$10)</f>
        <v/>
      </c>
      <c r="AJ57" s="168" t="str">
        <f>IF(登録番号８１!$R$10="","",登録番号８１!$R$10)</f>
        <v/>
      </c>
      <c r="AK57" s="168" t="str">
        <f>IF(登録番号８１!$S$10="","",登録番号８１!$S$10)</f>
        <v/>
      </c>
      <c r="AL57" s="169" t="str">
        <f>IF(登録番号８１!$T$10="","",登録番号８１!$T$10)</f>
        <v/>
      </c>
      <c r="AM57" s="167" t="str">
        <f>登録番号８１!$I$17</f>
        <v>ない</v>
      </c>
      <c r="AN57" s="168" t="str">
        <f>登録番号８１!$S$17</f>
        <v>ない</v>
      </c>
      <c r="AO57" s="168" t="str">
        <f>登録番号８１!$I$18</f>
        <v>ない</v>
      </c>
      <c r="AP57" s="168" t="str">
        <f>登録番号８１!$S$18</f>
        <v>ない</v>
      </c>
      <c r="AQ57" s="168" t="str">
        <f>登録番号８１!$I$19</f>
        <v>ない</v>
      </c>
      <c r="AR57" s="168" t="str">
        <f>登録番号８１!$S$19</f>
        <v>ない</v>
      </c>
      <c r="AS57" s="168" t="str">
        <f>登録番号８１!$I$20</f>
        <v>ない</v>
      </c>
      <c r="AT57" s="168" t="str">
        <f>IF(登録番号８１!$S$20="","",登録番号８１!$S$20)</f>
        <v>ない</v>
      </c>
      <c r="AU57" s="168" t="str">
        <f>IF(登録番号８１!$I$21="","",登録番号８１!$I$21)</f>
        <v>ない</v>
      </c>
      <c r="AV57" s="168" t="str">
        <f>IF(登録番号８１!$S$21="","",登録番号８１!$S$21)</f>
        <v>ない</v>
      </c>
      <c r="AW57" s="169" t="str">
        <f>IF(登録番号８１!$I$22="","",登録番号８１!$I$22)</f>
        <v>特になし</v>
      </c>
      <c r="AX57" s="165" t="str">
        <f>IF(登録番号８１!$C$26="","",登録番号８１!$C$26)</f>
        <v>居ない</v>
      </c>
      <c r="AY57" s="166" t="str">
        <f>IF(登録番号８１!$G$26="","",登録番号８１!$G$26)</f>
        <v>なし</v>
      </c>
      <c r="AZ57" s="170" t="str">
        <f>登録番号８１!$D$25</f>
        <v>必要</v>
      </c>
      <c r="BA57" s="166" t="str">
        <f>IF(登録番号８１!$E$25="","",登録番号８１!$E$25)</f>
        <v>家賃債務保証での代替可</v>
      </c>
      <c r="BB57" s="171" t="str">
        <f>IF(登録番号８１!$D$29="","",登録番号８１!$D$29)</f>
        <v>特になし</v>
      </c>
      <c r="BC57" s="172" t="str">
        <f>登録番号８１!$A$10</f>
        <v>2009/3</v>
      </c>
      <c r="BD57" s="173" t="str">
        <f>IF(登録番号８１!$P$11="","",登録番号８１!$P$11)</f>
        <v>適用外（1981年6月以降建設）</v>
      </c>
      <c r="BE57" s="174" t="str">
        <f>登録番号８１!$C$31</f>
        <v>株式会社エルアイシー
ｱﾊﾟﾏﾝｼｮｯﾌﾟ彦根店</v>
      </c>
      <c r="BF57" s="44" t="str">
        <f>登録番号８１!$O$31</f>
        <v>0749-26-7688</v>
      </c>
    </row>
    <row r="58" spans="1:58" ht="27.75" customHeight="1" x14ac:dyDescent="0.15">
      <c r="A58" s="144">
        <v>82</v>
      </c>
      <c r="B58" s="145" t="str">
        <f>IF(登録番号８２!$F$4="","",登録番号８２!$F$4)</f>
        <v>○</v>
      </c>
      <c r="C58" s="45" t="str">
        <f>IF(登録番号８２!$H$4="","",登録番号８２!$H$4)</f>
        <v/>
      </c>
      <c r="D58" s="45" t="str">
        <f>IF(登録番号８２!$J$4="","",登録番号８２!$J$4)</f>
        <v>○</v>
      </c>
      <c r="E58" s="157" t="str">
        <f>IF(登録番号８２!$L$4="","",登録番号８２!$L$4)</f>
        <v/>
      </c>
      <c r="F58" s="157" t="str">
        <f>IF(登録番号８２!$N$4="","",登録番号８２!$N$4)</f>
        <v/>
      </c>
      <c r="G58" s="146" t="str">
        <f>IF(登録番号８２!$P$4="","",登録番号８２!$P$4)</f>
        <v/>
      </c>
      <c r="H58" s="158" t="str">
        <f>IF(登録番号８２!$D$1="","",登録番号８２!$D$1)</f>
        <v>バーンホーフ・Ｎ</v>
      </c>
      <c r="I58" s="141" t="str">
        <f>登録番号８２!$A$8</f>
        <v>滋賀県</v>
      </c>
      <c r="J58" s="159" t="str">
        <f>登録番号８２!$B$8</f>
        <v>彦根市</v>
      </c>
      <c r="K58" s="142" t="str">
        <f>登録番号８２!$D$8</f>
        <v>旭町</v>
      </c>
      <c r="L58" s="160" t="str">
        <f>IF(登録番号８２!$G$8="","",登録番号８２!$G$8)</f>
        <v/>
      </c>
      <c r="M58" s="125" t="str">
        <f>IF(登録番号８２!$F$12="","",登録番号８２!$F$12)</f>
        <v>JR琵琶湖線　彦根駅　徒歩9分</v>
      </c>
      <c r="N58" s="147" t="str">
        <f>IF(登録番号８２!$F$13="","",登録番号８２!$F$13)</f>
        <v>ｽｰﾊﾟｰ　徒歩4分</v>
      </c>
      <c r="O58" s="149" t="str">
        <f>登録番号８２!$P$8</f>
        <v>木造（２×４）含む</v>
      </c>
      <c r="P58" s="125">
        <f>登録番号８２!$D$10</f>
        <v>2</v>
      </c>
      <c r="Q58" s="141">
        <f>登録番号８２!$F$11</f>
        <v>1</v>
      </c>
      <c r="R58" s="160">
        <f>登録番号８２!$J$11</f>
        <v>8</v>
      </c>
      <c r="S58" s="161">
        <f>登録番号８２!$M$8</f>
        <v>52000</v>
      </c>
      <c r="T58" s="162">
        <f>登録番号８２!$O$8</f>
        <v>60000</v>
      </c>
      <c r="U58" s="161">
        <f>登録番号８２!$L$26</f>
        <v>0</v>
      </c>
      <c r="V58" s="162">
        <f>登録番号８２!$N$26</f>
        <v>0</v>
      </c>
      <c r="W58" s="163" t="str">
        <f>IF(登録番号８２!$P$26="","",登録番号８２!$P$26)</f>
        <v>礼金</v>
      </c>
      <c r="X58" s="164">
        <f>登録番号８２!$R$26</f>
        <v>47000</v>
      </c>
      <c r="Y58" s="162">
        <f>登録番号８２!$T$26</f>
        <v>80000</v>
      </c>
      <c r="Z58" s="165">
        <f>登録番号８２!$F$10</f>
        <v>27.14</v>
      </c>
      <c r="AA58" s="166">
        <f>登録番号８２!$H$10</f>
        <v>27.14</v>
      </c>
      <c r="AB58" s="167" t="str">
        <f>IF(登録番号８２!$J$10="","",登録番号８２!$J$10)</f>
        <v/>
      </c>
      <c r="AC58" s="168" t="str">
        <f>IF(登録番号８２!$K$10="","",登録番号８２!$K$10)</f>
        <v>○</v>
      </c>
      <c r="AD58" s="168" t="str">
        <f>IF(登録番号８２!$L$10="","",登録番号８２!$L$10)</f>
        <v/>
      </c>
      <c r="AE58" s="168" t="str">
        <f>IF(登録番号８２!$M$10="","",登録番号８２!$M$10)</f>
        <v/>
      </c>
      <c r="AF58" s="168" t="str">
        <f>IF(登録番号８２!$N$10="","",登録番号８２!$N$10)</f>
        <v/>
      </c>
      <c r="AG58" s="168" t="str">
        <f>IF(登録番号８２!$O$10="","",登録番号８２!$O$10)</f>
        <v/>
      </c>
      <c r="AH58" s="168" t="str">
        <f>IF(登録番号８２!$P$10="","",登録番号８２!$P$10)</f>
        <v/>
      </c>
      <c r="AI58" s="168" t="str">
        <f>IF(登録番号８２!$Q$10="","",登録番号８２!$Q$10)</f>
        <v/>
      </c>
      <c r="AJ58" s="168" t="str">
        <f>IF(登録番号８２!$R$10="","",登録番号８２!$R$10)</f>
        <v/>
      </c>
      <c r="AK58" s="168" t="str">
        <f>IF(登録番号８２!$S$10="","",登録番号８２!$S$10)</f>
        <v/>
      </c>
      <c r="AL58" s="169" t="str">
        <f>IF(登録番号８２!$T$10="","",登録番号８２!$T$10)</f>
        <v/>
      </c>
      <c r="AM58" s="167" t="str">
        <f>登録番号８２!$I$17</f>
        <v>ない</v>
      </c>
      <c r="AN58" s="168" t="str">
        <f>登録番号８２!$S$17</f>
        <v>ない</v>
      </c>
      <c r="AO58" s="168" t="str">
        <f>登録番号８２!$I$18</f>
        <v>ない</v>
      </c>
      <c r="AP58" s="168" t="str">
        <f>登録番号８２!$S$18</f>
        <v>ない</v>
      </c>
      <c r="AQ58" s="168" t="str">
        <f>登録番号８２!$I$19</f>
        <v>ない</v>
      </c>
      <c r="AR58" s="168" t="str">
        <f>登録番号８２!$S$19</f>
        <v>ない</v>
      </c>
      <c r="AS58" s="168" t="str">
        <f>登録番号８２!$I$20</f>
        <v>ない</v>
      </c>
      <c r="AT58" s="168" t="str">
        <f>IF(登録番号８２!$S$20="","",登録番号８２!$S$20)</f>
        <v>ない</v>
      </c>
      <c r="AU58" s="168" t="str">
        <f>IF(登録番号８２!$I$21="","",登録番号８２!$I$21)</f>
        <v>ない</v>
      </c>
      <c r="AV58" s="168" t="str">
        <f>IF(登録番号８２!$S$21="","",登録番号８２!$S$21)</f>
        <v>ない</v>
      </c>
      <c r="AW58" s="169" t="str">
        <f>IF(登録番号８２!$I$22="","",登録番号８２!$I$22)</f>
        <v>特になし</v>
      </c>
      <c r="AX58" s="165" t="str">
        <f>IF(登録番号８２!$C$26="","",登録番号８２!$C$26)</f>
        <v>居ない</v>
      </c>
      <c r="AY58" s="166" t="str">
        <f>IF(登録番号８２!$G$26="","",登録番号８２!$G$26)</f>
        <v>なし</v>
      </c>
      <c r="AZ58" s="170" t="str">
        <f>登録番号８２!$D$25</f>
        <v>必要</v>
      </c>
      <c r="BA58" s="166" t="str">
        <f>IF(登録番号８２!$E$25="","",登録番号８２!$E$25)</f>
        <v>家賃債務保証での代替可</v>
      </c>
      <c r="BB58" s="171" t="str">
        <f>IF(登録番号８２!$D$29="","",登録番号８２!$D$29)</f>
        <v>特になし</v>
      </c>
      <c r="BC58" s="172" t="str">
        <f>登録番号８２!$A$10</f>
        <v>2009/7</v>
      </c>
      <c r="BD58" s="173" t="str">
        <f>IF(登録番号８２!$P$11="","",登録番号８２!$P$11)</f>
        <v>適用外（1981年6月以降建設）</v>
      </c>
      <c r="BE58" s="174" t="str">
        <f>登録番号８２!$C$31</f>
        <v>株式会社エルアイシー
ｱﾊﾟﾏﾝｼｮｯﾌﾟ彦根店</v>
      </c>
      <c r="BF58" s="44" t="str">
        <f>登録番号８２!$O$31</f>
        <v>0749-26-7688</v>
      </c>
    </row>
    <row r="59" spans="1:58" ht="27.75" customHeight="1" x14ac:dyDescent="0.15">
      <c r="A59" s="144">
        <v>83</v>
      </c>
      <c r="B59" s="145" t="str">
        <f>IF(登録番号８３!$F$4="","",登録番号８３!$F$4)</f>
        <v>○</v>
      </c>
      <c r="C59" s="45" t="str">
        <f>IF(登録番号８３!$H$4="","",登録番号８３!$H$4)</f>
        <v/>
      </c>
      <c r="D59" s="45" t="str">
        <f>IF(登録番号８３!$J$4="","",登録番号８３!$J$4)</f>
        <v>○</v>
      </c>
      <c r="E59" s="157" t="str">
        <f>IF(登録番号８３!$L$4="","",登録番号８３!$L$4)</f>
        <v/>
      </c>
      <c r="F59" s="157" t="str">
        <f>IF(登録番号８３!$N$4="","",登録番号８３!$N$4)</f>
        <v/>
      </c>
      <c r="G59" s="146" t="str">
        <f>IF(登録番号８３!$P$4="","",登録番号８３!$P$4)</f>
        <v/>
      </c>
      <c r="H59" s="158" t="str">
        <f>IF(登録番号８３!$D$1="","",登録番号８３!$D$1)</f>
        <v>ノーチェ</v>
      </c>
      <c r="I59" s="141" t="str">
        <f>登録番号８３!$A$8</f>
        <v>滋賀県</v>
      </c>
      <c r="J59" s="159" t="str">
        <f>登録番号８３!$B$8</f>
        <v>長浜市</v>
      </c>
      <c r="K59" s="142" t="str">
        <f>登録番号８３!$D$8</f>
        <v>神照町</v>
      </c>
      <c r="L59" s="160" t="str">
        <f>IF(登録番号８３!$G$8="","",登録番号８３!$G$8)</f>
        <v/>
      </c>
      <c r="M59" s="125" t="str">
        <f>IF(登録番号８３!$F$12="","",登録番号８３!$F$12)</f>
        <v>JR北陸本線　長浜駅　ﾊﾞｽ10分</v>
      </c>
      <c r="N59" s="147" t="str">
        <f>IF(登録番号８３!$F$13="","",登録番号８３!$F$13)</f>
        <v>ｺﾝﾋﾞﾆ　徒歩4分</v>
      </c>
      <c r="O59" s="149" t="str">
        <f>登録番号８３!$P$8</f>
        <v>木造（２×４）含む</v>
      </c>
      <c r="P59" s="125">
        <f>登録番号８３!$D$10</f>
        <v>2</v>
      </c>
      <c r="Q59" s="141">
        <f>登録番号８３!$F$11</f>
        <v>1</v>
      </c>
      <c r="R59" s="160">
        <f>登録番号８３!$J$11</f>
        <v>4</v>
      </c>
      <c r="S59" s="161">
        <f>登録番号８３!$M$8</f>
        <v>56000</v>
      </c>
      <c r="T59" s="162">
        <f>登録番号８３!$O$8</f>
        <v>62000</v>
      </c>
      <c r="U59" s="161">
        <f>登録番号８３!$L$26</f>
        <v>0</v>
      </c>
      <c r="V59" s="162">
        <f>登録番号８３!$N$26</f>
        <v>0</v>
      </c>
      <c r="W59" s="163" t="str">
        <f>IF(登録番号８３!$P$26="","",登録番号８３!$P$26)</f>
        <v>礼金</v>
      </c>
      <c r="X59" s="164">
        <f>登録番号８３!$R$26</f>
        <v>56000</v>
      </c>
      <c r="Y59" s="162">
        <f>登録番号８３!$T$26</f>
        <v>62000</v>
      </c>
      <c r="Z59" s="165">
        <f>登録番号８３!$F$10</f>
        <v>45.25</v>
      </c>
      <c r="AA59" s="166">
        <f>登録番号８３!$H$10</f>
        <v>57.62</v>
      </c>
      <c r="AB59" s="167" t="str">
        <f>IF(登録番号８３!$J$10="","",登録番号８３!$J$10)</f>
        <v/>
      </c>
      <c r="AC59" s="168" t="str">
        <f>IF(登録番号８３!$K$10="","",登録番号８０!$K$10)</f>
        <v/>
      </c>
      <c r="AD59" s="168" t="str">
        <f>IF(登録番号８３!$L$10="","",登録番号８３!$L$10)</f>
        <v/>
      </c>
      <c r="AE59" s="168" t="str">
        <f>IF(登録番号８３!$M$10="","",登録番号８３!$M$10)</f>
        <v>○</v>
      </c>
      <c r="AF59" s="168" t="str">
        <f>IF(登録番号８３!$N$10="","",登録番号８３!$N$10)</f>
        <v/>
      </c>
      <c r="AG59" s="168" t="str">
        <f>IF(登録番号８３!$O$10="","",登録番号８３!$O$10)</f>
        <v/>
      </c>
      <c r="AH59" s="168" t="str">
        <f>IF(登録番号８３!$P$10="","",登録番号８３!$P$10)</f>
        <v>○</v>
      </c>
      <c r="AI59" s="168" t="str">
        <f>IF(登録番号８３!$Q$10="","",登録番号８３!$Q$10)</f>
        <v/>
      </c>
      <c r="AJ59" s="168" t="str">
        <f>IF(登録番号８３!$R$10="","",登録番号８３!$R$10)</f>
        <v/>
      </c>
      <c r="AK59" s="168" t="str">
        <f>IF(登録番号８３!$S$10="","",登録番号８３!$S$10)</f>
        <v/>
      </c>
      <c r="AL59" s="169" t="str">
        <f>IF(登録番号８３!$T$10="","",登録番号８３!$T$10)</f>
        <v/>
      </c>
      <c r="AM59" s="167" t="str">
        <f>登録番号８３!$I$17</f>
        <v>ない</v>
      </c>
      <c r="AN59" s="168" t="str">
        <f>登録番号８３!$S$17</f>
        <v>ない</v>
      </c>
      <c r="AO59" s="168" t="str">
        <f>登録番号８３!$I$18</f>
        <v>ない</v>
      </c>
      <c r="AP59" s="168" t="str">
        <f>登録番号８３!$S$18</f>
        <v>ない</v>
      </c>
      <c r="AQ59" s="168" t="str">
        <f>登録番号８３!$I$19</f>
        <v>ない</v>
      </c>
      <c r="AR59" s="168" t="str">
        <f>登録番号８３!$S$19</f>
        <v>ない</v>
      </c>
      <c r="AS59" s="168" t="str">
        <f>登録番号８３!$I$20</f>
        <v>ない</v>
      </c>
      <c r="AT59" s="168" t="str">
        <f>IF(登録番号８３!$S$20="","",登録番号８３!$S$20)</f>
        <v>ない</v>
      </c>
      <c r="AU59" s="168" t="str">
        <f>IF(登録番号８３!$I$21="","",登録番号８３!$I$21)</f>
        <v>ない</v>
      </c>
      <c r="AV59" s="168" t="str">
        <f>IF(登録番号８３!$S$21="","",登録番号８３!$S$21)</f>
        <v>ない</v>
      </c>
      <c r="AW59" s="169" t="str">
        <f>IF(登録番号８３!$I$22="","",登録番号８３!$I$22)</f>
        <v>特になし</v>
      </c>
      <c r="AX59" s="165" t="str">
        <f>IF(登録番号８３!$C$26="","",登録番号８３!$C$26)</f>
        <v>居ない</v>
      </c>
      <c r="AY59" s="166" t="str">
        <f>IF(登録番号８３!$G$26="","",登録番号８３!$G$26)</f>
        <v>なし</v>
      </c>
      <c r="AZ59" s="170" t="str">
        <f>登録番号８３!$D$25</f>
        <v>必要</v>
      </c>
      <c r="BA59" s="166" t="str">
        <f>IF(登録番号８３!$E$25="","",登録番号８３!$E$25)</f>
        <v>家賃債務保証での代替可</v>
      </c>
      <c r="BB59" s="171" t="str">
        <f>IF(登録番号８３!$D$29="","",登録番号８３!$D$29)</f>
        <v>特になし</v>
      </c>
      <c r="BC59" s="172" t="str">
        <f>登録番号８３!$A$10</f>
        <v>2009/3</v>
      </c>
      <c r="BD59" s="173" t="str">
        <f>IF(登録番号８３!$P$11="","",登録番号８３!$P$11)</f>
        <v>適用外（1981年6月以降建設）</v>
      </c>
      <c r="BE59" s="174" t="str">
        <f>登録番号８３!$C$31</f>
        <v>株式会社エルアイシー
ｱﾊﾟﾏﾝｼｮｯﾌﾟ長浜店</v>
      </c>
      <c r="BF59" s="44" t="str">
        <f>登録番号８３!$O$31</f>
        <v>0749-64-5111</v>
      </c>
    </row>
    <row r="60" spans="1:58" ht="27.75" customHeight="1" x14ac:dyDescent="0.15">
      <c r="A60" s="144">
        <v>84</v>
      </c>
      <c r="B60" s="145" t="str">
        <f>IF(登録番号８４!$F$4="","",登録番号８４!$F$4)</f>
        <v>○</v>
      </c>
      <c r="C60" s="45" t="str">
        <f>IF(登録番号８４!$H$4="","",登録番号８４!$H$4)</f>
        <v/>
      </c>
      <c r="D60" s="45" t="str">
        <f>IF(登録番号８４!$J$4="","",登録番号８４!$J$4)</f>
        <v>○</v>
      </c>
      <c r="E60" s="157" t="str">
        <f>IF(登録番号８４!$L$4="","",登録番号８４!$L$4)</f>
        <v/>
      </c>
      <c r="F60" s="157" t="str">
        <f>IF(登録番号８４!$N$4="","",登録番号８４!$N$4)</f>
        <v/>
      </c>
      <c r="G60" s="146" t="str">
        <f>IF(登録番号８４!$P$4="","",登録番号８４!$P$4)</f>
        <v/>
      </c>
      <c r="H60" s="158" t="str">
        <f>IF(登録番号８４!$D$1="","",登録番号８４!$D$1)</f>
        <v>アルモニー</v>
      </c>
      <c r="I60" s="141" t="str">
        <f>登録番号８４!$A$8</f>
        <v>滋賀県</v>
      </c>
      <c r="J60" s="159" t="str">
        <f>登録番号８４!$B$8</f>
        <v>長浜市</v>
      </c>
      <c r="K60" s="142" t="str">
        <f>登録番号８４!$D$8</f>
        <v>地福寺町</v>
      </c>
      <c r="L60" s="160" t="str">
        <f>IF(登録番号８４!$G$8="","",登録番号８４!$G$8)</f>
        <v/>
      </c>
      <c r="M60" s="125" t="str">
        <f>IF(登録番号８４!$F$12="","",登録番号８４!$F$12)</f>
        <v>JR北陸本線　長浜駅　徒歩21分</v>
      </c>
      <c r="N60" s="147" t="str">
        <f>IF(登録番号８４!$F$13="","",登録番号８４!$F$13)</f>
        <v>ｺﾝﾋﾞﾆ　徒歩10分</v>
      </c>
      <c r="O60" s="149" t="str">
        <f>登録番号８４!$P$8</f>
        <v>木造（２×４）含む</v>
      </c>
      <c r="P60" s="125">
        <f>登録番号８４!$D$10</f>
        <v>2</v>
      </c>
      <c r="Q60" s="141">
        <f>登録番号８４!$F$11</f>
        <v>1</v>
      </c>
      <c r="R60" s="160">
        <f>登録番号８４!$J$11</f>
        <v>4</v>
      </c>
      <c r="S60" s="161">
        <f>登録番号８４!$M$8</f>
        <v>56000</v>
      </c>
      <c r="T60" s="162">
        <f>登録番号８４!$O$8</f>
        <v>64000</v>
      </c>
      <c r="U60" s="161">
        <f>登録番号８４!$L$26</f>
        <v>0</v>
      </c>
      <c r="V60" s="162">
        <f>登録番号８４!$N$26</f>
        <v>0</v>
      </c>
      <c r="W60" s="163" t="str">
        <f>IF(登録番号８４!$P$26="","",登録番号８４!$P$26)</f>
        <v>礼金</v>
      </c>
      <c r="X60" s="164">
        <f>登録番号８４!$R$26</f>
        <v>56000</v>
      </c>
      <c r="Y60" s="162">
        <f>登録番号８４!$T$26</f>
        <v>64000</v>
      </c>
      <c r="Z60" s="165">
        <f>登録番号８４!$F$10</f>
        <v>46.49</v>
      </c>
      <c r="AA60" s="166">
        <f>登録番号８４!$H$10</f>
        <v>58.86</v>
      </c>
      <c r="AB60" s="167" t="str">
        <f>IF(登録番号８４!$J$10="","",登録番号８４!$J$10)</f>
        <v/>
      </c>
      <c r="AC60" s="168" t="str">
        <f>IF(登録番号８４!$K$10="","",登録番号８４!$K$10)</f>
        <v/>
      </c>
      <c r="AD60" s="168" t="str">
        <f>IF(登録番号８４!$L$10="","",登録番号８４!$L$10)</f>
        <v/>
      </c>
      <c r="AE60" s="168" t="str">
        <f>IF(登録番号８４!$M$10="","",登録番号８４!$M$10)</f>
        <v>○</v>
      </c>
      <c r="AF60" s="168" t="str">
        <f>IF(登録番号８４!$N$10="","",登録番号８４!$N$10)</f>
        <v/>
      </c>
      <c r="AG60" s="168" t="str">
        <f>IF(登録番号８４!$O$10="","",登録番号８４!$O$10)</f>
        <v/>
      </c>
      <c r="AH60" s="168" t="str">
        <f>IF(登録番号８４!$P$10="","",登録番号８４!$P$10)</f>
        <v>○</v>
      </c>
      <c r="AI60" s="168" t="str">
        <f>IF(登録番号８４!$Q$10="","",登録番号８４!$Q$10)</f>
        <v/>
      </c>
      <c r="AJ60" s="168" t="str">
        <f>IF(登録番号８４!$R$10="","",登録番号８４!$R$10)</f>
        <v/>
      </c>
      <c r="AK60" s="168" t="str">
        <f>IF(登録番号８４!$S$10="","",登録番号８４!$S$10)</f>
        <v/>
      </c>
      <c r="AL60" s="169" t="str">
        <f>IF(登録番号８４!$T$10="","",登録番号８４!$T$10)</f>
        <v/>
      </c>
      <c r="AM60" s="167" t="str">
        <f>登録番号８４!$I$17</f>
        <v>ない</v>
      </c>
      <c r="AN60" s="168" t="str">
        <f>登録番号８４!$S$17</f>
        <v>ない</v>
      </c>
      <c r="AO60" s="168" t="str">
        <f>登録番号８４!$I$18</f>
        <v>ない</v>
      </c>
      <c r="AP60" s="168" t="str">
        <f>登録番号８４!$S$18</f>
        <v>ない</v>
      </c>
      <c r="AQ60" s="168" t="str">
        <f>登録番号８４!$I$19</f>
        <v>ない</v>
      </c>
      <c r="AR60" s="168" t="str">
        <f>登録番号８４!$S$19</f>
        <v>ない</v>
      </c>
      <c r="AS60" s="168" t="str">
        <f>登録番号８４!$I$20</f>
        <v>ない</v>
      </c>
      <c r="AT60" s="168" t="str">
        <f>IF(登録番号８４!$S$20="","",登録番号８４!$S$20)</f>
        <v>ない</v>
      </c>
      <c r="AU60" s="168" t="str">
        <f>IF(登録番号８４!$I$21="","",登録番号８４!$I$21)</f>
        <v>ない</v>
      </c>
      <c r="AV60" s="168" t="str">
        <f>IF(登録番号８４!$S$21="","",登録番号８４!$S$21)</f>
        <v>ない</v>
      </c>
      <c r="AW60" s="169" t="str">
        <f>IF(登録番号８４!$I$22="","",登録番号８４!$I$22)</f>
        <v>特になし</v>
      </c>
      <c r="AX60" s="165" t="str">
        <f>IF(登録番号８４!$C$26="","",登録番号８４!$C$26)</f>
        <v>居ない</v>
      </c>
      <c r="AY60" s="166" t="str">
        <f>IF(登録番号８４!$G$26="","",登録番号８４!$G$26)</f>
        <v>なし</v>
      </c>
      <c r="AZ60" s="170" t="str">
        <f>登録番号８４!$D$25</f>
        <v>必要</v>
      </c>
      <c r="BA60" s="166" t="str">
        <f>IF(登録番号８４!$E$25="","",登録番号８４!$E$25)</f>
        <v>家賃債務保証での代替可</v>
      </c>
      <c r="BB60" s="171" t="str">
        <f>IF(登録番号８４!$D$29="","",登録番号８４!$D$29)</f>
        <v>特になし</v>
      </c>
      <c r="BC60" s="172" t="str">
        <f>登録番号８４!$A$10</f>
        <v>2008/3</v>
      </c>
      <c r="BD60" s="173" t="str">
        <f>IF(登録番号８４!$P$11="","",登録番号８４!$P$11)</f>
        <v>適用外（1981年6月以降建設）</v>
      </c>
      <c r="BE60" s="174" t="str">
        <f>登録番号８４!$C$31</f>
        <v>株式会社エルアイシー
ｱﾊﾟﾏﾝｼｮｯﾌﾟ長浜店</v>
      </c>
      <c r="BF60" s="44" t="str">
        <f>登録番号８４!$O$31</f>
        <v>0749-64-5111</v>
      </c>
    </row>
    <row r="61" spans="1:58" ht="27.75" customHeight="1" x14ac:dyDescent="0.15">
      <c r="A61" s="144">
        <v>85</v>
      </c>
      <c r="B61" s="145" t="str">
        <f>IF(登録番号８５!$F$4="","",登録番号８５!$F$4)</f>
        <v>○</v>
      </c>
      <c r="C61" s="45" t="str">
        <f>IF(登録番号８５!$H$4="","",登録番号８５!$H$4)</f>
        <v/>
      </c>
      <c r="D61" s="45" t="str">
        <f>IF(登録番号８５!$J$4="","",登録番号８５!$J$4)</f>
        <v>○</v>
      </c>
      <c r="E61" s="157" t="str">
        <f>IF(登録番号８５!$L$4="","",登録番号８５!$L$4)</f>
        <v/>
      </c>
      <c r="F61" s="157" t="str">
        <f>IF(登録番号８５!$N$4="","",登録番号８５!$N$4)</f>
        <v/>
      </c>
      <c r="G61" s="146" t="str">
        <f>IF(登録番号８５!$P$4="","",登録番号８５!$P$4)</f>
        <v/>
      </c>
      <c r="H61" s="158" t="str">
        <f>IF(登録番号８５!$D$1="","",登録番号８５!$D$1)</f>
        <v>ベルガモット</v>
      </c>
      <c r="I61" s="141" t="str">
        <f>登録番号８５!$A$8</f>
        <v>滋賀県</v>
      </c>
      <c r="J61" s="159" t="str">
        <f>登録番号８５!$B$8</f>
        <v>長浜市</v>
      </c>
      <c r="K61" s="142" t="str">
        <f>登録番号８５!$D$8</f>
        <v>勝町</v>
      </c>
      <c r="L61" s="160" t="str">
        <f>IF(登録番号８５!$G$8="","",登録番号８５!$G$8)</f>
        <v/>
      </c>
      <c r="M61" s="125" t="str">
        <f>IF(登録番号８５!$F$12="","",登録番号８５!$F$12)</f>
        <v>JR北陸本線　長浜駅　徒歩27分</v>
      </c>
      <c r="N61" s="147" t="str">
        <f>IF(登録番号８５!$F$13="","",登録番号８５!$F$13)</f>
        <v>ｺﾝﾋﾞﾆ　徒歩5分</v>
      </c>
      <c r="O61" s="149" t="str">
        <f>登録番号８５!$P$8</f>
        <v>木造（２×４）含む</v>
      </c>
      <c r="P61" s="125">
        <f>登録番号８５!$D$10</f>
        <v>2</v>
      </c>
      <c r="Q61" s="141">
        <f>登録番号８５!$F$11</f>
        <v>1</v>
      </c>
      <c r="R61" s="160">
        <f>登録番号８５!$J$11</f>
        <v>8</v>
      </c>
      <c r="S61" s="161">
        <f>登録番号８５!$M$8</f>
        <v>54000</v>
      </c>
      <c r="T61" s="162">
        <f>登録番号８５!$O$8</f>
        <v>62000</v>
      </c>
      <c r="U61" s="161">
        <f>登録番号８５!$L$26</f>
        <v>0</v>
      </c>
      <c r="V61" s="162">
        <f>登録番号８５!$N$26</f>
        <v>0</v>
      </c>
      <c r="W61" s="163" t="str">
        <f>IF(登録番号８５!$P$26="","",登録番号８５!$P$26)</f>
        <v>礼金</v>
      </c>
      <c r="X61" s="164">
        <f>登録番号８５!$R$26</f>
        <v>54000</v>
      </c>
      <c r="Y61" s="162">
        <f>登録番号８５!$T$26</f>
        <v>62000</v>
      </c>
      <c r="Z61" s="165">
        <f>登録番号８５!$F$10</f>
        <v>32.44</v>
      </c>
      <c r="AA61" s="166">
        <f>登録番号８５!$H$10</f>
        <v>42.47</v>
      </c>
      <c r="AB61" s="167" t="str">
        <f>IF(登録番号８５!$J$10="","",登録番号８５!$J$10)</f>
        <v/>
      </c>
      <c r="AC61" s="168" t="str">
        <f>IF(登録番号８５!$K$10="","",登録番号８５!$K$10)</f>
        <v/>
      </c>
      <c r="AD61" s="168" t="str">
        <f>IF(登録番号８５!$L$10="","",登録番号８５!$L$10)</f>
        <v/>
      </c>
      <c r="AE61" s="168" t="str">
        <f>IF(登録番号８５!$M$10="","",登録番号８５!$M$10)</f>
        <v>○</v>
      </c>
      <c r="AF61" s="168" t="str">
        <f>IF(登録番号８５!$N$10="","",登録番号８５!$N$10)</f>
        <v/>
      </c>
      <c r="AG61" s="168" t="str">
        <f>IF(登録番号８５!$O$10="","",登録番号８５!$O$10)</f>
        <v/>
      </c>
      <c r="AH61" s="168" t="str">
        <f>IF(登録番号８５!$P$10="","",登録番号８５!$P$10)</f>
        <v>○</v>
      </c>
      <c r="AI61" s="168" t="str">
        <f>IF(登録番号８５!$Q$10="","",登録番号８５!$Q$10)</f>
        <v/>
      </c>
      <c r="AJ61" s="168" t="str">
        <f>IF(登録番号８５!$R$10="","",登録番号８５!$R$10)</f>
        <v/>
      </c>
      <c r="AK61" s="168" t="str">
        <f>IF(登録番号８５!$S$10="","",登録番号８５!$S$10)</f>
        <v/>
      </c>
      <c r="AL61" s="169" t="str">
        <f>IF(登録番号８５!$T$10="","",登録番号８５!$T$10)</f>
        <v/>
      </c>
      <c r="AM61" s="167" t="str">
        <f>登録番号８５!$I$17</f>
        <v>ない</v>
      </c>
      <c r="AN61" s="168" t="str">
        <f>登録番号８５!$S$17</f>
        <v>ない</v>
      </c>
      <c r="AO61" s="168" t="str">
        <f>登録番号８５!$I$18</f>
        <v>ない</v>
      </c>
      <c r="AP61" s="168" t="str">
        <f>登録番号８５!$S$18</f>
        <v>ない</v>
      </c>
      <c r="AQ61" s="168" t="str">
        <f>登録番号８５!$I$19</f>
        <v>ない</v>
      </c>
      <c r="AR61" s="168" t="str">
        <f>登録番号８５!$S$19</f>
        <v>ない</v>
      </c>
      <c r="AS61" s="168" t="str">
        <f>登録番号８５!$I$20</f>
        <v>ない</v>
      </c>
      <c r="AT61" s="168" t="str">
        <f>IF(登録番号８５!$S$20="","",登録番号８５!$S$20)</f>
        <v>ない</v>
      </c>
      <c r="AU61" s="168" t="str">
        <f>IF(登録番号８５!$I$21="","",登録番号８５!$I$21)</f>
        <v>ない</v>
      </c>
      <c r="AV61" s="168" t="str">
        <f>IF(登録番号８５!$S$21="","",登録番号８５!$S$21)</f>
        <v>ない</v>
      </c>
      <c r="AW61" s="169" t="str">
        <f>IF(登録番号８５!$I$22="","",登録番号８５!$I$22)</f>
        <v>特になし</v>
      </c>
      <c r="AX61" s="165" t="str">
        <f>IF(登録番号８５!$C$26="","",登録番号８５!$C$26)</f>
        <v>居ない</v>
      </c>
      <c r="AY61" s="166" t="str">
        <f>IF(登録番号８５!$G$26="","",登録番号８５!$G$26)</f>
        <v>なし</v>
      </c>
      <c r="AZ61" s="170" t="str">
        <f>登録番号８５!$D$25</f>
        <v>必要</v>
      </c>
      <c r="BA61" s="166" t="str">
        <f>IF(登録番号８５!$E$25="","",登録番号８５!$E$25)</f>
        <v>家賃債務保証での代替可</v>
      </c>
      <c r="BB61" s="171" t="str">
        <f>IF(登録番号８５!$D$29="","",登録番号８５!$D$29)</f>
        <v>特になし</v>
      </c>
      <c r="BC61" s="172" t="str">
        <f>登録番号８５!$A$10</f>
        <v>2014/3</v>
      </c>
      <c r="BD61" s="173" t="str">
        <f>IF(登録番号８５!$P$11="","",登録番号８５!$P$11)</f>
        <v>適用外（1981年6月以降建設）</v>
      </c>
      <c r="BE61" s="174" t="str">
        <f>登録番号８５!$C$31</f>
        <v>株式会社エルアイシー
ｱﾊﾟﾏﾝｼｮｯﾌﾟ長浜店</v>
      </c>
      <c r="BF61" s="44" t="str">
        <f>登録番号８５!$O$31</f>
        <v>0749-64-5111</v>
      </c>
    </row>
    <row r="62" spans="1:58" ht="27.75" customHeight="1" x14ac:dyDescent="0.15">
      <c r="A62" s="144">
        <v>86</v>
      </c>
      <c r="B62" s="145" t="str">
        <f>IF(登録番号８６!$F$4="","",登録番号８６!$F$4)</f>
        <v>○</v>
      </c>
      <c r="C62" s="45" t="str">
        <f>IF(登録番号８６!$H$4="","",登録番号８６!$H$4)</f>
        <v/>
      </c>
      <c r="D62" s="45" t="str">
        <f>IF(登録番号８６!$J$4="","",登録番号８６!$J$4)</f>
        <v>○</v>
      </c>
      <c r="E62" s="157" t="str">
        <f>IF(登録番号８６!$L$4="","",登録番号８６!$L$4)</f>
        <v/>
      </c>
      <c r="F62" s="157" t="str">
        <f>IF(登録番号８６!$N$4="","",登録番号８６!$N$4)</f>
        <v/>
      </c>
      <c r="G62" s="146" t="str">
        <f>IF(登録番号８６!$P$4="","",登録番号８６!$P$4)</f>
        <v/>
      </c>
      <c r="H62" s="158" t="str">
        <f>IF(登録番号８６!$D$1="","",登録番号８６!$D$1)</f>
        <v>フォーリストヴィレッジ弐番館</v>
      </c>
      <c r="I62" s="141" t="str">
        <f>登録番号８６!$A$8</f>
        <v>滋賀県</v>
      </c>
      <c r="J62" s="159" t="str">
        <f>登録番号８６!$B$8</f>
        <v>長浜市</v>
      </c>
      <c r="K62" s="142" t="str">
        <f>登録番号８６!$D$8</f>
        <v>八幡東</v>
      </c>
      <c r="L62" s="160" t="str">
        <f>IF(登録番号８６!$G$8="","",登録番号８６!$G$8)</f>
        <v/>
      </c>
      <c r="M62" s="125" t="str">
        <f>IF(登録番号８６!$F$12="","",登録番号８６!$F$12)</f>
        <v>JR北陸本線　長浜駅　徒歩20分</v>
      </c>
      <c r="N62" s="147" t="str">
        <f>IF(登録番号８６!$F$13="","",登録番号８６!$F$13)</f>
        <v>ｽｰﾊﾟｰ　徒歩5分</v>
      </c>
      <c r="O62" s="149" t="str">
        <f>登録番号８６!$P$8</f>
        <v>コンクリート造</v>
      </c>
      <c r="P62" s="125">
        <f>登録番号８６!$D$10</f>
        <v>3</v>
      </c>
      <c r="Q62" s="141">
        <f>登録番号８６!$F$11</f>
        <v>2</v>
      </c>
      <c r="R62" s="160">
        <f>登録番号８６!$J$11</f>
        <v>18</v>
      </c>
      <c r="S62" s="161">
        <f>登録番号８６!$M$8</f>
        <v>58000</v>
      </c>
      <c r="T62" s="162">
        <f>登録番号８６!$O$8</f>
        <v>62000</v>
      </c>
      <c r="U62" s="161">
        <f>登録番号８６!$L$26</f>
        <v>0</v>
      </c>
      <c r="V62" s="162">
        <f>登録番号８６!$N$26</f>
        <v>0</v>
      </c>
      <c r="W62" s="163" t="str">
        <f>IF(登録番号８６!$P$26="","",登録番号８６!$P$26)</f>
        <v>礼金</v>
      </c>
      <c r="X62" s="164">
        <f>登録番号８６!$R$26</f>
        <v>58000</v>
      </c>
      <c r="Y62" s="162">
        <f>登録番号８６!$T$26</f>
        <v>62000</v>
      </c>
      <c r="Z62" s="165">
        <f>登録番号８６!$F$10</f>
        <v>42.6</v>
      </c>
      <c r="AA62" s="166">
        <f>登録番号８６!$H$10</f>
        <v>42.6</v>
      </c>
      <c r="AB62" s="167" t="str">
        <f>IF(登録番号８６!$J$10="","",登録番号８６!$J$10)</f>
        <v/>
      </c>
      <c r="AC62" s="168" t="str">
        <f>IF(登録番号８６!$K$10="","",登録番号８６!$K$10)</f>
        <v/>
      </c>
      <c r="AD62" s="168" t="str">
        <f>IF(登録番号８６!$L$10="","",登録番号８６!$L$10)</f>
        <v/>
      </c>
      <c r="AE62" s="168" t="str">
        <f>IF(登録番号８６!$M$10="","",登録番号８６!$M$10)</f>
        <v>○</v>
      </c>
      <c r="AF62" s="168" t="str">
        <f>IF(登録番号８６!$N$10="","",登録番号８６!$N$10)</f>
        <v/>
      </c>
      <c r="AG62" s="168" t="str">
        <f>IF(登録番号８６!$O$10="","",登録番号８６!$O$10)</f>
        <v/>
      </c>
      <c r="AH62" s="168" t="str">
        <f>IF(登録番号８６!$P$10="","",登録番号８６!$P$10)</f>
        <v/>
      </c>
      <c r="AI62" s="168" t="str">
        <f>IF(登録番号８６!$Q$10="","",登録番号８６!$Q$10)</f>
        <v/>
      </c>
      <c r="AJ62" s="168" t="str">
        <f>IF(登録番号８６!$R$10="","",登録番号８６!$R$10)</f>
        <v/>
      </c>
      <c r="AK62" s="168" t="str">
        <f>IF(登録番号８６!$S$10="","",登録番号８６!$S$10)</f>
        <v/>
      </c>
      <c r="AL62" s="169" t="str">
        <f>IF(登録番号８６!$T$10="","",登録番号８６!$T$10)</f>
        <v/>
      </c>
      <c r="AM62" s="167" t="str">
        <f>登録番号８６!$I$17</f>
        <v>ない</v>
      </c>
      <c r="AN62" s="168" t="str">
        <f>登録番号８６!$S$17</f>
        <v>ない</v>
      </c>
      <c r="AO62" s="168" t="str">
        <f>登録番号８６!$I$18</f>
        <v>ない</v>
      </c>
      <c r="AP62" s="168" t="str">
        <f>登録番号８６!$S$18</f>
        <v>ない</v>
      </c>
      <c r="AQ62" s="168" t="str">
        <f>登録番号８６!$I$19</f>
        <v>ない</v>
      </c>
      <c r="AR62" s="168" t="str">
        <f>登録番号８６!$S$19</f>
        <v>ない</v>
      </c>
      <c r="AS62" s="168" t="str">
        <f>登録番号８６!$I$20</f>
        <v>ない</v>
      </c>
      <c r="AT62" s="168" t="str">
        <f>IF(登録番号８６!$S$20="","",登録番号８６!$S$20)</f>
        <v>ない</v>
      </c>
      <c r="AU62" s="168" t="str">
        <f>IF(登録番号８６!$I$21="","",登録番号８６!$I$21)</f>
        <v>ない</v>
      </c>
      <c r="AV62" s="168" t="str">
        <f>IF(登録番号８６!$S$21="","",登録番号８６!$S$21)</f>
        <v>ない</v>
      </c>
      <c r="AW62" s="169" t="str">
        <f>IF(登録番号８６!$I$22="","",登録番号８６!$I$22)</f>
        <v>特になし</v>
      </c>
      <c r="AX62" s="165" t="str">
        <f>IF(登録番号８６!$C$26="","",登録番号８６!$C$26)</f>
        <v>居ない</v>
      </c>
      <c r="AY62" s="166" t="str">
        <f>IF(登録番号８６!$G$26="","",登録番号８６!$G$26)</f>
        <v>なし</v>
      </c>
      <c r="AZ62" s="170" t="str">
        <f>登録番号８６!$D$25</f>
        <v>必要</v>
      </c>
      <c r="BA62" s="166" t="str">
        <f>IF(登録番号８６!$E$25="","",登録番号８６!$E$25)</f>
        <v>家賃債務保証での代替可</v>
      </c>
      <c r="BB62" s="171" t="str">
        <f>IF(登録番号８６!$D$29="","",登録番号８６!$D$29)</f>
        <v>特になし</v>
      </c>
      <c r="BC62" s="172" t="str">
        <f>登録番号８６!$A$10</f>
        <v>2008/3</v>
      </c>
      <c r="BD62" s="173" t="str">
        <f>IF(登録番号８６!$P$11="","",登録番号８６!$P$11)</f>
        <v>適用外（1981年6月以降建設）</v>
      </c>
      <c r="BE62" s="174" t="str">
        <f>登録番号８６!$C$31</f>
        <v>株式会社エルアイシー
ｱﾊﾟﾏﾝｼｮｯﾌﾟ長浜店</v>
      </c>
      <c r="BF62" s="44" t="str">
        <f>登録番号８６!$O$31</f>
        <v>0749-64-5111</v>
      </c>
    </row>
    <row r="63" spans="1:58" ht="27.75" customHeight="1" x14ac:dyDescent="0.15">
      <c r="A63" s="144">
        <v>87</v>
      </c>
      <c r="B63" s="145" t="str">
        <f>IF(登録番号８７!$F$4="","",登録番号８７!$F$4)</f>
        <v>○</v>
      </c>
      <c r="C63" s="45" t="str">
        <f>IF(登録番号８７!$H$4="","",登録番号８７!$H$4)</f>
        <v/>
      </c>
      <c r="D63" s="45" t="str">
        <f>IF(登録番号８７!$J$4="","",登録番号８７!$J$4)</f>
        <v>○</v>
      </c>
      <c r="E63" s="157" t="str">
        <f>IF(登録番号８７!$L$4="","",登録番号８７!$L$4)</f>
        <v/>
      </c>
      <c r="F63" s="157" t="str">
        <f>IF(登録番号８７!$N$4="","",登録番号８７!$N$4)</f>
        <v/>
      </c>
      <c r="G63" s="146" t="str">
        <f>IF(登録番号８７!$P$4="","",登録番号８７!$P$4)</f>
        <v/>
      </c>
      <c r="H63" s="158" t="str">
        <f>IF(登録番号８７!$D$1="","",登録番号８７!$D$1)</f>
        <v>セレーノプリマヴェーラ</v>
      </c>
      <c r="I63" s="141" t="str">
        <f>登録番号８７!$A$8</f>
        <v>滋賀県</v>
      </c>
      <c r="J63" s="159" t="str">
        <f>登録番号８７!$B$8</f>
        <v>長浜市</v>
      </c>
      <c r="K63" s="142" t="str">
        <f>登録番号８７!$D$8</f>
        <v>小堀町</v>
      </c>
      <c r="L63" s="160" t="str">
        <f>IF(登録番号８７!$G$8="","",登録番号８７!$G$8)</f>
        <v/>
      </c>
      <c r="M63" s="125" t="str">
        <f>IF(登録番号８７!$F$12="","",登録番号８７!$F$12)</f>
        <v>JR北陸本線　長浜駅　ﾊﾞｽ7分</v>
      </c>
      <c r="N63" s="147" t="str">
        <f>IF(登録番号８７!$F$13="","",登録番号８７!$F$13)</f>
        <v>ｽｰﾊﾟｰ　徒歩5分</v>
      </c>
      <c r="O63" s="149" t="str">
        <f>登録番号８７!$P$8</f>
        <v>コンクリート造</v>
      </c>
      <c r="P63" s="125">
        <f>登録番号８７!$D$10</f>
        <v>3</v>
      </c>
      <c r="Q63" s="141">
        <f>登録番号８７!$F$11</f>
        <v>2</v>
      </c>
      <c r="R63" s="160">
        <f>登録番号８７!$J$11</f>
        <v>15</v>
      </c>
      <c r="S63" s="161">
        <f>登録番号８７!$M$8</f>
        <v>72000</v>
      </c>
      <c r="T63" s="162">
        <f>登録番号８７!$O$8</f>
        <v>82000</v>
      </c>
      <c r="U63" s="161">
        <f>登録番号８７!$L$26</f>
        <v>0</v>
      </c>
      <c r="V63" s="162">
        <f>登録番号８７!$N$26</f>
        <v>0</v>
      </c>
      <c r="W63" s="163" t="str">
        <f>IF(登録番号８７!$P$26="","",登録番号８７!$P$26)</f>
        <v>礼金</v>
      </c>
      <c r="X63" s="164">
        <f>登録番号８７!$R$26</f>
        <v>72000</v>
      </c>
      <c r="Y63" s="162">
        <f>登録番号８７!$T$26</f>
        <v>82000</v>
      </c>
      <c r="Z63" s="165">
        <f>登録番号８７!$F$10</f>
        <v>60.17</v>
      </c>
      <c r="AA63" s="166">
        <f>登録番号８７!$H$10</f>
        <v>60.17</v>
      </c>
      <c r="AB63" s="167" t="str">
        <f>IF(登録番号８７!$J$10="","",登録番号８７!$J$10)</f>
        <v/>
      </c>
      <c r="AC63" s="168" t="str">
        <f>IF(登録番号８７!$K$10="","",登録番号８７!$K$10)</f>
        <v/>
      </c>
      <c r="AD63" s="168" t="str">
        <f>IF(登録番号８７!$L$10="","",登録番号８７!$L$10)</f>
        <v/>
      </c>
      <c r="AE63" s="168" t="str">
        <f>IF(登録番号８７!$M$10="","",登録番号８７!$M$10)</f>
        <v/>
      </c>
      <c r="AF63" s="168" t="str">
        <f>IF(登録番号８７!$N$10="","",登録番号８７!$N$10)</f>
        <v/>
      </c>
      <c r="AG63" s="168" t="str">
        <f>IF(登録番号８７!$O$10="","",登録番号８７!$O$10)</f>
        <v/>
      </c>
      <c r="AH63" s="168" t="str">
        <f>IF(登録番号８７!$P$10="","",登録番号８７!$P$10)</f>
        <v>○</v>
      </c>
      <c r="AI63" s="168" t="str">
        <f>IF(登録番号８７!$Q$10="","",登録番号８７!$Q$10)</f>
        <v/>
      </c>
      <c r="AJ63" s="168" t="str">
        <f>IF(登録番号８７!$R$10="","",登録番号８７!$R$10)</f>
        <v/>
      </c>
      <c r="AK63" s="168" t="str">
        <f>IF(登録番号８７!$S$10="","",登録番号８７!$S$10)</f>
        <v/>
      </c>
      <c r="AL63" s="169" t="str">
        <f>IF(登録番号８７!$T$10="","",登録番号８７!$T$10)</f>
        <v/>
      </c>
      <c r="AM63" s="167" t="str">
        <f>登録番号８７!$I$17</f>
        <v>ない</v>
      </c>
      <c r="AN63" s="168" t="str">
        <f>登録番号８７!$S$17</f>
        <v>ない</v>
      </c>
      <c r="AO63" s="168" t="str">
        <f>登録番号８７!$I$18</f>
        <v>ない</v>
      </c>
      <c r="AP63" s="168" t="str">
        <f>登録番号８７!$S$18</f>
        <v>ない</v>
      </c>
      <c r="AQ63" s="168" t="str">
        <f>登録番号８７!$I$19</f>
        <v>ない</v>
      </c>
      <c r="AR63" s="168" t="str">
        <f>登録番号８７!$S$19</f>
        <v>ない</v>
      </c>
      <c r="AS63" s="168" t="str">
        <f>登録番号８７!$I$20</f>
        <v>ない</v>
      </c>
      <c r="AT63" s="168" t="str">
        <f>IF(登録番号８７!$S$20="","",登録番号８７!$S$20)</f>
        <v>ない</v>
      </c>
      <c r="AU63" s="168" t="str">
        <f>IF(登録番号８７!$I$21="","",登録番号８７!$I$21)</f>
        <v>ない</v>
      </c>
      <c r="AV63" s="168" t="str">
        <f>IF(登録番号８７!$S$21="","",登録番号８７!$S$21)</f>
        <v>ない</v>
      </c>
      <c r="AW63" s="169" t="str">
        <f>IF(登録番号８７!$I$22="","",登録番号８７!$I$22)</f>
        <v>特になし</v>
      </c>
      <c r="AX63" s="165" t="str">
        <f>IF(登録番号８７!$C$26="","",登録番号８７!$C$26)</f>
        <v>居ない</v>
      </c>
      <c r="AY63" s="166" t="str">
        <f>IF(登録番号８６!$G$26="","",登録番号８６!$G$26)</f>
        <v>なし</v>
      </c>
      <c r="AZ63" s="170" t="str">
        <f>登録番号８７!$D$25</f>
        <v>必要</v>
      </c>
      <c r="BA63" s="166" t="str">
        <f>IF(登録番号８７!$E$25="","",登録番号８７!$E$25)</f>
        <v>家賃債務保証での代替可</v>
      </c>
      <c r="BB63" s="171" t="str">
        <f>IF(登録番号８７!$D$29="","",登録番号８７!$D$29)</f>
        <v>特になし</v>
      </c>
      <c r="BC63" s="172" t="str">
        <f>登録番号８７!$A$10</f>
        <v>2009/3</v>
      </c>
      <c r="BD63" s="173" t="str">
        <f>IF(登録番号８７!$P$11="","",登録番号８７!$P$11)</f>
        <v>適用外（1981年6月以降建設）</v>
      </c>
      <c r="BE63" s="174" t="str">
        <f>登録番号８７!$C$31</f>
        <v>株式会社エルアイシー
ｱﾊﾟﾏﾝｼｮｯﾌﾟ長浜店</v>
      </c>
      <c r="BF63" s="44" t="str">
        <f>登録番号８７!$O$31</f>
        <v>0749-64-5111</v>
      </c>
    </row>
    <row r="64" spans="1:58" ht="27.75" customHeight="1" x14ac:dyDescent="0.15">
      <c r="A64" s="121">
        <v>92</v>
      </c>
      <c r="B64" s="55" t="str">
        <f>IF(登録番号９２!$F$4="","",登録番号９２!$F$4)</f>
        <v>○</v>
      </c>
      <c r="C64" s="58" t="str">
        <f>IF(登録番号９２!$H$4="","",登録番号９２!$H$4)</f>
        <v/>
      </c>
      <c r="D64" s="58" t="str">
        <f>IF(登録番号９２!$J$4="","",登録番号９２!$J$4)</f>
        <v/>
      </c>
      <c r="E64" s="108" t="str">
        <f>IF(登録番号９２!$L$4="","",登録番号９２!$L$4)</f>
        <v>○</v>
      </c>
      <c r="F64" s="108" t="str">
        <f>IF(登録番号９２!$N$4="","",登録番号９２!$N$4)</f>
        <v/>
      </c>
      <c r="G64" s="59" t="str">
        <f>IF(登録番号９２!$P$4="","",登録番号９２!$P$4)</f>
        <v>○</v>
      </c>
      <c r="H64" s="86" t="str">
        <f>IF(登録番号９２!$D$1="","",登録番号９２!$D$1)</f>
        <v>太陽ハイツ　南郷</v>
      </c>
      <c r="I64" s="199" t="str">
        <f>登録番号９２!$A$8</f>
        <v>滋賀県</v>
      </c>
      <c r="J64" s="200" t="str">
        <f>登録番号９２!$B$8</f>
        <v>大津市</v>
      </c>
      <c r="K64" s="201" t="str">
        <f>登録番号９２!$D$8</f>
        <v>南郷一丁目</v>
      </c>
      <c r="L64" s="56" t="str">
        <f>IF(登録番号９２!$G$8="","",登録番号９２!$G$8)</f>
        <v/>
      </c>
      <c r="M64" s="34" t="str">
        <f>IF(登録番号９２!$F$12="","",登録番号９２!$F$12)</f>
        <v>京阪バス　赤川バス停　徒歩３分</v>
      </c>
      <c r="N64" s="94" t="str">
        <f>IF(登録番号９２!$F$13="","",登録番号９２!$F$13)</f>
        <v>フレンドマート南郷、(株)関西アーバン銀行南郷支店、大津南郷郵便局、金田医院</v>
      </c>
      <c r="O64" s="38" t="str">
        <f>登録番号９２!$P$8</f>
        <v>コンクリート造</v>
      </c>
      <c r="P64" s="34">
        <f>登録番号９２!$D$10</f>
        <v>3</v>
      </c>
      <c r="Q64" s="199">
        <f>登録番号９２!$F$11</f>
        <v>2</v>
      </c>
      <c r="R64" s="56">
        <f>登録番号９２!$J$11</f>
        <v>12</v>
      </c>
      <c r="S64" s="57">
        <f>登録番号９２!$M$8</f>
        <v>46000</v>
      </c>
      <c r="T64" s="54">
        <f>登録番号９２!$O$8</f>
        <v>46000</v>
      </c>
      <c r="U64" s="57">
        <f>登録番号９２!$L$26</f>
        <v>0</v>
      </c>
      <c r="V64" s="54">
        <f>登録番号９２!$N$26</f>
        <v>0</v>
      </c>
      <c r="W64" s="52" t="str">
        <f>IF(登録番号９２!$P$26="","",登録番号９２!$P$26)</f>
        <v>礼金</v>
      </c>
      <c r="X64" s="53">
        <f>登録番号９２!$R$26</f>
        <v>50000</v>
      </c>
      <c r="Y64" s="54">
        <f>登録番号９２!$T$26</f>
        <v>50000</v>
      </c>
      <c r="Z64" s="47">
        <f>登録番号９２!$F$10</f>
        <v>51.25</v>
      </c>
      <c r="AA64" s="48">
        <f>登録番号９２!$H$10</f>
        <v>53</v>
      </c>
      <c r="AB64" s="49" t="str">
        <f>IF(登録番号９２!$J$10="","",登録番号９２!$J$10)</f>
        <v/>
      </c>
      <c r="AC64" s="50" t="str">
        <f>IF(登録番号９２!$K$10="","",登録番号９２!$K$10)</f>
        <v/>
      </c>
      <c r="AD64" s="50" t="str">
        <f>IF(登録番号９２!$L$10="","",登録番号９２!$L$10)</f>
        <v/>
      </c>
      <c r="AE64" s="50" t="str">
        <f>IF(登録番号９２!$M$10="","",登録番号９２!$M$10)</f>
        <v/>
      </c>
      <c r="AF64" s="50" t="str">
        <f>IF(登録番号９２!$N$10="","",登録番号９２!$N$10)</f>
        <v/>
      </c>
      <c r="AG64" s="50" t="str">
        <f>IF(登録番号９２!$O$10="","",登録番号９２!$O$10)</f>
        <v>○</v>
      </c>
      <c r="AH64" s="50" t="str">
        <f>IF(登録番号９２!$P$10="","",登録番号９２!$P$10)</f>
        <v/>
      </c>
      <c r="AI64" s="50" t="str">
        <f>IF(登録番号９２!$Q$10="","",登録番号９２!$Q$10)</f>
        <v/>
      </c>
      <c r="AJ64" s="50" t="str">
        <f>IF(登録番号９２!$R$10="","",登録番号９２!$R$10)</f>
        <v/>
      </c>
      <c r="AK64" s="50" t="str">
        <f>IF(登録番号９２!$S$10="","",登録番号９２!$S$10)</f>
        <v/>
      </c>
      <c r="AL64" s="51" t="str">
        <f>IF(登録番号９２!$T$10="","",登録番号９２!$T$10)</f>
        <v/>
      </c>
      <c r="AM64" s="49" t="str">
        <f>登録番号９２!$I$17</f>
        <v>ない</v>
      </c>
      <c r="AN64" s="50" t="str">
        <f>登録番号９２!$S$17</f>
        <v>ない</v>
      </c>
      <c r="AO64" s="50" t="str">
        <f>登録番号９２!$I$18</f>
        <v>ない</v>
      </c>
      <c r="AP64" s="50" t="str">
        <f>登録番号９２!$S$18</f>
        <v>ない</v>
      </c>
      <c r="AQ64" s="50" t="str">
        <f>登録番号９２!$I$19</f>
        <v>ない</v>
      </c>
      <c r="AR64" s="50" t="str">
        <f>登録番号９２!$S$19</f>
        <v>ない</v>
      </c>
      <c r="AS64" s="50" t="str">
        <f>登録番号９２!$I$20</f>
        <v>ない</v>
      </c>
      <c r="AT64" s="50" t="str">
        <f>IF(登録番号９２!$S$20="","",登録番号９２!$S$20)</f>
        <v>ない</v>
      </c>
      <c r="AU64" s="50" t="str">
        <f>IF(登録番号９２!$I$21="","",登録番号９２!$I$21)</f>
        <v>ない</v>
      </c>
      <c r="AV64" s="50" t="str">
        <f>IF(登録番号９２!$S$21="","",登録番号９２!$S$21)</f>
        <v>ない</v>
      </c>
      <c r="AW64" s="51" t="str">
        <f>IF(登録番号９２!$I$22="","",登録番号９２!$I$22)</f>
        <v/>
      </c>
      <c r="AX64" s="47" t="str">
        <f>IF(登録番号９２!$C$26="","",登録番号９２!$C$26)</f>
        <v/>
      </c>
      <c r="AY64" s="48" t="str">
        <f>IF(登録番号９２!$G$26="","",登録番号９２!$G$26)</f>
        <v>なし</v>
      </c>
      <c r="AZ64" s="46" t="str">
        <f>登録番号９２!$D$25</f>
        <v>必要</v>
      </c>
      <c r="BA64" s="48" t="str">
        <f>IF(登録番号９２!$E$25="","",登録番号９２!$E$25)</f>
        <v>家賃債務保証での代替可</v>
      </c>
      <c r="BB64" s="76" t="str">
        <f>IF(登録番号９２!$D$29="","",登録番号９２!$D$29)</f>
        <v/>
      </c>
      <c r="BC64" s="77" t="str">
        <f>登録番号９２!$A$10</f>
        <v>1978/6</v>
      </c>
      <c r="BD64" s="40" t="str">
        <f>IF(登録番号９２!$P$11="","",登録番号９２!$P$11)</f>
        <v>未実施</v>
      </c>
      <c r="BE64" s="65" t="str">
        <f>登録番号９２!$C$31</f>
        <v>太陽住宅　株式会社</v>
      </c>
      <c r="BF64" s="44" t="str">
        <f>登録番号９２!$O$31</f>
        <v>077-565-2163</v>
      </c>
    </row>
    <row r="65" spans="1:58" ht="27.75" customHeight="1" x14ac:dyDescent="0.15">
      <c r="A65" s="178">
        <v>93</v>
      </c>
      <c r="B65" s="145" t="str">
        <f>IF(登録番号９３!$F$4="","",登録番号９３!$F$4)</f>
        <v>○</v>
      </c>
      <c r="C65" s="45" t="str">
        <f>IF(登録番号９３!$H$4="","",登録番号９３!$H$4)</f>
        <v>○</v>
      </c>
      <c r="D65" s="45" t="str">
        <f>IF(登録番号９３!$J$4="","",登録番号９３!$J$4)</f>
        <v>○</v>
      </c>
      <c r="E65" s="157" t="str">
        <f>IF(登録番号９３!$L$4="","",登録番号９３!$L$4)</f>
        <v>○</v>
      </c>
      <c r="F65" s="157" t="str">
        <f>IF(登録番号９３!$N$4="","",登録番号９３!$N$4)</f>
        <v>○</v>
      </c>
      <c r="G65" s="146" t="str">
        <f>IF(登録番号９３!$P$4="","",登録番号９３!$P$4)</f>
        <v>○</v>
      </c>
      <c r="H65" s="158" t="str">
        <f>IF(登録番号９３!$D$1="","",登録番号９３!$D$1)</f>
        <v>ハイツ　ニューキモト</v>
      </c>
      <c r="I65" s="141" t="str">
        <f>登録番号９３!$A$8</f>
        <v>滋賀県</v>
      </c>
      <c r="J65" s="159" t="str">
        <f>登録番号９３!$B$8</f>
        <v>彦根市</v>
      </c>
      <c r="K65" s="142" t="str">
        <f>登録番号９３!$D$8</f>
        <v>大藪町</v>
      </c>
      <c r="L65" s="160" t="str">
        <f>IF(登録番号９３!$G$8="","",登録番号９３!$G$8)</f>
        <v>２０１６</v>
      </c>
      <c r="M65" s="125" t="str">
        <f>IF(登録番号９３!$F$12="","",登録番号９３!$F$12)</f>
        <v>JR琵琶湖線彦根駅 バス20分</v>
      </c>
      <c r="N65" s="147" t="str">
        <f>IF(登録番号９３!$F$13="","",登録番号９３!$F$13)</f>
        <v>金城小学校（610ｍ）、彦根中央中学校（460ｍ）、平和堂大藪店（220ｍ）、関西アーバン銀行大藪支店（280ｍ）</v>
      </c>
      <c r="O65" s="149" t="str">
        <f>登録番号９３!$P$8</f>
        <v>鉄骨造（軽量鉄骨含む）</v>
      </c>
      <c r="P65" s="125">
        <f>登録番号９３!$D$10</f>
        <v>2</v>
      </c>
      <c r="Q65" s="141">
        <f>登録番号９３!$F$11</f>
        <v>1</v>
      </c>
      <c r="R65" s="160">
        <f>登録番号９３!$J$11</f>
        <v>4</v>
      </c>
      <c r="S65" s="161">
        <v>43000</v>
      </c>
      <c r="T65" s="162">
        <v>43000</v>
      </c>
      <c r="U65" s="161">
        <v>40000</v>
      </c>
      <c r="V65" s="161">
        <v>40000</v>
      </c>
      <c r="W65" s="163" t="str">
        <f>IF(登録番号９３!$P$26="","",登録番号９３!$P$26)</f>
        <v/>
      </c>
      <c r="X65" s="164">
        <f>登録番号９３!$R$26</f>
        <v>0</v>
      </c>
      <c r="Y65" s="162">
        <f>登録番号９３!$T$26</f>
        <v>0</v>
      </c>
      <c r="Z65" s="165">
        <f>登録番号９３!$F$10</f>
        <v>46.18</v>
      </c>
      <c r="AA65" s="166">
        <f>登録番号９３!$H$10</f>
        <v>46.18</v>
      </c>
      <c r="AB65" s="167" t="str">
        <f>IF(登録番号９３!$J$10="","",登録番号９３!$J$10)</f>
        <v/>
      </c>
      <c r="AC65" s="168" t="str">
        <f>IF(登録番号９３!$K$10="","",登録番号９３!$K$10)</f>
        <v/>
      </c>
      <c r="AD65" s="168" t="str">
        <f>IF(登録番号９３!$L$10="","",登録番号９３!$L$10)</f>
        <v/>
      </c>
      <c r="AE65" s="168" t="str">
        <f>IF(登録番号９３!$M$10="","",登録番号９３!$M$10)</f>
        <v/>
      </c>
      <c r="AF65" s="168" t="str">
        <f>IF(登録番号９３!$N$10="","",登録番号９３!$N$10)</f>
        <v/>
      </c>
      <c r="AG65" s="168" t="str">
        <f>IF(登録番号９３!$O$10="","",登録番号９３!$O$10)</f>
        <v/>
      </c>
      <c r="AH65" s="168" t="str">
        <f>IF(登録番号９３!$P$10="","",登録番号９３!$P$10)</f>
        <v/>
      </c>
      <c r="AI65" s="168" t="str">
        <f>IF(登録番号９３!$Q$10="","",登録番号９３!$Q$10)</f>
        <v/>
      </c>
      <c r="AJ65" s="168" t="str">
        <f>IF(登録番号９３!$R$10="","",登録番号９３!$R$10)</f>
        <v>○</v>
      </c>
      <c r="AK65" s="168" t="str">
        <f>IF(登録番号９３!$S$10="","",登録番号９３!$S$10)</f>
        <v/>
      </c>
      <c r="AL65" s="169" t="str">
        <f>IF(登録番号９３!$T$10="","",登録番号９３!$T$10)</f>
        <v/>
      </c>
      <c r="AM65" s="167" t="str">
        <f>登録番号９３!$I$17</f>
        <v>ない</v>
      </c>
      <c r="AN65" s="168" t="str">
        <f>登録番号９３!$S$17</f>
        <v>ない</v>
      </c>
      <c r="AO65" s="168" t="str">
        <f>登録番号９３!$I$18</f>
        <v>ない</v>
      </c>
      <c r="AP65" s="168" t="str">
        <f>登録番号９３!$S$18</f>
        <v>ない</v>
      </c>
      <c r="AQ65" s="168" t="str">
        <f>登録番号９３!$I$19</f>
        <v>ない</v>
      </c>
      <c r="AR65" s="168" t="str">
        <f>登録番号９３!$S$19</f>
        <v>ない</v>
      </c>
      <c r="AS65" s="168" t="str">
        <f>登録番号９３!$I$20</f>
        <v>ない</v>
      </c>
      <c r="AT65" s="168" t="str">
        <f>IF(登録番号９３!$S$20="","",登録番号９３!$S$20)</f>
        <v>ない</v>
      </c>
      <c r="AU65" s="168" t="str">
        <f>IF(登録番号９３!$I$21="","",登録番号９３!$I$21)</f>
        <v>ない</v>
      </c>
      <c r="AV65" s="168" t="str">
        <f>IF(登録番号９３!$S$21="","",登録番号９３!$S$21)</f>
        <v>ない</v>
      </c>
      <c r="AW65" s="169" t="str">
        <f>IF(登録番号９３!$I$22="","",登録番号９３!$I$22)</f>
        <v/>
      </c>
      <c r="AX65" s="165" t="str">
        <f>IF(登録番号９３!$C$26="","",登録番号９３!$C$26)</f>
        <v>居ない</v>
      </c>
      <c r="AY65" s="166" t="str">
        <f>IF(登録番号９３!$G$26="","",登録番号９３!$G$26)</f>
        <v>なし</v>
      </c>
      <c r="AZ65" s="170" t="str">
        <f>登録番号９３!$D$25</f>
        <v>必要</v>
      </c>
      <c r="BA65" s="166" t="str">
        <f>IF(登録番号９３!$E$25="","",登録番号９３!$E$25)</f>
        <v>家賃債務保証での代替可</v>
      </c>
      <c r="BB65" s="171" t="str">
        <f>IF(登録番号９３!$D$29="","",登録番号９３!$D$29)</f>
        <v/>
      </c>
      <c r="BC65" s="172" t="str">
        <f>登録番号９３!$A$10</f>
        <v>1983/5</v>
      </c>
      <c r="BD65" s="173" t="str">
        <f>IF(登録番号９３!$P$11="","",登録番号９３!$P$11)</f>
        <v>適用外（1981年6月以降建設）</v>
      </c>
      <c r="BE65" s="174" t="str">
        <f>登録番号９３!$C$31</f>
        <v>株式会社　フォーブル</v>
      </c>
      <c r="BF65" s="44" t="str">
        <f>登録番号９３!$O$31</f>
        <v>0749-37-2309</v>
      </c>
    </row>
    <row r="66" spans="1:58" ht="27.75" customHeight="1" x14ac:dyDescent="0.15">
      <c r="A66" s="178">
        <v>104</v>
      </c>
      <c r="B66" s="145" t="str">
        <f>IF(登録番号１０４!$F$4="","",登録番号１０４!$F$4)</f>
        <v>○</v>
      </c>
      <c r="C66" s="45" t="str">
        <f>IF(登録番号１０４!$H$4="","",登録番号１０４!$H$4)</f>
        <v>○</v>
      </c>
      <c r="D66" s="45" t="str">
        <f>IF(登録番号１０４!$J$4="","",登録番号１０４!$J$4)</f>
        <v>○</v>
      </c>
      <c r="E66" s="157" t="str">
        <f>IF(登録番号１０４!$L$4="","",登録番号１０４!$L$4)</f>
        <v>○</v>
      </c>
      <c r="F66" s="157" t="str">
        <f>IF(登録番号１０４!$N$4="","",登録番号１０４!$N$4)</f>
        <v>○</v>
      </c>
      <c r="G66" s="146" t="str">
        <f>IF(登録番号１０４!$P$4="","",登録番号１０４!$P$4)</f>
        <v/>
      </c>
      <c r="H66" s="158" t="str">
        <f>IF(登録番号１０４!$D$1="","",登録番号１０４!$D$1)</f>
        <v>プラシードⅡ</v>
      </c>
      <c r="I66" s="141" t="str">
        <f>登録番号１０４!$A$8</f>
        <v>滋賀県</v>
      </c>
      <c r="J66" s="159" t="str">
        <f>登録番号１０４!$B$8</f>
        <v>大津市</v>
      </c>
      <c r="K66" s="142" t="str">
        <f>登録番号１０４!$D$8</f>
        <v>大江6丁目</v>
      </c>
      <c r="L66" s="160" t="str">
        <f>IF(登録番号１０４!$G$8="","",登録番号１０４!$G$8)</f>
        <v>４５－１６</v>
      </c>
      <c r="M66" s="125" t="str">
        <f>IF(登録番号１０４!$F$12="","",登録番号１０４!$F$12)</f>
        <v>JR琵琶湖線 瀬田駅 徒歩23分</v>
      </c>
      <c r="N66" s="147" t="str">
        <f>IF(登録番号１０４!$F$13="","",登録番号１０４!$F$13)</f>
        <v>フォレオ大津一里山</v>
      </c>
      <c r="O66" s="149" t="str">
        <f>登録番号１０４!$P$8</f>
        <v>木造（２×４）含む</v>
      </c>
      <c r="P66" s="125">
        <f>登録番号１０４!$D$10</f>
        <v>2</v>
      </c>
      <c r="Q66" s="141">
        <f>登録番号１０４!$F$11</f>
        <v>1</v>
      </c>
      <c r="R66" s="160">
        <f>登録番号１０４!$J$11</f>
        <v>8</v>
      </c>
      <c r="S66" s="161">
        <f>登録番号１０４!$M$8</f>
        <v>65000</v>
      </c>
      <c r="T66" s="162">
        <f>登録番号１０４!$O$8</f>
        <v>65000</v>
      </c>
      <c r="U66" s="161">
        <f>登録番号１０４!$L$26</f>
        <v>0</v>
      </c>
      <c r="V66" s="162">
        <f>登録番号１０４!$N$26</f>
        <v>0</v>
      </c>
      <c r="W66" s="163" t="str">
        <f>IF(登録番号１０４!$P$26="","",登録番号１０４!$P$26)</f>
        <v>礼金</v>
      </c>
      <c r="X66" s="164">
        <f>登録番号１０４!$R$26</f>
        <v>65000</v>
      </c>
      <c r="Y66" s="162">
        <f>登録番号１０４!$T$26</f>
        <v>65000</v>
      </c>
      <c r="Z66" s="165">
        <f>登録番号１０４!$F$10</f>
        <v>45.33</v>
      </c>
      <c r="AA66" s="166">
        <f>登録番号１０４!$H$10</f>
        <v>45.33</v>
      </c>
      <c r="AB66" s="167" t="str">
        <f>IF(登録番号１０４!$J$10="","",登録番号１０４!$J$10)</f>
        <v/>
      </c>
      <c r="AC66" s="168" t="str">
        <f>IF(登録番号１０４!$K$10="","",登録番号１０４!$K$10)</f>
        <v/>
      </c>
      <c r="AD66" s="168" t="str">
        <f>IF(登録番号１０４!$L$10="","",登録番号１０４!$L$10)</f>
        <v/>
      </c>
      <c r="AE66" s="168" t="str">
        <f>IF(登録番号１０４!$M$10="","",登録番号１０４!$M$10)</f>
        <v/>
      </c>
      <c r="AF66" s="168" t="str">
        <f>IF(登録番号１０４!$N$10="","",登録番号１０４!$N$10)</f>
        <v/>
      </c>
      <c r="AG66" s="168" t="str">
        <f>IF(登録番号１０４!$O$10="","",登録番号１０４!$O$10)</f>
        <v/>
      </c>
      <c r="AH66" s="168" t="str">
        <f>IF(登録番号１０４!$P$10="","",登録番号１０４!$P$10)</f>
        <v>○</v>
      </c>
      <c r="AI66" s="168" t="str">
        <f>IF(登録番号１０４!$Q$10="","",登録番号１０４!$Q$10)</f>
        <v/>
      </c>
      <c r="AJ66" s="168" t="str">
        <f>IF(登録番号１０４!$R$10="","",登録番号１０４!$R$10)</f>
        <v/>
      </c>
      <c r="AK66" s="168" t="str">
        <f>IF(登録番号１０４!$S$10="","",登録番号１０４!$S$10)</f>
        <v/>
      </c>
      <c r="AL66" s="169" t="str">
        <f>IF(登録番号１０４!$T$10="","",登録番号１０４!$T$10)</f>
        <v/>
      </c>
      <c r="AM66" s="167" t="str">
        <f>登録番号１０４!$I$17</f>
        <v>ない</v>
      </c>
      <c r="AN66" s="168" t="str">
        <f>登録番号１０４!$S$17</f>
        <v>ない</v>
      </c>
      <c r="AO66" s="168" t="str">
        <f>登録番号１０４!$I$18</f>
        <v>ない</v>
      </c>
      <c r="AP66" s="168" t="str">
        <f>登録番号１０４!$S$18</f>
        <v>ない</v>
      </c>
      <c r="AQ66" s="168" t="str">
        <f>登録番号１０４!$I$19</f>
        <v>ない</v>
      </c>
      <c r="AR66" s="168" t="str">
        <f>登録番号１０４!$S$19</f>
        <v>ない</v>
      </c>
      <c r="AS66" s="168" t="str">
        <f>登録番号１０４!$I$20</f>
        <v>ない</v>
      </c>
      <c r="AT66" s="168" t="str">
        <f>IF(登録番号１０４!$S$20="","",登録番号１０４!$S$20)</f>
        <v>ない</v>
      </c>
      <c r="AU66" s="168" t="str">
        <f>IF(登録番号１０４!$I$21="","",登録番号１０４!$I$21)</f>
        <v>ない</v>
      </c>
      <c r="AV66" s="168" t="str">
        <f>IF(登録番号１０４!$S$21="","",登録番号１０４!$S$21)</f>
        <v>ない</v>
      </c>
      <c r="AW66" s="169" t="str">
        <f>IF(登録番号１０４!$I$22="","",登録番号１０４!$I$22)</f>
        <v/>
      </c>
      <c r="AX66" s="165" t="str">
        <f>IF(登録番号１０４!$C$26="","",登録番号１０４!$C$26)</f>
        <v>居ない</v>
      </c>
      <c r="AY66" s="166" t="str">
        <f>IF(登録番号１０４!$G$26="","",登録番号１０４!$G$26)</f>
        <v>なし</v>
      </c>
      <c r="AZ66" s="170" t="str">
        <f>登録番号１０４!$D$25</f>
        <v>不要</v>
      </c>
      <c r="BA66" s="166" t="str">
        <f>IF(登録番号１０４!$E$25="","",登録番号１０４!$E$25)</f>
        <v>家賃債務保証での代替可</v>
      </c>
      <c r="BB66" s="171" t="str">
        <f>IF(登録番号１０４!$D$29="","",登録番号１０４!$D$29)</f>
        <v/>
      </c>
      <c r="BC66" s="172" t="str">
        <f>登録番号１０４!$A$10</f>
        <v>2011/3</v>
      </c>
      <c r="BD66" s="173" t="str">
        <f>IF(登録番号１０４!$P$11="","",登録番号１０４!$P$11)</f>
        <v>適用外（1981年6月以降建設）</v>
      </c>
      <c r="BE66" s="174" t="str">
        <f>登録番号１０４!$C$31</f>
        <v>アパマンショップ瀬田店</v>
      </c>
      <c r="BF66" s="44" t="str">
        <f>登録番号１０４!$O$31</f>
        <v>077－547－6377</v>
      </c>
    </row>
    <row r="67" spans="1:58" ht="27.75" customHeight="1" x14ac:dyDescent="0.15">
      <c r="A67" s="178">
        <v>105</v>
      </c>
      <c r="B67" s="145" t="str">
        <f>IF(登録番号１０５!$F$4="","",登録番号１０５!$F$4)</f>
        <v>○</v>
      </c>
      <c r="C67" s="45" t="str">
        <f>IF(登録番号１０５!$H$4="","",登録番号１０５!$H$4)</f>
        <v>○</v>
      </c>
      <c r="D67" s="45" t="str">
        <f>IF(登録番号１０５!$J$4="","",登録番号１０５!$J$4)</f>
        <v>○</v>
      </c>
      <c r="E67" s="157" t="str">
        <f>IF(登録番号１０５!$L$4="","",登録番号１０５!$L$4)</f>
        <v>○</v>
      </c>
      <c r="F67" s="157" t="str">
        <f>IF(登録番号１０５!$N$4="","",登録番号１０５!$N$4)</f>
        <v>○</v>
      </c>
      <c r="G67" s="146" t="str">
        <f>IF(登録番号１０５!$P$4="","",登録番号１０５!$P$4)</f>
        <v/>
      </c>
      <c r="H67" s="158" t="str">
        <f>IF(登録番号１０５!$D$1="","",登録番号１０５!$D$1)</f>
        <v>セピアコートホームズ</v>
      </c>
      <c r="I67" s="141" t="str">
        <f>登録番号１０５!$A$8</f>
        <v>滋賀県</v>
      </c>
      <c r="J67" s="159" t="str">
        <f>登録番号１０５!$B$8</f>
        <v>大津市</v>
      </c>
      <c r="K67" s="142" t="str">
        <f>登録番号１０５!$D$8</f>
        <v>大江５丁目</v>
      </c>
      <c r="L67" s="160" t="str">
        <f>IF(登録番号１０５!$G$8="","",登録番号１０５!$G$8)</f>
        <v>２３－１７</v>
      </c>
      <c r="M67" s="125" t="str">
        <f>IF(登録番号１０５!$F$12="","",登録番号１０５!$F$12)</f>
        <v>JR琵琶湖線 瀬田駅 徒歩15分</v>
      </c>
      <c r="N67" s="147" t="str">
        <f>IF(登録番号１０５!$F$13="","",登録番号１０５!$F$13)</f>
        <v>フォレオ大津一里山</v>
      </c>
      <c r="O67" s="149" t="str">
        <f>登録番号１０５!$P$8</f>
        <v>鉄骨造（軽量鉄骨含む）</v>
      </c>
      <c r="P67" s="125">
        <f>登録番号１０５!$D$10</f>
        <v>2</v>
      </c>
      <c r="Q67" s="141">
        <f>登録番号１０５!$F$11</f>
        <v>1</v>
      </c>
      <c r="R67" s="160">
        <f>登録番号１０５!$J$11</f>
        <v>8</v>
      </c>
      <c r="S67" s="161">
        <f>登録番号１０５!$M$8</f>
        <v>61000</v>
      </c>
      <c r="T67" s="162">
        <f>登録番号１０５!$O$8</f>
        <v>61000</v>
      </c>
      <c r="U67" s="161">
        <f>登録番号１０５!$L$26</f>
        <v>0</v>
      </c>
      <c r="V67" s="162">
        <f>登録番号１０５!$N$26</f>
        <v>0</v>
      </c>
      <c r="W67" s="163" t="str">
        <f>IF(登録番号１０５!$P$26="","",登録番号１０５!$P$26)</f>
        <v>礼金</v>
      </c>
      <c r="X67" s="164">
        <f>登録番号１０５!$R$26</f>
        <v>58000</v>
      </c>
      <c r="Y67" s="162">
        <f>登録番号１０５!$T$26</f>
        <v>58000</v>
      </c>
      <c r="Z67" s="165">
        <f>登録番号１０５!$F$10</f>
        <v>53.82</v>
      </c>
      <c r="AA67" s="166">
        <f>登録番号１０５!$H$10</f>
        <v>54.92</v>
      </c>
      <c r="AB67" s="167" t="str">
        <f>IF(登録番号１０５!$J$10="","",登録番号１０５!$J$10)</f>
        <v/>
      </c>
      <c r="AC67" s="168" t="str">
        <f>IF(登録番号１０５!$K$10="","",登録番号１０５!$K$10)</f>
        <v/>
      </c>
      <c r="AD67" s="168" t="str">
        <f>IF(登録番号１０５!$L$10="","",登録番号１０５!$L$10)</f>
        <v/>
      </c>
      <c r="AE67" s="168" t="str">
        <f>IF(登録番号１０５!$M$10="","",登録番号１０５!$M$10)</f>
        <v/>
      </c>
      <c r="AF67" s="168" t="str">
        <f>IF(登録番号１０５!$N$10="","",登録番号１０５!$N$10)</f>
        <v/>
      </c>
      <c r="AG67" s="168" t="str">
        <f>IF(登録番号１０５!$O$10="","",登録番号１０５!$O$10)</f>
        <v/>
      </c>
      <c r="AH67" s="168" t="str">
        <f>IF(登録番号１０５!$P$10="","",登録番号１０５!$P$10)</f>
        <v/>
      </c>
      <c r="AI67" s="168" t="str">
        <f>IF(登録番号１０５!$Q$10="","",登録番号１０５!$Q$10)</f>
        <v/>
      </c>
      <c r="AJ67" s="168" t="str">
        <f>IF(登録番号１０５!$R$10="","",登録番号１０５!$R$10)</f>
        <v>○</v>
      </c>
      <c r="AK67" s="168" t="str">
        <f>IF(登録番号１０５!$S$10="","",登録番号１０５!$S$10)</f>
        <v/>
      </c>
      <c r="AL67" s="169" t="str">
        <f>IF(登録番号１０５!$T$10="","",登録番号１０５!$T$10)</f>
        <v/>
      </c>
      <c r="AM67" s="167" t="str">
        <f>登録番号１０５!$I$17</f>
        <v>ない</v>
      </c>
      <c r="AN67" s="168" t="str">
        <f>登録番号１０５!$S$17</f>
        <v>ない</v>
      </c>
      <c r="AO67" s="168" t="str">
        <f>登録番号１０５!$I$18</f>
        <v>ない</v>
      </c>
      <c r="AP67" s="168" t="str">
        <f>登録番号１０５!$S$18</f>
        <v>ない</v>
      </c>
      <c r="AQ67" s="168" t="str">
        <f>登録番号１０５!$I$19</f>
        <v>ない</v>
      </c>
      <c r="AR67" s="168" t="str">
        <f>登録番号１０５!$S$19</f>
        <v>ない</v>
      </c>
      <c r="AS67" s="168" t="str">
        <f>登録番号１０５!$I$20</f>
        <v>ない</v>
      </c>
      <c r="AT67" s="168" t="str">
        <f>IF(登録番号１０５!$S$20="","",登録番号１０５!$S$20)</f>
        <v>ない</v>
      </c>
      <c r="AU67" s="168" t="str">
        <f>IF(登録番号１０５!$I$21="","",登録番号１０５!$I$21)</f>
        <v>ない</v>
      </c>
      <c r="AV67" s="168" t="str">
        <f>IF(登録番号１０５!$S$21="","",登録番号１０５!$S$21)</f>
        <v>ない</v>
      </c>
      <c r="AW67" s="169" t="str">
        <f>IF(登録番号１０５!$I$22="","",登録番号１０５!$I$22)</f>
        <v/>
      </c>
      <c r="AX67" s="165" t="str">
        <f>IF(登録番号１０５!$C$26="","",登録番号１０５!$C$26)</f>
        <v>居ない</v>
      </c>
      <c r="AY67" s="166" t="str">
        <f>IF(登録番号１０５!$G$26="","",登録番号１０５!$G$26)</f>
        <v>なし</v>
      </c>
      <c r="AZ67" s="170" t="str">
        <f>登録番号１０５!$D$25</f>
        <v>不要</v>
      </c>
      <c r="BA67" s="166" t="str">
        <f>IF(登録番号１０５!$E$25="","",登録番号１０５!$E$25)</f>
        <v>家賃債務保証での代替可</v>
      </c>
      <c r="BB67" s="171" t="str">
        <f>IF(登録番号１０５!$D$29="","",登録番号１０５!$D$29)</f>
        <v/>
      </c>
      <c r="BC67" s="172" t="str">
        <f>登録番号１０５!$A$10</f>
        <v>1997/5</v>
      </c>
      <c r="BD67" s="173" t="str">
        <f>IF(登録番号１０５!$P$11="","",登録番号１０５!$P$11)</f>
        <v>適用外（1981年6月以降建設）</v>
      </c>
      <c r="BE67" s="174" t="str">
        <f>登録番号１０５!$C$31</f>
        <v>アパマンショップ瀬田店</v>
      </c>
      <c r="BF67" s="44" t="str">
        <f>登録番号１０５!$O$31</f>
        <v>077－547－6377</v>
      </c>
    </row>
    <row r="68" spans="1:58" ht="27.75" customHeight="1" x14ac:dyDescent="0.15">
      <c r="A68" s="178">
        <v>106</v>
      </c>
      <c r="B68" s="145" t="str">
        <f>IF(登録番号１０６!$F$4="","",登録番号１０６!$F$4)</f>
        <v>○</v>
      </c>
      <c r="C68" s="45" t="str">
        <f>IF(登録番号１０６!$H$4="","",登録番号１０６!$H$4)</f>
        <v>○</v>
      </c>
      <c r="D68" s="45" t="str">
        <f>IF(登録番号１０６!$J$4="","",登録番号１０６!$J$4)</f>
        <v>○</v>
      </c>
      <c r="E68" s="157" t="str">
        <f>IF(登録番号１０６!$L$4="","",登録番号１０６!$L$4)</f>
        <v>○</v>
      </c>
      <c r="F68" s="157" t="str">
        <f>IF(登録番号１０６!$N$4="","",登録番号１０６!$N$4)</f>
        <v>○</v>
      </c>
      <c r="G68" s="146" t="str">
        <f>IF(登録番号１０６!$P$4="","",登録番号１０６!$P$4)</f>
        <v/>
      </c>
      <c r="H68" s="158" t="str">
        <f>IF(登録番号１０６!$D$1="","",登録番号１０６!$D$1)</f>
        <v>シュビッツェ</v>
      </c>
      <c r="I68" s="141" t="str">
        <f>登録番号１０６!$A$8</f>
        <v>滋賀県</v>
      </c>
      <c r="J68" s="159" t="str">
        <f>登録番号１０６!$B$8</f>
        <v>大津市</v>
      </c>
      <c r="K68" s="142" t="str">
        <f>登録番号１０６!$D$8</f>
        <v>神領３丁目</v>
      </c>
      <c r="L68" s="160" t="str">
        <f>IF(登録番号１０６!$G$8="","",登録番号１０６!$G$8)</f>
        <v>１６－３</v>
      </c>
      <c r="M68" s="125" t="str">
        <f>IF(登録番号１０６!$F$12="","",登録番号１０６!$F$12)</f>
        <v>JR琵琶湖線 石山駅 バス17分</v>
      </c>
      <c r="N68" s="147" t="str">
        <f>IF(登録番号１０６!$F$13="","",登録番号１０６!$F$13)</f>
        <v>フレスコ（スーパー）</v>
      </c>
      <c r="O68" s="149" t="str">
        <f>登録番号１０６!$P$8</f>
        <v>鉄骨造（軽量鉄骨含む）</v>
      </c>
      <c r="P68" s="125">
        <f>登録番号１０６!$D$10</f>
        <v>2</v>
      </c>
      <c r="Q68" s="141">
        <f>登録番号１０６!$F$11</f>
        <v>1</v>
      </c>
      <c r="R68" s="160">
        <f>登録番号１０６!$J$11</f>
        <v>8</v>
      </c>
      <c r="S68" s="161">
        <f>登録番号１０６!$M$8</f>
        <v>55000</v>
      </c>
      <c r="T68" s="162">
        <f>登録番号１０６!$O$8</f>
        <v>65000</v>
      </c>
      <c r="U68" s="161">
        <f>登録番号１０６!$L$26</f>
        <v>0</v>
      </c>
      <c r="V68" s="162">
        <f>登録番号１０６!$N$26</f>
        <v>0</v>
      </c>
      <c r="W68" s="163" t="str">
        <f>IF(登録番号１０６!$P$26="","",登録番号１０６!$P$26)</f>
        <v>礼金</v>
      </c>
      <c r="X68" s="164">
        <f>登録番号１０６!$R$26</f>
        <v>55000</v>
      </c>
      <c r="Y68" s="162">
        <f>登録番号１０６!$T$26</f>
        <v>60000</v>
      </c>
      <c r="Z68" s="165">
        <f>登録番号１０６!$F$10</f>
        <v>47.07</v>
      </c>
      <c r="AA68" s="166">
        <f>登録番号１０６!$H$10</f>
        <v>54.66</v>
      </c>
      <c r="AB68" s="167" t="str">
        <f>IF(登録番号１０６!$J$10="","",登録番号１０６!$J$10)</f>
        <v/>
      </c>
      <c r="AC68" s="168" t="str">
        <f>IF(登録番号１０６!$K$10="","",登録番号１０６!$K$10)</f>
        <v/>
      </c>
      <c r="AD68" s="168" t="str">
        <f>IF(登録番号１０６!$L$10="","",登録番号１０６!$L$10)</f>
        <v/>
      </c>
      <c r="AE68" s="168" t="str">
        <f>IF(登録番号１０６!$M$10="","",登録番号１０６!$M$10)</f>
        <v/>
      </c>
      <c r="AF68" s="168" t="str">
        <f>IF(登録番号１０６!$N$10="","",登録番号１０６!$N$10)</f>
        <v/>
      </c>
      <c r="AG68" s="168" t="str">
        <f>IF(登録番号１０６!$O$10="","",登録番号１０６!$O$10)</f>
        <v>○</v>
      </c>
      <c r="AH68" s="168" t="str">
        <f>IF(登録番号１０６!$P$10="","",登録番号１０６!$P$10)</f>
        <v/>
      </c>
      <c r="AI68" s="168" t="str">
        <f>IF(登録番号１０６!$Q$10="","",登録番号１０６!$Q$10)</f>
        <v/>
      </c>
      <c r="AJ68" s="168" t="str">
        <f>IF(登録番号１０６!$R$10="","",登録番号１０６!$R$10)</f>
        <v/>
      </c>
      <c r="AK68" s="168" t="str">
        <f>IF(登録番号１０６!$S$10="","",登録番号１０６!$S$10)</f>
        <v/>
      </c>
      <c r="AL68" s="169" t="str">
        <f>IF(登録番号１０６!$T$10="","",登録番号１０６!$T$10)</f>
        <v/>
      </c>
      <c r="AM68" s="167" t="str">
        <f>登録番号１０６!$I$17</f>
        <v>ない</v>
      </c>
      <c r="AN68" s="168" t="str">
        <f>登録番号１０６!$S$17</f>
        <v>ない</v>
      </c>
      <c r="AO68" s="168" t="str">
        <f>登録番号１０６!$I$18</f>
        <v>ない</v>
      </c>
      <c r="AP68" s="168" t="str">
        <f>登録番号１０６!$S$18</f>
        <v>ない</v>
      </c>
      <c r="AQ68" s="168" t="str">
        <f>登録番号１０６!$I$19</f>
        <v>ない</v>
      </c>
      <c r="AR68" s="168" t="str">
        <f>登録番号１０６!$S$19</f>
        <v>ない</v>
      </c>
      <c r="AS68" s="168" t="str">
        <f>登録番号１０６!$I$20</f>
        <v>ない</v>
      </c>
      <c r="AT68" s="168" t="str">
        <f>IF(登録番号１０６!$S$20="","",登録番号１０６!$S$20)</f>
        <v>ない</v>
      </c>
      <c r="AU68" s="168" t="str">
        <f>IF(登録番号１０６!$I$21="","",登録番号１０６!$I$21)</f>
        <v>ない</v>
      </c>
      <c r="AV68" s="168" t="str">
        <f>IF(登録番号１０６!$S$21="","",登録番号１０６!$S$21)</f>
        <v>ない</v>
      </c>
      <c r="AW68" s="169" t="str">
        <f>IF(登録番号１０６!$I$22="","",登録番号１０６!$I$22)</f>
        <v/>
      </c>
      <c r="AX68" s="165" t="str">
        <f>IF(登録番号１０６!$C$26="","",登録番号１０６!$C$26)</f>
        <v>居ない</v>
      </c>
      <c r="AY68" s="166" t="str">
        <f>IF(登録番号１０６!$G$26="","",登録番号１０６!$G$26)</f>
        <v>なし</v>
      </c>
      <c r="AZ68" s="170" t="str">
        <f>登録番号１０６!$D$25</f>
        <v>不要</v>
      </c>
      <c r="BA68" s="166" t="str">
        <f>IF(登録番号１０６!$E$25="","",登録番号１０６!$E$25)</f>
        <v>家賃債務保証での代替可</v>
      </c>
      <c r="BB68" s="171" t="str">
        <f>IF(登録番号１０６!$D$29="","",登録番号１０６!$D$29)</f>
        <v/>
      </c>
      <c r="BC68" s="172" t="str">
        <f>登録番号１０６!$A$10</f>
        <v>2000/11</v>
      </c>
      <c r="BD68" s="173" t="str">
        <f>IF(登録番号１０６!$P$11="","",登録番号１０６!$P$11)</f>
        <v>適用外（1981年6月以降建設）</v>
      </c>
      <c r="BE68" s="174" t="str">
        <f>登録番号１０６!$C$31</f>
        <v>アパマンショップ瀬田店</v>
      </c>
      <c r="BF68" s="44" t="str">
        <f>登録番号１０６!$O$31</f>
        <v>077－547－6377</v>
      </c>
    </row>
    <row r="69" spans="1:58" ht="27.75" customHeight="1" x14ac:dyDescent="0.15">
      <c r="A69" s="178">
        <v>107</v>
      </c>
      <c r="B69" s="145" t="str">
        <f>IF(登録番号１０７!$F$4="","",登録番号１０７!$F$4)</f>
        <v>○</v>
      </c>
      <c r="C69" s="45" t="str">
        <f>IF(登録番号１０７!$H$4="","",登録番号１０７!$H$4)</f>
        <v>○</v>
      </c>
      <c r="D69" s="45" t="str">
        <f>IF(登録番号１０７!$J$4="","",登録番号１０７!$J$4)</f>
        <v>○</v>
      </c>
      <c r="E69" s="157" t="str">
        <f>IF(登録番号１０７!$L$4="","",登録番号１０７!$L$4)</f>
        <v>○</v>
      </c>
      <c r="F69" s="157" t="str">
        <f>IF(登録番号１０７!$N$4="","",登録番号１０７!$N$4)</f>
        <v>○</v>
      </c>
      <c r="G69" s="146" t="str">
        <f>IF(登録番号１０７!$P$4="","",登録番号１０７!$P$4)</f>
        <v/>
      </c>
      <c r="H69" s="158" t="str">
        <f>IF(登録番号１０７!$D$1="","",登録番号１０７!$D$1)</f>
        <v>ラポールseta</v>
      </c>
      <c r="I69" s="141" t="str">
        <f>登録番号１０７!$A$8</f>
        <v>滋賀県</v>
      </c>
      <c r="J69" s="159" t="str">
        <f>登録番号１０７!$B$8</f>
        <v>大津市</v>
      </c>
      <c r="K69" s="142" t="str">
        <f>登録番号１０７!$D$8</f>
        <v>一里山３丁目</v>
      </c>
      <c r="L69" s="160" t="str">
        <f>IF(登録番号１０７!$G$8="","",登録番号１０７!$G$8)</f>
        <v>７－１０</v>
      </c>
      <c r="M69" s="125" t="str">
        <f>IF(登録番号１０７!$F$12="","",登録番号１０７!$F$12)</f>
        <v>JR琵琶湖線 瀬田駅 徒歩15分</v>
      </c>
      <c r="N69" s="147" t="str">
        <f>IF(登録番号１０７!$F$13="","",登録番号１０７!$F$13)</f>
        <v>フォレオ大津一里山</v>
      </c>
      <c r="O69" s="149" t="str">
        <f>登録番号１０７!$P$8</f>
        <v>木造（２×４）含む</v>
      </c>
      <c r="P69" s="125">
        <f>登録番号１０７!$D$10</f>
        <v>2</v>
      </c>
      <c r="Q69" s="141">
        <f>登録番号１０７!$F$11</f>
        <v>1</v>
      </c>
      <c r="R69" s="160">
        <f>登録番号１０７!$J$11</f>
        <v>8</v>
      </c>
      <c r="S69" s="161">
        <f>登録番号１０７!$M$8</f>
        <v>64000</v>
      </c>
      <c r="T69" s="162">
        <f>登録番号１０７!$O$8</f>
        <v>64000</v>
      </c>
      <c r="U69" s="161">
        <f>登録番号１０７!$L$26</f>
        <v>0</v>
      </c>
      <c r="V69" s="162">
        <f>登録番号１０７!$N$26</f>
        <v>0</v>
      </c>
      <c r="W69" s="163" t="str">
        <f>IF(登録番号１０７!$P$26="","",登録番号１０７!$P$26)</f>
        <v>礼金</v>
      </c>
      <c r="X69" s="164">
        <f>登録番号１０７!$R$26</f>
        <v>64000</v>
      </c>
      <c r="Y69" s="162">
        <f>登録番号１０７!$T$26</f>
        <v>64000</v>
      </c>
      <c r="Z69" s="165">
        <f>登録番号１０７!$F$10</f>
        <v>58.12</v>
      </c>
      <c r="AA69" s="166">
        <f>登録番号１０７!$H$10</f>
        <v>58.12</v>
      </c>
      <c r="AB69" s="167" t="str">
        <f>IF(登録番号１０７!$J$10="","",登録番号１０７!$J$10)</f>
        <v/>
      </c>
      <c r="AC69" s="168" t="str">
        <f>IF(登録番号１０７!$K$10="","",登録番号１０７!$K$10)</f>
        <v/>
      </c>
      <c r="AD69" s="168" t="str">
        <f>IF(登録番号１０７!$L$10="","",登録番号１０７!$L$10)</f>
        <v/>
      </c>
      <c r="AE69" s="168" t="str">
        <f>IF(登録番号１０７!$M$10="","",登録番号１０７!$M$10)</f>
        <v/>
      </c>
      <c r="AF69" s="168" t="str">
        <f>IF(登録番号１０７!$N$10="","",登録番号１０７!$N$10)</f>
        <v/>
      </c>
      <c r="AG69" s="168" t="str">
        <f>IF(登録番号１０７!$O$10="","",登録番号１０７!$O$10)</f>
        <v/>
      </c>
      <c r="AH69" s="168" t="str">
        <f>IF(登録番号１０７!$P$10="","",登録番号１０７!$P$10)</f>
        <v>○</v>
      </c>
      <c r="AI69" s="168" t="str">
        <f>IF(登録番号１０７!$Q$10="","",登録番号１０７!$Q$10)</f>
        <v/>
      </c>
      <c r="AJ69" s="168" t="str">
        <f>IF(登録番号１０７!$R$10="","",登録番号１０７!$R$10)</f>
        <v/>
      </c>
      <c r="AK69" s="168" t="str">
        <f>IF(登録番号１０７!$S$10="","",登録番号１０７!$S$10)</f>
        <v/>
      </c>
      <c r="AL69" s="169" t="str">
        <f>IF(登録番号１０７!$T$10="","",登録番号１０７!$T$10)</f>
        <v/>
      </c>
      <c r="AM69" s="167" t="str">
        <f>登録番号１０７!$I$17</f>
        <v>ない</v>
      </c>
      <c r="AN69" s="168" t="str">
        <f>登録番号１０７!$S$17</f>
        <v>ない</v>
      </c>
      <c r="AO69" s="168" t="str">
        <f>登録番号１０７!$I$18</f>
        <v>ない</v>
      </c>
      <c r="AP69" s="168" t="str">
        <f>登録番号１０７!$S$18</f>
        <v>ない</v>
      </c>
      <c r="AQ69" s="168" t="str">
        <f>登録番号１０７!$I$19</f>
        <v>ない</v>
      </c>
      <c r="AR69" s="168" t="str">
        <f>登録番号１０７!$S$19</f>
        <v>ない</v>
      </c>
      <c r="AS69" s="168" t="str">
        <f>登録番号１０７!$I$20</f>
        <v>ない</v>
      </c>
      <c r="AT69" s="168" t="str">
        <f>IF(登録番号１０７!$S$20="","",登録番号１０７!$S$20)</f>
        <v>ない</v>
      </c>
      <c r="AU69" s="168" t="str">
        <f>IF(登録番号１０７!$I$21="","",登録番号１０７!$I$21)</f>
        <v>ない</v>
      </c>
      <c r="AV69" s="168" t="str">
        <f>IF(登録番号１０７!$S$21="","",登録番号１０７!$S$21)</f>
        <v>ない</v>
      </c>
      <c r="AW69" s="169" t="str">
        <f>IF(登録番号１０７!$I$22="","",登録番号１０７!$I$22)</f>
        <v/>
      </c>
      <c r="AX69" s="165" t="str">
        <f>IF(登録番号１０７!$C$26="","",登録番号１０７!$C$26)</f>
        <v>居ない</v>
      </c>
      <c r="AY69" s="166" t="str">
        <f>IF(登録番号１０７!$G$26="","",登録番号１０７!$G$26)</f>
        <v>なし</v>
      </c>
      <c r="AZ69" s="170" t="str">
        <f>登録番号１０７!$D$25</f>
        <v>不要</v>
      </c>
      <c r="BA69" s="166" t="str">
        <f>IF(登録番号１０７!$E$25="","",登録番号１０７!$E$25)</f>
        <v>家賃債務保証での代替可</v>
      </c>
      <c r="BB69" s="171" t="str">
        <f>IF(登録番号１０７!$D$29="","",登録番号１０７!$D$29)</f>
        <v/>
      </c>
      <c r="BC69" s="172" t="str">
        <f>登録番号１０７!$A$10</f>
        <v>1998/12</v>
      </c>
      <c r="BD69" s="173" t="str">
        <f>IF(登録番号１０７!$P$11="","",登録番号１０７!$P$11)</f>
        <v>適用外（1981年6月以降建設）</v>
      </c>
      <c r="BE69" s="174" t="str">
        <f>登録番号１０７!$C$31</f>
        <v>アパマンショップ瀬田店</v>
      </c>
      <c r="BF69" s="44" t="str">
        <f>登録番号１０７!$O$31</f>
        <v>077－547－6377</v>
      </c>
    </row>
    <row r="70" spans="1:58" ht="27.75" customHeight="1" x14ac:dyDescent="0.15">
      <c r="A70" s="178">
        <v>108</v>
      </c>
      <c r="B70" s="145" t="str">
        <f>IF(登録番号１０８!$F$4="","",登録番号１０８!$F$4)</f>
        <v>○</v>
      </c>
      <c r="C70" s="45" t="str">
        <f>IF(登録番号１０８!$H$4="","",登録番号１０８!$H$4)</f>
        <v>○</v>
      </c>
      <c r="D70" s="45" t="str">
        <f>IF(登録番号１０８!$J$4="","",登録番号１０８!$J$4)</f>
        <v>○</v>
      </c>
      <c r="E70" s="157" t="str">
        <f>IF(登録番号１０８!$L$4="","",登録番号１０８!$L$4)</f>
        <v>○</v>
      </c>
      <c r="F70" s="157" t="str">
        <f>IF(登録番号１０８!$N$4="","",登録番号１０８!$N$4)</f>
        <v>○</v>
      </c>
      <c r="G70" s="146" t="str">
        <f>IF(登録番号１０８!$P$4="","",登録番号１０８!$P$4)</f>
        <v/>
      </c>
      <c r="H70" s="158" t="str">
        <f>IF(登録番号１０８!$D$1="","",登録番号１０８!$D$1)</f>
        <v>パルテーヌ純</v>
      </c>
      <c r="I70" s="141" t="str">
        <f>登録番号１０８!$A$8</f>
        <v>滋賀県</v>
      </c>
      <c r="J70" s="159" t="str">
        <f>登録番号１０８!$B$8</f>
        <v>大津市</v>
      </c>
      <c r="K70" s="142" t="str">
        <f>登録番号１０８!$D$8</f>
        <v>一里山1丁目</v>
      </c>
      <c r="L70" s="160" t="str">
        <f>IF(登録番号１０８!$G$8="","",登録番号１０８!$G$8)</f>
        <v>１２－１２</v>
      </c>
      <c r="M70" s="125" t="str">
        <f>IF(登録番号１０８!$F$12="","",登録番号１０８!$F$12)</f>
        <v>JR琵琶湖線 瀬田駅 徒歩４分</v>
      </c>
      <c r="N70" s="147" t="str">
        <f>IF(登録番号１０８!$F$13="","",登録番号１０８!$F$13)</f>
        <v>ひかり屋</v>
      </c>
      <c r="O70" s="149" t="str">
        <f>登録番号１０８!$P$8</f>
        <v>コンクリート造</v>
      </c>
      <c r="P70" s="125">
        <f>登録番号１０８!$D$10</f>
        <v>4</v>
      </c>
      <c r="Q70" s="141">
        <f>登録番号１０８!$F$11</f>
        <v>1</v>
      </c>
      <c r="R70" s="160">
        <f>登録番号１０８!$J$11</f>
        <v>12</v>
      </c>
      <c r="S70" s="161">
        <f>登録番号１０８!$M$8</f>
        <v>66000</v>
      </c>
      <c r="T70" s="162">
        <f>登録番号１０８!$O$8</f>
        <v>66000</v>
      </c>
      <c r="U70" s="161">
        <f>登録番号１０８!$L$26</f>
        <v>0</v>
      </c>
      <c r="V70" s="162">
        <f>登録番号１０８!$N$26</f>
        <v>0</v>
      </c>
      <c r="W70" s="163" t="str">
        <f>IF(登録番号１０８!$P$26="","",登録番号１０８!$P$26)</f>
        <v>礼金</v>
      </c>
      <c r="X70" s="164">
        <f>登録番号１０８!$R$26</f>
        <v>66000</v>
      </c>
      <c r="Y70" s="162">
        <f>登録番号１０８!$T$26</f>
        <v>66000</v>
      </c>
      <c r="Z70" s="165">
        <f>登録番号１０８!$F$10</f>
        <v>47.61</v>
      </c>
      <c r="AA70" s="166">
        <f>登録番号１０８!$H$10</f>
        <v>47.61</v>
      </c>
      <c r="AB70" s="167" t="str">
        <f>IF(登録番号１０８!$J$10="","",登録番号１０８!$J$10)</f>
        <v/>
      </c>
      <c r="AC70" s="168" t="str">
        <f>IF(登録番号１０８!$K$10="","",登録番号１０８!$K$10)</f>
        <v/>
      </c>
      <c r="AD70" s="168" t="str">
        <f>IF(登録番号１０８!$L$10="","",登録番号１０８!$L$10)</f>
        <v/>
      </c>
      <c r="AE70" s="168" t="str">
        <f>IF(登録番号１０８!$M$10="","",登録番号１０８!$M$10)</f>
        <v/>
      </c>
      <c r="AF70" s="168" t="str">
        <f>IF(登録番号１０８!$N$10="","",登録番号１０８!$N$10)</f>
        <v/>
      </c>
      <c r="AG70" s="168" t="str">
        <f>IF(登録番号１０８!$O$10="","",登録番号１０８!$O$10)</f>
        <v>○</v>
      </c>
      <c r="AH70" s="168" t="str">
        <f>IF(登録番号１０８!$P$10="","",登録番号１０８!$P$10)</f>
        <v/>
      </c>
      <c r="AI70" s="168" t="str">
        <f>IF(登録番号１０８!$Q$10="","",登録番号１０８!$Q$10)</f>
        <v/>
      </c>
      <c r="AJ70" s="168" t="str">
        <f>IF(登録番号１０８!$R$10="","",登録番号１０８!$R$10)</f>
        <v/>
      </c>
      <c r="AK70" s="168" t="str">
        <f>IF(登録番号１０８!$S$10="","",登録番号１０８!$S$10)</f>
        <v/>
      </c>
      <c r="AL70" s="169" t="str">
        <f>IF(登録番号１０８!$T$10="","",登録番号１０８!$T$10)</f>
        <v/>
      </c>
      <c r="AM70" s="167" t="str">
        <f>登録番号１０８!$I$17</f>
        <v>ない</v>
      </c>
      <c r="AN70" s="168" t="str">
        <f>登録番号１０８!$S$17</f>
        <v>ない</v>
      </c>
      <c r="AO70" s="168" t="str">
        <f>登録番号１０８!$I$18</f>
        <v>ない</v>
      </c>
      <c r="AP70" s="168" t="str">
        <f>登録番号１０８!$S$18</f>
        <v>ない</v>
      </c>
      <c r="AQ70" s="168" t="str">
        <f>登録番号１０８!$I$19</f>
        <v>ない</v>
      </c>
      <c r="AR70" s="168" t="str">
        <f>登録番号１０８!$S$19</f>
        <v>ない</v>
      </c>
      <c r="AS70" s="168" t="str">
        <f>登録番号１０８!$I$20</f>
        <v>ない</v>
      </c>
      <c r="AT70" s="168" t="str">
        <f>IF(登録番号１０８!$S$20="","",登録番号１０８!$S$20)</f>
        <v>ない</v>
      </c>
      <c r="AU70" s="168" t="str">
        <f>IF(登録番号１０８!$I$21="","",登録番号１０８!$I$21)</f>
        <v>ない</v>
      </c>
      <c r="AV70" s="168" t="str">
        <f>IF(登録番号１０８!$S$21="","",登録番号１０８!$S$21)</f>
        <v>ない</v>
      </c>
      <c r="AW70" s="169" t="str">
        <f>IF(登録番号１０８!$I$22="","",登録番号１０８!$I$22)</f>
        <v/>
      </c>
      <c r="AX70" s="165" t="str">
        <f>IF(登録番号１０８!$C$26="","",登録番号１０８!$C$26)</f>
        <v>居ない</v>
      </c>
      <c r="AY70" s="166" t="str">
        <f>IF(登録番号１０８!$G$26="","",登録番号１０８!$G$26)</f>
        <v>なし</v>
      </c>
      <c r="AZ70" s="170" t="str">
        <f>登録番号１０８!$D$25</f>
        <v>不要</v>
      </c>
      <c r="BA70" s="166" t="str">
        <f>IF(登録番号１０８!$E$25="","",登録番号１０８!$E$25)</f>
        <v>家賃債務保証での代替可</v>
      </c>
      <c r="BB70" s="171" t="str">
        <f>IF(登録番号１０８!$D$29="","",登録番号１０８!$D$29)</f>
        <v/>
      </c>
      <c r="BC70" s="172" t="str">
        <f>登録番号１０８!$A$10</f>
        <v>1998/11</v>
      </c>
      <c r="BD70" s="173" t="str">
        <f>IF(登録番号１０８!$P$11="","",登録番号１０８!$P$11)</f>
        <v>適用外（1981年6月以降建設）</v>
      </c>
      <c r="BE70" s="174" t="str">
        <f>登録番号１０８!$C$31</f>
        <v>アパマンショップ瀬田店</v>
      </c>
      <c r="BF70" s="44" t="str">
        <f>登録番号１０８!$O$31</f>
        <v>077－547－6377</v>
      </c>
    </row>
    <row r="71" spans="1:58" ht="27.75" customHeight="1" x14ac:dyDescent="0.15">
      <c r="A71" s="121">
        <v>109</v>
      </c>
      <c r="B71" s="55" t="str">
        <f>IF(登録番号１０９!$F$4="","",登録番号１０９!$F$4)</f>
        <v/>
      </c>
      <c r="C71" s="58" t="str">
        <f>IF(登録番号１０９!$H$4="","",登録番号１０９!$H$4)</f>
        <v/>
      </c>
      <c r="D71" s="58" t="str">
        <f>IF(登録番号１０９!$J$4="","",登録番号１０９!$J$4)</f>
        <v/>
      </c>
      <c r="E71" s="108" t="str">
        <f>IF(登録番号１０９!$L$4="","",登録番号１０９!$L$4)</f>
        <v/>
      </c>
      <c r="F71" s="108" t="str">
        <f>IF(登録番号１０９!$N$4="","",登録番号１０９!$N$4)</f>
        <v>○</v>
      </c>
      <c r="G71" s="59" t="str">
        <f>IF(登録番号１０９!$P$4="","",登録番号１０９!$P$4)</f>
        <v>○</v>
      </c>
      <c r="H71" s="86" t="str">
        <f>IF(登録番号１０９!$D$1="","",登録番号１０９!$D$1)</f>
        <v>伊庭マンション</v>
      </c>
      <c r="I71" s="199" t="str">
        <f>登録番号１０９!$A$8</f>
        <v>滋賀県</v>
      </c>
      <c r="J71" s="200" t="str">
        <f>登録番号１０９!$B$8</f>
        <v>大津市</v>
      </c>
      <c r="K71" s="201" t="str">
        <f>登録番号１０９!$D$8</f>
        <v>苗鹿２丁目</v>
      </c>
      <c r="L71" s="56" t="str">
        <f>IF(登録番号１０９!$G$8="","",登録番号１０９!$G$8)</f>
        <v>３５－２１</v>
      </c>
      <c r="M71" s="34" t="str">
        <f>IF(登録番号１０９!$F$12="","",登録番号１０９!$F$12)</f>
        <v>JR湖西線 おごと温泉駅 徒歩20分</v>
      </c>
      <c r="N71" s="94" t="str">
        <f>IF(登録番号１０９!$F$13="","",登録番号１０９!$F$13)</f>
        <v>ローソン（200ｍ）、雄琴郵便局（400ｍ）</v>
      </c>
      <c r="O71" s="38" t="str">
        <f>登録番号１０９!$P$8</f>
        <v>鉄骨造（軽量鉄骨含む）</v>
      </c>
      <c r="P71" s="34">
        <f>登録番号１０９!$D$10</f>
        <v>3</v>
      </c>
      <c r="Q71" s="199">
        <f>登録番号１０９!$F$11</f>
        <v>6</v>
      </c>
      <c r="R71" s="56">
        <f>登録番号１０９!$J$11</f>
        <v>6</v>
      </c>
      <c r="S71" s="57">
        <f>登録番号１０９!$M$8</f>
        <v>26000</v>
      </c>
      <c r="T71" s="54">
        <f>登録番号１０９!$O$8</f>
        <v>29000</v>
      </c>
      <c r="U71" s="57">
        <f>登録番号１０９!$L$26</f>
        <v>0</v>
      </c>
      <c r="V71" s="54">
        <f>登録番号１０９!$N$26</f>
        <v>0</v>
      </c>
      <c r="W71" s="52" t="str">
        <f>IF(登録番号１０９!$P$26="","",登録番号１０９!$P$26)</f>
        <v>礼金</v>
      </c>
      <c r="X71" s="53">
        <f>登録番号１０９!$R$26</f>
        <v>0</v>
      </c>
      <c r="Y71" s="54">
        <f>登録番号１０９!$T$26</f>
        <v>0</v>
      </c>
      <c r="Z71" s="47">
        <f>登録番号１０９!$F$10</f>
        <v>16.64</v>
      </c>
      <c r="AA71" s="48">
        <f>登録番号１０９!$H$10</f>
        <v>20.94</v>
      </c>
      <c r="AB71" s="49" t="str">
        <f>IF(登録番号１０９!$J$10="","",登録番号１０９!$J$10)</f>
        <v/>
      </c>
      <c r="AC71" s="50" t="str">
        <f>IF(登録番号１０９!$K$10="","",登録番号１０９!$K$10)</f>
        <v>○</v>
      </c>
      <c r="AD71" s="50" t="str">
        <f>IF(登録番号１０９!$L$10="","",登録番号１０９!$L$10)</f>
        <v>○</v>
      </c>
      <c r="AE71" s="50" t="str">
        <f>IF(登録番号１０９!$M$10="","",登録番号１０９!$M$10)</f>
        <v/>
      </c>
      <c r="AF71" s="50" t="str">
        <f>IF(登録番号１０９!$N$10="","",登録番号１０９!$N$10)</f>
        <v/>
      </c>
      <c r="AG71" s="50" t="str">
        <f>IF(登録番号１０９!$O$10="","",登録番号１０９!$O$10)</f>
        <v/>
      </c>
      <c r="AH71" s="50" t="str">
        <f>IF(登録番号１０９!$P$10="","",登録番号１０９!$P$10)</f>
        <v/>
      </c>
      <c r="AI71" s="50" t="str">
        <f>IF(登録番号１０９!$Q$10="","",登録番号１０９!$Q$10)</f>
        <v/>
      </c>
      <c r="AJ71" s="50" t="str">
        <f>IF(登録番号１０９!$R$10="","",登録番号１０９!$R$10)</f>
        <v/>
      </c>
      <c r="AK71" s="50" t="str">
        <f>IF(登録番号１０９!$S$10="","",登録番号１０９!$S$10)</f>
        <v/>
      </c>
      <c r="AL71" s="51" t="str">
        <f>IF(登録番号１０９!$T$10="","",登録番号１０９!$T$10)</f>
        <v/>
      </c>
      <c r="AM71" s="49" t="str">
        <f>登録番号１０９!$I$17</f>
        <v>ない</v>
      </c>
      <c r="AN71" s="50" t="str">
        <f>登録番号１０９!$S$17</f>
        <v>ない</v>
      </c>
      <c r="AO71" s="50" t="str">
        <f>登録番号１０９!$I$18</f>
        <v>ない</v>
      </c>
      <c r="AP71" s="50" t="str">
        <f>登録番号１０９!$S$18</f>
        <v>ない</v>
      </c>
      <c r="AQ71" s="50" t="str">
        <f>登録番号１０９!$I$19</f>
        <v>ない</v>
      </c>
      <c r="AR71" s="50" t="str">
        <f>登録番号１０９!$S$19</f>
        <v>ない</v>
      </c>
      <c r="AS71" s="50" t="str">
        <f>登録番号１０９!$I$20</f>
        <v>ない</v>
      </c>
      <c r="AT71" s="50" t="str">
        <f>IF(登録番号１０９!$S$20="","",登録番号１０９!$S$20)</f>
        <v>ない</v>
      </c>
      <c r="AU71" s="50" t="str">
        <f>IF(登録番号１０９!$I$21="","",登録番号１０９!$I$21)</f>
        <v>ない</v>
      </c>
      <c r="AV71" s="50" t="str">
        <f>IF(登録番号１０９!$S$21="","",登録番号１０９!$S$21)</f>
        <v>ない</v>
      </c>
      <c r="AW71" s="51" t="str">
        <f>IF(登録番号１０９!$I$22="","",登録番号１０９!$I$22)</f>
        <v/>
      </c>
      <c r="AX71" s="47" t="str">
        <f>IF(登録番号１０９!$C$26="","",登録番号１０９!$C$26)</f>
        <v>居ない</v>
      </c>
      <c r="AY71" s="48" t="str">
        <f>IF(登録番号１０９!$G$26="","",登録番号１０９!$G$26)</f>
        <v>なし</v>
      </c>
      <c r="AZ71" s="46" t="str">
        <f>登録番号１０９!$D$25</f>
        <v>必要</v>
      </c>
      <c r="BA71" s="48" t="str">
        <f>IF(登録番号１０９!$E$25="","",登録番号１０９!$E$25)</f>
        <v>家賃債務保証での代替不可</v>
      </c>
      <c r="BB71" s="76" t="str">
        <f>IF(登録番号１０９!$D$29="","",登録番号１０９!$D$29)</f>
        <v/>
      </c>
      <c r="BC71" s="77" t="str">
        <f>登録番号１０９!$A$10</f>
        <v>1973/3</v>
      </c>
      <c r="BD71" s="40" t="str">
        <f>IF(登録番号１０９!$P$11="","",登録番号１０９!$P$11)</f>
        <v>未実施</v>
      </c>
      <c r="BE71" s="65" t="str">
        <f>登録番号１０９!$C$31</f>
        <v>アパマンショップ堅田店</v>
      </c>
      <c r="BF71" s="44" t="str">
        <f>登録番号１０９!$O$31</f>
        <v>077－574－3434</v>
      </c>
    </row>
    <row r="72" spans="1:58" ht="27.75" customHeight="1" x14ac:dyDescent="0.15">
      <c r="A72" s="121">
        <v>110</v>
      </c>
      <c r="B72" s="55" t="str">
        <f>IF(登録番号１１０!$F$4="","",登録番号１１０!$F$4)</f>
        <v/>
      </c>
      <c r="C72" s="58" t="str">
        <f>IF(登録番号１１０!$H$4="","",登録番号１１０!$H$4)</f>
        <v/>
      </c>
      <c r="D72" s="58" t="str">
        <f>IF(登録番号１１０!$J$4="","",登録番号１１０!$J$4)</f>
        <v/>
      </c>
      <c r="E72" s="108" t="str">
        <f>IF(登録番号１１０!$L$4="","",登録番号１１０!$L$4)</f>
        <v/>
      </c>
      <c r="F72" s="108" t="str">
        <f>IF(登録番号１１０!$N$4="","",登録番号１１０!$N$4)</f>
        <v>○</v>
      </c>
      <c r="G72" s="59" t="str">
        <f>IF(登録番号１１０!$P$4="","",登録番号１１０!$P$4)</f>
        <v>○</v>
      </c>
      <c r="H72" s="86" t="str">
        <f>IF(登録番号１１０!$D$1="","",登録番号１１０!$D$1)</f>
        <v>伊庭マンションⅡ</v>
      </c>
      <c r="I72" s="199" t="str">
        <f>登録番号１１０!$A$8</f>
        <v>滋賀県</v>
      </c>
      <c r="J72" s="200" t="str">
        <f>登録番号１１０!$B$8</f>
        <v>大津市</v>
      </c>
      <c r="K72" s="201" t="str">
        <f>登録番号１１０!$D$8</f>
        <v>苗鹿２丁目</v>
      </c>
      <c r="L72" s="56" t="str">
        <f>IF(登録番号１１０!$G$8="","",登録番号１１０!$G$8)</f>
        <v>３４－９</v>
      </c>
      <c r="M72" s="34" t="str">
        <f>IF(登録番号１１０!$F$12="","",登録番号１１０!$F$12)</f>
        <v>JR湖西線 おごと温泉駅 徒歩20分</v>
      </c>
      <c r="N72" s="94" t="str">
        <f>IF(登録番号１１０!$F$13="","",登録番号１１０!$F$13)</f>
        <v>ローソン（200ｍ）、雄琴郵便局（400ｍ）</v>
      </c>
      <c r="O72" s="38" t="str">
        <f>登録番号１１０!$P$8</f>
        <v>コンクリート造</v>
      </c>
      <c r="P72" s="34">
        <f>登録番号１１０!$D$10</f>
        <v>3</v>
      </c>
      <c r="Q72" s="199">
        <f>登録番号１１０!$F$11</f>
        <v>3</v>
      </c>
      <c r="R72" s="56">
        <f>登録番号１１０!$J$11</f>
        <v>6</v>
      </c>
      <c r="S72" s="57">
        <f>登録番号１１０!$M$8</f>
        <v>35000</v>
      </c>
      <c r="T72" s="54">
        <f>登録番号１１０!$O$8</f>
        <v>35000</v>
      </c>
      <c r="U72" s="57">
        <f>登録番号１１０!$L$26</f>
        <v>0</v>
      </c>
      <c r="V72" s="54">
        <f>登録番号１１０!$N$26</f>
        <v>50000</v>
      </c>
      <c r="W72" s="52" t="str">
        <f>IF(登録番号１１０!$P$26="","",登録番号１１０!$P$26)</f>
        <v>礼金</v>
      </c>
      <c r="X72" s="53">
        <f>登録番号１１０!$R$26</f>
        <v>0</v>
      </c>
      <c r="Y72" s="54">
        <f>登録番号１１０!$T$26</f>
        <v>0</v>
      </c>
      <c r="Z72" s="47">
        <f>登録番号１１０!$F$10</f>
        <v>18.3</v>
      </c>
      <c r="AA72" s="48">
        <f>登録番号１１０!$H$10</f>
        <v>18.3</v>
      </c>
      <c r="AB72" s="49" t="str">
        <f>IF(登録番号１１０!$J$10="","",登録番号１１０!$J$10)</f>
        <v/>
      </c>
      <c r="AC72" s="50" t="str">
        <f>IF(登録番号１１０!$K$10="","",登録番号１１０!$K$10)</f>
        <v>○</v>
      </c>
      <c r="AD72" s="50" t="str">
        <f>IF(登録番号１１０!$L$10="","",登録番号１１０!$L$10)</f>
        <v/>
      </c>
      <c r="AE72" s="50" t="str">
        <f>IF(登録番号１１０!$M$10="","",登録番号１１０!$M$10)</f>
        <v/>
      </c>
      <c r="AF72" s="50" t="str">
        <f>IF(登録番号１１０!$N$10="","",登録番号１１０!$N$10)</f>
        <v/>
      </c>
      <c r="AG72" s="50" t="str">
        <f>IF(登録番号１１０!$O$10="","",登録番号１１０!$O$10)</f>
        <v/>
      </c>
      <c r="AH72" s="50" t="str">
        <f>IF(登録番号１１０!$P$10="","",登録番号１１０!$P$10)</f>
        <v/>
      </c>
      <c r="AI72" s="50" t="str">
        <f>IF(登録番号１１０!$Q$10="","",登録番号１１０!$Q$10)</f>
        <v/>
      </c>
      <c r="AJ72" s="50" t="str">
        <f>IF(登録番号１１０!$R$10="","",登録番号１１０!$R$10)</f>
        <v/>
      </c>
      <c r="AK72" s="50" t="str">
        <f>IF(登録番号１１０!$S$10="","",登録番号１１０!$S$10)</f>
        <v/>
      </c>
      <c r="AL72" s="51" t="str">
        <f>IF(登録番号１１０!$T$10="","",登録番号１１０!$T$10)</f>
        <v/>
      </c>
      <c r="AM72" s="49" t="str">
        <f>登録番号１１０!$I$17</f>
        <v>ない</v>
      </c>
      <c r="AN72" s="50" t="str">
        <f>登録番号１１０!$S$17</f>
        <v>ない</v>
      </c>
      <c r="AO72" s="50" t="str">
        <f>登録番号１１０!$I$18</f>
        <v>ない</v>
      </c>
      <c r="AP72" s="50" t="str">
        <f>登録番号１１０!$S$18</f>
        <v>ない</v>
      </c>
      <c r="AQ72" s="50" t="str">
        <f>登録番号１１０!$I$19</f>
        <v>ない</v>
      </c>
      <c r="AR72" s="50" t="str">
        <f>登録番号１１０!$S$19</f>
        <v>ない</v>
      </c>
      <c r="AS72" s="50" t="str">
        <f>登録番号１１０!$I$20</f>
        <v>ない</v>
      </c>
      <c r="AT72" s="50" t="str">
        <f>IF(登録番号１１０!$S$20="","",登録番号１１０!$S$20)</f>
        <v>ない</v>
      </c>
      <c r="AU72" s="50" t="str">
        <f>IF(登録番号１１０!$I$21="","",登録番号１１０!$I$21)</f>
        <v>ない</v>
      </c>
      <c r="AV72" s="50" t="str">
        <f>IF(登録番号１１０!$S$21="","",登録番号１１０!$S$21)</f>
        <v>ない</v>
      </c>
      <c r="AW72" s="51" t="str">
        <f>IF(登録番号１１０!$I$22="","",登録番号１１０!$I$22)</f>
        <v/>
      </c>
      <c r="AX72" s="47" t="str">
        <f>IF(登録番号１１０!$C$26="","",登録番号１１０!$C$26)</f>
        <v>居ない</v>
      </c>
      <c r="AY72" s="48" t="str">
        <f>IF(登録番号１１０!$G$26="","",登録番号１１０!$G$26)</f>
        <v>なし</v>
      </c>
      <c r="AZ72" s="46" t="str">
        <f>登録番号１１０!$D$25</f>
        <v>必要</v>
      </c>
      <c r="BA72" s="48" t="str">
        <f>IF(登録番号１１０!$E$25="","",登録番号１１０!$E$25)</f>
        <v>家賃債務保証での代替不可</v>
      </c>
      <c r="BB72" s="76" t="str">
        <f>IF(登録番号１１０!$D$29="","",登録番号１１０!$D$29)</f>
        <v/>
      </c>
      <c r="BC72" s="77" t="str">
        <f>登録番号１１０!$A$10</f>
        <v>1974/4</v>
      </c>
      <c r="BD72" s="40" t="str">
        <f>IF(登録番号１１０!$P$11="","",登録番号１１０!$P$11)</f>
        <v>未実施</v>
      </c>
      <c r="BE72" s="65" t="str">
        <f>登録番号１１０!$C$31</f>
        <v>アパマンショップ堅田店</v>
      </c>
      <c r="BF72" s="44" t="str">
        <f>登録番号１１０!$O$31</f>
        <v>077－574－3434</v>
      </c>
    </row>
    <row r="73" spans="1:58" ht="27.75" customHeight="1" x14ac:dyDescent="0.15">
      <c r="A73" s="178">
        <v>111</v>
      </c>
      <c r="B73" s="145" t="str">
        <f>IF(登録番号１１１!$F$4="","",登録番号１１１!$F$4)</f>
        <v/>
      </c>
      <c r="C73" s="45" t="str">
        <f>IF(登録番号１１１!$H$4="","",登録番号１１１!$H$4)</f>
        <v/>
      </c>
      <c r="D73" s="45" t="str">
        <f>IF(登録番号１１１!$J$4="","",登録番号１１１!$J$4)</f>
        <v/>
      </c>
      <c r="E73" s="157" t="str">
        <f>IF(登録番号１１１!$L$4="","",登録番号１１１!$L$4)</f>
        <v/>
      </c>
      <c r="F73" s="157" t="str">
        <f>IF(登録番号１１１!$N$4="","",登録番号１１１!$N$4)</f>
        <v>○</v>
      </c>
      <c r="G73" s="146" t="str">
        <f>IF(登録番号１１１!$P$4="","",登録番号１１１!$P$4)</f>
        <v>○</v>
      </c>
      <c r="H73" s="158" t="str">
        <f>IF(登録番号１１１!$D$1="","",登録番号１１１!$D$1)</f>
        <v>プレジール・アイ</v>
      </c>
      <c r="I73" s="141" t="str">
        <f>登録番号１１１!$A$8</f>
        <v>滋賀県</v>
      </c>
      <c r="J73" s="159" t="str">
        <f>登録番号１１１!$B$8</f>
        <v>大津市</v>
      </c>
      <c r="K73" s="142" t="str">
        <f>登録番号１１１!$D$8</f>
        <v>苗鹿２丁目</v>
      </c>
      <c r="L73" s="160" t="str">
        <f>IF(登録番号１１１!$G$8="","",登録番号１１１!$G$8)</f>
        <v>３４－１０</v>
      </c>
      <c r="M73" s="125" t="str">
        <f>IF(登録番号１１１!$F$12="","",登録番号１１１!$F$12)</f>
        <v>JR湖西線 おごと温泉駅 徒歩20分</v>
      </c>
      <c r="N73" s="147" t="str">
        <f>IF(登録番号１１１!$F$13="","",登録番号１１１!$F$13)</f>
        <v>ローソン（200ｍ）、雄琴郵便局（400ｍ）</v>
      </c>
      <c r="O73" s="149" t="str">
        <f>登録番号１１１!$P$8</f>
        <v>鉄骨造（軽量鉄骨含む）</v>
      </c>
      <c r="P73" s="125">
        <f>登録番号１１１!$D$10</f>
        <v>3</v>
      </c>
      <c r="Q73" s="141">
        <f>登録番号１１１!$F$11</f>
        <v>2</v>
      </c>
      <c r="R73" s="160">
        <f>登録番号１１１!$J$11</f>
        <v>5</v>
      </c>
      <c r="S73" s="161">
        <f>登録番号１１１!$M$8</f>
        <v>44000</v>
      </c>
      <c r="T73" s="162">
        <f>登録番号１１１!$O$8</f>
        <v>44000</v>
      </c>
      <c r="U73" s="161">
        <f>登録番号１１１!$L$26</f>
        <v>50000</v>
      </c>
      <c r="V73" s="162">
        <f>登録番号１１１!$N$26</f>
        <v>50000</v>
      </c>
      <c r="W73" s="163" t="str">
        <f>IF(登録番号１１１!$P$26="","",登録番号１１１!$P$26)</f>
        <v>礼金</v>
      </c>
      <c r="X73" s="164">
        <f>登録番号１１１!$R$26</f>
        <v>0</v>
      </c>
      <c r="Y73" s="162">
        <f>登録番号１１１!$T$26</f>
        <v>0</v>
      </c>
      <c r="Z73" s="165">
        <f>登録番号１１１!$F$10</f>
        <v>32.5</v>
      </c>
      <c r="AA73" s="166">
        <f>登録番号１１１!$H$10</f>
        <v>32.5</v>
      </c>
      <c r="AB73" s="167" t="str">
        <f>IF(登録番号１１１!$J$10="","",登録番号１１１!$J$10)</f>
        <v/>
      </c>
      <c r="AC73" s="168" t="str">
        <f>IF(登録番号１１１!$K$10="","",登録番号１１１!$K$10)</f>
        <v/>
      </c>
      <c r="AD73" s="168" t="str">
        <f>IF(登録番号１１１!$L$10="","",登録番号１１１!$L$10)</f>
        <v>○</v>
      </c>
      <c r="AE73" s="168" t="str">
        <f>IF(登録番号１１１!$M$10="","",登録番号１１１!$M$10)</f>
        <v/>
      </c>
      <c r="AF73" s="168" t="str">
        <f>IF(登録番号１１１!$N$10="","",登録番号１１１!$N$10)</f>
        <v/>
      </c>
      <c r="AG73" s="168" t="str">
        <f>IF(登録番号１１１!$O$10="","",登録番号１１１!$O$10)</f>
        <v/>
      </c>
      <c r="AH73" s="168" t="str">
        <f>IF(登録番号１１１!$P$10="","",登録番号１１１!$P$10)</f>
        <v/>
      </c>
      <c r="AI73" s="168" t="str">
        <f>IF(登録番号１１１!$Q$10="","",登録番号１１１!$Q$10)</f>
        <v/>
      </c>
      <c r="AJ73" s="168" t="str">
        <f>IF(登録番号１１１!$R$10="","",登録番号１１１!$R$10)</f>
        <v/>
      </c>
      <c r="AK73" s="168" t="str">
        <f>IF(登録番号１１１!$S$10="","",登録番号１１１!$S$10)</f>
        <v/>
      </c>
      <c r="AL73" s="169" t="str">
        <f>IF(登録番号１１１!$T$10="","",登録番号１１１!$T$10)</f>
        <v/>
      </c>
      <c r="AM73" s="167" t="str">
        <f>登録番号１１１!$I$17</f>
        <v>ない</v>
      </c>
      <c r="AN73" s="168" t="str">
        <f>登録番号１１１!$S$17</f>
        <v>ない</v>
      </c>
      <c r="AO73" s="168" t="str">
        <f>登録番号１１１!$I$18</f>
        <v>ない</v>
      </c>
      <c r="AP73" s="168" t="str">
        <f>登録番号１１１!$S$18</f>
        <v>ない</v>
      </c>
      <c r="AQ73" s="168" t="str">
        <f>登録番号１１１!$I$19</f>
        <v>ない</v>
      </c>
      <c r="AR73" s="168" t="str">
        <f>登録番号１１１!$S$19</f>
        <v>ない</v>
      </c>
      <c r="AS73" s="168" t="str">
        <f>登録番号１１１!$I$20</f>
        <v>ない</v>
      </c>
      <c r="AT73" s="168" t="str">
        <f>IF(登録番号１１１!$S$20="","",登録番号１１１!$S$20)</f>
        <v>ない</v>
      </c>
      <c r="AU73" s="168" t="str">
        <f>IF(登録番号１１１!$I$21="","",登録番号１１１!$I$21)</f>
        <v>ない</v>
      </c>
      <c r="AV73" s="168" t="str">
        <f>IF(登録番号１１１!$S$21="","",登録番号１１１!$S$21)</f>
        <v>ない</v>
      </c>
      <c r="AW73" s="169" t="str">
        <f>IF(登録番号１１１!$I$22="","",登録番号１１１!$I$22)</f>
        <v/>
      </c>
      <c r="AX73" s="165" t="str">
        <f>IF(登録番号１１１!$C$26="","",登録番号１１１!$C$26)</f>
        <v>居ない</v>
      </c>
      <c r="AY73" s="166" t="str">
        <f>IF(登録番号１１１!$G$26="","",登録番号１１１!$G$26)</f>
        <v>なし</v>
      </c>
      <c r="AZ73" s="170" t="str">
        <f>登録番号１１１!$D$25</f>
        <v>必要</v>
      </c>
      <c r="BA73" s="166" t="str">
        <f>IF(登録番号１１１!$E$25="","",登録番号１１１!$E$25)</f>
        <v>家賃債務保証での代替不可</v>
      </c>
      <c r="BB73" s="171" t="str">
        <f>IF(登録番号１１１!$D$29="","",登録番号１１１!$D$29)</f>
        <v/>
      </c>
      <c r="BC73" s="172" t="str">
        <f>登録番号１１１!$A$10</f>
        <v>2005/3</v>
      </c>
      <c r="BD73" s="173" t="str">
        <f>IF(登録番号１１１!$P$11="","",登録番号１１１!$P$11)</f>
        <v>適用外（1981年6月以降建設）</v>
      </c>
      <c r="BE73" s="174" t="str">
        <f>登録番号１１１!$C$31</f>
        <v>アパマンショップ堅田店</v>
      </c>
      <c r="BF73" s="44" t="str">
        <f>登録番号１１１!$O$31</f>
        <v>077－574－3434</v>
      </c>
    </row>
    <row r="74" spans="1:58" ht="27.75" customHeight="1" x14ac:dyDescent="0.15">
      <c r="A74" s="121">
        <v>112</v>
      </c>
      <c r="B74" s="55" t="str">
        <f>IF(登録番号１１２!$F$4="","",登録番号１１２!$F$4)</f>
        <v/>
      </c>
      <c r="C74" s="58" t="str">
        <f>IF(登録番号１１２!$H$4="","",登録番号１１２!$H$4)</f>
        <v/>
      </c>
      <c r="D74" s="58" t="str">
        <f>IF(登録番号１１２!$J$4="","",登録番号１１２!$J$4)</f>
        <v/>
      </c>
      <c r="E74" s="108" t="str">
        <f>IF(登録番号１１２!$L$4="","",登録番号１１２!$L$4)</f>
        <v>○</v>
      </c>
      <c r="F74" s="108" t="str">
        <f>IF(登録番号１１２!$N$4="","",登録番号１１２!$N$4)</f>
        <v>○</v>
      </c>
      <c r="G74" s="59" t="str">
        <f>IF(登録番号１１２!$P$4="","",登録番号１１２!$P$4)</f>
        <v>○</v>
      </c>
      <c r="H74" s="86" t="str">
        <f>IF(登録番号１１２!$D$1="","",登録番号１１２!$D$1)</f>
        <v>大島アパート</v>
      </c>
      <c r="I74" s="199" t="str">
        <f>登録番号１１２!$A$8</f>
        <v>滋賀県</v>
      </c>
      <c r="J74" s="200" t="str">
        <f>登録番号１１２!$B$8</f>
        <v>大津市</v>
      </c>
      <c r="K74" s="201" t="str">
        <f>登録番号１１２!$D$8</f>
        <v>本堅田1丁目</v>
      </c>
      <c r="L74" s="56" t="str">
        <f>IF(登録番号１１２!$G$8="","",登録番号１１２!$G$8)</f>
        <v>９－１０</v>
      </c>
      <c r="M74" s="34" t="str">
        <f>IF(登録番号１１２!$F$12="","",登録番号１１２!$F$12)</f>
        <v>JR湖西線 堅田駅 徒歩20分</v>
      </c>
      <c r="N74" s="94" t="str">
        <f>IF(登録番号１１２!$F$13="","",登録番号１１２!$F$13)</f>
        <v>堅田小学校（460ｍ）、堅田中学校（630ｍ）</v>
      </c>
      <c r="O74" s="38" t="str">
        <f>登録番号１１２!$P$8</f>
        <v>鉄骨造（軽量鉄骨含む）</v>
      </c>
      <c r="P74" s="34">
        <f>登録番号１１２!$D$10</f>
        <v>2</v>
      </c>
      <c r="Q74" s="199">
        <f>登録番号１１２!$F$11</f>
        <v>1</v>
      </c>
      <c r="R74" s="56">
        <f>登録番号１１２!$J$11</f>
        <v>4</v>
      </c>
      <c r="S74" s="57">
        <f>登録番号１１２!$M$8</f>
        <v>43000</v>
      </c>
      <c r="T74" s="54">
        <f>登録番号１１２!$O$8</f>
        <v>43000</v>
      </c>
      <c r="U74" s="57">
        <f>登録番号１１２!$L$26</f>
        <v>100000</v>
      </c>
      <c r="V74" s="54">
        <f>登録番号１１２!$N$26</f>
        <v>100000</v>
      </c>
      <c r="W74" s="52" t="str">
        <f>IF(登録番号１１２!$P$26="","",登録番号１１２!$P$26)</f>
        <v>礼金</v>
      </c>
      <c r="X74" s="53">
        <f>登録番号１１２!$R$26</f>
        <v>0</v>
      </c>
      <c r="Y74" s="54">
        <f>登録番号１１２!$T$26</f>
        <v>0</v>
      </c>
      <c r="Z74" s="47">
        <f>登録番号１１２!$F$10</f>
        <v>34</v>
      </c>
      <c r="AA74" s="48">
        <f>登録番号１１２!$H$10</f>
        <v>34</v>
      </c>
      <c r="AB74" s="49" t="str">
        <f>IF(登録番号１１２!$J$10="","",登録番号１１２!$J$10)</f>
        <v/>
      </c>
      <c r="AC74" s="50" t="str">
        <f>IF(登録番号１１２!$K$10="","",登録番号１１２!$K$10)</f>
        <v/>
      </c>
      <c r="AD74" s="50" t="str">
        <f>IF(登録番号１１２!$L$10="","",登録番号１１２!$L$10)</f>
        <v/>
      </c>
      <c r="AE74" s="50" t="str">
        <f>IF(登録番号１１２!$M$10="","",登録番号１１２!$M$10)</f>
        <v/>
      </c>
      <c r="AF74" s="50" t="str">
        <f>IF(登録番号１１２!$N$10="","",登録番号１１２!$N$10)</f>
        <v>○</v>
      </c>
      <c r="AG74" s="50" t="str">
        <f>IF(登録番号１１２!$O$10="","",登録番号１１２!$O$10)</f>
        <v/>
      </c>
      <c r="AH74" s="50" t="str">
        <f>IF(登録番号１１２!$P$10="","",登録番号１１２!$P$10)</f>
        <v/>
      </c>
      <c r="AI74" s="50" t="str">
        <f>IF(登録番号１１２!$Q$10="","",登録番号１１２!$Q$10)</f>
        <v/>
      </c>
      <c r="AJ74" s="50" t="str">
        <f>IF(登録番号１１２!$R$10="","",登録番号１１２!$R$10)</f>
        <v/>
      </c>
      <c r="AK74" s="50" t="str">
        <f>IF(登録番号１１２!$S$10="","",登録番号１１２!$S$10)</f>
        <v/>
      </c>
      <c r="AL74" s="51" t="str">
        <f>IF(登録番号１１２!$T$10="","",登録番号１１２!$T$10)</f>
        <v/>
      </c>
      <c r="AM74" s="49" t="str">
        <f>登録番号１１２!$I$17</f>
        <v>ない</v>
      </c>
      <c r="AN74" s="50" t="str">
        <f>登録番号１１２!$S$17</f>
        <v>ない</v>
      </c>
      <c r="AO74" s="50" t="str">
        <f>登録番号１１２!$I$18</f>
        <v>ない</v>
      </c>
      <c r="AP74" s="50" t="str">
        <f>登録番号１１２!$S$18</f>
        <v>ない</v>
      </c>
      <c r="AQ74" s="50" t="str">
        <f>登録番号１１２!$I$19</f>
        <v>ない</v>
      </c>
      <c r="AR74" s="50" t="str">
        <f>登録番号１１２!$S$19</f>
        <v>ない</v>
      </c>
      <c r="AS74" s="50" t="str">
        <f>登録番号１１２!$I$20</f>
        <v>ない</v>
      </c>
      <c r="AT74" s="50" t="str">
        <f>IF(登録番号１１２!$S$20="","",登録番号１１２!$S$20)</f>
        <v>ない</v>
      </c>
      <c r="AU74" s="50" t="str">
        <f>IF(登録番号１１２!$I$21="","",登録番号１１２!$I$21)</f>
        <v>ない</v>
      </c>
      <c r="AV74" s="50" t="str">
        <f>IF(登録番号１１２!$S$21="","",登録番号１１２!$S$21)</f>
        <v>ない</v>
      </c>
      <c r="AW74" s="51" t="str">
        <f>IF(登録番号１１２!$I$22="","",登録番号１１２!$I$22)</f>
        <v/>
      </c>
      <c r="AX74" s="47" t="str">
        <f>IF(登録番号１１２!$C$26="","",登録番号１１２!$C$26)</f>
        <v>居ない</v>
      </c>
      <c r="AY74" s="48" t="str">
        <f>IF(登録番号１１２!$G$26="","",登録番号１１２!$G$26)</f>
        <v>なし</v>
      </c>
      <c r="AZ74" s="46" t="str">
        <f>登録番号１１２!$D$25</f>
        <v>必要</v>
      </c>
      <c r="BA74" s="48" t="str">
        <f>IF(登録番号１１２!$E$25="","",登録番号１１２!$E$25)</f>
        <v>家賃債務保証での代替不可</v>
      </c>
      <c r="BB74" s="76" t="str">
        <f>IF(登録番号１１２!$D$29="","",登録番号１１２!$D$29)</f>
        <v>ペット飼育相談可能</v>
      </c>
      <c r="BC74" s="77" t="str">
        <f>登録番号１１２!$A$10</f>
        <v>1977/7</v>
      </c>
      <c r="BD74" s="40" t="str">
        <f>IF(登録番号１１２!$P$11="","",登録番号１１２!$P$11)</f>
        <v>未実施</v>
      </c>
      <c r="BE74" s="65" t="str">
        <f>登録番号１１２!$C$31</f>
        <v>アパマンショップ堅田店</v>
      </c>
      <c r="BF74" s="44" t="str">
        <f>登録番号１１２!$O$31</f>
        <v>077－574－3434</v>
      </c>
    </row>
    <row r="75" spans="1:58" ht="27.75" customHeight="1" x14ac:dyDescent="0.15">
      <c r="A75" s="178">
        <v>113</v>
      </c>
      <c r="B75" s="145" t="str">
        <f>IF(登録番号１１３!$F$4="","",登録番号１１３!$F$4)</f>
        <v/>
      </c>
      <c r="C75" s="45" t="str">
        <f>IF(登録番号１１３!$H$4="","",登録番号１１３!$H$4)</f>
        <v/>
      </c>
      <c r="D75" s="45" t="str">
        <f>IF(登録番号１１３!$J$4="","",登録番号１１３!$J$4)</f>
        <v/>
      </c>
      <c r="E75" s="157" t="str">
        <f>IF(登録番号１１３!$L$4="","",登録番号１１３!$L$4)</f>
        <v>○</v>
      </c>
      <c r="F75" s="157" t="str">
        <f>IF(登録番号１１３!$N$4="","",登録番号１１３!$N$4)</f>
        <v/>
      </c>
      <c r="G75" s="146" t="str">
        <f>IF(登録番号１１３!$P$4="","",登録番号１１３!$P$4)</f>
        <v>○</v>
      </c>
      <c r="H75" s="158" t="str">
        <f>IF(登録番号１１３!$D$1="","",登録番号１１３!$D$1)</f>
        <v>ピア長等山</v>
      </c>
      <c r="I75" s="141" t="str">
        <f>登録番号１１３!$A$8</f>
        <v>滋賀県</v>
      </c>
      <c r="J75" s="159" t="str">
        <f>登録番号１１３!$B$8</f>
        <v>大津市</v>
      </c>
      <c r="K75" s="142" t="str">
        <f>登録番号１１３!$D$8</f>
        <v>三井寺町</v>
      </c>
      <c r="L75" s="160" t="str">
        <f>IF(登録番号１１３!$G$8="","",登録番号１１３!$G$8)</f>
        <v>３－６</v>
      </c>
      <c r="M75" s="125" t="str">
        <f>IF(登録番号１１３!$F$12="","",登録番号１１３!$F$12)</f>
        <v>京阪電車坂本線　三井寺駅 徒歩７分</v>
      </c>
      <c r="N75" s="147" t="str">
        <f>IF(登録番号１１３!$F$13="","",登録番号１１３!$F$13)</f>
        <v/>
      </c>
      <c r="O75" s="149" t="str">
        <f>登録番号１１３!$P$8</f>
        <v>木造（２×４）含む</v>
      </c>
      <c r="P75" s="125">
        <f>登録番号１１３!$D$10</f>
        <v>2</v>
      </c>
      <c r="Q75" s="141">
        <f>登録番号１１３!$F$11</f>
        <v>4</v>
      </c>
      <c r="R75" s="160">
        <f>登録番号１１３!$J$11</f>
        <v>22</v>
      </c>
      <c r="S75" s="161">
        <f>登録番号１１３!$M$8</f>
        <v>33400</v>
      </c>
      <c r="T75" s="162">
        <f>登録番号１１３!$O$8</f>
        <v>33400</v>
      </c>
      <c r="U75" s="161">
        <f>登録番号１１３!$L$26</f>
        <v>0</v>
      </c>
      <c r="V75" s="162">
        <f>登録番号１１３!$N$26</f>
        <v>49000</v>
      </c>
      <c r="W75" s="163" t="str">
        <f>IF(登録番号１１３!$P$26="","",登録番号１１３!$P$26)</f>
        <v>鍵交換代、礼金</v>
      </c>
      <c r="X75" s="164">
        <f>登録番号１１３!$R$26</f>
        <v>16200</v>
      </c>
      <c r="Y75" s="162">
        <f>登録番号１１３!$T$26</f>
        <v>49000</v>
      </c>
      <c r="Z75" s="165">
        <f>登録番号１１３!$F$10</f>
        <v>21</v>
      </c>
      <c r="AA75" s="166">
        <f>登録番号１１３!$H$10</f>
        <v>21</v>
      </c>
      <c r="AB75" s="167" t="str">
        <f>IF(登録番号１１３!$J$10="","",登録番号１１３!$J$10)</f>
        <v/>
      </c>
      <c r="AC75" s="168" t="str">
        <f>IF(登録番号１１３!$K$10="","",登録番号１１３!$K$10)</f>
        <v>○</v>
      </c>
      <c r="AD75" s="168" t="str">
        <f>IF(登録番号１１３!$L$10="","",登録番号１１３!$L$10)</f>
        <v/>
      </c>
      <c r="AE75" s="168" t="str">
        <f>IF(登録番号１１３!$M$10="","",登録番号１１３!$M$10)</f>
        <v/>
      </c>
      <c r="AF75" s="168" t="str">
        <f>IF(登録番号１１３!$N$10="","",登録番号１１３!$N$10)</f>
        <v/>
      </c>
      <c r="AG75" s="168" t="str">
        <f>IF(登録番号１１３!$O$10="","",登録番号１１３!$O$10)</f>
        <v>○</v>
      </c>
      <c r="AH75" s="168" t="str">
        <f>IF(登録番号１１３!$P$10="","",登録番号１１３!$P$10)</f>
        <v/>
      </c>
      <c r="AI75" s="168" t="str">
        <f>IF(登録番号１１３!$Q$10="","",登録番号１１３!$Q$10)</f>
        <v/>
      </c>
      <c r="AJ75" s="168" t="str">
        <f>IF(登録番号１１３!$R$10="","",登録番号１１３!$R$10)</f>
        <v/>
      </c>
      <c r="AK75" s="168" t="str">
        <f>IF(登録番号１１３!$S$10="","",登録番号１１３!$S$10)</f>
        <v/>
      </c>
      <c r="AL75" s="169" t="str">
        <f>IF(登録番号１１３!$T$10="","",登録番号１１３!$T$10)</f>
        <v/>
      </c>
      <c r="AM75" s="167" t="str">
        <f>登録番号１１３!$I$17</f>
        <v>ない</v>
      </c>
      <c r="AN75" s="168" t="str">
        <f>登録番号１１３!$S$17</f>
        <v>ない</v>
      </c>
      <c r="AO75" s="168" t="str">
        <f>登録番号１１３!$I$18</f>
        <v>ない</v>
      </c>
      <c r="AP75" s="168" t="str">
        <f>登録番号１１３!$S$18</f>
        <v>ない</v>
      </c>
      <c r="AQ75" s="168" t="str">
        <f>登録番号１１３!$I$19</f>
        <v>ない</v>
      </c>
      <c r="AR75" s="168" t="str">
        <f>登録番号１１３!$S$19</f>
        <v>ない</v>
      </c>
      <c r="AS75" s="168" t="str">
        <f>登録番号１１３!$I$20</f>
        <v>ない</v>
      </c>
      <c r="AT75" s="168" t="str">
        <f>IF(登録番号１１３!$S$20="","",登録番号１１３!$S$20)</f>
        <v>ない</v>
      </c>
      <c r="AU75" s="168" t="str">
        <f>IF(登録番号１１３!$I$21="","",登録番号１１３!$I$21)</f>
        <v>ない</v>
      </c>
      <c r="AV75" s="168" t="str">
        <f>IF(登録番号１１３!$S$21="","",登録番号１１３!$S$21)</f>
        <v>ない</v>
      </c>
      <c r="AW75" s="169" t="str">
        <f>IF(登録番号１１３!$I$22="","",登録番号１１３!$I$22)</f>
        <v/>
      </c>
      <c r="AX75" s="165" t="str">
        <f>IF(登録番号１１３!$C$26="","",登録番号１１３!$C$26)</f>
        <v>居ない</v>
      </c>
      <c r="AY75" s="166" t="str">
        <f>IF(登録番号１１３!$G$26="","",登録番号１１３!$G$26)</f>
        <v>なし</v>
      </c>
      <c r="AZ75" s="170" t="str">
        <f>登録番号１１３!$D$25</f>
        <v>必要</v>
      </c>
      <c r="BA75" s="166" t="str">
        <f>IF(登録番号１１３!$E$25="","",登録番号１１３!$E$25)</f>
        <v>家賃債務保証での代替不可</v>
      </c>
      <c r="BB75" s="171" t="str">
        <f>IF(登録番号１１３!$D$29="","",登録番号１１３!$D$29)</f>
        <v/>
      </c>
      <c r="BC75" s="172" t="str">
        <f>登録番号１１３!$A$10</f>
        <v>1993/3</v>
      </c>
      <c r="BD75" s="173" t="str">
        <f>IF(登録番号１１３!$P$11="","",登録番号１１３!$P$11)</f>
        <v>適用外（1981年6月以降建設）</v>
      </c>
      <c r="BE75" s="174" t="str">
        <f>登録番号１１３!$C$31</f>
        <v>アパマンショップ大津店</v>
      </c>
      <c r="BF75" s="44" t="str">
        <f>登録番号１１３!$O$31</f>
        <v>077-521-8588</v>
      </c>
    </row>
    <row r="76" spans="1:58" ht="27.75" customHeight="1" x14ac:dyDescent="0.15">
      <c r="A76" s="178">
        <v>114</v>
      </c>
      <c r="B76" s="145" t="str">
        <f>IF(登録番号１１４!$F$4="","",登録番号１１４!$F$4)</f>
        <v/>
      </c>
      <c r="C76" s="45" t="str">
        <f>IF(登録番号１１４!$H$4="","",登録番号１１４!$H$4)</f>
        <v/>
      </c>
      <c r="D76" s="45" t="str">
        <f>IF(登録番号１１４!$J$4="","",登録番号１１４!$J$4)</f>
        <v/>
      </c>
      <c r="E76" s="157" t="str">
        <f>IF(登録番号１１４!$L$4="","",登録番号１１４!$L$4)</f>
        <v/>
      </c>
      <c r="F76" s="157" t="str">
        <f>IF(登録番号１１４!$N$4="","",登録番号１１４!$N$4)</f>
        <v/>
      </c>
      <c r="G76" s="146" t="str">
        <f>IF(登録番号１１４!$P$4="","",登録番号１１４!$P$4)</f>
        <v>○</v>
      </c>
      <c r="H76" s="158" t="str">
        <f>IF(登録番号１１４!$D$1="","",登録番号１１４!$D$1)</f>
        <v>レジデンス大津</v>
      </c>
      <c r="I76" s="141" t="str">
        <f>登録番号１１４!$A$8</f>
        <v>滋賀県</v>
      </c>
      <c r="J76" s="159" t="str">
        <f>登録番号１１４!$B$8</f>
        <v>大津市</v>
      </c>
      <c r="K76" s="142" t="str">
        <f>登録番号１１４!$D$8</f>
        <v>中央1丁目</v>
      </c>
      <c r="L76" s="160" t="str">
        <f>IF(登録番号１１４!$G$8="","",登録番号１１４!$G$8)</f>
        <v>８－３２</v>
      </c>
      <c r="M76" s="125" t="str">
        <f>IF(登録番号１１４!$F$12="","",登録番号１１４!$F$12)</f>
        <v>ＪＲ琵琶湖線大津駅 徒歩９分</v>
      </c>
      <c r="N76" s="147" t="str">
        <f>IF(登録番号１１４!$F$13="","",登録番号１１４!$F$13)</f>
        <v/>
      </c>
      <c r="O76" s="149" t="str">
        <f>登録番号１１４!$P$8</f>
        <v>鉄骨造（軽量鉄骨含む）</v>
      </c>
      <c r="P76" s="125">
        <f>登録番号１１４!$D$10</f>
        <v>5</v>
      </c>
      <c r="Q76" s="141">
        <f>登録番号１１４!$F$11</f>
        <v>3</v>
      </c>
      <c r="R76" s="160">
        <f>登録番号１１４!$J$11</f>
        <v>23</v>
      </c>
      <c r="S76" s="161">
        <f>登録番号１１４!$M$8</f>
        <v>35000</v>
      </c>
      <c r="T76" s="162">
        <f>登録番号１１４!$O$8</f>
        <v>35000</v>
      </c>
      <c r="U76" s="161">
        <f>登録番号１１４!$L$26</f>
        <v>0</v>
      </c>
      <c r="V76" s="162">
        <f>登録番号１１４!$N$26</f>
        <v>0</v>
      </c>
      <c r="W76" s="163" t="str">
        <f>IF(登録番号１１４!$P$26="","",登録番号１１４!$P$26)</f>
        <v>鍵交換代</v>
      </c>
      <c r="X76" s="164">
        <f>登録番号１１４!$R$26</f>
        <v>16200</v>
      </c>
      <c r="Y76" s="162">
        <f>登録番号１１４!$T$26</f>
        <v>16200</v>
      </c>
      <c r="Z76" s="165">
        <f>登録番号１１４!$F$10</f>
        <v>15.07</v>
      </c>
      <c r="AA76" s="166">
        <f>登録番号１１４!$H$10</f>
        <v>20.399999999999999</v>
      </c>
      <c r="AB76" s="167" t="str">
        <f>IF(登録番号１１４!$J$10="","",登録番号１１４!$J$10)</f>
        <v>○</v>
      </c>
      <c r="AC76" s="168" t="str">
        <f>IF(登録番号１１４!$K$10="","",登録番号１１４!$K$10)</f>
        <v/>
      </c>
      <c r="AD76" s="168" t="str">
        <f>IF(登録番号１１４!$L$10="","",登録番号１１４!$L$10)</f>
        <v/>
      </c>
      <c r="AE76" s="168" t="str">
        <f>IF(登録番号１１４!$M$10="","",登録番号１１４!$M$10)</f>
        <v/>
      </c>
      <c r="AF76" s="168" t="str">
        <f>IF(登録番号１１４!$N$10="","",登録番号１１４!$N$10)</f>
        <v/>
      </c>
      <c r="AG76" s="168" t="str">
        <f>IF(登録番号１１４!$O$10="","",登録番号１１４!$O$10)</f>
        <v/>
      </c>
      <c r="AH76" s="168" t="str">
        <f>IF(登録番号１１４!$P$10="","",登録番号１１４!$P$10)</f>
        <v/>
      </c>
      <c r="AI76" s="168" t="str">
        <f>IF(登録番号１１４!$Q$10="","",登録番号１１４!$Q$10)</f>
        <v/>
      </c>
      <c r="AJ76" s="168" t="str">
        <f>IF(登録番号１１４!$R$10="","",登録番号１１４!$R$10)</f>
        <v/>
      </c>
      <c r="AK76" s="168" t="str">
        <f>IF(登録番号１１４!$S$10="","",登録番号１１４!$S$10)</f>
        <v/>
      </c>
      <c r="AL76" s="169" t="str">
        <f>IF(登録番号１１４!$T$10="","",登録番号１１４!$T$10)</f>
        <v/>
      </c>
      <c r="AM76" s="167" t="str">
        <f>登録番号１１４!$I$17</f>
        <v>ない</v>
      </c>
      <c r="AN76" s="168" t="str">
        <f>登録番号１１４!$S$17</f>
        <v>ない</v>
      </c>
      <c r="AO76" s="168" t="str">
        <f>登録番号１１４!$I$18</f>
        <v>ない</v>
      </c>
      <c r="AP76" s="168" t="str">
        <f>登録番号１１４!$S$18</f>
        <v>ない</v>
      </c>
      <c r="AQ76" s="168" t="str">
        <f>登録番号１１４!$I$19</f>
        <v>ない</v>
      </c>
      <c r="AR76" s="168" t="str">
        <f>登録番号１１４!$S$19</f>
        <v>全戸</v>
      </c>
      <c r="AS76" s="168" t="str">
        <f>登録番号１１４!$I$20</f>
        <v>ない</v>
      </c>
      <c r="AT76" s="168" t="str">
        <f>IF(登録番号１１４!$S$20="","",登録番号１１４!$S$20)</f>
        <v>ない</v>
      </c>
      <c r="AU76" s="168" t="str">
        <f>IF(登録番号１１４!$I$21="","",登録番号１１４!$I$21)</f>
        <v>ない</v>
      </c>
      <c r="AV76" s="168" t="str">
        <f>IF(登録番号１１４!$S$21="","",登録番号１１４!$S$21)</f>
        <v>ない</v>
      </c>
      <c r="AW76" s="169" t="str">
        <f>IF(登録番号１１４!$I$22="","",登録番号１１４!$I$22)</f>
        <v/>
      </c>
      <c r="AX76" s="165" t="str">
        <f>IF(登録番号１１４!$C$26="","",登録番号１１４!$C$26)</f>
        <v>居ない</v>
      </c>
      <c r="AY76" s="166" t="str">
        <f>IF(登録番号１１４!$G$26="","",登録番号１１４!$G$26)</f>
        <v>なし</v>
      </c>
      <c r="AZ76" s="170" t="str">
        <f>登録番号１１４!$D$25</f>
        <v>必要</v>
      </c>
      <c r="BA76" s="166" t="str">
        <f>IF(登録番号１１４!$E$25="","",登録番号１１４!$E$25)</f>
        <v>家賃債務保証での代替不可</v>
      </c>
      <c r="BB76" s="171" t="str">
        <f>IF(登録番号１１４!$D$29="","",登録番号１１４!$D$29)</f>
        <v/>
      </c>
      <c r="BC76" s="172" t="str">
        <f>登録番号１１４!$A$10</f>
        <v>1988/5</v>
      </c>
      <c r="BD76" s="173" t="str">
        <f>IF(登録番号１１４!$P$11="","",登録番号１１４!$P$11)</f>
        <v>適用外（1981年6月以降建設）</v>
      </c>
      <c r="BE76" s="174" t="str">
        <f>登録番号１１４!$C$31</f>
        <v>アパマンショップ大津店</v>
      </c>
      <c r="BF76" s="44" t="str">
        <f>登録番号１１４!$O$31</f>
        <v>077-521-8588</v>
      </c>
    </row>
    <row r="77" spans="1:58" ht="27.75" customHeight="1" x14ac:dyDescent="0.15">
      <c r="A77" s="178">
        <v>115</v>
      </c>
      <c r="B77" s="145" t="str">
        <f>IF(登録番号１１５!$F$4="","",登録番号１１５!$F$4)</f>
        <v/>
      </c>
      <c r="C77" s="45" t="str">
        <f>IF(登録番号１１５!$H$4="","",登録番号１１５!$H$4)</f>
        <v/>
      </c>
      <c r="D77" s="45" t="str">
        <f>IF(登録番号１１５!$J$4="","",登録番号１１５!$J$4)</f>
        <v/>
      </c>
      <c r="E77" s="157" t="str">
        <f>IF(登録番号１１５!$L$4="","",登録番号１１５!$L$4)</f>
        <v/>
      </c>
      <c r="F77" s="157" t="str">
        <f>IF(登録番号１１５!$N$4="","",登録番号１１５!$N$4)</f>
        <v/>
      </c>
      <c r="G77" s="146" t="str">
        <f>IF(登録番号１１５!$P$4="","",登録番号１１５!$P$4)</f>
        <v>○</v>
      </c>
      <c r="H77" s="158" t="str">
        <f>IF(登録番号１１５!$D$1="","",登録番号１１５!$D$1)</f>
        <v>倶楽部ハウスＫ</v>
      </c>
      <c r="I77" s="141" t="str">
        <f>登録番号１１５!$A$8</f>
        <v>滋賀県</v>
      </c>
      <c r="J77" s="159" t="str">
        <f>登録番号１１５!$B$8</f>
        <v>大津市</v>
      </c>
      <c r="K77" s="142" t="str">
        <f>登録番号１１５!$D$8</f>
        <v>浜町</v>
      </c>
      <c r="L77" s="160" t="str">
        <f>IF(登録番号１１５!$G$8="","",登録番号１１５!$G$8)</f>
        <v>６－２３</v>
      </c>
      <c r="M77" s="125" t="str">
        <f>IF(登録番号１１５!$F$12="","",登録番号１１５!$F$12)</f>
        <v>ＪＲ琵琶湖線大津駅 徒歩８分</v>
      </c>
      <c r="N77" s="147" t="str">
        <f>IF(登録番号１１５!$F$13="","",登録番号１１５!$F$13)</f>
        <v/>
      </c>
      <c r="O77" s="149" t="str">
        <f>登録番号１１５!$P$8</f>
        <v>鉄骨造（軽量鉄骨含む）</v>
      </c>
      <c r="P77" s="125">
        <f>登録番号１１５!$D$10</f>
        <v>3</v>
      </c>
      <c r="Q77" s="141">
        <f>登録番号１１５!$F$11</f>
        <v>1</v>
      </c>
      <c r="R77" s="160">
        <f>登録番号１１５!$J$11</f>
        <v>9</v>
      </c>
      <c r="S77" s="161">
        <f>登録番号１１５!$M$8</f>
        <v>46000</v>
      </c>
      <c r="T77" s="162">
        <f>登録番号１１５!$O$8</f>
        <v>46000</v>
      </c>
      <c r="U77" s="161">
        <f>登録番号１１５!$L$26</f>
        <v>43000</v>
      </c>
      <c r="V77" s="162">
        <f>登録番号１１５!$N$26</f>
        <v>43000</v>
      </c>
      <c r="W77" s="163" t="str">
        <f>IF(登録番号１１５!$P$26="","",登録番号１１５!$P$26)</f>
        <v>礼金</v>
      </c>
      <c r="X77" s="164">
        <f>登録番号１１５!$R$26</f>
        <v>43000</v>
      </c>
      <c r="Y77" s="162">
        <f>登録番号１１５!$T$26</f>
        <v>43000</v>
      </c>
      <c r="Z77" s="165">
        <f>登録番号１１５!$F$10</f>
        <v>20.65</v>
      </c>
      <c r="AA77" s="166">
        <f>登録番号１１５!$H$10</f>
        <v>20.65</v>
      </c>
      <c r="AB77" s="167" t="str">
        <f>IF(登録番号１１５!$J$10="","",登録番号１１５!$J$10)</f>
        <v>○</v>
      </c>
      <c r="AC77" s="168" t="str">
        <f>IF(登録番号１１５!$K$10="","",登録番号１１５!$K$10)</f>
        <v/>
      </c>
      <c r="AD77" s="168" t="str">
        <f>IF(登録番号１１５!$L$10="","",登録番号１１５!$L$10)</f>
        <v/>
      </c>
      <c r="AE77" s="168" t="str">
        <f>IF(登録番号１１５!$M$10="","",登録番号１１５!$M$10)</f>
        <v/>
      </c>
      <c r="AF77" s="168" t="str">
        <f>IF(登録番号１１５!$N$10="","",登録番号１１５!$N$10)</f>
        <v/>
      </c>
      <c r="AG77" s="168" t="str">
        <f>IF(登録番号１１５!$O$10="","",登録番号１１５!$O$10)</f>
        <v/>
      </c>
      <c r="AH77" s="168" t="str">
        <f>IF(登録番号１１５!$P$10="","",登録番号１１５!$P$10)</f>
        <v/>
      </c>
      <c r="AI77" s="168" t="str">
        <f>IF(登録番号１１５!$Q$10="","",登録番号１１５!$Q$10)</f>
        <v/>
      </c>
      <c r="AJ77" s="168" t="str">
        <f>IF(登録番号１１５!$R$10="","",登録番号１１５!$R$10)</f>
        <v/>
      </c>
      <c r="AK77" s="168" t="str">
        <f>IF(登録番号１１５!$S$10="","",登録番号１１５!$S$10)</f>
        <v/>
      </c>
      <c r="AL77" s="169" t="str">
        <f>IF(登録番号１１５!$T$10="","",登録番号１１５!$T$10)</f>
        <v/>
      </c>
      <c r="AM77" s="167" t="str">
        <f>登録番号１１５!$I$17</f>
        <v>ない</v>
      </c>
      <c r="AN77" s="168" t="str">
        <f>登録番号１１５!$S$17</f>
        <v>ない</v>
      </c>
      <c r="AO77" s="168" t="str">
        <f>登録番号１１５!$I$18</f>
        <v>ない</v>
      </c>
      <c r="AP77" s="168" t="str">
        <f>登録番号１１５!$S$18</f>
        <v>ない</v>
      </c>
      <c r="AQ77" s="168" t="str">
        <f>登録番号１１５!$I$19</f>
        <v>ない</v>
      </c>
      <c r="AR77" s="168" t="str">
        <f>登録番号１１５!$S$19</f>
        <v>ない</v>
      </c>
      <c r="AS77" s="168" t="str">
        <f>登録番号１１５!$I$20</f>
        <v>ない</v>
      </c>
      <c r="AT77" s="168" t="str">
        <f>IF(登録番号１１５!$S$20="","",登録番号１１５!$S$20)</f>
        <v>ない</v>
      </c>
      <c r="AU77" s="168" t="str">
        <f>IF(登録番号１１５!$I$21="","",登録番号１１５!$I$21)</f>
        <v>ない</v>
      </c>
      <c r="AV77" s="168" t="str">
        <f>IF(登録番号１１５!$S$21="","",登録番号１１５!$S$21)</f>
        <v>ない</v>
      </c>
      <c r="AW77" s="169" t="str">
        <f>IF(登録番号１１５!$I$22="","",登録番号１１５!$I$22)</f>
        <v/>
      </c>
      <c r="AX77" s="165" t="str">
        <f>IF(登録番号１１５!$C$26="","",登録番号１１５!$C$26)</f>
        <v>居ない</v>
      </c>
      <c r="AY77" s="166" t="str">
        <f>IF(登録番号１１５!$G$26="","",登録番号１１５!$G$26)</f>
        <v>なし</v>
      </c>
      <c r="AZ77" s="170" t="str">
        <f>登録番号１１５!$D$25</f>
        <v>必要</v>
      </c>
      <c r="BA77" s="166" t="str">
        <f>IF(登録番号１１５!$E$25="","",登録番号１１５!$E$25)</f>
        <v>家賃債務保証での代替不可</v>
      </c>
      <c r="BB77" s="171" t="str">
        <f>IF(登録番号１１５!$D$29="","",登録番号１１５!$D$29)</f>
        <v/>
      </c>
      <c r="BC77" s="172" t="str">
        <f>登録番号１１５!$A$10</f>
        <v>1997/3</v>
      </c>
      <c r="BD77" s="173" t="str">
        <f>IF(登録番号１１５!$P$11="","",登録番号１１５!$P$11)</f>
        <v>適用外（1981年6月以降建設）</v>
      </c>
      <c r="BE77" s="174" t="str">
        <f>登録番号１１５!$C$31</f>
        <v>アパマンショップ大津店</v>
      </c>
      <c r="BF77" s="44" t="str">
        <f>登録番号１１５!$O$31</f>
        <v>077-521-8588</v>
      </c>
    </row>
    <row r="78" spans="1:58" customFormat="1" ht="27.75" customHeight="1" x14ac:dyDescent="0.15">
      <c r="A78" s="178">
        <v>116</v>
      </c>
      <c r="B78" s="145" t="str">
        <f>IF(登録番号１１６!$F$4="","",登録番号１１６!$F$4)</f>
        <v>○</v>
      </c>
      <c r="C78" s="45" t="str">
        <f>IF(登録番号１１６!$H$4="","",登録番号１１６!$H$4)</f>
        <v/>
      </c>
      <c r="D78" s="45" t="str">
        <f>IF(登録番号１１６!$J$4="","",登録番号１１６!$J$4)</f>
        <v/>
      </c>
      <c r="E78" s="157" t="str">
        <f>IF(登録番号１１６!$L$4="","",登録番号１１６!$L$4)</f>
        <v/>
      </c>
      <c r="F78" s="157" t="str">
        <f>IF(登録番号１１６!$N$4="","",登録番号１１６!$N$4)</f>
        <v/>
      </c>
      <c r="G78" s="146" t="str">
        <f>IF(登録番号１１６!$P$4="","",登録番号１１６!$P$4)</f>
        <v>○</v>
      </c>
      <c r="H78" s="158" t="str">
        <f>IF(登録番号１１６!$D$1="","",登録番号１１６!$D$1)</f>
        <v>マンショングレース</v>
      </c>
      <c r="I78" s="141" t="str">
        <f>登録番号１１６!$A$8</f>
        <v>滋賀県</v>
      </c>
      <c r="J78" s="159" t="str">
        <f>登録番号１１６!$B$8</f>
        <v>大津市</v>
      </c>
      <c r="K78" s="142" t="str">
        <f>登録番号１１６!$D$8</f>
        <v>浜大津３丁目</v>
      </c>
      <c r="L78" s="160" t="str">
        <f>IF(登録番号１１６!$G$8="","",登録番号１１６!$G$8)</f>
        <v>５－２３</v>
      </c>
      <c r="M78" s="125" t="str">
        <f>IF(登録番号１１６!$F$12="","",登録番号１１６!$F$12)</f>
        <v>京阪坂本駅　三井寺駅 徒歩１分</v>
      </c>
      <c r="N78" s="147" t="str">
        <f>IF(登録番号１１６!$F$13="","",登録番号１１６!$F$13)</f>
        <v/>
      </c>
      <c r="O78" s="149" t="str">
        <f>登録番号１１６!$P$8</f>
        <v>コンクリート造</v>
      </c>
      <c r="P78" s="125">
        <f>登録番号１１６!$D$10</f>
        <v>5</v>
      </c>
      <c r="Q78" s="141">
        <f>登録番号１１６!$F$11</f>
        <v>1</v>
      </c>
      <c r="R78" s="160">
        <f>登録番号１１６!$J$11</f>
        <v>26</v>
      </c>
      <c r="S78" s="161">
        <f>登録番号１１６!$M$8</f>
        <v>108000</v>
      </c>
      <c r="T78" s="162">
        <f>登録番号１１６!$O$8</f>
        <v>108000</v>
      </c>
      <c r="U78" s="161">
        <f>登録番号１１６!$L$26</f>
        <v>300000</v>
      </c>
      <c r="V78" s="162">
        <f>登録番号１１６!$N$26</f>
        <v>300000</v>
      </c>
      <c r="W78" s="163" t="str">
        <f>IF(登録番号１１６!$P$26="","",登録番号１１６!$P$26)</f>
        <v/>
      </c>
      <c r="X78" s="164">
        <f>登録番号１１６!$R$26</f>
        <v>0</v>
      </c>
      <c r="Y78" s="162">
        <f>登録番号１１６!$T$26</f>
        <v>0</v>
      </c>
      <c r="Z78" s="165">
        <f>登録番号１１６!$F$10</f>
        <v>60.5</v>
      </c>
      <c r="AA78" s="166">
        <f>登録番号１１６!$H$10</f>
        <v>60.5</v>
      </c>
      <c r="AB78" s="167" t="str">
        <f>IF(登録番号１１６!$J$10="","",登録番号１１６!$J$10)</f>
        <v/>
      </c>
      <c r="AC78" s="168" t="str">
        <f>IF(登録番号１１６!$K$10="","",登録番号１１６!$K$10)</f>
        <v/>
      </c>
      <c r="AD78" s="168" t="str">
        <f>IF(登録番号１１６!$L$10="","",登録番号１１６!$L$10)</f>
        <v/>
      </c>
      <c r="AE78" s="168" t="str">
        <f>IF(登録番号１１６!$M$10="","",登録番号１１６!$M$10)</f>
        <v/>
      </c>
      <c r="AF78" s="168" t="str">
        <f>IF(登録番号１１６!$N$10="","",登録番号１１６!$N$10)</f>
        <v/>
      </c>
      <c r="AG78" s="168" t="str">
        <f>IF(登録番号１１６!$O$10="","",登録番号１１６!$O$10)</f>
        <v/>
      </c>
      <c r="AH78" s="168" t="str">
        <f>IF(登録番号１１６!$P$10="","",登録番号１１６!$P$10)</f>
        <v>○</v>
      </c>
      <c r="AI78" s="168" t="str">
        <f>IF(登録番号１１６!$Q$10="","",登録番号１１６!$Q$10)</f>
        <v/>
      </c>
      <c r="AJ78" s="168" t="str">
        <f>IF(登録番号１１６!$R$10="","",登録番号１１６!$R$10)</f>
        <v/>
      </c>
      <c r="AK78" s="168" t="str">
        <f>IF(登録番号１１６!$S$10="","",登録番号１１６!$S$10)</f>
        <v/>
      </c>
      <c r="AL78" s="169" t="str">
        <f>IF(登録番号１１６!$T$10="","",登録番号１１６!$T$10)</f>
        <v/>
      </c>
      <c r="AM78" s="167" t="str">
        <f>登録番号１１６!$I$17</f>
        <v>全戸</v>
      </c>
      <c r="AN78" s="168" t="str">
        <f>登録番号１１６!$S$17</f>
        <v>全戸</v>
      </c>
      <c r="AO78" s="168" t="str">
        <f>登録番号１１６!$I$18</f>
        <v>全戸</v>
      </c>
      <c r="AP78" s="168" t="str">
        <f>登録番号１１６!$S$18</f>
        <v>ない</v>
      </c>
      <c r="AQ78" s="168" t="str">
        <f>登録番号１１６!$I$19</f>
        <v>全戸</v>
      </c>
      <c r="AR78" s="168" t="str">
        <f>登録番号１１６!$S$19</f>
        <v>全戸</v>
      </c>
      <c r="AS78" s="168" t="str">
        <f>登録番号１１６!$I$20</f>
        <v>全戸</v>
      </c>
      <c r="AT78" s="168" t="str">
        <f>IF(登録番号１１６!$S$20="","",登録番号１１６!$S$20)</f>
        <v>全戸</v>
      </c>
      <c r="AU78" s="168" t="str">
        <f>IF(登録番号１１６!$I$21="","",登録番号１１６!$I$21)</f>
        <v>全戸</v>
      </c>
      <c r="AV78" s="168" t="str">
        <f>IF(登録番号１１６!$S$21="","",登録番号１１６!$S$21)</f>
        <v>全戸</v>
      </c>
      <c r="AW78" s="169" t="str">
        <f>IF(登録番号１１６!$I$22="","",登録番号１１６!$I$22)</f>
        <v/>
      </c>
      <c r="AX78" s="165" t="str">
        <f>IF(登録番号１１６!$C$26="","",登録番号１１６!$C$26)</f>
        <v>居ない</v>
      </c>
      <c r="AY78" s="166" t="str">
        <f>IF(登録番号１１６!$G$26="","",登録番号１１６!$G$26)</f>
        <v>なし</v>
      </c>
      <c r="AZ78" s="170" t="str">
        <f>登録番号１１６!$D$25</f>
        <v>必要</v>
      </c>
      <c r="BA78" s="166" t="str">
        <f>IF(登録番号１１６!$E$25="","",登録番号１１６!$E$25)</f>
        <v>家賃債務保証での代替不可</v>
      </c>
      <c r="BB78" s="171" t="str">
        <f>IF(登録番号１１６!$D$29="","",登録番号１１６!$D$29)</f>
        <v/>
      </c>
      <c r="BC78" s="172" t="str">
        <f>登録番号１１６!$A$10</f>
        <v>1990/9</v>
      </c>
      <c r="BD78" s="173" t="str">
        <f>IF(登録番号１１６!$P$11="","",登録番号１１６!$P$11)</f>
        <v>適用外（1981年6月以降建設）</v>
      </c>
      <c r="BE78" s="174" t="str">
        <f>登録番号１１６!$C$31</f>
        <v>アパマンショップ大津店</v>
      </c>
      <c r="BF78" s="44" t="str">
        <f>登録番号１１６!$O$31</f>
        <v>077-521-8588</v>
      </c>
    </row>
    <row r="79" spans="1:58" customFormat="1" ht="27.75" customHeight="1" x14ac:dyDescent="0.15">
      <c r="A79" s="178">
        <v>117</v>
      </c>
      <c r="B79" s="145" t="str">
        <f>IF(登録番号１１７!$F$4="","",登録番号１１７!$F$4)</f>
        <v>○</v>
      </c>
      <c r="C79" s="45" t="str">
        <f>IF(登録番号１１７!$H$4="","",登録番号１１７!$H$4)</f>
        <v/>
      </c>
      <c r="D79" s="45" t="str">
        <f>IF(登録番号１１７!$J$4="","",登録番号１１７!$J$4)</f>
        <v>○</v>
      </c>
      <c r="E79" s="157" t="str">
        <f>IF(登録番号１１７!$L$4="","",登録番号１１７!$L$4)</f>
        <v/>
      </c>
      <c r="F79" s="157" t="str">
        <f>IF(登録番号１１７!$N$4="","",登録番号１１７!$N$4)</f>
        <v/>
      </c>
      <c r="G79" s="146" t="str">
        <f>IF(登録番号１１７!$P$4="","",登録番号１１７!$P$4)</f>
        <v/>
      </c>
      <c r="H79" s="158" t="str">
        <f>IF(登録番号１１７!$D$1="","",登録番号１１７!$D$1)</f>
        <v>ディアコートⅡ</v>
      </c>
      <c r="I79" s="141" t="str">
        <f>登録番号１１７!$A$8</f>
        <v>滋賀県</v>
      </c>
      <c r="J79" s="159" t="str">
        <f>登録番号１１７!$B$8</f>
        <v>長浜市</v>
      </c>
      <c r="K79" s="142" t="str">
        <f>登録番号１１７!$D$8</f>
        <v>山階</v>
      </c>
      <c r="L79" s="160" t="str">
        <f>IF(登録番号１１７!$G$8="","",登録番号１１７!$G$8)</f>
        <v>５９６－１</v>
      </c>
      <c r="M79" s="125" t="str">
        <f>IF(登録番号１１７!$F$12="","",登録番号１１７!$F$12)</f>
        <v>JR琵琶湖線長浜駅 バス20分</v>
      </c>
      <c r="N79" s="147" t="str">
        <f>IF(登録番号１１７!$F$13="","",登録番号１１７!$F$13)</f>
        <v>イオン長浜店（約850ｍ）</v>
      </c>
      <c r="O79" s="149" t="str">
        <f>登録番号１１７!$P$8</f>
        <v>木造（２×４）含む</v>
      </c>
      <c r="P79" s="125">
        <f>登録番号１１７!$D$10</f>
        <v>2</v>
      </c>
      <c r="Q79" s="141">
        <f>登録番号１１７!$F$11</f>
        <v>2</v>
      </c>
      <c r="R79" s="160">
        <f>登録番号１１７!$J$11</f>
        <v>14</v>
      </c>
      <c r="S79" s="161">
        <f>登録番号１１７!$M$8</f>
        <v>61000</v>
      </c>
      <c r="T79" s="162">
        <f>登録番号１１７!$O$8</f>
        <v>69000</v>
      </c>
      <c r="U79" s="161">
        <f>登録番号１１７!$L$26</f>
        <v>0</v>
      </c>
      <c r="V79" s="162">
        <f>登録番号１１７!$N$26</f>
        <v>0</v>
      </c>
      <c r="W79" s="163" t="str">
        <f>IF(登録番号１１７!$P$26="","",登録番号１１７!$P$26)</f>
        <v>礼金</v>
      </c>
      <c r="X79" s="164">
        <f>登録番号１１７!$R$26</f>
        <v>61000</v>
      </c>
      <c r="Y79" s="162">
        <f>登録番号１１７!$T$26</f>
        <v>69000</v>
      </c>
      <c r="Z79" s="165">
        <f>登録番号１１７!$F$10</f>
        <v>46.03</v>
      </c>
      <c r="AA79" s="166">
        <f>登録番号１１７!$H$10</f>
        <v>61.05</v>
      </c>
      <c r="AB79" s="167" t="str">
        <f>IF(登録番号１１７!$J$10="","",登録番号１１７!$J$10)</f>
        <v/>
      </c>
      <c r="AC79" s="168" t="str">
        <f>IF(登録番号１１７!$K$10="","",登録番号１１７!$K$10)</f>
        <v/>
      </c>
      <c r="AD79" s="168" t="str">
        <f>IF(登録番号１１７!$L$10="","",登録番号１１７!$L$10)</f>
        <v/>
      </c>
      <c r="AE79" s="168" t="str">
        <f>IF(登録番号１１７!$M$10="","",登録番号１１７!$M$10)</f>
        <v>○</v>
      </c>
      <c r="AF79" s="168" t="str">
        <f>IF(登録番号１１７!$N$10="","",登録番号１１７!$N$10)</f>
        <v/>
      </c>
      <c r="AG79" s="168" t="str">
        <f>IF(登録番号１１７!$O$10="","",登録番号１１７!$O$10)</f>
        <v/>
      </c>
      <c r="AH79" s="168" t="str">
        <f>IF(登録番号１１７!$P$10="","",登録番号１１７!$P$10)</f>
        <v>○</v>
      </c>
      <c r="AI79" s="168" t="str">
        <f>IF(登録番号１１７!$Q$10="","",登録番号１１７!$Q$10)</f>
        <v/>
      </c>
      <c r="AJ79" s="168" t="str">
        <f>IF(登録番号１１７!$R$10="","",登録番号１１７!$R$10)</f>
        <v/>
      </c>
      <c r="AK79" s="168" t="str">
        <f>IF(登録番号１１７!$S$10="","",登録番号１１７!$S$10)</f>
        <v/>
      </c>
      <c r="AL79" s="169" t="str">
        <f>IF(登録番号１１７!$T$10="","",登録番号１１７!$T$10)</f>
        <v/>
      </c>
      <c r="AM79" s="167" t="str">
        <f>登録番号１１７!$I$17</f>
        <v>ない</v>
      </c>
      <c r="AN79" s="168" t="str">
        <f>登録番号１１７!$S$17</f>
        <v>ない</v>
      </c>
      <c r="AO79" s="168" t="str">
        <f>登録番号１１７!$I$18</f>
        <v>ない</v>
      </c>
      <c r="AP79" s="168" t="str">
        <f>登録番号１１７!$S$18</f>
        <v>ない</v>
      </c>
      <c r="AQ79" s="168" t="str">
        <f>登録番号１１７!$I$19</f>
        <v>ない</v>
      </c>
      <c r="AR79" s="168" t="str">
        <f>登録番号１１７!$S$19</f>
        <v>ない</v>
      </c>
      <c r="AS79" s="168" t="str">
        <f>登録番号１１７!$I$20</f>
        <v>ない</v>
      </c>
      <c r="AT79" s="168" t="str">
        <f>IF(登録番号１１７!$S$20="","",登録番号１１７!$S$20)</f>
        <v>ない</v>
      </c>
      <c r="AU79" s="168" t="str">
        <f>IF(登録番号１１７!$I$21="","",登録番号１１７!$I$21)</f>
        <v>ない</v>
      </c>
      <c r="AV79" s="168" t="str">
        <f>IF(登録番号１１７!$S$21="","",登録番号１１７!$S$21)</f>
        <v>ない</v>
      </c>
      <c r="AW79" s="169" t="str">
        <f>IF(登録番号１１７!$I$22="","",登録番号１１７!$I$22)</f>
        <v/>
      </c>
      <c r="AX79" s="165" t="str">
        <f>IF(登録番号１１７!$C$26="","",登録番号１１７!$C$26)</f>
        <v>居ない</v>
      </c>
      <c r="AY79" s="166" t="str">
        <f>IF(登録番号１１７!$G$26="","",登録番号１１７!$G$26)</f>
        <v>なし</v>
      </c>
      <c r="AZ79" s="170" t="str">
        <f>登録番号１１７!$D$25</f>
        <v>必要</v>
      </c>
      <c r="BA79" s="166" t="str">
        <f>IF(登録番号１１７!$E$25="","",登録番号１１７!$E$25)</f>
        <v>家賃債務保証での代替可</v>
      </c>
      <c r="BB79" s="171" t="str">
        <f>IF(登録番号１１７!$D$29="","",登録番号１１７!$D$29)</f>
        <v/>
      </c>
      <c r="BC79" s="172" t="str">
        <f>登録番号１１７!$A$10</f>
        <v>2014/12</v>
      </c>
      <c r="BD79" s="173" t="str">
        <f>IF(登録番号１１７!$P$11="","",登録番号１１７!$P$11)</f>
        <v>適用外（1981年6月以降建設）</v>
      </c>
      <c r="BE79" s="174" t="str">
        <f>登録番号１１７!$C$31</f>
        <v>アパマンショップ長浜店</v>
      </c>
      <c r="BF79" s="44" t="str">
        <f>登録番号１１７!$O$31</f>
        <v>0749－64－5111</v>
      </c>
    </row>
    <row r="80" spans="1:58" customFormat="1" ht="27.75" customHeight="1" x14ac:dyDescent="0.15">
      <c r="A80" s="178">
        <v>118</v>
      </c>
      <c r="B80" s="145" t="str">
        <f>IF(登録番号１１８!$F$4="","",登録番号１１８!$F$4)</f>
        <v>○</v>
      </c>
      <c r="C80" s="45" t="str">
        <f>IF(登録番号１１８!$H$4="","",登録番号１１８!$H$4)</f>
        <v/>
      </c>
      <c r="D80" s="45" t="str">
        <f>IF(登録番号１１８!$J$4="","",登録番号１１８!$J$4)</f>
        <v>○</v>
      </c>
      <c r="E80" s="157" t="str">
        <f>IF(登録番号１１８!$L$4="","",登録番号１１８!$L$4)</f>
        <v/>
      </c>
      <c r="F80" s="157" t="str">
        <f>IF(登録番号１１８!$N$4="","",登録番号１１８!$N$4)</f>
        <v/>
      </c>
      <c r="G80" s="146" t="str">
        <f>IF(登録番号１１８!$P$4="","",登録番号１１８!$P$4)</f>
        <v/>
      </c>
      <c r="H80" s="158" t="str">
        <f>IF(登録番号１１８!$D$1="","",登録番号１１８!$D$1)</f>
        <v>ソル・レヴェンテ・ドゥーエ</v>
      </c>
      <c r="I80" s="141" t="str">
        <f>登録番号１１８!$A$8</f>
        <v>滋賀県</v>
      </c>
      <c r="J80" s="159" t="str">
        <f>登録番号１１８!$B$8</f>
        <v>長浜市</v>
      </c>
      <c r="K80" s="142" t="str">
        <f>登録番号１１８!$D$8</f>
        <v>神照町</v>
      </c>
      <c r="L80" s="160" t="str">
        <f>IF(登録番号１１８!$G$8="","",登録番号１１８!$G$8)</f>
        <v>１３７</v>
      </c>
      <c r="M80" s="125" t="str">
        <f>IF(登録番号１１８!$F$12="","",登録番号１１８!$F$12)</f>
        <v>JR琵琶湖線長浜駅 バス８分</v>
      </c>
      <c r="N80" s="147" t="str">
        <f>IF(登録番号１１８!$F$13="","",登録番号１１８!$F$13)</f>
        <v>バロー（約730ｍ）</v>
      </c>
      <c r="O80" s="149" t="str">
        <f>登録番号１１８!$P$8</f>
        <v>木造（２×４）含む</v>
      </c>
      <c r="P80" s="125">
        <f>登録番号１１８!$D$10</f>
        <v>2</v>
      </c>
      <c r="Q80" s="141">
        <f>登録番号１１８!$F$11</f>
        <v>3</v>
      </c>
      <c r="R80" s="160">
        <f>登録番号１１８!$J$11</f>
        <v>14</v>
      </c>
      <c r="S80" s="161">
        <f>登録番号１１８!$M$8</f>
        <v>56500</v>
      </c>
      <c r="T80" s="162">
        <f>登録番号１１８!$O$8</f>
        <v>65500</v>
      </c>
      <c r="U80" s="161">
        <f>登録番号１１８!$L$26</f>
        <v>0</v>
      </c>
      <c r="V80" s="162">
        <f>登録番号１１８!$N$26</f>
        <v>0</v>
      </c>
      <c r="W80" s="163" t="str">
        <f>IF(登録番号１１８!$P$26="","",登録番号１１８!$P$26)</f>
        <v>礼金</v>
      </c>
      <c r="X80" s="164">
        <f>登録番号１１８!$R$26</f>
        <v>56500</v>
      </c>
      <c r="Y80" s="162">
        <f>登録番号１１８!$T$26</f>
        <v>65500</v>
      </c>
      <c r="Z80" s="165">
        <f>登録番号１１８!$F$10</f>
        <v>45.25</v>
      </c>
      <c r="AA80" s="166">
        <f>登録番号１１８!$H$10</f>
        <v>57.52</v>
      </c>
      <c r="AB80" s="167" t="str">
        <f>IF(登録番号１１８!$J$10="","",登録番号１１８!$J$10)</f>
        <v/>
      </c>
      <c r="AC80" s="168" t="str">
        <f>IF(登録番号１１８!$K$10="","",登録番号１１８!$K$10)</f>
        <v/>
      </c>
      <c r="AD80" s="168" t="str">
        <f>IF(登録番号１１８!$L$10="","",登録番号１１８!$L$10)</f>
        <v/>
      </c>
      <c r="AE80" s="168" t="str">
        <f>IF(登録番号１１８!$M$10="","",登録番号１１８!$M$10)</f>
        <v>○</v>
      </c>
      <c r="AF80" s="168" t="str">
        <f>IF(登録番号１１８!$N$10="","",登録番号１１８!$N$10)</f>
        <v/>
      </c>
      <c r="AG80" s="168" t="str">
        <f>IF(登録番号１１８!$O$10="","",登録番号１１８!$O$10)</f>
        <v/>
      </c>
      <c r="AH80" s="168" t="str">
        <f>IF(登録番号１１８!$P$10="","",登録番号１１８!$P$10)</f>
        <v>○</v>
      </c>
      <c r="AI80" s="168" t="str">
        <f>IF(登録番号１１８!$Q$10="","",登録番号１１８!$Q$10)</f>
        <v/>
      </c>
      <c r="AJ80" s="168" t="str">
        <f>IF(登録番号１１８!$R$10="","",登録番号１１８!$R$10)</f>
        <v/>
      </c>
      <c r="AK80" s="168" t="str">
        <f>IF(登録番号１１８!$S$10="","",登録番号１１８!$S$10)</f>
        <v/>
      </c>
      <c r="AL80" s="169" t="str">
        <f>IF(登録番号１１８!$T$10="","",登録番号１１８!$T$10)</f>
        <v/>
      </c>
      <c r="AM80" s="167" t="str">
        <f>登録番号１１８!$I$17</f>
        <v>ない</v>
      </c>
      <c r="AN80" s="168" t="str">
        <f>登録番号１１８!$S$17</f>
        <v>ない</v>
      </c>
      <c r="AO80" s="168" t="str">
        <f>登録番号１１８!$I$18</f>
        <v>ない</v>
      </c>
      <c r="AP80" s="168" t="str">
        <f>登録番号１１８!$S$18</f>
        <v>ない</v>
      </c>
      <c r="AQ80" s="168" t="str">
        <f>登録番号１１８!$I$19</f>
        <v>ない</v>
      </c>
      <c r="AR80" s="168" t="str">
        <f>登録番号１１８!$S$19</f>
        <v>ない</v>
      </c>
      <c r="AS80" s="168" t="str">
        <f>登録番号１１８!$I$20</f>
        <v>ない</v>
      </c>
      <c r="AT80" s="168" t="str">
        <f>IF(登録番号１１８!$S$20="","",登録番号１１８!$S$20)</f>
        <v>ない</v>
      </c>
      <c r="AU80" s="168" t="str">
        <f>IF(登録番号１１８!$I$21="","",登録番号１１８!$I$21)</f>
        <v>ない</v>
      </c>
      <c r="AV80" s="168" t="str">
        <f>IF(登録番号１１８!$S$21="","",登録番号１１８!$S$21)</f>
        <v>ない</v>
      </c>
      <c r="AW80" s="169" t="str">
        <f>IF(登録番号１１８!$I$22="","",登録番号１１８!$I$22)</f>
        <v/>
      </c>
      <c r="AX80" s="165" t="str">
        <f>IF(登録番号１１８!$C$26="","",登録番号１１８!$C$26)</f>
        <v>居ない</v>
      </c>
      <c r="AY80" s="166" t="str">
        <f>IF(登録番号１１８!$G$26="","",登録番号１１８!$G$26)</f>
        <v>なし</v>
      </c>
      <c r="AZ80" s="170" t="str">
        <f>登録番号１１８!$D$25</f>
        <v>必要</v>
      </c>
      <c r="BA80" s="166" t="str">
        <f>IF(登録番号１１８!$E$25="","",登録番号１１８!$E$25)</f>
        <v>家賃債務保証での代替可</v>
      </c>
      <c r="BB80" s="171" t="str">
        <f>IF(登録番号１１８!$D$29="","",登録番号１１８!$D$29)</f>
        <v/>
      </c>
      <c r="BC80" s="172" t="str">
        <f>登録番号１１８!$A$10</f>
        <v>2008/3</v>
      </c>
      <c r="BD80" s="173" t="str">
        <f>IF(登録番号１１８!$P$11="","",登録番号１１８!$P$11)</f>
        <v>適用外（1981年6月以降建設）</v>
      </c>
      <c r="BE80" s="174" t="str">
        <f>登録番号１１８!$C$31</f>
        <v>アパマンショップ長浜店</v>
      </c>
      <c r="BF80" s="44" t="str">
        <f>登録番号１１８!$O$31</f>
        <v>0749－64－5111</v>
      </c>
    </row>
    <row r="81" spans="1:58" customFormat="1" ht="27.75" customHeight="1" x14ac:dyDescent="0.15">
      <c r="A81" s="178">
        <v>119</v>
      </c>
      <c r="B81" s="145" t="str">
        <f>IF(登録番号１１９!$F$4="","",登録番号１１９!$F$4)</f>
        <v>○</v>
      </c>
      <c r="C81" s="45" t="str">
        <f>IF(登録番号１１９!$H$4="","",登録番号１１９!$H$4)</f>
        <v/>
      </c>
      <c r="D81" s="45" t="str">
        <f>IF(登録番号１１９!$J$4="","",登録番号１１９!$J$4)</f>
        <v>○</v>
      </c>
      <c r="E81" s="157" t="str">
        <f>IF(登録番号１１９!$L$4="","",登録番号１１９!$L$4)</f>
        <v/>
      </c>
      <c r="F81" s="157" t="str">
        <f>IF(登録番号１１９!$N$4="","",登録番号１１９!$N$4)</f>
        <v/>
      </c>
      <c r="G81" s="146" t="str">
        <f>IF(登録番号１１９!$P$4="","",登録番号１１９!$P$4)</f>
        <v/>
      </c>
      <c r="H81" s="158" t="str">
        <f>IF(登録番号１１９!$D$1="","",登録番号１１９!$D$1)</f>
        <v>ピュール長浜</v>
      </c>
      <c r="I81" s="141" t="str">
        <f>登録番号１１９!$A$8</f>
        <v>滋賀県</v>
      </c>
      <c r="J81" s="159" t="str">
        <f>登録番号１１９!$B$8</f>
        <v>長浜市</v>
      </c>
      <c r="K81" s="142" t="str">
        <f>登録番号１１９!$D$8</f>
        <v>八幡中山</v>
      </c>
      <c r="L81" s="160" t="str">
        <f>IF(登録番号１１９!$G$8="","",登録番号１１９!$G$8)</f>
        <v>１０６０－１</v>
      </c>
      <c r="M81" s="125" t="str">
        <f>IF(登録番号１１９!$F$12="","",登録番号１１９!$F$12)</f>
        <v>JR琵琶湖線長浜駅 バス７分</v>
      </c>
      <c r="N81" s="147" t="str">
        <f>IF(登録番号１１９!$F$13="","",登録番号１１９!$F$13)</f>
        <v>ドラッグユタカ（約720ｍ）</v>
      </c>
      <c r="O81" s="149" t="str">
        <f>登録番号１１９!$P$8</f>
        <v>木造（２×４）含む</v>
      </c>
      <c r="P81" s="125">
        <f>登録番号１１９!$D$10</f>
        <v>2</v>
      </c>
      <c r="Q81" s="141">
        <f>登録番号１１９!$F$11</f>
        <v>2</v>
      </c>
      <c r="R81" s="160">
        <f>登録番号１１９!$J$11</f>
        <v>20</v>
      </c>
      <c r="S81" s="161">
        <f>登録番号１１９!$M$8</f>
        <v>55000</v>
      </c>
      <c r="T81" s="162">
        <f>登録番号１１９!$O$8</f>
        <v>64000</v>
      </c>
      <c r="U81" s="161">
        <f>登録番号１１９!$L$26</f>
        <v>0</v>
      </c>
      <c r="V81" s="162">
        <f>登録番号１１９!$N$26</f>
        <v>0</v>
      </c>
      <c r="W81" s="163" t="str">
        <f>IF(登録番号１１９!$P$26="","",登録番号１１９!$P$26)</f>
        <v>礼金</v>
      </c>
      <c r="X81" s="164">
        <f>登録番号１１９!$R$26</f>
        <v>55000</v>
      </c>
      <c r="Y81" s="162">
        <f>登録番号１１９!$T$26</f>
        <v>64000</v>
      </c>
      <c r="Z81" s="165">
        <f>登録番号１１９!$F$10</f>
        <v>44.18</v>
      </c>
      <c r="AA81" s="166">
        <f>登録番号１１９!$H$10</f>
        <v>58.48</v>
      </c>
      <c r="AB81" s="167" t="str">
        <f>IF(登録番号１１９!$J$10="","",登録番号１１９!$J$10)</f>
        <v/>
      </c>
      <c r="AC81" s="168" t="str">
        <f>IF(登録番号１１９!$K$10="","",登録番号１１９!$K$10)</f>
        <v/>
      </c>
      <c r="AD81" s="168" t="str">
        <f>IF(登録番号１１９!$L$10="","",登録番号１１９!$L$10)</f>
        <v/>
      </c>
      <c r="AE81" s="168" t="str">
        <f>IF(登録番号１１９!$M$10="","",登録番号１１９!$M$10)</f>
        <v>○</v>
      </c>
      <c r="AF81" s="168" t="str">
        <f>IF(登録番号１１９!$N$10="","",登録番号１１９!$N$10)</f>
        <v/>
      </c>
      <c r="AG81" s="168" t="str">
        <f>IF(登録番号１１９!$O$10="","",登録番号１１９!$O$10)</f>
        <v/>
      </c>
      <c r="AH81" s="168" t="str">
        <f>IF(登録番号１１９!$P$10="","",登録番号１１９!$P$10)</f>
        <v>○</v>
      </c>
      <c r="AI81" s="168" t="str">
        <f>IF(登録番号１１９!$Q$10="","",登録番号１１９!$Q$10)</f>
        <v/>
      </c>
      <c r="AJ81" s="168" t="str">
        <f>IF(登録番号１１９!$R$10="","",登録番号１１９!$R$10)</f>
        <v/>
      </c>
      <c r="AK81" s="168" t="str">
        <f>IF(登録番号１１９!$S$10="","",登録番号１１９!$S$10)</f>
        <v/>
      </c>
      <c r="AL81" s="169" t="str">
        <f>IF(登録番号１１９!$T$10="","",登録番号１１９!$T$10)</f>
        <v/>
      </c>
      <c r="AM81" s="167" t="str">
        <f>登録番号１１９!$I$17</f>
        <v>ない</v>
      </c>
      <c r="AN81" s="168" t="str">
        <f>登録番号１１９!$S$17</f>
        <v>ない</v>
      </c>
      <c r="AO81" s="168" t="str">
        <f>登録番号１１９!$I$18</f>
        <v>ない</v>
      </c>
      <c r="AP81" s="168" t="str">
        <f>登録番号１１９!$S$18</f>
        <v>ない</v>
      </c>
      <c r="AQ81" s="168" t="str">
        <f>登録番号１１９!$I$19</f>
        <v>ない</v>
      </c>
      <c r="AR81" s="168" t="str">
        <f>登録番号１１９!$S$19</f>
        <v>ない</v>
      </c>
      <c r="AS81" s="168" t="str">
        <f>登録番号１１９!$I$20</f>
        <v>ない</v>
      </c>
      <c r="AT81" s="168" t="str">
        <f>IF(登録番号１１９!$S$20="","",登録番号１１９!$S$20)</f>
        <v>ない</v>
      </c>
      <c r="AU81" s="168" t="str">
        <f>IF(登録番号１１９!$I$21="","",登録番号１１９!$I$21)</f>
        <v>ない</v>
      </c>
      <c r="AV81" s="168" t="str">
        <f>IF(登録番号１１９!$S$21="","",登録番号１１９!$S$21)</f>
        <v>ない</v>
      </c>
      <c r="AW81" s="169" t="str">
        <f>IF(登録番号１１９!$I$22="","",登録番号１１９!$I$22)</f>
        <v/>
      </c>
      <c r="AX81" s="165" t="str">
        <f>IF(登録番号１１９!$C$26="","",登録番号１１９!$C$26)</f>
        <v>居ない</v>
      </c>
      <c r="AY81" s="166" t="str">
        <f>IF(登録番号１１９!$G$26="","",登録番号１１９!$G$26)</f>
        <v>なし</v>
      </c>
      <c r="AZ81" s="170" t="str">
        <f>登録番号１１９!$D$25</f>
        <v>必要</v>
      </c>
      <c r="BA81" s="166" t="str">
        <f>IF(登録番号１１９!$E$25="","",登録番号１１９!$E$25)</f>
        <v>家賃債務保証での代替可</v>
      </c>
      <c r="BB81" s="171" t="str">
        <f>IF(登録番号１１９!$D$29="","",登録番号１１９!$D$29)</f>
        <v/>
      </c>
      <c r="BC81" s="172" t="str">
        <f>登録番号１１９!$A$10</f>
        <v>2007/3</v>
      </c>
      <c r="BD81" s="173" t="str">
        <f>IF(登録番号１１９!$P$11="","",登録番号１１９!$P$11)</f>
        <v>適用外（1981年6月以降建設）</v>
      </c>
      <c r="BE81" s="174" t="str">
        <f>登録番号１１９!$C$31</f>
        <v>アパマンショップ長浜店</v>
      </c>
      <c r="BF81" s="44" t="str">
        <f>登録番号１１９!$O$31</f>
        <v>0749－64－5111</v>
      </c>
    </row>
    <row r="82" spans="1:58" ht="27.75" customHeight="1" x14ac:dyDescent="0.15">
      <c r="A82" s="178">
        <v>120</v>
      </c>
      <c r="B82" s="145" t="str">
        <f>IF(登録番号１２０!$F$4="","",登録番号１２０!$F$4)</f>
        <v>○</v>
      </c>
      <c r="C82" s="45" t="str">
        <f>IF(登録番号１２０!$H$4="","",登録番号１２０!$H$4)</f>
        <v/>
      </c>
      <c r="D82" s="45" t="str">
        <f>IF(登録番号１２０!$J$4="","",登録番号１２０!$J$4)</f>
        <v>○</v>
      </c>
      <c r="E82" s="157" t="str">
        <f>IF(登録番号１２０!$L$4="","",登録番号１２０!$L$4)</f>
        <v>○</v>
      </c>
      <c r="F82" s="157" t="str">
        <f>IF(登録番号１２０!$N$4="","",登録番号１２０!$N$4)</f>
        <v/>
      </c>
      <c r="G82" s="146" t="str">
        <f>IF(登録番号１２０!$P$4="","",登録番号１２０!$P$4)</f>
        <v/>
      </c>
      <c r="H82" s="158" t="str">
        <f>IF(登録番号１２０!$D$1="","",登録番号１２０!$D$1)</f>
        <v>サニーヒル</v>
      </c>
      <c r="I82" s="141" t="str">
        <f>登録番号１２０!$A$8</f>
        <v>滋賀県</v>
      </c>
      <c r="J82" s="159" t="str">
        <f>登録番号１２０!$B$8</f>
        <v>長浜市</v>
      </c>
      <c r="K82" s="142" t="str">
        <f>登録番号１２０!$D$8</f>
        <v>八幡東町</v>
      </c>
      <c r="L82" s="160" t="str">
        <f>IF(登録番号１２０!$G$8="","",登録番号１２０!$G$8)</f>
        <v>１１５番地１</v>
      </c>
      <c r="M82" s="125" t="str">
        <f>IF(登録番号１２０!$F$12="","",登録番号１２０!$F$12)</f>
        <v>JR琵琶湖線長浜駅 徒歩23分</v>
      </c>
      <c r="N82" s="147" t="str">
        <f>IF(登録番号１２０!$F$13="","",登録番号１２０!$F$13)</f>
        <v>アルプラザ長浜（約３00ｍ）</v>
      </c>
      <c r="O82" s="149" t="str">
        <f>登録番号１２０!$P$8</f>
        <v>コンクリート造</v>
      </c>
      <c r="P82" s="125">
        <f>登録番号１２０!$D$10</f>
        <v>3</v>
      </c>
      <c r="Q82" s="141">
        <f>登録番号１２０!$F$11</f>
        <v>1</v>
      </c>
      <c r="R82" s="160">
        <f>登録番号１２０!$J$11</f>
        <v>15</v>
      </c>
      <c r="S82" s="161">
        <f>登録番号１２０!$M$8</f>
        <v>74000</v>
      </c>
      <c r="T82" s="162">
        <f>登録番号１２０!$O$8</f>
        <v>74000</v>
      </c>
      <c r="U82" s="161">
        <f>登録番号１２０!$L$26</f>
        <v>0</v>
      </c>
      <c r="V82" s="162">
        <f>登録番号１２０!$N$26</f>
        <v>0</v>
      </c>
      <c r="W82" s="163" t="str">
        <f>IF(登録番号１２０!$P$26="","",登録番号１２０!$P$26)</f>
        <v>礼金</v>
      </c>
      <c r="X82" s="164">
        <f>登録番号１２０!$R$26</f>
        <v>0</v>
      </c>
      <c r="Y82" s="162">
        <f>登録番号１２０!$T$26</f>
        <v>0</v>
      </c>
      <c r="Z82" s="165">
        <f>登録番号１２０!$F$10</f>
        <v>58.35</v>
      </c>
      <c r="AA82" s="166">
        <f>登録番号１２０!$H$10</f>
        <v>58.35</v>
      </c>
      <c r="AB82" s="167" t="str">
        <f>IF(登録番号１２０!$J$10="","",登録番号１２０!$J$10)</f>
        <v/>
      </c>
      <c r="AC82" s="168" t="str">
        <f>IF(登録番号１２０!$K$10="","",登録番号１２０!$K$10)</f>
        <v/>
      </c>
      <c r="AD82" s="168" t="str">
        <f>IF(登録番号１２０!$L$10="","",登録番号１２０!$L$10)</f>
        <v/>
      </c>
      <c r="AE82" s="168" t="str">
        <f>IF(登録番号１２０!$M$10="","",登録番号１２０!$M$10)</f>
        <v/>
      </c>
      <c r="AF82" s="168" t="str">
        <f>IF(登録番号１２０!$N$10="","",登録番号１２０!$N$10)</f>
        <v/>
      </c>
      <c r="AG82" s="168" t="str">
        <f>IF(登録番号１２０!$O$10="","",登録番号１２０!$O$10)</f>
        <v/>
      </c>
      <c r="AH82" s="168" t="str">
        <f>IF(登録番号１２０!$P$10="","",登録番号１２０!$P$10)</f>
        <v>○</v>
      </c>
      <c r="AI82" s="168" t="str">
        <f>IF(登録番号１２０!$Q$10="","",登録番号１２０!$Q$10)</f>
        <v/>
      </c>
      <c r="AJ82" s="168" t="str">
        <f>IF(登録番号１２０!$R$10="","",登録番号１２０!$R$10)</f>
        <v/>
      </c>
      <c r="AK82" s="168" t="str">
        <f>IF(登録番号１２０!$S$10="","",登録番号１２０!$S$10)</f>
        <v/>
      </c>
      <c r="AL82" s="169" t="str">
        <f>IF(登録番号１２０!$T$10="","",登録番号１２０!$T$10)</f>
        <v/>
      </c>
      <c r="AM82" s="167" t="str">
        <f>登録番号１２０!$I$17</f>
        <v>ない</v>
      </c>
      <c r="AN82" s="168" t="str">
        <f>登録番号１２０!$S$17</f>
        <v>ない</v>
      </c>
      <c r="AO82" s="168" t="str">
        <f>登録番号１２０!$I$18</f>
        <v>ない</v>
      </c>
      <c r="AP82" s="168" t="str">
        <f>登録番号１２０!$S$18</f>
        <v>ない</v>
      </c>
      <c r="AQ82" s="168" t="str">
        <f>登録番号１２０!$I$19</f>
        <v>ない</v>
      </c>
      <c r="AR82" s="168" t="str">
        <f>登録番号１２０!$S$19</f>
        <v>ない</v>
      </c>
      <c r="AS82" s="168" t="str">
        <f>登録番号１２０!$I$20</f>
        <v>ない</v>
      </c>
      <c r="AT82" s="168" t="str">
        <f>IF(登録番号１２０!$S$20="","",登録番号１２０!$S$20)</f>
        <v>ない</v>
      </c>
      <c r="AU82" s="168" t="str">
        <f>IF(登録番号１２０!$I$21="","",登録番号１２０!$I$21)</f>
        <v>ない</v>
      </c>
      <c r="AV82" s="168" t="str">
        <f>IF(登録番号１２０!$S$21="","",登録番号１２０!$S$21)</f>
        <v>ない</v>
      </c>
      <c r="AW82" s="169" t="str">
        <f>IF(登録番号１２０!$I$22="","",登録番号１２０!$I$22)</f>
        <v/>
      </c>
      <c r="AX82" s="165" t="str">
        <f>IF(登録番号１２０!$C$26="","",登録番号１２０!$C$26)</f>
        <v>居ない</v>
      </c>
      <c r="AY82" s="166" t="str">
        <f>IF(登録番号１２０!$G$26="","",登録番号１２０!$G$26)</f>
        <v>なし</v>
      </c>
      <c r="AZ82" s="170" t="str">
        <f>登録番号１２０!$D$25</f>
        <v>必要</v>
      </c>
      <c r="BA82" s="166" t="str">
        <f>IF(登録番号１２０!$E$25="","",登録番号１２０!$E$25)</f>
        <v>家賃債務保証での代替可</v>
      </c>
      <c r="BB82" s="171" t="str">
        <f>IF(登録番号１２０!$D$29="","",登録番号１２０!$D$29)</f>
        <v>ハウスクリーニング代：50,000（税別） / 火災保険2年18,000円 / ハウスリーブ保証料初回10,000円、月々総家賃2.0～2.5% / 町内会費850円</v>
      </c>
      <c r="BC82" s="172" t="str">
        <f>登録番号１２０!$A$10</f>
        <v>2006/11</v>
      </c>
      <c r="BD82" s="173" t="str">
        <f>IF(登録番号１２０!$P$11="","",登録番号１２０!$P$11)</f>
        <v>適用外（1981年6月以降建設）</v>
      </c>
      <c r="BE82" s="174" t="str">
        <f>登録番号１２０!$C$31</f>
        <v>アパマンショップ長浜店</v>
      </c>
      <c r="BF82" s="44" t="str">
        <f>登録番号１２０!$O$31</f>
        <v>0749－64－5111</v>
      </c>
    </row>
    <row r="83" spans="1:58" ht="27.75" customHeight="1" x14ac:dyDescent="0.15">
      <c r="A83" s="178">
        <v>121</v>
      </c>
      <c r="B83" s="145" t="str">
        <f>IF(登録番号１２１!$F$4="","",登録番号１２１!$F$4)</f>
        <v>○</v>
      </c>
      <c r="C83" s="45" t="str">
        <f>IF(登録番号１２１!$H$4="","",登録番号１２１!$H$4)</f>
        <v/>
      </c>
      <c r="D83" s="45" t="str">
        <f>IF(登録番号１２１!$J$4="","",登録番号１２１!$J$4)</f>
        <v>○</v>
      </c>
      <c r="E83" s="157" t="str">
        <f>IF(登録番号１２１!$L$4="","",登録番号１２１!$L$4)</f>
        <v/>
      </c>
      <c r="F83" s="157" t="str">
        <f>IF(登録番号１２１!$N$4="","",登録番号１２１!$N$4)</f>
        <v/>
      </c>
      <c r="G83" s="146" t="str">
        <f>IF(登録番号１２１!$P$4="","",登録番号１２１!$P$4)</f>
        <v/>
      </c>
      <c r="H83" s="158" t="str">
        <f>IF(登録番号１２１!$D$1="","",登録番号１２１!$D$1)</f>
        <v>エスト ヴィラージュ</v>
      </c>
      <c r="I83" s="141" t="str">
        <f>登録番号１２１!$A$8</f>
        <v>滋賀県</v>
      </c>
      <c r="J83" s="159" t="str">
        <f>登録番号１２１!$B$8</f>
        <v>長浜市</v>
      </c>
      <c r="K83" s="142" t="str">
        <f>登録番号１２１!$D$8</f>
        <v>八幡東町</v>
      </c>
      <c r="L83" s="160" t="str">
        <f>IF(登録番号１２１!$G$8="","",登録番号１２１!$G$8)</f>
        <v>３１５－１</v>
      </c>
      <c r="M83" s="125" t="str">
        <f>IF(登録番号１２１!$F$12="","",登録番号１２１!$F$12)</f>
        <v>JR琵琶湖線長浜駅　バス８分</v>
      </c>
      <c r="N83" s="147" t="str">
        <f>IF(登録番号１２１!$F$13="","",登録番号１２１!$F$13)</f>
        <v>長浜赤十字病院（約650ｍ）</v>
      </c>
      <c r="O83" s="149" t="str">
        <f>登録番号１２１!$P$8</f>
        <v>コンクリート造</v>
      </c>
      <c r="P83" s="125">
        <f>登録番号１２１!$D$10</f>
        <v>2</v>
      </c>
      <c r="Q83" s="141">
        <f>登録番号１２１!$F$11</f>
        <v>2</v>
      </c>
      <c r="R83" s="160">
        <f>登録番号１２１!$J$11</f>
        <v>21</v>
      </c>
      <c r="S83" s="161">
        <f>登録番号１２１!$M$8</f>
        <v>76000</v>
      </c>
      <c r="T83" s="162">
        <f>登録番号１２１!$O$8</f>
        <v>82000</v>
      </c>
      <c r="U83" s="161">
        <f>登録番号１２１!$L$26</f>
        <v>0</v>
      </c>
      <c r="V83" s="162">
        <f>登録番号１２１!$N$26</f>
        <v>0</v>
      </c>
      <c r="W83" s="163" t="str">
        <f>IF(登録番号１２１!$P$26="","",登録番号１２１!$P$26)</f>
        <v>礼金</v>
      </c>
      <c r="X83" s="164">
        <f>登録番号１２１!$R$26</f>
        <v>76000</v>
      </c>
      <c r="Y83" s="162">
        <f>登録番号１２１!$T$26</f>
        <v>82000</v>
      </c>
      <c r="Z83" s="165">
        <f>登録番号１２１!$F$10</f>
        <v>45.25</v>
      </c>
      <c r="AA83" s="166">
        <f>登録番号１２１!$H$10</f>
        <v>57.52</v>
      </c>
      <c r="AB83" s="167" t="str">
        <f>IF(登録番号１２１!$J$10="","",登録番号１２１!$J$10)</f>
        <v/>
      </c>
      <c r="AC83" s="168" t="str">
        <f>IF(登録番号１２１!$K$10="","",登録番号１２１!$K$10)</f>
        <v/>
      </c>
      <c r="AD83" s="168" t="str">
        <f>IF(登録番号１２１!$L$10="","",登録番号１２１!$L$10)</f>
        <v/>
      </c>
      <c r="AE83" s="168" t="str">
        <f>IF(登録番号１２１!$M$10="","",登録番号１２１!$M$10)</f>
        <v/>
      </c>
      <c r="AF83" s="168" t="str">
        <f>IF(登録番号１２１!$N$10="","",登録番号１２１!$N$10)</f>
        <v/>
      </c>
      <c r="AG83" s="168" t="str">
        <f>IF(登録番号１２１!$O$10="","",登録番号１２１!$O$10)</f>
        <v/>
      </c>
      <c r="AH83" s="168" t="str">
        <f>IF(登録番号１２１!$P$10="","",登録番号１２１!$P$10)</f>
        <v>○</v>
      </c>
      <c r="AI83" s="168" t="str">
        <f>IF(登録番号１２１!$Q$10="","",登録番号１２１!$Q$10)</f>
        <v/>
      </c>
      <c r="AJ83" s="168" t="str">
        <f>IF(登録番号１２１!$R$10="","",登録番号１２１!$R$10)</f>
        <v/>
      </c>
      <c r="AK83" s="168" t="str">
        <f>IF(登録番号１２１!$S$10="","",登録番号１２１!$S$10)</f>
        <v>○</v>
      </c>
      <c r="AL83" s="169" t="str">
        <f>IF(登録番号１２１!$T$10="","",登録番号１２１!$T$10)</f>
        <v/>
      </c>
      <c r="AM83" s="167" t="str">
        <f>登録番号１２１!$I$17</f>
        <v>ない</v>
      </c>
      <c r="AN83" s="168" t="str">
        <f>登録番号１２１!$S$17</f>
        <v>ない</v>
      </c>
      <c r="AO83" s="168" t="str">
        <f>登録番号１２１!$I$18</f>
        <v>ない</v>
      </c>
      <c r="AP83" s="168" t="str">
        <f>登録番号１２１!$S$18</f>
        <v>ない</v>
      </c>
      <c r="AQ83" s="168" t="str">
        <f>登録番号１２１!$I$19</f>
        <v>ない</v>
      </c>
      <c r="AR83" s="168" t="str">
        <f>登録番号１２１!$S$19</f>
        <v>ない</v>
      </c>
      <c r="AS83" s="168" t="str">
        <f>登録番号１２１!$I$20</f>
        <v>ない</v>
      </c>
      <c r="AT83" s="168" t="str">
        <f>IF(登録番号１２１!$S$20="","",登録番号１２１!$S$20)</f>
        <v>ない</v>
      </c>
      <c r="AU83" s="168" t="str">
        <f>IF(登録番号１２１!$I$21="","",登録番号１２１!$I$21)</f>
        <v>ない</v>
      </c>
      <c r="AV83" s="168" t="str">
        <f>IF(登録番号１２１!$S$21="","",登録番号１２１!$S$21)</f>
        <v>ない</v>
      </c>
      <c r="AW83" s="169" t="str">
        <f>IF(登録番号１２１!$I$22="","",登録番号１２１!$I$22)</f>
        <v/>
      </c>
      <c r="AX83" s="165" t="str">
        <f>IF(登録番号１２１!$C$26="","",登録番号１２１!$C$26)</f>
        <v>居ない</v>
      </c>
      <c r="AY83" s="166" t="str">
        <f>IF(登録番号１２１!$G$26="","",登録番号１２１!$G$26)</f>
        <v>なし</v>
      </c>
      <c r="AZ83" s="170" t="str">
        <f>登録番号１２１!$D$25</f>
        <v>必要</v>
      </c>
      <c r="BA83" s="166" t="str">
        <f>IF(登録番号１２１!$E$25="","",登録番号１２１!$E$25)</f>
        <v>家賃債務保証での代替可</v>
      </c>
      <c r="BB83" s="171" t="str">
        <f>IF(登録番号１２１!$D$29="","",登録番号１２１!$D$29)</f>
        <v/>
      </c>
      <c r="BC83" s="172" t="str">
        <f>登録番号１２１!$A$10</f>
        <v>2005/1</v>
      </c>
      <c r="BD83" s="173" t="str">
        <f>IF(登録番号１２１!$P$11="","",登録番号１２１!$P$11)</f>
        <v>適用外（1981年6月以降建設）</v>
      </c>
      <c r="BE83" s="174" t="str">
        <f>登録番号１２１!$C$31</f>
        <v>アパマンショップ長浜店</v>
      </c>
      <c r="BF83" s="44" t="str">
        <f>登録番号１２１!$O$31</f>
        <v>0749－64－5111</v>
      </c>
    </row>
    <row r="84" spans="1:58" ht="27.75" customHeight="1" x14ac:dyDescent="0.15">
      <c r="A84" s="178">
        <v>122</v>
      </c>
      <c r="B84" s="145" t="str">
        <f>IF(登録番号１２２!$F$4="","",登録番号１２２!$F$4)</f>
        <v/>
      </c>
      <c r="C84" s="45" t="str">
        <f>IF(登録番号１２２!$H$4="","",登録番号１２２!$H$4)</f>
        <v/>
      </c>
      <c r="D84" s="45" t="str">
        <f>IF(登録番号１２２!$J$4="","",登録番号１２２!$J$4)</f>
        <v/>
      </c>
      <c r="E84" s="157" t="str">
        <f>IF(登録番号１２２!$L$4="","",登録番号１２２!$L$4)</f>
        <v>○</v>
      </c>
      <c r="F84" s="157" t="str">
        <f>IF(登録番号１２２!$N$4="","",登録番号１２２!$N$4)</f>
        <v>○</v>
      </c>
      <c r="G84" s="146" t="str">
        <f>IF(登録番号１２２!$P$4="","",登録番号１２２!$P$4)</f>
        <v>○</v>
      </c>
      <c r="H84" s="158" t="str">
        <f>IF(登録番号１２２!$D$1="","",登録番号１２２!$D$1)</f>
        <v>シティハイム多賀</v>
      </c>
      <c r="I84" s="141" t="str">
        <f>登録番号１２２!$A$8</f>
        <v>滋賀県</v>
      </c>
      <c r="J84" s="159" t="str">
        <f>登録番号１２２!$B$8</f>
        <v>近江八幡市</v>
      </c>
      <c r="K84" s="142" t="str">
        <f>登録番号１２２!$D$8</f>
        <v>多賀町</v>
      </c>
      <c r="L84" s="160" t="str">
        <f>IF(登録番号１２２!$G$8="","",登録番号１２２!$G$8)</f>
        <v/>
      </c>
      <c r="M84" s="125" t="str">
        <f>IF(登録番号１２２!$F$12="","",登録番号１２２!$F$12)</f>
        <v>JR琵琶湖線近江八幡駅　バス13分</v>
      </c>
      <c r="N84" s="147" t="str">
        <f>IF(登録番号１２２!$F$13="","",登録番号１２２!$F$13)</f>
        <v>ヴォ－リズ記念病院</v>
      </c>
      <c r="O84" s="149" t="str">
        <f>登録番号１２２!$P$8</f>
        <v>鉄骨造（軽量鉄骨含む）</v>
      </c>
      <c r="P84" s="125">
        <f>登録番号１２２!$D$10</f>
        <v>2</v>
      </c>
      <c r="Q84" s="141">
        <f>登録番号１２２!$F$11</f>
        <v>1</v>
      </c>
      <c r="R84" s="160">
        <f>登録番号１２２!$J$11</f>
        <v>12</v>
      </c>
      <c r="S84" s="161">
        <f>登録番号１２２!$M$8</f>
        <v>43000</v>
      </c>
      <c r="T84" s="162">
        <f>登録番号１２２!$O$8</f>
        <v>43000</v>
      </c>
      <c r="U84" s="161">
        <f>登録番号１２２!$L$26</f>
        <v>0</v>
      </c>
      <c r="V84" s="162">
        <f>登録番号１２２!$N$26</f>
        <v>0</v>
      </c>
      <c r="W84" s="163" t="str">
        <f>IF(登録番号１２２!$P$26="","",登録番号１２２!$P$26)</f>
        <v/>
      </c>
      <c r="X84" s="164">
        <f>登録番号１２２!$R$26</f>
        <v>0</v>
      </c>
      <c r="Y84" s="162">
        <f>登録番号１２２!$T$26</f>
        <v>0</v>
      </c>
      <c r="Z84" s="165">
        <f>登録番号１２２!$F$10</f>
        <v>41.55</v>
      </c>
      <c r="AA84" s="166">
        <f>登録番号１２２!$H$10</f>
        <v>41.55</v>
      </c>
      <c r="AB84" s="167" t="str">
        <f>IF(登録番号１２２!$J$10="","",登録番号１２２!$J$10)</f>
        <v/>
      </c>
      <c r="AC84" s="168" t="str">
        <f>IF(登録番号１２２!$K$10="","",登録番号１２２!$K$10)</f>
        <v/>
      </c>
      <c r="AD84" s="168" t="str">
        <f>IF(登録番号１２２!$L$10="","",登録番号１２２!$L$10)</f>
        <v/>
      </c>
      <c r="AE84" s="168" t="str">
        <f>IF(登録番号１２２!$M$10="","",登録番号１２２!$M$10)</f>
        <v/>
      </c>
      <c r="AF84" s="168" t="str">
        <f>IF(登録番号１２２!$N$10="","",登録番号１２２!$N$10)</f>
        <v/>
      </c>
      <c r="AG84" s="168" t="str">
        <f>IF(登録番号１２２!$O$10="","",登録番号１２２!$O$10)</f>
        <v>○</v>
      </c>
      <c r="AH84" s="168" t="str">
        <f>IF(登録番号１２２!$P$10="","",登録番号１２２!$P$10)</f>
        <v/>
      </c>
      <c r="AI84" s="168" t="str">
        <f>IF(登録番号１２２!$Q$10="","",登録番号１２２!$Q$10)</f>
        <v/>
      </c>
      <c r="AJ84" s="168" t="str">
        <f>IF(登録番号１２２!$R$10="","",登録番号１２２!$R$10)</f>
        <v/>
      </c>
      <c r="AK84" s="168" t="str">
        <f>IF(登録番号１２２!$S$10="","",登録番号１２２!$S$10)</f>
        <v/>
      </c>
      <c r="AL84" s="169" t="str">
        <f>IF(登録番号１２２!$T$10="","",登録番号１２２!$T$10)</f>
        <v/>
      </c>
      <c r="AM84" s="167" t="str">
        <f>登録番号１２２!$I$17</f>
        <v>ない</v>
      </c>
      <c r="AN84" s="168" t="str">
        <f>登録番号１２２!$S$17</f>
        <v>ない</v>
      </c>
      <c r="AO84" s="168" t="str">
        <f>登録番号１２２!$I$18</f>
        <v>ない</v>
      </c>
      <c r="AP84" s="168" t="str">
        <f>登録番号１２２!$S$18</f>
        <v>ない</v>
      </c>
      <c r="AQ84" s="168" t="str">
        <f>登録番号１２２!$I$19</f>
        <v>ない</v>
      </c>
      <c r="AR84" s="168" t="str">
        <f>登録番号１２２!$S$19</f>
        <v>ない</v>
      </c>
      <c r="AS84" s="168" t="str">
        <f>登録番号１２２!$I$20</f>
        <v>ない</v>
      </c>
      <c r="AT84" s="168" t="str">
        <f>IF(登録番号１２２!$S$20="","",登録番号１２２!$S$20)</f>
        <v>ない</v>
      </c>
      <c r="AU84" s="168" t="str">
        <f>IF(登録番号１２２!$I$21="","",登録番号１２２!$I$21)</f>
        <v>ない</v>
      </c>
      <c r="AV84" s="168" t="str">
        <f>IF(登録番号１２２!$S$21="","",登録番号１２２!$S$21)</f>
        <v>ない</v>
      </c>
      <c r="AW84" s="169" t="str">
        <f>IF(登録番号１２２!$I$22="","",登録番号１２２!$I$22)</f>
        <v/>
      </c>
      <c r="AX84" s="165" t="str">
        <f>IF(登録番号１２２!$C$26="","",登録番号１２２!$C$26)</f>
        <v>居ない</v>
      </c>
      <c r="AY84" s="166" t="str">
        <f>IF(登録番号１２２!$G$26="","",登録番号１２２!$G$26)</f>
        <v>なし</v>
      </c>
      <c r="AZ84" s="170" t="str">
        <f>登録番号１２２!$D$25</f>
        <v>必要</v>
      </c>
      <c r="BA84" s="166" t="str">
        <f>IF(登録番号１２２!$E$25="","",登録番号１２２!$E$25)</f>
        <v/>
      </c>
      <c r="BB84" s="171" t="str">
        <f>IF(登録番号１２２!$D$29="","",登録番号１２２!$D$29)</f>
        <v>ハウスクリーニング費　28,000円</v>
      </c>
      <c r="BC84" s="172" t="str">
        <f>登録番号１２２!$A$10</f>
        <v>1990/4</v>
      </c>
      <c r="BD84" s="173" t="str">
        <f>IF(登録番号１２２!$P$11="","",登録番号１２２!$P$11)</f>
        <v>適用外（1981年6月以降建設）</v>
      </c>
      <c r="BE84" s="174" t="str">
        <f>登録番号１２２!$C$31</f>
        <v>アパマンショップ近江八幡店</v>
      </c>
      <c r="BF84" s="44" t="str">
        <f>登録番号１２２!$O$31</f>
        <v>0748－31－2225</v>
      </c>
    </row>
    <row r="85" spans="1:58" ht="27.75" customHeight="1" x14ac:dyDescent="0.15">
      <c r="A85" s="178">
        <v>123</v>
      </c>
      <c r="B85" s="145" t="str">
        <f>IF(登録番号１２３!$F$4="","",登録番号１２３!$F$4)</f>
        <v>○</v>
      </c>
      <c r="C85" s="45" t="str">
        <f>IF(登録番号１２３!$H$4="","",登録番号１２３!$H$4)</f>
        <v>○</v>
      </c>
      <c r="D85" s="45" t="str">
        <f>IF(登録番号１２３!$J$4="","",登録番号１２３!$J$4)</f>
        <v/>
      </c>
      <c r="E85" s="157" t="str">
        <f>IF(登録番号１２３!$L$4="","",登録番号１２３!$L$4)</f>
        <v>○</v>
      </c>
      <c r="F85" s="157" t="str">
        <f>IF(登録番号１２３!$N$4="","",登録番号１２３!$N$4)</f>
        <v>○</v>
      </c>
      <c r="G85" s="146" t="str">
        <f>IF(登録番号１２３!$P$4="","",登録番号１２３!$P$4)</f>
        <v>○</v>
      </c>
      <c r="H85" s="158" t="str">
        <f>IF(登録番号１２３!$D$1="","",登録番号１２３!$D$1)</f>
        <v>パークサイドif</v>
      </c>
      <c r="I85" s="141" t="str">
        <f>登録番号１２３!$A$8</f>
        <v>滋賀県</v>
      </c>
      <c r="J85" s="159" t="str">
        <f>登録番号１２３!$B$8</f>
        <v>近江八幡市</v>
      </c>
      <c r="K85" s="142" t="str">
        <f>登録番号１２３!$D$8</f>
        <v>出町</v>
      </c>
      <c r="L85" s="160" t="str">
        <f>IF(登録番号１２３!$G$8="","",登録番号１２３!$G$8)</f>
        <v/>
      </c>
      <c r="M85" s="125" t="str">
        <f>IF(登録番号１２３!$F$12="","",登録番号１２３!$F$12)</f>
        <v>JR琵琶湖線近江八幡駅　徒歩8分</v>
      </c>
      <c r="N85" s="147" t="str">
        <f>IF(登録番号１２３!$F$13="","",登録番号１２３!$F$13)</f>
        <v>平和堂、アルプラザ</v>
      </c>
      <c r="O85" s="149" t="str">
        <f>登録番号１２３!$P$8</f>
        <v>鉄骨造（軽量鉄骨含む）</v>
      </c>
      <c r="P85" s="125">
        <f>登録番号１２３!$D$10</f>
        <v>2</v>
      </c>
      <c r="Q85" s="141">
        <f>登録番号１２３!$F$11</f>
        <v>2</v>
      </c>
      <c r="R85" s="160">
        <f>登録番号１２３!$J$11</f>
        <v>8</v>
      </c>
      <c r="S85" s="161">
        <f>登録番号１２３!$M$8</f>
        <v>52000</v>
      </c>
      <c r="T85" s="162">
        <f>登録番号１２３!$O$8</f>
        <v>52000</v>
      </c>
      <c r="U85" s="161">
        <f>登録番号１２３!$L$26</f>
        <v>50000</v>
      </c>
      <c r="V85" s="162">
        <f>登録番号１２３!$N$26</f>
        <v>50000</v>
      </c>
      <c r="W85" s="163" t="str">
        <f>IF(登録番号１２３!$P$26="","",登録番号１２３!$P$26)</f>
        <v>礼金</v>
      </c>
      <c r="X85" s="164">
        <f>登録番号１２３!$R$26</f>
        <v>50000</v>
      </c>
      <c r="Y85" s="162">
        <f>登録番号１２３!$T$26</f>
        <v>50000</v>
      </c>
      <c r="Z85" s="165">
        <f>登録番号１２３!$F$10</f>
        <v>47.86</v>
      </c>
      <c r="AA85" s="166">
        <f>登録番号１２３!$H$10</f>
        <v>47.86</v>
      </c>
      <c r="AB85" s="167" t="str">
        <f>IF(登録番号１２３!$J$10="","",登録番号１２３!$J$10)</f>
        <v/>
      </c>
      <c r="AC85" s="168" t="str">
        <f>IF(登録番号１２３!$K$10="","",登録番号１２３!$K$10)</f>
        <v/>
      </c>
      <c r="AD85" s="168" t="str">
        <f>IF(登録番号１２３!$L$10="","",登録番号１２３!$L$10)</f>
        <v/>
      </c>
      <c r="AE85" s="168" t="str">
        <f>IF(登録番号１２３!$M$10="","",登録番号１２３!$M$10)</f>
        <v/>
      </c>
      <c r="AF85" s="168" t="str">
        <f>IF(登録番号１２３!$N$10="","",登録番号１２３!$N$10)</f>
        <v/>
      </c>
      <c r="AG85" s="168" t="str">
        <f>IF(登録番号１２３!$O$10="","",登録番号１２３!$O$10)</f>
        <v/>
      </c>
      <c r="AH85" s="168" t="str">
        <f>IF(登録番号１２３!$P$10="","",登録番号１２３!$P$10)</f>
        <v/>
      </c>
      <c r="AI85" s="168" t="str">
        <f>IF(登録番号１２３!$Q$10="","",登録番号１２３!$Q$10)</f>
        <v/>
      </c>
      <c r="AJ85" s="168" t="str">
        <f>IF(登録番号１２３!$R$10="","",登録番号１２３!$R$10)</f>
        <v>○</v>
      </c>
      <c r="AK85" s="168" t="str">
        <f>IF(登録番号１２３!$S$10="","",登録番号１２３!$S$10)</f>
        <v/>
      </c>
      <c r="AL85" s="169" t="str">
        <f>IF(登録番号１２３!$T$10="","",登録番号１２３!$T$10)</f>
        <v/>
      </c>
      <c r="AM85" s="167" t="str">
        <f>登録番号１２３!$I$17</f>
        <v>ない</v>
      </c>
      <c r="AN85" s="168" t="str">
        <f>登録番号１２３!$S$17</f>
        <v>ない</v>
      </c>
      <c r="AO85" s="168" t="str">
        <f>登録番号１２３!$I$18</f>
        <v>ない</v>
      </c>
      <c r="AP85" s="168" t="str">
        <f>登録番号１２３!$S$18</f>
        <v>ない</v>
      </c>
      <c r="AQ85" s="168" t="str">
        <f>登録番号１２３!$I$19</f>
        <v>ない</v>
      </c>
      <c r="AR85" s="168" t="str">
        <f>登録番号１２３!$S$19</f>
        <v>ない</v>
      </c>
      <c r="AS85" s="168" t="str">
        <f>登録番号１２３!$I$20</f>
        <v>ない</v>
      </c>
      <c r="AT85" s="168" t="str">
        <f>IF(登録番号１２３!$S$20="","",登録番号１２３!$S$20)</f>
        <v>ない</v>
      </c>
      <c r="AU85" s="168" t="str">
        <f>IF(登録番号１２３!$I$21="","",登録番号１２３!$I$21)</f>
        <v>ない</v>
      </c>
      <c r="AV85" s="168" t="str">
        <f>IF(登録番号１２３!$S$21="","",登録番号１２３!$S$21)</f>
        <v>ない</v>
      </c>
      <c r="AW85" s="169" t="str">
        <f>IF(登録番号１２３!$I$22="","",登録番号１２３!$I$22)</f>
        <v/>
      </c>
      <c r="AX85" s="165" t="str">
        <f>IF(登録番号１２３!$C$26="","",登録番号１２３!$C$26)</f>
        <v>居ない</v>
      </c>
      <c r="AY85" s="166" t="str">
        <f>IF(登録番号１２３!$G$26="","",登録番号１２３!$G$26)</f>
        <v>なし</v>
      </c>
      <c r="AZ85" s="170" t="str">
        <f>登録番号１２３!$D$25</f>
        <v>必要</v>
      </c>
      <c r="BA85" s="166" t="str">
        <f>IF(登録番号１２３!$E$25="","",登録番号１２３!$E$25)</f>
        <v>家賃債務保証での代替不可</v>
      </c>
      <c r="BB85" s="171" t="str">
        <f>IF(登録番号１２３!$D$29="","",登録番号１２３!$D$29)</f>
        <v/>
      </c>
      <c r="BC85" s="172" t="str">
        <f>登録番号１２３!$A$10</f>
        <v>1986/12</v>
      </c>
      <c r="BD85" s="173" t="str">
        <f>IF(登録番号１２３!$P$11="","",登録番号１２３!$P$11)</f>
        <v>適用外（1981年6月以降建設）</v>
      </c>
      <c r="BE85" s="174" t="str">
        <f>登録番号１２３!$C$31</f>
        <v>アパマンショップ近江八幡店</v>
      </c>
      <c r="BF85" s="44" t="str">
        <f>登録番号１２３!$O$31</f>
        <v>0748－31－2225</v>
      </c>
    </row>
    <row r="86" spans="1:58" ht="27.75" customHeight="1" x14ac:dyDescent="0.15">
      <c r="A86" s="178">
        <v>124</v>
      </c>
      <c r="B86" s="145" t="str">
        <f>IF(登録番号１２４!$F$4="","",登録番号１２４!$F$4)</f>
        <v>○</v>
      </c>
      <c r="C86" s="45" t="str">
        <f>IF(登録番号１２４!$H$4="","",登録番号１２４!$H$4)</f>
        <v>○</v>
      </c>
      <c r="D86" s="45" t="str">
        <f>IF(登録番号１２４!$J$4="","",登録番号１２４!$J$4)</f>
        <v/>
      </c>
      <c r="E86" s="157" t="str">
        <f>IF(登録番号１２４!$L$4="","",登録番号１２４!$L$4)</f>
        <v>○</v>
      </c>
      <c r="F86" s="157" t="str">
        <f>IF(登録番号１２４!$N$4="","",登録番号１２４!$N$4)</f>
        <v>○</v>
      </c>
      <c r="G86" s="146" t="str">
        <f>IF(登録番号１２４!$P$4="","",登録番号１２４!$P$4)</f>
        <v>○</v>
      </c>
      <c r="H86" s="158" t="str">
        <f>IF(登録番号１２４!$D$1="","",登録番号１２４!$D$1)</f>
        <v>ファミーエクセル</v>
      </c>
      <c r="I86" s="141" t="str">
        <f>登録番号１２４!$A$8</f>
        <v>滋賀県</v>
      </c>
      <c r="J86" s="159" t="str">
        <f>登録番号１２４!$B$8</f>
        <v>近江八幡市</v>
      </c>
      <c r="K86" s="142" t="str">
        <f>登録番号１２４!$D$8</f>
        <v>本町5丁目</v>
      </c>
      <c r="L86" s="160" t="str">
        <f>IF(登録番号１２４!$G$8="","",登録番号１２４!$G$8)</f>
        <v/>
      </c>
      <c r="M86" s="125" t="str">
        <f>IF(登録番号１２４!$F$12="","",登録番号１２４!$F$12)</f>
        <v>JR琵琶湖線近江八幡駅　バス20分</v>
      </c>
      <c r="N86" s="147" t="str">
        <f>IF(登録番号１２４!$F$13="","",登録番号１２４!$F$13)</f>
        <v>アルプラザ、セブンイレブン、八幡小学校</v>
      </c>
      <c r="O86" s="149" t="str">
        <f>登録番号１２４!$P$8</f>
        <v>木造（２×４）含む</v>
      </c>
      <c r="P86" s="125">
        <f>登録番号１２４!$D$10</f>
        <v>2</v>
      </c>
      <c r="Q86" s="141">
        <f>登録番号１２４!$F$11</f>
        <v>2</v>
      </c>
      <c r="R86" s="160">
        <f>登録番号１２４!$J$11</f>
        <v>12</v>
      </c>
      <c r="S86" s="161">
        <f>登録番号１２４!$M$8</f>
        <v>51000</v>
      </c>
      <c r="T86" s="162">
        <f>登録番号１２４!$O$8</f>
        <v>51000</v>
      </c>
      <c r="U86" s="161">
        <f>登録番号１２４!$L$26</f>
        <v>50000</v>
      </c>
      <c r="V86" s="162">
        <f>登録番号１２４!$N$26</f>
        <v>50000</v>
      </c>
      <c r="W86" s="163" t="str">
        <f>IF(登録番号１２４!$P$26="","",登録番号１２４!$P$26)</f>
        <v>礼金</v>
      </c>
      <c r="X86" s="164">
        <f>登録番号１２４!$R$26</f>
        <v>100000</v>
      </c>
      <c r="Y86" s="162">
        <f>登録番号１２４!$T$26</f>
        <v>100000</v>
      </c>
      <c r="Z86" s="165">
        <f>登録番号１２４!$F$10</f>
        <v>44.84</v>
      </c>
      <c r="AA86" s="166">
        <f>登録番号１２４!$H$10</f>
        <v>44.84</v>
      </c>
      <c r="AB86" s="167" t="str">
        <f>IF(登録番号１２４!$J$10="","",登録番号１２４!$J$10)</f>
        <v/>
      </c>
      <c r="AC86" s="168" t="str">
        <f>IF(登録番号１２４!$K$10="","",登録番号１２４!$K$10)</f>
        <v/>
      </c>
      <c r="AD86" s="168" t="str">
        <f>IF(登録番号１２４!$L$10="","",登録番号１２４!$L$10)</f>
        <v/>
      </c>
      <c r="AE86" s="168" t="str">
        <f>IF(登録番号１２４!$M$10="","",登録番号１２４!$M$10)</f>
        <v/>
      </c>
      <c r="AF86" s="168" t="str">
        <f>IF(登録番号１２４!$N$10="","",登録番号１２４!$N$10)</f>
        <v/>
      </c>
      <c r="AG86" s="168" t="str">
        <f>IF(登録番号１２４!$O$10="","",登録番号１２４!$O$10)</f>
        <v/>
      </c>
      <c r="AH86" s="168" t="str">
        <f>IF(登録番号１２４!$P$10="","",登録番号１２４!$P$10)</f>
        <v/>
      </c>
      <c r="AI86" s="168" t="str">
        <f>IF(登録番号１２４!$Q$10="","",登録番号１２４!$Q$10)</f>
        <v/>
      </c>
      <c r="AJ86" s="168" t="str">
        <f>IF(登録番号１２４!$R$10="","",登録番号１２４!$R$10)</f>
        <v>○</v>
      </c>
      <c r="AK86" s="168" t="str">
        <f>IF(登録番号１２４!$S$10="","",登録番号１２４!$S$10)</f>
        <v/>
      </c>
      <c r="AL86" s="169" t="str">
        <f>IF(登録番号１２４!$T$10="","",登録番号１２４!$T$10)</f>
        <v/>
      </c>
      <c r="AM86" s="167" t="str">
        <f>登録番号１２４!$I$17</f>
        <v>ない</v>
      </c>
      <c r="AN86" s="168" t="str">
        <f>登録番号１２４!$S$17</f>
        <v>ない</v>
      </c>
      <c r="AO86" s="168" t="str">
        <f>登録番号１２４!$I$18</f>
        <v>ない</v>
      </c>
      <c r="AP86" s="168" t="str">
        <f>登録番号１２４!$S$18</f>
        <v>ない</v>
      </c>
      <c r="AQ86" s="168" t="str">
        <f>登録番号１２４!$I$19</f>
        <v>ない</v>
      </c>
      <c r="AR86" s="168" t="str">
        <f>登録番号１２４!$S$19</f>
        <v>ない</v>
      </c>
      <c r="AS86" s="168" t="str">
        <f>登録番号１２４!$I$20</f>
        <v>ない</v>
      </c>
      <c r="AT86" s="168" t="str">
        <f>IF(登録番号１２４!$S$20="","",登録番号１２４!$S$20)</f>
        <v>ない</v>
      </c>
      <c r="AU86" s="168" t="str">
        <f>IF(登録番号１２４!$I$21="","",登録番号１２４!$I$21)</f>
        <v>ない</v>
      </c>
      <c r="AV86" s="168" t="str">
        <f>IF(登録番号１２４!$S$21="","",登録番号１２４!$S$21)</f>
        <v>ない</v>
      </c>
      <c r="AW86" s="169" t="str">
        <f>IF(登録番号１２４!$I$22="","",登録番号１２４!$I$22)</f>
        <v/>
      </c>
      <c r="AX86" s="165" t="str">
        <f>IF(登録番号１２４!$C$26="","",登録番号１２４!$C$26)</f>
        <v>居ない</v>
      </c>
      <c r="AY86" s="166" t="str">
        <f>IF(登録番号１２４!$G$26="","",登録番号１２４!$G$26)</f>
        <v>なし</v>
      </c>
      <c r="AZ86" s="170" t="str">
        <f>登録番号１２４!$D$25</f>
        <v>必要</v>
      </c>
      <c r="BA86" s="166" t="str">
        <f>IF(登録番号１２４!$E$25="","",登録番号１２４!$E$25)</f>
        <v>家賃債務保証での代替不可</v>
      </c>
      <c r="BB86" s="171" t="str">
        <f>IF(登録番号１２４!$D$29="","",登録番号１２４!$D$29)</f>
        <v/>
      </c>
      <c r="BC86" s="172" t="str">
        <f>登録番号１２４!$A$10</f>
        <v>1985/10</v>
      </c>
      <c r="BD86" s="173" t="str">
        <f>IF(登録番号１２４!$P$11="","",登録番号１２４!$P$11)</f>
        <v>適用外（1981年6月以降建設）</v>
      </c>
      <c r="BE86" s="174" t="str">
        <f>登録番号１２４!$C$31</f>
        <v>アパマンショップ近江八幡店</v>
      </c>
      <c r="BF86" s="44" t="str">
        <f>登録番号１２４!$O$31</f>
        <v>0748－31－2225</v>
      </c>
    </row>
    <row r="87" spans="1:58" ht="27.75" customHeight="1" x14ac:dyDescent="0.15">
      <c r="A87" s="178">
        <v>125</v>
      </c>
      <c r="B87" s="145" t="str">
        <f>IF(登録番号１２５!$F$4="","",登録番号１２５!$F$4)</f>
        <v>○</v>
      </c>
      <c r="C87" s="45" t="str">
        <f>IF(登録番号１２５!$H$4="","",登録番号１２５!$H$4)</f>
        <v>○</v>
      </c>
      <c r="D87" s="45" t="str">
        <f>IF(登録番号１２５!$J$4="","",登録番号１２５!$J$4)</f>
        <v>○</v>
      </c>
      <c r="E87" s="157" t="str">
        <f>IF(登録番号１２５!$L$4="","",登録番号１２５!$L$4)</f>
        <v>○</v>
      </c>
      <c r="F87" s="157" t="str">
        <f>IF(登録番号１２５!$N$4="","",登録番号１２５!$N$4)</f>
        <v>○</v>
      </c>
      <c r="G87" s="146" t="str">
        <f>IF(登録番号１２５!$P$4="","",登録番号１２５!$P$4)</f>
        <v>○</v>
      </c>
      <c r="H87" s="158" t="str">
        <f>IF(登録番号１２５!$D$1="","",登録番号１２５!$D$1)</f>
        <v>プロスパビレッジ</v>
      </c>
      <c r="I87" s="141" t="str">
        <f>登録番号１２５!$A$8</f>
        <v>滋賀県</v>
      </c>
      <c r="J87" s="159" t="str">
        <f>登録番号１２５!$B$8</f>
        <v>近江八幡市</v>
      </c>
      <c r="K87" s="142" t="str">
        <f>登録番号１２５!$D$8</f>
        <v>西本郷町東</v>
      </c>
      <c r="L87" s="160" t="str">
        <f>IF(登録番号１２５!$G$8="","",登録番号１２５!$G$8)</f>
        <v/>
      </c>
      <c r="M87" s="125" t="str">
        <f>IF(登録番号１２５!$F$12="","",登録番号１２５!$F$12)</f>
        <v>JR琵琶湖線近江八幡駅　徒歩13分</v>
      </c>
      <c r="N87" s="147" t="str">
        <f>IF(登録番号１２５!$F$13="","",登録番号１２５!$F$13)</f>
        <v>イオン</v>
      </c>
      <c r="O87" s="149" t="str">
        <f>登録番号１２５!$P$8</f>
        <v>鉄骨造（軽量鉄骨含む）</v>
      </c>
      <c r="P87" s="125">
        <f>登録番号１２５!$D$10</f>
        <v>2</v>
      </c>
      <c r="Q87" s="141">
        <f>登録番号１２５!$F$11</f>
        <v>1</v>
      </c>
      <c r="R87" s="160">
        <f>登録番号１２５!$J$11</f>
        <v>6</v>
      </c>
      <c r="S87" s="161">
        <f>登録番号１２５!$M$8</f>
        <v>58000</v>
      </c>
      <c r="T87" s="162">
        <f>登録番号１２５!$O$8</f>
        <v>58000</v>
      </c>
      <c r="U87" s="161">
        <f>登録番号１２５!$L$26</f>
        <v>0</v>
      </c>
      <c r="V87" s="162">
        <f>登録番号１２５!$N$26</f>
        <v>0</v>
      </c>
      <c r="W87" s="163" t="str">
        <f>IF(登録番号１２５!$P$26="","",登録番号１２５!$P$26)</f>
        <v>ハウスクリーニング代</v>
      </c>
      <c r="X87" s="164">
        <f>登録番号１２５!$R$26</f>
        <v>43200</v>
      </c>
      <c r="Y87" s="162">
        <f>登録番号１２５!$T$26</f>
        <v>43200</v>
      </c>
      <c r="Z87" s="165">
        <f>登録番号１２５!$F$10</f>
        <v>46.08</v>
      </c>
      <c r="AA87" s="166">
        <f>登録番号１２５!$H$10</f>
        <v>58.98</v>
      </c>
      <c r="AB87" s="167" t="str">
        <f>IF(登録番号１２５!$J$10="","",登録番号１２５!$J$10)</f>
        <v/>
      </c>
      <c r="AC87" s="168" t="str">
        <f>IF(登録番号１２５!$K$10="","",登録番号１２５!$K$10)</f>
        <v/>
      </c>
      <c r="AD87" s="168" t="str">
        <f>IF(登録番号１２５!$L$10="","",登録番号１２５!$L$10)</f>
        <v/>
      </c>
      <c r="AE87" s="168" t="str">
        <f>IF(登録番号１２５!$M$10="","",登録番号１２５!$M$10)</f>
        <v/>
      </c>
      <c r="AF87" s="168" t="str">
        <f>IF(登録番号１２５!$N$10="","",登録番号１２５!$N$10)</f>
        <v/>
      </c>
      <c r="AG87" s="168" t="str">
        <f>IF(登録番号１２５!$O$10="","",登録番号１２５!$O$10)</f>
        <v>○</v>
      </c>
      <c r="AH87" s="168" t="str">
        <f>IF(登録番号１２５!$P$10="","",登録番号１２５!$P$10)</f>
        <v/>
      </c>
      <c r="AI87" s="168" t="str">
        <f>IF(登録番号１２５!$Q$10="","",登録番号１２５!$Q$10)</f>
        <v/>
      </c>
      <c r="AJ87" s="168" t="str">
        <f>IF(登録番号１２５!$R$10="","",登録番号１２５!$R$10)</f>
        <v/>
      </c>
      <c r="AK87" s="168" t="str">
        <f>IF(登録番号１２５!$S$10="","",登録番号１２５!$S$10)</f>
        <v/>
      </c>
      <c r="AL87" s="169" t="str">
        <f>IF(登録番号１２５!$T$10="","",登録番号１２５!$T$10)</f>
        <v/>
      </c>
      <c r="AM87" s="167" t="str">
        <f>登録番号１２５!$I$17</f>
        <v>ない</v>
      </c>
      <c r="AN87" s="168" t="str">
        <f>登録番号１２５!$S$17</f>
        <v>ない</v>
      </c>
      <c r="AO87" s="168" t="str">
        <f>登録番号１２５!$I$18</f>
        <v>ない</v>
      </c>
      <c r="AP87" s="168" t="str">
        <f>登録番号１２５!$S$18</f>
        <v>ない</v>
      </c>
      <c r="AQ87" s="168" t="str">
        <f>登録番号１２５!$I$19</f>
        <v>ない</v>
      </c>
      <c r="AR87" s="168" t="str">
        <f>登録番号１２５!$S$19</f>
        <v>ない</v>
      </c>
      <c r="AS87" s="168" t="str">
        <f>登録番号１２５!$I$20</f>
        <v>ない</v>
      </c>
      <c r="AT87" s="168" t="str">
        <f>IF(登録番号１２５!$S$20="","",登録番号１２５!$S$20)</f>
        <v>ない</v>
      </c>
      <c r="AU87" s="168" t="str">
        <f>IF(登録番号１２５!$I$21="","",登録番号１２５!$I$21)</f>
        <v>ない</v>
      </c>
      <c r="AV87" s="168" t="str">
        <f>IF(登録番号１２５!$S$21="","",登録番号１２５!$S$21)</f>
        <v>ない</v>
      </c>
      <c r="AW87" s="169" t="str">
        <f>IF(登録番号１２５!$I$22="","",登録番号１２５!$I$22)</f>
        <v/>
      </c>
      <c r="AX87" s="165" t="str">
        <f>IF(登録番号１２５!$C$26="","",登録番号１２５!$C$26)</f>
        <v>居ない</v>
      </c>
      <c r="AY87" s="166" t="str">
        <f>IF(登録番号１２５!$G$26="","",登録番号１２５!$G$26)</f>
        <v>なし</v>
      </c>
      <c r="AZ87" s="170" t="str">
        <f>登録番号１２５!$D$25</f>
        <v>不要</v>
      </c>
      <c r="BA87" s="166" t="str">
        <f>IF(登録番号１２５!$E$25="","",登録番号１２５!$E$25)</f>
        <v>家賃債務保証での代替可</v>
      </c>
      <c r="BB87" s="171" t="str">
        <f>IF(登録番号１２５!$D$29="","",登録番号１２５!$D$29)</f>
        <v/>
      </c>
      <c r="BC87" s="172" t="str">
        <f>登録番号１２５!$A$10</f>
        <v>2001/9</v>
      </c>
      <c r="BD87" s="173" t="str">
        <f>IF(登録番号１２５!$P$11="","",登録番号１２５!$P$11)</f>
        <v>適用外（1981年6月以降建設）</v>
      </c>
      <c r="BE87" s="174" t="str">
        <f>登録番号１２５!$C$31</f>
        <v>アパマンショップ近江八幡店</v>
      </c>
      <c r="BF87" s="44" t="str">
        <f>登録番号１２５!$O$31</f>
        <v>0748－31－2225</v>
      </c>
    </row>
    <row r="88" spans="1:58" ht="27.75" customHeight="1" x14ac:dyDescent="0.15">
      <c r="A88" s="178">
        <v>126</v>
      </c>
      <c r="B88" s="145" t="str">
        <f>IF(登録番号１２６!$F$4="","",登録番号１２６!$F$4)</f>
        <v>○</v>
      </c>
      <c r="C88" s="45" t="str">
        <f>IF(登録番号１２６!$H$4="","",登録番号１２６!$H$4)</f>
        <v>○</v>
      </c>
      <c r="D88" s="45" t="str">
        <f>IF(登録番号１２６!$J$4="","",登録番号１２６!$J$4)</f>
        <v/>
      </c>
      <c r="E88" s="157" t="str">
        <f>IF(登録番号１２６!$L$4="","",登録番号１２６!$L$4)</f>
        <v>○</v>
      </c>
      <c r="F88" s="157" t="str">
        <f>IF(登録番号１２６!$N$4="","",登録番号１２６!$N$4)</f>
        <v>○</v>
      </c>
      <c r="G88" s="146" t="str">
        <f>IF(登録番号１２６!$P$4="","",登録番号１２６!$P$4)</f>
        <v>○</v>
      </c>
      <c r="H88" s="158" t="str">
        <f>IF(登録番号１２６!$D$1="","",登録番号１２６!$D$1)</f>
        <v>白鳥ハイツ</v>
      </c>
      <c r="I88" s="141" t="str">
        <f>登録番号１２６!$A$8</f>
        <v>滋賀県</v>
      </c>
      <c r="J88" s="159" t="str">
        <f>登録番号１２６!$B$8</f>
        <v>近江八幡市</v>
      </c>
      <c r="K88" s="142" t="str">
        <f>登録番号１２６!$D$8</f>
        <v>白鳥町</v>
      </c>
      <c r="L88" s="160" t="str">
        <f>IF(登録番号１２６!$G$8="","",登録番号１２６!$G$8)</f>
        <v/>
      </c>
      <c r="M88" s="125" t="str">
        <f>IF(登録番号１２６!$F$12="","",登録番号１２６!$F$12)</f>
        <v>JR琵琶湖線近江八幡駅　徒歩5分</v>
      </c>
      <c r="N88" s="147" t="str">
        <f>IF(登録番号１２６!$F$13="","",登録番号１２６!$F$13)</f>
        <v>平和堂、セブンイレブン</v>
      </c>
      <c r="O88" s="149" t="str">
        <f>登録番号１２６!$P$8</f>
        <v>鉄骨造（軽量鉄骨含む）</v>
      </c>
      <c r="P88" s="125">
        <f>登録番号１２６!$D$10</f>
        <v>2</v>
      </c>
      <c r="Q88" s="141">
        <f>登録番号１２６!$F$11</f>
        <v>1</v>
      </c>
      <c r="R88" s="160">
        <f>登録番号１２６!$J$11</f>
        <v>8</v>
      </c>
      <c r="S88" s="161">
        <f>登録番号１２６!$M$8</f>
        <v>45000</v>
      </c>
      <c r="T88" s="162">
        <f>登録番号１２６!$O$8</f>
        <v>45000</v>
      </c>
      <c r="U88" s="161">
        <f>登録番号１２６!$L$26</f>
        <v>50000</v>
      </c>
      <c r="V88" s="162">
        <f>登録番号１２６!$N$26</f>
        <v>50000</v>
      </c>
      <c r="W88" s="163" t="str">
        <f>IF(登録番号１２６!$P$26="","",登録番号１２６!$P$26)</f>
        <v>礼金</v>
      </c>
      <c r="X88" s="164">
        <f>登録番号１２６!$R$26</f>
        <v>50000</v>
      </c>
      <c r="Y88" s="162">
        <f>登録番号１２６!$T$26</f>
        <v>50000</v>
      </c>
      <c r="Z88" s="165">
        <f>登録番号１２６!$F$10</f>
        <v>39</v>
      </c>
      <c r="AA88" s="166">
        <f>登録番号１２６!$H$10</f>
        <v>39</v>
      </c>
      <c r="AB88" s="167" t="str">
        <f>IF(登録番号１２６!$J$10="","",登録番号１２６!$J$10)</f>
        <v/>
      </c>
      <c r="AC88" s="168" t="str">
        <f>IF(登録番号１２６!$K$10="","",登録番号１２６!$K$10)</f>
        <v/>
      </c>
      <c r="AD88" s="168" t="str">
        <f>IF(登録番号１２６!$L$10="","",登録番号１２６!$L$10)</f>
        <v/>
      </c>
      <c r="AE88" s="168" t="str">
        <f>IF(登録番号１２６!$M$10="","",登録番号１２６!$M$10)</f>
        <v/>
      </c>
      <c r="AF88" s="168" t="str">
        <f>IF(登録番号１２６!$N$10="","",登録番号１２６!$N$10)</f>
        <v/>
      </c>
      <c r="AG88" s="168" t="str">
        <f>IF(登録番号１２６!$O$10="","",登録番号１２６!$O$10)</f>
        <v/>
      </c>
      <c r="AH88" s="168" t="str">
        <f>IF(登録番号１２６!$P$10="","",登録番号１２６!$P$10)</f>
        <v/>
      </c>
      <c r="AI88" s="168" t="str">
        <f>IF(登録番号１２６!$Q$10="","",登録番号１２６!$Q$10)</f>
        <v/>
      </c>
      <c r="AJ88" s="168" t="str">
        <f>IF(登録番号１２６!$R$10="","",登録番号１２６!$R$10)</f>
        <v>○</v>
      </c>
      <c r="AK88" s="168" t="str">
        <f>IF(登録番号１２６!$S$10="","",登録番号１２６!$S$10)</f>
        <v/>
      </c>
      <c r="AL88" s="169" t="str">
        <f>IF(登録番号１２６!$T$10="","",登録番号１２６!$T$10)</f>
        <v/>
      </c>
      <c r="AM88" s="167" t="str">
        <f>登録番号１２６!$I$17</f>
        <v>ない</v>
      </c>
      <c r="AN88" s="168" t="str">
        <f>登録番号１２６!$S$17</f>
        <v>ない</v>
      </c>
      <c r="AO88" s="168" t="str">
        <f>登録番号１２６!$I$18</f>
        <v>ない</v>
      </c>
      <c r="AP88" s="168" t="str">
        <f>登録番号１２６!$S$18</f>
        <v>ない</v>
      </c>
      <c r="AQ88" s="168" t="str">
        <f>登録番号１２６!$I$19</f>
        <v>ない</v>
      </c>
      <c r="AR88" s="168" t="str">
        <f>登録番号１２６!$S$19</f>
        <v>ない</v>
      </c>
      <c r="AS88" s="168" t="str">
        <f>登録番号１２６!$I$20</f>
        <v>ない</v>
      </c>
      <c r="AT88" s="168" t="str">
        <f>IF(登録番号１２６!$S$20="","",登録番号１２６!$S$20)</f>
        <v>ない</v>
      </c>
      <c r="AU88" s="168" t="str">
        <f>IF(登録番号１２６!$I$21="","",登録番号１２６!$I$21)</f>
        <v>ない</v>
      </c>
      <c r="AV88" s="168" t="str">
        <f>IF(登録番号１２６!$S$21="","",登録番号１２６!$S$21)</f>
        <v>ない</v>
      </c>
      <c r="AW88" s="169" t="str">
        <f>IF(登録番号１２６!$I$22="","",登録番号１２６!$I$22)</f>
        <v/>
      </c>
      <c r="AX88" s="165" t="str">
        <f>IF(登録番号１２６!$C$26="","",登録番号１２６!$C$26)</f>
        <v>居ない</v>
      </c>
      <c r="AY88" s="166" t="str">
        <f>IF(登録番号１２６!$G$26="","",登録番号１２６!$G$26)</f>
        <v>なし</v>
      </c>
      <c r="AZ88" s="170" t="str">
        <f>登録番号１２６!$D$25</f>
        <v>必要</v>
      </c>
      <c r="BA88" s="166" t="str">
        <f>IF(登録番号１２６!$E$25="","",登録番号１２６!$E$25)</f>
        <v>家賃債務保証での代替不可</v>
      </c>
      <c r="BB88" s="171" t="str">
        <f>IF(登録番号１２６!$D$29="","",登録番号１２６!$D$29)</f>
        <v/>
      </c>
      <c r="BC88" s="172" t="str">
        <f>登録番号１２６!$A$10</f>
        <v>1984/11</v>
      </c>
      <c r="BD88" s="173" t="str">
        <f>IF(登録番号１２６!$P$11="","",登録番号１２６!$P$11)</f>
        <v>適用外（1981年6月以降建設）</v>
      </c>
      <c r="BE88" s="174" t="str">
        <f>登録番号１２６!$C$31</f>
        <v>アパマンショップ近江八幡店</v>
      </c>
      <c r="BF88" s="44" t="str">
        <f>登録番号１２６!$O$31</f>
        <v>0748－31－2225</v>
      </c>
    </row>
    <row r="89" spans="1:58" ht="27.75" customHeight="1" x14ac:dyDescent="0.15">
      <c r="A89" s="178">
        <v>132</v>
      </c>
      <c r="B89" s="145" t="str">
        <f>IF(登録番号１３２!$F$4="","",登録番号１３２!$F$4)</f>
        <v/>
      </c>
      <c r="C89" s="45" t="str">
        <f>IF(登録番号１３２!$H$4="","",登録番号１３２!$H$4)</f>
        <v/>
      </c>
      <c r="D89" s="45" t="str">
        <f>IF(登録番号１３２!$J$4="","",登録番号１３２!$J$4)</f>
        <v>○</v>
      </c>
      <c r="E89" s="157" t="str">
        <f>IF(登録番号１３２!$L$4="","",登録番号１３２!$L$4)</f>
        <v/>
      </c>
      <c r="F89" s="157" t="str">
        <f>IF(登録番号１３２!$N$4="","",登録番号１３２!$N$4)</f>
        <v/>
      </c>
      <c r="G89" s="146" t="str">
        <f>IF(登録番号１３２!$P$4="","",登録番号１３２!$P$4)</f>
        <v/>
      </c>
      <c r="H89" s="158" t="str">
        <f>IF(登録番号１３２!$D$1="","",登録番号１３２!$D$1)</f>
        <v>メゾンドパストラール</v>
      </c>
      <c r="I89" s="141" t="str">
        <f>登録番号１３２!$A$8</f>
        <v>滋賀県</v>
      </c>
      <c r="J89" s="159" t="str">
        <f>登録番号１３２!$B$8</f>
        <v>東近江市</v>
      </c>
      <c r="K89" s="142" t="str">
        <f>登録番号１３２!$D$8</f>
        <v>建部堺町</v>
      </c>
      <c r="L89" s="160" t="str">
        <f>IF(登録番号１３２!$G$8="","",登録番号１３２!$G$8)</f>
        <v>２９１</v>
      </c>
      <c r="M89" s="125" t="str">
        <f>IF(登録番号１３２!$F$12="","",登録番号１３２!$F$12)</f>
        <v>近江鉄道八日市駅　徒歩22分</v>
      </c>
      <c r="N89" s="147" t="str">
        <f>IF(登録番号１３２!$F$13="","",登録番号１３２!$F$13)</f>
        <v>西友八日市店（約600ｍ）　敬愛病院（約1,200ｍ）</v>
      </c>
      <c r="O89" s="149" t="str">
        <f>登録番号１３２!$P$8</f>
        <v>コンクリート造</v>
      </c>
      <c r="P89" s="125">
        <f>登録番号１３２!$D$10</f>
        <v>2</v>
      </c>
      <c r="Q89" s="141">
        <f>登録番号１３２!$F$11</f>
        <v>21</v>
      </c>
      <c r="R89" s="160">
        <f>登録番号１３２!$J$11</f>
        <v>21</v>
      </c>
      <c r="S89" s="161">
        <f>登録番号１３２!$M$8</f>
        <v>50000</v>
      </c>
      <c r="T89" s="162">
        <f>登録番号１３２!$O$8</f>
        <v>50000</v>
      </c>
      <c r="U89" s="161">
        <f>登録番号１３２!$L$26</f>
        <v>0</v>
      </c>
      <c r="V89" s="162">
        <f>登録番号１３２!$N$26</f>
        <v>0</v>
      </c>
      <c r="W89" s="163" t="str">
        <f>IF(登録番号１３２!$P$26="","",登録番号１３２!$P$26)</f>
        <v>礼金</v>
      </c>
      <c r="X89" s="164">
        <f>登録番号１３２!$R$26</f>
        <v>50000</v>
      </c>
      <c r="Y89" s="162">
        <f>登録番号１３２!$T$26</f>
        <v>50000</v>
      </c>
      <c r="Z89" s="165">
        <f>登録番号１３２!$F$10</f>
        <v>51.4</v>
      </c>
      <c r="AA89" s="166">
        <f>登録番号１３２!$H$10</f>
        <v>51.4</v>
      </c>
      <c r="AB89" s="167" t="str">
        <f>IF(登録番号１３２!$J$10="","",登録番号１３２!$J$10)</f>
        <v/>
      </c>
      <c r="AC89" s="168" t="str">
        <f>IF(登録番号１３２!$K$10="","",登録番号１３２!$K$10)</f>
        <v/>
      </c>
      <c r="AD89" s="168" t="str">
        <f>IF(登録番号１３２!$L$10="","",登録番号１３２!$L$10)</f>
        <v/>
      </c>
      <c r="AE89" s="168" t="str">
        <f>IF(登録番号１３２!$M$10="","",登録番号１３２!$M$10)</f>
        <v/>
      </c>
      <c r="AF89" s="168" t="str">
        <f>IF(登録番号１３２!$N$10="","",登録番号１３２!$N$10)</f>
        <v/>
      </c>
      <c r="AG89" s="168" t="str">
        <f>IF(登録番号１３２!$O$10="","",登録番号１３２!$O$10)</f>
        <v/>
      </c>
      <c r="AH89" s="168" t="str">
        <f>IF(登録番号１３２!$P$10="","",登録番号１３２!$P$10)</f>
        <v>○</v>
      </c>
      <c r="AI89" s="168" t="str">
        <f>IF(登録番号１３２!$Q$10="","",登録番号１３２!$Q$10)</f>
        <v/>
      </c>
      <c r="AJ89" s="168" t="str">
        <f>IF(登録番号１３２!$R$10="","",登録番号１３２!$R$10)</f>
        <v/>
      </c>
      <c r="AK89" s="168" t="str">
        <f>IF(登録番号１３２!$S$10="","",登録番号１３２!$S$10)</f>
        <v/>
      </c>
      <c r="AL89" s="169" t="str">
        <f>IF(登録番号１３２!$T$10="","",登録番号１３２!$T$10)</f>
        <v/>
      </c>
      <c r="AM89" s="167" t="str">
        <f>登録番号１３２!$I$17</f>
        <v>ない</v>
      </c>
      <c r="AN89" s="168" t="str">
        <f>登録番号１３２!$S$17</f>
        <v>ない</v>
      </c>
      <c r="AO89" s="168" t="str">
        <f>登録番号１３２!$I$18</f>
        <v>ない</v>
      </c>
      <c r="AP89" s="168" t="str">
        <f>登録番号１３２!$S$18</f>
        <v>ない</v>
      </c>
      <c r="AQ89" s="168" t="str">
        <f>登録番号１３２!$I$19</f>
        <v>ない</v>
      </c>
      <c r="AR89" s="168" t="str">
        <f>登録番号１３２!$S$19</f>
        <v>ない</v>
      </c>
      <c r="AS89" s="168" t="str">
        <f>登録番号１３２!$I$20</f>
        <v>ない</v>
      </c>
      <c r="AT89" s="168" t="str">
        <f>IF(登録番号１３２!$S$20="","",登録番号１３２!$S$20)</f>
        <v>ない</v>
      </c>
      <c r="AU89" s="168" t="str">
        <f>IF(登録番号１３２!$I$21="","",登録番号１３２!$I$21)</f>
        <v>ない</v>
      </c>
      <c r="AV89" s="168" t="str">
        <f>IF(登録番号１３２!$S$21="","",登録番号１３２!$S$21)</f>
        <v>ない</v>
      </c>
      <c r="AW89" s="169" t="str">
        <f>IF(登録番号１３２!$I$22="","",登録番号１３２!$I$22)</f>
        <v/>
      </c>
      <c r="AX89" s="165" t="str">
        <f>IF(登録番号１３２!$C$26="","",登録番号１３２!$C$26)</f>
        <v>居ない</v>
      </c>
      <c r="AY89" s="166" t="str">
        <f>IF(登録番号１３２!$G$26="","",登録番号１３２!$G$26)</f>
        <v>なし</v>
      </c>
      <c r="AZ89" s="170" t="str">
        <f>登録番号１３２!$D$25</f>
        <v>必要</v>
      </c>
      <c r="BA89" s="166" t="str">
        <f>IF(登録番号１３２!$E$25="","",登録番号１３２!$E$25)</f>
        <v>家賃債務保証での代替不可</v>
      </c>
      <c r="BB89" s="171" t="str">
        <f>IF(登録番号１３２!$D$29="","",登録番号１３２!$D$29)</f>
        <v>保証会社加入要。短期解約違約金有。</v>
      </c>
      <c r="BC89" s="172" t="str">
        <f>登録番号１３２!$A$10</f>
        <v>1995/7</v>
      </c>
      <c r="BD89" s="173" t="str">
        <f>IF(登録番号１３２!$P$11="","",登録番号１３２!$P$11)</f>
        <v>適用外（1981年6月以降建設）</v>
      </c>
      <c r="BE89" s="174" t="str">
        <f>登録番号１３２!$C$31</f>
        <v>アパマンショップ八日市店</v>
      </c>
      <c r="BF89" s="44" t="str">
        <f>登録番号１３２!$O$31</f>
        <v>0748－25－1233</v>
      </c>
    </row>
    <row r="90" spans="1:58" ht="27.75" customHeight="1" x14ac:dyDescent="0.15">
      <c r="A90" s="178">
        <v>133</v>
      </c>
      <c r="B90" s="145" t="str">
        <f>IF(登録番号１３３!$F$4="","",登録番号１３３!$F$4)</f>
        <v>○</v>
      </c>
      <c r="C90" s="45" t="str">
        <f>IF(登録番号１３３!$H$4="","",登録番号１３３!$H$4)</f>
        <v/>
      </c>
      <c r="D90" s="45" t="str">
        <f>IF(登録番号１３３!$J$4="","",登録番号１３３!$J$4)</f>
        <v>○</v>
      </c>
      <c r="E90" s="157" t="str">
        <f>IF(登録番号１３３!$L$4="","",登録番号１３３!$L$4)</f>
        <v>○</v>
      </c>
      <c r="F90" s="157" t="str">
        <f>IF(登録番号１３３!$N$4="","",登録番号１３３!$N$4)</f>
        <v/>
      </c>
      <c r="G90" s="146" t="str">
        <f>IF(登録番号１３３!$P$4="","",登録番号１３３!$P$4)</f>
        <v/>
      </c>
      <c r="H90" s="158" t="str">
        <f>IF(登録番号１３３!$D$1="","",登録番号１３３!$D$1)</f>
        <v>コスモヴィラオグラ</v>
      </c>
      <c r="I90" s="141" t="str">
        <f>登録番号１３３!$A$8</f>
        <v>滋賀県</v>
      </c>
      <c r="J90" s="159" t="str">
        <f>登録番号１３３!$B$8</f>
        <v>東近江市</v>
      </c>
      <c r="K90" s="142" t="str">
        <f>登録番号１３３!$D$8</f>
        <v>小脇町</v>
      </c>
      <c r="L90" s="160" t="str">
        <f>IF(登録番号１３３!$G$8="","",登録番号１３３!$G$8)</f>
        <v>２３８３</v>
      </c>
      <c r="M90" s="125" t="str">
        <f>IF(登録番号１３３!$F$12="","",登録番号１３３!$F$12)</f>
        <v>近江鉄道太郎坊宮前駅　徒歩1分</v>
      </c>
      <c r="N90" s="147" t="str">
        <f>IF(登録番号１３３!$F$13="","",登録番号１３３!$F$13)</f>
        <v>セブンイレブン（約１１０ｍ）</v>
      </c>
      <c r="O90" s="149" t="str">
        <f>登録番号１３３!$P$8</f>
        <v>鉄骨造（軽量鉄骨含む）</v>
      </c>
      <c r="P90" s="125">
        <f>登録番号１３３!$D$10</f>
        <v>2</v>
      </c>
      <c r="Q90" s="141">
        <f>登録番号１３３!$F$11</f>
        <v>10</v>
      </c>
      <c r="R90" s="160">
        <f>登録番号１３３!$J$11</f>
        <v>10</v>
      </c>
      <c r="S90" s="161">
        <f>登録番号１３３!$M$8</f>
        <v>33000</v>
      </c>
      <c r="T90" s="162">
        <f>登録番号１３３!$O$8</f>
        <v>33000</v>
      </c>
      <c r="U90" s="161">
        <f>登録番号１３３!$L$26</f>
        <v>0</v>
      </c>
      <c r="V90" s="162">
        <f>登録番号１３３!$N$26</f>
        <v>0</v>
      </c>
      <c r="W90" s="163" t="str">
        <f>IF(登録番号１３３!$P$26="","",登録番号１３３!$P$26)</f>
        <v>礼金</v>
      </c>
      <c r="X90" s="164">
        <f>登録番号１３３!$R$26</f>
        <v>50000</v>
      </c>
      <c r="Y90" s="162">
        <f>登録番号１３３!$T$26</f>
        <v>50000</v>
      </c>
      <c r="Z90" s="165">
        <f>登録番号１３３!$F$10</f>
        <v>30.6</v>
      </c>
      <c r="AA90" s="166">
        <f>登録番号１３３!$H$10</f>
        <v>30.6</v>
      </c>
      <c r="AB90" s="167" t="str">
        <f>IF(登録番号１３３!$J$10="","",登録番号１３３!$J$10)</f>
        <v/>
      </c>
      <c r="AC90" s="168" t="str">
        <f>IF(登録番号１３３!$K$10="","",登録番号１３３!$K$10)</f>
        <v/>
      </c>
      <c r="AD90" s="168" t="str">
        <f>IF(登録番号１３３!$L$10="","",登録番号１３３!$L$10)</f>
        <v/>
      </c>
      <c r="AE90" s="168" t="str">
        <f>IF(登録番号１３３!$M$10="","",登録番号１３３!$M$10)</f>
        <v/>
      </c>
      <c r="AF90" s="168" t="str">
        <f>IF(登録番号１３３!$N$10="","",登録番号１３３!$N$10)</f>
        <v/>
      </c>
      <c r="AG90" s="168" t="str">
        <f>IF(登録番号１３３!$O$10="","",登録番号１３３!$O$10)</f>
        <v>○</v>
      </c>
      <c r="AH90" s="168" t="str">
        <f>IF(登録番号１３３!$P$10="","",登録番号１３３!$P$10)</f>
        <v/>
      </c>
      <c r="AI90" s="168" t="str">
        <f>IF(登録番号１３３!$Q$10="","",登録番号１３３!$Q$10)</f>
        <v/>
      </c>
      <c r="AJ90" s="168" t="str">
        <f>IF(登録番号１３３!$R$10="","",登録番号１３３!$R$10)</f>
        <v/>
      </c>
      <c r="AK90" s="168" t="str">
        <f>IF(登録番号１３３!$S$10="","",登録番号１３３!$S$10)</f>
        <v/>
      </c>
      <c r="AL90" s="169" t="str">
        <f>IF(登録番号１３３!$T$10="","",登録番号１３３!$T$10)</f>
        <v/>
      </c>
      <c r="AM90" s="167" t="str">
        <f>登録番号１３３!$I$17</f>
        <v>ない</v>
      </c>
      <c r="AN90" s="168" t="str">
        <f>登録番号１３３!$S$17</f>
        <v>ない</v>
      </c>
      <c r="AO90" s="168" t="str">
        <f>登録番号１３３!$I$18</f>
        <v>ない</v>
      </c>
      <c r="AP90" s="168" t="str">
        <f>登録番号１３３!$S$18</f>
        <v>ない</v>
      </c>
      <c r="AQ90" s="168" t="str">
        <f>登録番号１３３!$I$19</f>
        <v>ない</v>
      </c>
      <c r="AR90" s="168" t="str">
        <f>登録番号１３３!$S$19</f>
        <v>ない</v>
      </c>
      <c r="AS90" s="168" t="str">
        <f>登録番号１３３!$I$20</f>
        <v>ない</v>
      </c>
      <c r="AT90" s="168" t="str">
        <f>IF(登録番号１３３!$S$20="","",登録番号１３３!$S$20)</f>
        <v>ない</v>
      </c>
      <c r="AU90" s="168" t="str">
        <f>IF(登録番号１３３!$I$21="","",登録番号１３３!$I$21)</f>
        <v>ない</v>
      </c>
      <c r="AV90" s="168" t="str">
        <f>IF(登録番号１３３!$S$21="","",登録番号１３３!$S$21)</f>
        <v>ない</v>
      </c>
      <c r="AW90" s="169" t="str">
        <f>IF(登録番号１３３!$I$22="","",登録番号１３３!$I$22)</f>
        <v/>
      </c>
      <c r="AX90" s="165" t="str">
        <f>IF(登録番号１３３!$C$26="","",登録番号１３３!$C$26)</f>
        <v>居ない</v>
      </c>
      <c r="AY90" s="166" t="str">
        <f>IF(登録番号１３３!$G$26="","",登録番号１３３!$G$26)</f>
        <v>なし</v>
      </c>
      <c r="AZ90" s="170" t="str">
        <f>登録番号１３３!$D$25</f>
        <v>必要</v>
      </c>
      <c r="BA90" s="166" t="str">
        <f>IF(登録番号１３３!$E$25="","",登録番号１３３!$E$25)</f>
        <v>家賃債務保証での代替不可</v>
      </c>
      <c r="BB90" s="171" t="str">
        <f>IF(登録番号１３３!$D$29="","",登録番号１３３!$D$29)</f>
        <v>保証会社加入要。</v>
      </c>
      <c r="BC90" s="172" t="str">
        <f>登録番号１３３!$A$10</f>
        <v>1988/12</v>
      </c>
      <c r="BD90" s="173" t="str">
        <f>IF(登録番号１３３!$P$11="","",登録番号１３３!$P$11)</f>
        <v>適用外（1981年6月以降建設）</v>
      </c>
      <c r="BE90" s="174" t="str">
        <f>登録番号１３３!$C$31</f>
        <v>アパマンショップ八日市店</v>
      </c>
      <c r="BF90" s="44" t="str">
        <f>登録番号１３３!$O$31</f>
        <v>0748－25－1233</v>
      </c>
    </row>
    <row r="91" spans="1:58" ht="27.75" customHeight="1" x14ac:dyDescent="0.15">
      <c r="A91" s="178">
        <v>134</v>
      </c>
      <c r="B91" s="145" t="str">
        <f>IF(登録番号１３４!$F$4="","",登録番号１３４!$F$4)</f>
        <v/>
      </c>
      <c r="C91" s="45" t="str">
        <f>IF(登録番号１３４!$H$4="","",登録番号１３４!$H$4)</f>
        <v/>
      </c>
      <c r="D91" s="45" t="str">
        <f>IF(登録番号１３４!$J$4="","",登録番号１３４!$J$4)</f>
        <v>○</v>
      </c>
      <c r="E91" s="157" t="str">
        <f>IF(登録番号１３４!$L$4="","",登録番号１３４!$L$4)</f>
        <v/>
      </c>
      <c r="F91" s="157" t="str">
        <f>IF(登録番号１３４!$N$4="","",登録番号１３４!$N$4)</f>
        <v/>
      </c>
      <c r="G91" s="146" t="str">
        <f>IF(登録番号１３４!$P$4="","",登録番号１３４!$P$4)</f>
        <v/>
      </c>
      <c r="H91" s="158" t="str">
        <f>IF(登録番号１３４!$D$1="","",登録番号１３４!$D$1)</f>
        <v>マンションオーク</v>
      </c>
      <c r="I91" s="141" t="str">
        <f>登録番号１３４!$A$8</f>
        <v>滋賀県</v>
      </c>
      <c r="J91" s="159" t="str">
        <f>登録番号１３４!$B$8</f>
        <v>東近江市</v>
      </c>
      <c r="K91" s="142" t="str">
        <f>登録番号１３４!$D$8</f>
        <v>林田町</v>
      </c>
      <c r="L91" s="160" t="str">
        <f>IF(登録番号１３４!$G$8="","",登録番号１３４!$G$8)</f>
        <v>１２７６</v>
      </c>
      <c r="M91" s="125" t="str">
        <f>IF(登録番号１３４!$F$12="","",登録番号１３４!$F$12)</f>
        <v>近江鉄道八日市駅　バス15分（林田停、徒歩4分）</v>
      </c>
      <c r="N91" s="147" t="str">
        <f>IF(登録番号１３４!$F$13="","",登録番号１３４!$F$13)</f>
        <v>マックスバリュ（約1,500ｍ）東近江総合医療センター（約800ｍ）</v>
      </c>
      <c r="O91" s="149" t="str">
        <f>登録番号１３４!$P$8</f>
        <v>木造（２×４）含む</v>
      </c>
      <c r="P91" s="125">
        <f>登録番号１３４!$D$10</f>
        <v>2</v>
      </c>
      <c r="Q91" s="141">
        <f>登録番号１３４!$F$11</f>
        <v>16</v>
      </c>
      <c r="R91" s="160">
        <f>登録番号１３４!$J$11</f>
        <v>16</v>
      </c>
      <c r="S91" s="161">
        <f>登録番号１３４!$M$8</f>
        <v>35000</v>
      </c>
      <c r="T91" s="162">
        <f>登録番号１３４!$O$8</f>
        <v>35000</v>
      </c>
      <c r="U91" s="161">
        <f>登録番号１３４!$L$26</f>
        <v>0</v>
      </c>
      <c r="V91" s="162">
        <f>登録番号１３４!$N$26</f>
        <v>0</v>
      </c>
      <c r="W91" s="163" t="str">
        <f>IF(登録番号１３４!$P$26="","",登録番号１３４!$P$26)</f>
        <v/>
      </c>
      <c r="X91" s="164">
        <f>登録番号１３４!$R$26</f>
        <v>0</v>
      </c>
      <c r="Y91" s="162">
        <f>登録番号１３４!$T$26</f>
        <v>0</v>
      </c>
      <c r="Z91" s="165">
        <f>登録番号１３４!$F$10</f>
        <v>20.76</v>
      </c>
      <c r="AA91" s="166">
        <f>登録番号１３４!$H$10</f>
        <v>20.76</v>
      </c>
      <c r="AB91" s="167" t="str">
        <f>IF(登録番号１３４!$J$10="","",登録番号１３４!$J$10)</f>
        <v>○</v>
      </c>
      <c r="AC91" s="168" t="str">
        <f>IF(登録番号１３４!$K$10="","",登録番号１３４!$K$10)</f>
        <v/>
      </c>
      <c r="AD91" s="168" t="str">
        <f>IF(登録番号１３４!$L$10="","",登録番号１３４!$L$10)</f>
        <v/>
      </c>
      <c r="AE91" s="168" t="str">
        <f>IF(登録番号１３４!$M$10="","",登録番号１３４!$M$10)</f>
        <v/>
      </c>
      <c r="AF91" s="168" t="str">
        <f>IF(登録番号１３４!$N$10="","",登録番号１３４!$N$10)</f>
        <v/>
      </c>
      <c r="AG91" s="168" t="str">
        <f>IF(登録番号１３４!$O$10="","",登録番号１３４!$O$10)</f>
        <v/>
      </c>
      <c r="AH91" s="168" t="str">
        <f>IF(登録番号１３４!$P$10="","",登録番号１３４!$P$10)</f>
        <v/>
      </c>
      <c r="AI91" s="168" t="str">
        <f>IF(登録番号１３４!$Q$10="","",登録番号１３４!$Q$10)</f>
        <v/>
      </c>
      <c r="AJ91" s="168" t="str">
        <f>IF(登録番号１３４!$R$10="","",登録番号１３４!$R$10)</f>
        <v/>
      </c>
      <c r="AK91" s="168" t="str">
        <f>IF(登録番号１３４!$S$10="","",登録番号１３４!$S$10)</f>
        <v/>
      </c>
      <c r="AL91" s="169" t="str">
        <f>IF(登録番号１３４!$T$10="","",登録番号１３４!$T$10)</f>
        <v/>
      </c>
      <c r="AM91" s="167" t="str">
        <f>登録番号１３４!$I$17</f>
        <v>ない</v>
      </c>
      <c r="AN91" s="168" t="str">
        <f>登録番号１３４!$S$17</f>
        <v>ない</v>
      </c>
      <c r="AO91" s="168" t="str">
        <f>登録番号１３４!$I$18</f>
        <v>ない</v>
      </c>
      <c r="AP91" s="168" t="str">
        <f>登録番号１３４!$S$18</f>
        <v>ない</v>
      </c>
      <c r="AQ91" s="168" t="str">
        <f>登録番号１３４!$I$19</f>
        <v>ない</v>
      </c>
      <c r="AR91" s="168" t="str">
        <f>登録番号１３４!$S$19</f>
        <v>ない</v>
      </c>
      <c r="AS91" s="168" t="str">
        <f>登録番号１３４!$I$20</f>
        <v>ない</v>
      </c>
      <c r="AT91" s="168" t="str">
        <f>IF(登録番号１３４!$S$20="","",登録番号１３４!$S$20)</f>
        <v>ない</v>
      </c>
      <c r="AU91" s="168" t="str">
        <f>IF(登録番号１３４!$I$21="","",登録番号１３４!$I$21)</f>
        <v>ない</v>
      </c>
      <c r="AV91" s="168" t="str">
        <f>IF(登録番号１３４!$S$21="","",登録番号１３４!$S$21)</f>
        <v>ない</v>
      </c>
      <c r="AW91" s="169" t="str">
        <f>IF(登録番号１３４!$I$22="","",登録番号１３４!$I$22)</f>
        <v/>
      </c>
      <c r="AX91" s="165" t="str">
        <f>IF(登録番号１３４!$C$26="","",登録番号１３４!$C$26)</f>
        <v>居ない</v>
      </c>
      <c r="AY91" s="166" t="str">
        <f>IF(登録番号１３４!$G$26="","",登録番号１３４!$G$26)</f>
        <v>なし</v>
      </c>
      <c r="AZ91" s="170" t="str">
        <f>登録番号１３４!$D$25</f>
        <v>必要</v>
      </c>
      <c r="BA91" s="166" t="str">
        <f>IF(登録番号１３４!$E$25="","",登録番号１３４!$E$25)</f>
        <v>家賃債務保証での代替不可</v>
      </c>
      <c r="BB91" s="171" t="str">
        <f>IF(登録番号１３４!$D$29="","",登録番号１３４!$D$29)</f>
        <v>保証会社加入要。</v>
      </c>
      <c r="BC91" s="172" t="str">
        <f>登録番号１３４!$A$10</f>
        <v>1997/5</v>
      </c>
      <c r="BD91" s="173" t="str">
        <f>IF(登録番号１３４!$P$11="","",登録番号１３４!$P$11)</f>
        <v>適用外（1981年6月以降建設）</v>
      </c>
      <c r="BE91" s="174" t="str">
        <f>登録番号１３４!$C$31</f>
        <v>アパマンショップ八日市店</v>
      </c>
      <c r="BF91" s="44" t="str">
        <f>登録番号１３４!$O$31</f>
        <v>0748－25－1233</v>
      </c>
    </row>
    <row r="92" spans="1:58" ht="27.75" customHeight="1" x14ac:dyDescent="0.15">
      <c r="A92" s="178">
        <v>135</v>
      </c>
      <c r="B92" s="145" t="str">
        <f>IF(登録番号１３５!$F$4="","",登録番号１３５!$F$4)</f>
        <v>○</v>
      </c>
      <c r="C92" s="45" t="str">
        <f>IF(登録番号１３５!$H$4="","",登録番号１３５!$H$4)</f>
        <v/>
      </c>
      <c r="D92" s="45" t="str">
        <f>IF(登録番号１３５!$J$4="","",登録番号１３５!$J$4)</f>
        <v/>
      </c>
      <c r="E92" s="157" t="str">
        <f>IF(登録番号１３５!$L$4="","",登録番号１３５!$L$4)</f>
        <v/>
      </c>
      <c r="F92" s="157" t="str">
        <f>IF(登録番号１３５!$N$4="","",登録番号１３５!$N$4)</f>
        <v/>
      </c>
      <c r="G92" s="146" t="str">
        <f>IF(登録番号１３５!$P$4="","",登録番号１３５!$P$4)</f>
        <v/>
      </c>
      <c r="H92" s="158" t="str">
        <f>IF(登録番号１３５!$D$1="","",登録番号１３５!$D$1)</f>
        <v>ヤングハイツ山形</v>
      </c>
      <c r="I92" s="141" t="str">
        <f>登録番号１３５!$A$8</f>
        <v>滋賀県</v>
      </c>
      <c r="J92" s="159" t="str">
        <f>登録番号１３５!$B$8</f>
        <v>東近江市</v>
      </c>
      <c r="K92" s="142" t="str">
        <f>登録番号１３５!$D$8</f>
        <v>沖野２丁目</v>
      </c>
      <c r="L92" s="160" t="str">
        <f>IF(登録番号１３５!$G$8="","",登録番号１３５!$G$8)</f>
        <v>14－30</v>
      </c>
      <c r="M92" s="125" t="str">
        <f>IF(登録番号１３５!$F$12="","",登録番号１３５!$F$12)</f>
        <v>近江鉄道八日市駅　バス17分</v>
      </c>
      <c r="N92" s="147" t="str">
        <f>IF(登録番号１３５!$F$13="","",登録番号１３５!$F$13)</f>
        <v>青葉病院　バロー</v>
      </c>
      <c r="O92" s="149" t="str">
        <f>登録番号１３５!$P$8</f>
        <v>木造（２×４）含む</v>
      </c>
      <c r="P92" s="125">
        <f>登録番号１３５!$D$10</f>
        <v>2</v>
      </c>
      <c r="Q92" s="141">
        <f>登録番号１３５!$F$11</f>
        <v>20</v>
      </c>
      <c r="R92" s="160">
        <f>登録番号１３５!$J$11</f>
        <v>20</v>
      </c>
      <c r="S92" s="161">
        <f>登録番号１３５!$M$8</f>
        <v>30000</v>
      </c>
      <c r="T92" s="162">
        <f>登録番号１３５!$O$8</f>
        <v>30000</v>
      </c>
      <c r="U92" s="161">
        <f>登録番号１３５!$L$26</f>
        <v>0</v>
      </c>
      <c r="V92" s="162">
        <f>登録番号１３５!$N$26</f>
        <v>0</v>
      </c>
      <c r="W92" s="163" t="str">
        <f>IF(登録番号１３５!$P$26="","",登録番号１３５!$P$26)</f>
        <v/>
      </c>
      <c r="X92" s="164">
        <f>登録番号１３５!$R$26</f>
        <v>0</v>
      </c>
      <c r="Y92" s="162">
        <f>登録番号１３５!$T$26</f>
        <v>0</v>
      </c>
      <c r="Z92" s="165">
        <f>登録番号１３５!$F$10</f>
        <v>19.87</v>
      </c>
      <c r="AA92" s="166">
        <f>登録番号１３５!$H$10</f>
        <v>19.87</v>
      </c>
      <c r="AB92" s="167" t="str">
        <f>IF(登録番号１３５!$J$10="","",登録番号１３５!$J$10)</f>
        <v>○</v>
      </c>
      <c r="AC92" s="168" t="str">
        <f>IF(登録番号１３５!$K$10="","",登録番号１３５!$K$10)</f>
        <v/>
      </c>
      <c r="AD92" s="168" t="str">
        <f>IF(登録番号１３５!$L$10="","",登録番号１３５!$L$10)</f>
        <v/>
      </c>
      <c r="AE92" s="168" t="str">
        <f>IF(登録番号１３５!$M$10="","",登録番号１３５!$M$10)</f>
        <v/>
      </c>
      <c r="AF92" s="168" t="str">
        <f>IF(登録番号１３５!$N$10="","",登録番号１３５!$N$10)</f>
        <v/>
      </c>
      <c r="AG92" s="168" t="str">
        <f>IF(登録番号１３５!$O$10="","",登録番号１３５!$O$10)</f>
        <v/>
      </c>
      <c r="AH92" s="168" t="str">
        <f>IF(登録番号１３５!$P$10="","",登録番号１３５!$P$10)</f>
        <v/>
      </c>
      <c r="AI92" s="168" t="str">
        <f>IF(登録番号１３５!$Q$10="","",登録番号１３５!$Q$10)</f>
        <v/>
      </c>
      <c r="AJ92" s="168" t="str">
        <f>IF(登録番号１３５!$R$10="","",登録番号１３５!$R$10)</f>
        <v/>
      </c>
      <c r="AK92" s="168" t="str">
        <f>IF(登録番号１３５!$S$10="","",登録番号１３５!$S$10)</f>
        <v/>
      </c>
      <c r="AL92" s="169" t="str">
        <f>IF(登録番号１３５!$T$10="","",登録番号１３５!$T$10)</f>
        <v/>
      </c>
      <c r="AM92" s="167" t="str">
        <f>登録番号１３５!$I$17</f>
        <v>ない</v>
      </c>
      <c r="AN92" s="168" t="str">
        <f>登録番号１３５!$S$17</f>
        <v>ない</v>
      </c>
      <c r="AO92" s="168" t="str">
        <f>登録番号１３５!$I$18</f>
        <v>ない</v>
      </c>
      <c r="AP92" s="168" t="str">
        <f>登録番号１３５!$S$18</f>
        <v>ない</v>
      </c>
      <c r="AQ92" s="168" t="str">
        <f>登録番号１３５!$I$19</f>
        <v>ない</v>
      </c>
      <c r="AR92" s="168" t="str">
        <f>登録番号１３５!$S$19</f>
        <v>ない</v>
      </c>
      <c r="AS92" s="168" t="str">
        <f>登録番号１３５!$I$20</f>
        <v>ない</v>
      </c>
      <c r="AT92" s="168" t="str">
        <f>IF(登録番号１３５!$S$20="","",登録番号１３５!$S$20)</f>
        <v>ない</v>
      </c>
      <c r="AU92" s="168" t="str">
        <f>IF(登録番号１３５!$I$21="","",登録番号１３５!$I$21)</f>
        <v>ない</v>
      </c>
      <c r="AV92" s="168" t="str">
        <f>IF(登録番号１３５!$S$21="","",登録番号１３５!$S$21)</f>
        <v>ない</v>
      </c>
      <c r="AW92" s="169" t="str">
        <f>IF(登録番号１３５!$I$22="","",登録番号１３５!$I$22)</f>
        <v/>
      </c>
      <c r="AX92" s="165" t="str">
        <f>IF(登録番号１３５!$C$26="","",登録番号１３５!$C$26)</f>
        <v>居ない</v>
      </c>
      <c r="AY92" s="166" t="str">
        <f>IF(登録番号１３５!$G$26="","",登録番号１３５!$G$26)</f>
        <v>なし</v>
      </c>
      <c r="AZ92" s="170" t="str">
        <f>登録番号１３５!$D$25</f>
        <v>必要</v>
      </c>
      <c r="BA92" s="166" t="str">
        <f>IF(登録番号１３５!$E$25="","",登録番号１３５!$E$25)</f>
        <v>家賃債務保証での代替不可</v>
      </c>
      <c r="BB92" s="171" t="str">
        <f>IF(登録番号１３５!$D$29="","",登録番号１３５!$D$29)</f>
        <v>保証会社加入要。</v>
      </c>
      <c r="BC92" s="172" t="str">
        <f>登録番号１３５!$A$10</f>
        <v>1991/9</v>
      </c>
      <c r="BD92" s="173" t="str">
        <f>IF(登録番号１３５!$P$11="","",登録番号１３５!$P$11)</f>
        <v>適用外（1981年6月以降建設）</v>
      </c>
      <c r="BE92" s="174" t="str">
        <f>登録番号１３５!$C$31</f>
        <v>アパマンショップ八日市店</v>
      </c>
      <c r="BF92" s="44" t="str">
        <f>登録番号１３５!$O$31</f>
        <v>0748－25－1233</v>
      </c>
    </row>
    <row r="93" spans="1:58" ht="27.75" customHeight="1" x14ac:dyDescent="0.15">
      <c r="A93" s="178">
        <v>136</v>
      </c>
      <c r="B93" s="145" t="str">
        <f>IF(登録番号１３６!$F$4="","",登録番号１３６!$F$4)</f>
        <v>○</v>
      </c>
      <c r="C93" s="45" t="str">
        <f>IF(登録番号１３６!$H$4="","",登録番号１３６!$H$4)</f>
        <v/>
      </c>
      <c r="D93" s="45" t="str">
        <f>IF(登録番号１３６!$J$4="","",登録番号１３６!$J$4)</f>
        <v/>
      </c>
      <c r="E93" s="157" t="str">
        <f>IF(登録番号１３６!$L$4="","",登録番号１３６!$L$4)</f>
        <v/>
      </c>
      <c r="F93" s="157" t="str">
        <f>IF(登録番号１３６!$N$4="","",登録番号１３６!$N$4)</f>
        <v/>
      </c>
      <c r="G93" s="146" t="str">
        <f>IF(登録番号１３６!$P$4="","",登録番号１３６!$P$4)</f>
        <v/>
      </c>
      <c r="H93" s="158" t="str">
        <f>IF(登録番号１３６!$D$1="","",登録番号１３６!$D$1)</f>
        <v>メゾンブランシュⅡ</v>
      </c>
      <c r="I93" s="141" t="str">
        <f>登録番号１３６!$A$8</f>
        <v>滋賀県</v>
      </c>
      <c r="J93" s="159" t="str">
        <f>登録番号１３６!$B$8</f>
        <v>東近江市</v>
      </c>
      <c r="K93" s="142" t="str">
        <f>登録番号１３６!$D$8</f>
        <v>八日市松尾町</v>
      </c>
      <c r="L93" s="160" t="str">
        <f>IF(登録番号１３６!$G$8="","",登録番号１３６!$G$8)</f>
        <v>2番4号</v>
      </c>
      <c r="M93" s="125" t="str">
        <f>IF(登録番号１３６!$F$12="","",登録番号１３６!$F$12)</f>
        <v>近江鉄道八日市駅　徒歩6分</v>
      </c>
      <c r="N93" s="147" t="str">
        <f>IF(登録番号１３６!$F$13="","",登録番号１３６!$F$13)</f>
        <v>アピア（平和堂）</v>
      </c>
      <c r="O93" s="149" t="str">
        <f>登録番号１３６!$P$8</f>
        <v>鉄骨造（軽量鉄骨含む）</v>
      </c>
      <c r="P93" s="125">
        <f>登録番号１３６!$D$10</f>
        <v>2</v>
      </c>
      <c r="Q93" s="141">
        <f>登録番号１３６!$F$11</f>
        <v>16</v>
      </c>
      <c r="R93" s="160">
        <f>登録番号１３６!$J$11</f>
        <v>16</v>
      </c>
      <c r="S93" s="161">
        <f>登録番号１３６!$M$8</f>
        <v>35000</v>
      </c>
      <c r="T93" s="162">
        <f>登録番号１３６!$O$8</f>
        <v>35000</v>
      </c>
      <c r="U93" s="161">
        <f>登録番号１３６!$L$26</f>
        <v>0</v>
      </c>
      <c r="V93" s="162">
        <f>登録番号１３６!$N$26</f>
        <v>0</v>
      </c>
      <c r="W93" s="163" t="str">
        <f>IF(登録番号１３６!$P$26="","",登録番号１３６!$P$26)</f>
        <v/>
      </c>
      <c r="X93" s="164">
        <f>登録番号１３６!$R$26</f>
        <v>0</v>
      </c>
      <c r="Y93" s="162">
        <f>登録番号１３６!$T$26</f>
        <v>0</v>
      </c>
      <c r="Z93" s="165">
        <f>登録番号１３６!$F$10</f>
        <v>24.5</v>
      </c>
      <c r="AA93" s="166">
        <f>登録番号１３６!$H$10</f>
        <v>24.5</v>
      </c>
      <c r="AB93" s="167" t="str">
        <f>IF(登録番号１３６!$J$10="","",登録番号１３６!$J$10)</f>
        <v/>
      </c>
      <c r="AC93" s="168" t="str">
        <f>IF(登録番号１３６!$K$10="","",登録番号１３６!$K$10)</f>
        <v/>
      </c>
      <c r="AD93" s="168" t="str">
        <f>IF(登録番号１３６!$L$10="","",登録番号１３６!$L$10)</f>
        <v>○</v>
      </c>
      <c r="AE93" s="168" t="str">
        <f>IF(登録番号１３６!$M$10="","",登録番号１３６!$M$10)</f>
        <v/>
      </c>
      <c r="AF93" s="168" t="str">
        <f>IF(登録番号１３６!$N$10="","",登録番号１３６!$N$10)</f>
        <v/>
      </c>
      <c r="AG93" s="168" t="str">
        <f>IF(登録番号１３６!$O$10="","",登録番号１３６!$O$10)</f>
        <v/>
      </c>
      <c r="AH93" s="168" t="str">
        <f>IF(登録番号１３６!$P$10="","",登録番号１３６!$P$10)</f>
        <v/>
      </c>
      <c r="AI93" s="168" t="str">
        <f>IF(登録番号１３６!$Q$10="","",登録番号１３６!$Q$10)</f>
        <v/>
      </c>
      <c r="AJ93" s="168" t="str">
        <f>IF(登録番号１３６!$R$10="","",登録番号１３６!$R$10)</f>
        <v/>
      </c>
      <c r="AK93" s="168" t="str">
        <f>IF(登録番号１３６!$S$10="","",登録番号１３６!$S$10)</f>
        <v/>
      </c>
      <c r="AL93" s="169" t="str">
        <f>IF(登録番号１３６!$T$10="","",登録番号１３６!$T$10)</f>
        <v/>
      </c>
      <c r="AM93" s="167" t="str">
        <f>登録番号１３６!$I$17</f>
        <v>ない</v>
      </c>
      <c r="AN93" s="168" t="str">
        <f>登録番号１３６!$S$17</f>
        <v>ない</v>
      </c>
      <c r="AO93" s="168" t="str">
        <f>登録番号１３６!$I$18</f>
        <v>ない</v>
      </c>
      <c r="AP93" s="168" t="str">
        <f>登録番号１３６!$S$18</f>
        <v>ない</v>
      </c>
      <c r="AQ93" s="168" t="str">
        <f>登録番号１３６!$I$19</f>
        <v>ない</v>
      </c>
      <c r="AR93" s="168" t="str">
        <f>登録番号１３６!$S$19</f>
        <v>ない</v>
      </c>
      <c r="AS93" s="168" t="str">
        <f>登録番号１３６!$I$20</f>
        <v>ない</v>
      </c>
      <c r="AT93" s="168" t="str">
        <f>IF(登録番号１３６!$S$20="","",登録番号１３６!$S$20)</f>
        <v>ない</v>
      </c>
      <c r="AU93" s="168" t="str">
        <f>IF(登録番号１３６!$I$21="","",登録番号１３６!$I$21)</f>
        <v>ない</v>
      </c>
      <c r="AV93" s="168" t="str">
        <f>IF(登録番号１３６!$S$21="","",登録番号１３６!$S$21)</f>
        <v>ない</v>
      </c>
      <c r="AW93" s="169" t="str">
        <f>IF(登録番号１３６!$I$22="","",登録番号１３６!$I$22)</f>
        <v/>
      </c>
      <c r="AX93" s="165" t="str">
        <f>IF(登録番号１３６!$C$26="","",登録番号１３６!$C$26)</f>
        <v>居ない</v>
      </c>
      <c r="AY93" s="166" t="str">
        <f>IF(登録番号１３６!$G$26="","",登録番号１３６!$G$26)</f>
        <v>なし</v>
      </c>
      <c r="AZ93" s="170" t="str">
        <f>登録番号１３６!$D$25</f>
        <v>必要</v>
      </c>
      <c r="BA93" s="166" t="str">
        <f>IF(登録番号１３６!$E$25="","",登録番号１３６!$E$25)</f>
        <v>家賃債務保証での代替不可</v>
      </c>
      <c r="BB93" s="171" t="str">
        <f>IF(登録番号１３６!$D$29="","",登録番号１３６!$D$29)</f>
        <v>保証会社加入要。短期解約違約金有（1年未満）</v>
      </c>
      <c r="BC93" s="172" t="str">
        <f>登録番号１３６!$A$10</f>
        <v>1990/3</v>
      </c>
      <c r="BD93" s="173" t="str">
        <f>IF(登録番号１３６!$P$11="","",登録番号１３６!$P$11)</f>
        <v>適用外（1981年6月以降建設）</v>
      </c>
      <c r="BE93" s="174" t="str">
        <f>登録番号１３６!$C$31</f>
        <v>アパマンショップ八日市店</v>
      </c>
      <c r="BF93" s="44" t="str">
        <f>登録番号１３６!$O$31</f>
        <v>0748－25－1233</v>
      </c>
    </row>
    <row r="94" spans="1:58" ht="27.75" customHeight="1" x14ac:dyDescent="0.15">
      <c r="A94" s="178">
        <v>137</v>
      </c>
      <c r="B94" s="145" t="str">
        <f>IF(登録番号１３７!$F$4="","",登録番号１３７!$F$4)</f>
        <v>○</v>
      </c>
      <c r="C94" s="45" t="str">
        <f>IF(登録番号１３７!$H$4="","",登録番号１３７!$H$4)</f>
        <v>○</v>
      </c>
      <c r="D94" s="45" t="str">
        <f>IF(登録番号１３７!$J$4="","",登録番号１３７!$J$4)</f>
        <v>○</v>
      </c>
      <c r="E94" s="157" t="str">
        <f>IF(登録番号１３７!$L$4="","",登録番号１３７!$L$4)</f>
        <v>○</v>
      </c>
      <c r="F94" s="157" t="str">
        <f>IF(登録番号１３７!$N$4="","",登録番号１３７!$N$4)</f>
        <v>○</v>
      </c>
      <c r="G94" s="146" t="str">
        <f>IF(登録番号１３７!$P$4="","",登録番号１３７!$P$4)</f>
        <v/>
      </c>
      <c r="H94" s="158" t="str">
        <f>IF(登録番号１３７!$D$1="","",登録番号１３７!$D$1)</f>
        <v>ブリリアント高宮</v>
      </c>
      <c r="I94" s="141" t="str">
        <f>登録番号１３７!$A$8</f>
        <v>滋賀県</v>
      </c>
      <c r="J94" s="159" t="str">
        <f>登録番号１３７!$B$8</f>
        <v>彦根市</v>
      </c>
      <c r="K94" s="142" t="str">
        <f>登録番号１３７!$D$8</f>
        <v>高宮町</v>
      </c>
      <c r="L94" s="160" t="str">
        <f>IF(登録番号１３７!$G$8="","",登録番号１３７!$G$8)</f>
        <v>８１０－４</v>
      </c>
      <c r="M94" s="125" t="str">
        <f>IF(登録番号１３７!$F$12="","",登録番号１３７!$F$12)</f>
        <v>JR琵琶湖線彦根駅　徒歩23分</v>
      </c>
      <c r="N94" s="147" t="str">
        <f>IF(登録番号１３７!$F$13="","",登録番号１３７!$F$13)</f>
        <v>平和堂・ローソン</v>
      </c>
      <c r="O94" s="149" t="str">
        <f>登録番号１３７!$P$8</f>
        <v>木造（２×４）含む</v>
      </c>
      <c r="P94" s="125">
        <f>登録番号１３７!$D$10</f>
        <v>2</v>
      </c>
      <c r="Q94" s="141">
        <f>登録番号１３７!$F$11</f>
        <v>1</v>
      </c>
      <c r="R94" s="160">
        <f>登録番号１３７!$J$11</f>
        <v>10</v>
      </c>
      <c r="S94" s="161">
        <f>登録番号１３７!$M$8</f>
        <v>57500</v>
      </c>
      <c r="T94" s="162">
        <f>登録番号１３７!$O$8</f>
        <v>57500</v>
      </c>
      <c r="U94" s="161">
        <f>登録番号１３７!$L$26</f>
        <v>0</v>
      </c>
      <c r="V94" s="162">
        <f>登録番号１３７!$N$26</f>
        <v>0</v>
      </c>
      <c r="W94" s="163" t="str">
        <f>IF(登録番号１３７!$P$26="","",登録番号１３７!$P$26)</f>
        <v>礼金</v>
      </c>
      <c r="X94" s="164">
        <f>登録番号１３７!$R$26</f>
        <v>0</v>
      </c>
      <c r="Y94" s="162">
        <f>登録番号１３７!$T$26</f>
        <v>0</v>
      </c>
      <c r="Z94" s="165">
        <f>登録番号１３７!$F$10</f>
        <v>46.24</v>
      </c>
      <c r="AA94" s="166">
        <f>登録番号１３７!$H$10</f>
        <v>46.24</v>
      </c>
      <c r="AB94" s="167" t="str">
        <f>IF(登録番号１３７!$J$10="","",登録番号１３７!$J$10)</f>
        <v/>
      </c>
      <c r="AC94" s="168" t="str">
        <f>IF(登録番号１３７!$K$10="","",登録番号１３７!$K$10)</f>
        <v/>
      </c>
      <c r="AD94" s="168" t="str">
        <f>IF(登録番号１３７!$L$10="","",登録番号１３７!$L$10)</f>
        <v/>
      </c>
      <c r="AE94" s="168" t="str">
        <f>IF(登録番号１３７!$M$10="","",登録番号１３７!$M$10)</f>
        <v>○</v>
      </c>
      <c r="AF94" s="168" t="str">
        <f>IF(登録番号１３７!$N$10="","",登録番号１３７!$N$10)</f>
        <v/>
      </c>
      <c r="AG94" s="168" t="str">
        <f>IF(登録番号１３７!$O$10="","",登録番号１３７!$O$10)</f>
        <v/>
      </c>
      <c r="AH94" s="168" t="str">
        <f>IF(登録番号１３７!$P$10="","",登録番号１３７!$P$10)</f>
        <v/>
      </c>
      <c r="AI94" s="168" t="str">
        <f>IF(登録番号１３７!$Q$10="","",登録番号１３７!$Q$10)</f>
        <v/>
      </c>
      <c r="AJ94" s="168" t="str">
        <f>IF(登録番号１３７!$R$10="","",登録番号１３７!$R$10)</f>
        <v/>
      </c>
      <c r="AK94" s="168" t="str">
        <f>IF(登録番号１３７!$S$10="","",登録番号１３７!$S$10)</f>
        <v/>
      </c>
      <c r="AL94" s="169" t="str">
        <f>IF(登録番号１３７!$T$10="","",登録番号１３７!$T$10)</f>
        <v/>
      </c>
      <c r="AM94" s="167" t="str">
        <f>登録番号１３７!$I$17</f>
        <v>ない</v>
      </c>
      <c r="AN94" s="168" t="str">
        <f>登録番号１３７!$S$17</f>
        <v>ない</v>
      </c>
      <c r="AO94" s="168" t="str">
        <f>登録番号１３７!$I$18</f>
        <v>ない</v>
      </c>
      <c r="AP94" s="168" t="str">
        <f>登録番号１３７!$S$18</f>
        <v>ない</v>
      </c>
      <c r="AQ94" s="168" t="str">
        <f>登録番号１３７!$I$19</f>
        <v>ない</v>
      </c>
      <c r="AR94" s="168" t="str">
        <f>登録番号１３７!$S$19</f>
        <v>ない</v>
      </c>
      <c r="AS94" s="168" t="str">
        <f>登録番号１３７!$I$20</f>
        <v>ない</v>
      </c>
      <c r="AT94" s="168" t="str">
        <f>IF(登録番号１３７!$S$20="","",登録番号１３７!$S$20)</f>
        <v>ない</v>
      </c>
      <c r="AU94" s="168" t="str">
        <f>IF(登録番号１３７!$I$21="","",登録番号１３７!$I$21)</f>
        <v>ない</v>
      </c>
      <c r="AV94" s="168" t="str">
        <f>IF(登録番号１３７!$S$21="","",登録番号１３７!$S$21)</f>
        <v>ない</v>
      </c>
      <c r="AW94" s="169" t="str">
        <f>IF(登録番号１３７!$I$22="","",登録番号１３７!$I$22)</f>
        <v/>
      </c>
      <c r="AX94" s="165" t="str">
        <f>IF(登録番号１３７!$C$26="","",登録番号１３７!$C$26)</f>
        <v>居ない</v>
      </c>
      <c r="AY94" s="166" t="str">
        <f>IF(登録番号１３７!$G$26="","",登録番号１３７!$G$26)</f>
        <v>なし</v>
      </c>
      <c r="AZ94" s="170" t="str">
        <f>登録番号１３７!$D$25</f>
        <v>不要</v>
      </c>
      <c r="BA94" s="166" t="str">
        <f>IF(登録番号１３７!$E$25="","",登録番号１３７!$E$25)</f>
        <v>家賃債務保証での代替可</v>
      </c>
      <c r="BB94" s="171" t="str">
        <f>IF(登録番号１３７!$D$29="","",登録番号１３７!$D$29)</f>
        <v>保証会社加入要。入居審査あり。</v>
      </c>
      <c r="BC94" s="172" t="str">
        <f>登録番号１３７!$A$10</f>
        <v>2012/11</v>
      </c>
      <c r="BD94" s="173" t="str">
        <f>IF(登録番号１３７!$P$11="","",登録番号１３７!$P$11)</f>
        <v>適用外（1981年6月以降建設）</v>
      </c>
      <c r="BE94" s="174" t="str">
        <f>登録番号１３７!$C$31</f>
        <v>アパマンショップ南彦根店</v>
      </c>
      <c r="BF94" s="44" t="str">
        <f>登録番号１３７!$O$31</f>
        <v>0749－27－6566</v>
      </c>
    </row>
    <row r="95" spans="1:58" ht="27.75" customHeight="1" x14ac:dyDescent="0.15">
      <c r="A95" s="178">
        <v>138</v>
      </c>
      <c r="B95" s="145" t="str">
        <f>IF(登録番号１３８!$F$4="","",登録番号１３８!$F$4)</f>
        <v>○</v>
      </c>
      <c r="C95" s="45" t="str">
        <f>IF(登録番号１３８!$H$4="","",登録番号１３８!$H$4)</f>
        <v>○</v>
      </c>
      <c r="D95" s="45" t="str">
        <f>IF(登録番号１３８!$J$4="","",登録番号１３８!$J$4)</f>
        <v>○</v>
      </c>
      <c r="E95" s="157" t="str">
        <f>IF(登録番号１３８!$L$4="","",登録番号１３８!$L$4)</f>
        <v>○</v>
      </c>
      <c r="F95" s="157" t="str">
        <f>IF(登録番号１３８!$N$4="","",登録番号１３８!$N$4)</f>
        <v>○</v>
      </c>
      <c r="G95" s="146" t="str">
        <f>IF(登録番号１３８!$P$4="","",登録番号１３８!$P$4)</f>
        <v/>
      </c>
      <c r="H95" s="158" t="str">
        <f>IF(登録番号１３８!$D$1="","",登録番号１３８!$D$1)</f>
        <v>ウエストナウA</v>
      </c>
      <c r="I95" s="141" t="str">
        <f>登録番号１３８!$A$8</f>
        <v>滋賀県</v>
      </c>
      <c r="J95" s="159" t="str">
        <f>登録番号１３８!$B$8</f>
        <v>彦根市</v>
      </c>
      <c r="K95" s="142" t="str">
        <f>登録番号１３８!$D$8</f>
        <v>西今町</v>
      </c>
      <c r="L95" s="160" t="str">
        <f>IF(登録番号１３８!$G$8="","",登録番号１３８!$G$8)</f>
        <v>３６３－４</v>
      </c>
      <c r="M95" s="125" t="str">
        <f>IF(登録番号１３８!$F$12="","",登録番号１３８!$F$12)</f>
        <v>JR琵琶湖線彦根駅　徒歩10分</v>
      </c>
      <c r="N95" s="147" t="str">
        <f>IF(登録番号１３８!$F$13="","",登録番号１３８!$F$13)</f>
        <v>キリン堂・サークルK</v>
      </c>
      <c r="O95" s="149" t="str">
        <f>登録番号１３８!$P$8</f>
        <v>木造（２×４）含む</v>
      </c>
      <c r="P95" s="125">
        <f>登録番号１３８!$D$10</f>
        <v>2</v>
      </c>
      <c r="Q95" s="141">
        <f>登録番号１３８!$F$11</f>
        <v>1</v>
      </c>
      <c r="R95" s="160">
        <f>登録番号１３８!$J$11</f>
        <v>12</v>
      </c>
      <c r="S95" s="161">
        <f>登録番号１３８!$M$8</f>
        <v>61000</v>
      </c>
      <c r="T95" s="162">
        <f>登録番号１３８!$O$8</f>
        <v>61000</v>
      </c>
      <c r="U95" s="161">
        <f>登録番号１３８!$L$26</f>
        <v>0</v>
      </c>
      <c r="V95" s="162">
        <f>登録番号１３８!$N$26</f>
        <v>0</v>
      </c>
      <c r="W95" s="163" t="str">
        <f>IF(登録番号１３８!$P$26="","",登録番号１３８!$P$26)</f>
        <v>礼金</v>
      </c>
      <c r="X95" s="164">
        <f>登録番号１３８!$R$26</f>
        <v>58000</v>
      </c>
      <c r="Y95" s="162">
        <f>登録番号１３８!$T$26</f>
        <v>58000</v>
      </c>
      <c r="Z95" s="165">
        <f>登録番号１３８!$F$10</f>
        <v>58.12</v>
      </c>
      <c r="AA95" s="166">
        <f>登録番号１３８!$H$10</f>
        <v>58.12</v>
      </c>
      <c r="AB95" s="167" t="str">
        <f>IF(登録番号１３８!$J$10="","",登録番号１３８!$J$10)</f>
        <v/>
      </c>
      <c r="AC95" s="168" t="str">
        <f>IF(登録番号１３８!$K$10="","",登録番号１３８!$K$10)</f>
        <v/>
      </c>
      <c r="AD95" s="168" t="str">
        <f>IF(登録番号１３８!$L$10="","",登録番号１３８!$L$10)</f>
        <v/>
      </c>
      <c r="AE95" s="168" t="str">
        <f>IF(登録番号１３８!$M$10="","",登録番号１３８!$M$10)</f>
        <v/>
      </c>
      <c r="AF95" s="168" t="str">
        <f>IF(登録番号１３８!$N$10="","",登録番号１３８!$N$10)</f>
        <v/>
      </c>
      <c r="AG95" s="168" t="str">
        <f>IF(登録番号１３８!$O$10="","",登録番号１３８!$O$10)</f>
        <v/>
      </c>
      <c r="AH95" s="168" t="str">
        <f>IF(登録番号１３８!$P$10="","",登録番号１３８!$P$10)</f>
        <v>○</v>
      </c>
      <c r="AI95" s="168" t="str">
        <f>IF(登録番号１３８!$Q$10="","",登録番号１３８!$Q$10)</f>
        <v/>
      </c>
      <c r="AJ95" s="168" t="str">
        <f>IF(登録番号１３８!$R$10="","",登録番号１３８!$R$10)</f>
        <v/>
      </c>
      <c r="AK95" s="168" t="str">
        <f>IF(登録番号１３８!$S$10="","",登録番号１３８!$S$10)</f>
        <v/>
      </c>
      <c r="AL95" s="169" t="str">
        <f>IF(登録番号１３８!$T$10="","",登録番号１３８!$T$10)</f>
        <v/>
      </c>
      <c r="AM95" s="167" t="str">
        <f>登録番号１３８!$I$17</f>
        <v>ない</v>
      </c>
      <c r="AN95" s="168" t="str">
        <f>登録番号１３８!$S$17</f>
        <v>ない</v>
      </c>
      <c r="AO95" s="168" t="str">
        <f>登録番号１３８!$I$18</f>
        <v>ない</v>
      </c>
      <c r="AP95" s="168" t="str">
        <f>登録番号１３８!$S$18</f>
        <v>ない</v>
      </c>
      <c r="AQ95" s="168" t="str">
        <f>登録番号１３８!$I$19</f>
        <v>ない</v>
      </c>
      <c r="AR95" s="168" t="str">
        <f>登録番号１３８!$S$19</f>
        <v>ない</v>
      </c>
      <c r="AS95" s="168" t="str">
        <f>登録番号１３８!$I$20</f>
        <v>ない</v>
      </c>
      <c r="AT95" s="168" t="str">
        <f>IF(登録番号１３８!$S$20="","",登録番号１３８!$S$20)</f>
        <v>ない</v>
      </c>
      <c r="AU95" s="168" t="str">
        <f>IF(登録番号１３８!$I$21="","",登録番号１３８!$I$21)</f>
        <v>ない</v>
      </c>
      <c r="AV95" s="168" t="str">
        <f>IF(登録番号１３８!$S$21="","",登録番号１３８!$S$21)</f>
        <v>ない</v>
      </c>
      <c r="AW95" s="169" t="str">
        <f>IF(登録番号１３８!$I$22="","",登録番号１３８!$I$22)</f>
        <v/>
      </c>
      <c r="AX95" s="165" t="str">
        <f>IF(登録番号１３８!$C$26="","",登録番号１３８!$C$26)</f>
        <v>居ない</v>
      </c>
      <c r="AY95" s="166" t="str">
        <f>IF(登録番号１３８!$G$26="","",登録番号１３８!$G$26)</f>
        <v>なし</v>
      </c>
      <c r="AZ95" s="170" t="str">
        <f>登録番号１３８!$D$25</f>
        <v>不要</v>
      </c>
      <c r="BA95" s="166" t="str">
        <f>IF(登録番号１３８!$E$25="","",登録番号１３８!$E$25)</f>
        <v>家賃債務保証での代替可</v>
      </c>
      <c r="BB95" s="171" t="str">
        <f>IF(登録番号１３８!$D$29="","",登録番号１３８!$D$29)</f>
        <v>保証会社加入要。入居審査あり。</v>
      </c>
      <c r="BC95" s="172" t="str">
        <f>登録番号１３８!$A$10</f>
        <v>1999/9</v>
      </c>
      <c r="BD95" s="173" t="str">
        <f>IF(登録番号１３８!$P$11="","",登録番号１３８!$P$11)</f>
        <v>適用外（1981年6月以降建設）</v>
      </c>
      <c r="BE95" s="174" t="str">
        <f>登録番号１３８!$C$31</f>
        <v>アパマンショップ南彦根店</v>
      </c>
      <c r="BF95" s="44" t="str">
        <f>登録番号１３８!$O$31</f>
        <v>0749－27－6566</v>
      </c>
    </row>
    <row r="96" spans="1:58" ht="27.75" customHeight="1" x14ac:dyDescent="0.15">
      <c r="A96" s="178">
        <v>139</v>
      </c>
      <c r="B96" s="145" t="str">
        <f>IF(登録番号１３９!$F$4="","",登録番号１３９!$F$4)</f>
        <v>○</v>
      </c>
      <c r="C96" s="45" t="str">
        <f>IF(登録番号１３９!$H$4="","",登録番号１３９!$H$4)</f>
        <v>○</v>
      </c>
      <c r="D96" s="45" t="str">
        <f>IF(登録番号１３９!$J$4="","",登録番号１３９!$J$4)</f>
        <v>○</v>
      </c>
      <c r="E96" s="157" t="str">
        <f>IF(登録番号１３９!$L$4="","",登録番号１３９!$L$4)</f>
        <v>○</v>
      </c>
      <c r="F96" s="157" t="str">
        <f>IF(登録番号１３９!$N$4="","",登録番号１３９!$N$4)</f>
        <v>○</v>
      </c>
      <c r="G96" s="146" t="str">
        <f>IF(登録番号１３９!$P$4="","",登録番号１３９!$P$4)</f>
        <v/>
      </c>
      <c r="H96" s="158" t="str">
        <f>IF(登録番号１３９!$D$1="","",登録番号１３９!$D$1)</f>
        <v>エストロジュマン</v>
      </c>
      <c r="I96" s="141" t="str">
        <f>登録番号１３９!$A$8</f>
        <v>滋賀県</v>
      </c>
      <c r="J96" s="159" t="str">
        <f>登録番号１３９!$B$8</f>
        <v>彦根市</v>
      </c>
      <c r="K96" s="142" t="str">
        <f>登録番号１３９!$D$8</f>
        <v>東沼波町</v>
      </c>
      <c r="L96" s="160" t="str">
        <f>IF(登録番号１３９!$G$8="","",登録番号１３９!$G$8)</f>
        <v>１２１０</v>
      </c>
      <c r="M96" s="125" t="str">
        <f>IF(登録番号１３９!$F$12="","",登録番号１３９!$F$12)</f>
        <v>JR琵琶湖線彦根駅　徒歩13分</v>
      </c>
      <c r="N96" s="147" t="str">
        <f>IF(登録番号１３９!$F$13="","",登録番号１３９!$F$13)</f>
        <v>平和堂・セブンイレブン</v>
      </c>
      <c r="O96" s="149" t="str">
        <f>登録番号１３９!$P$8</f>
        <v>木造（２×４）含む</v>
      </c>
      <c r="P96" s="125">
        <f>登録番号１３９!$D$10</f>
        <v>2</v>
      </c>
      <c r="Q96" s="141">
        <f>登録番号１３９!$F$11</f>
        <v>1</v>
      </c>
      <c r="R96" s="160">
        <f>登録番号１３９!$J$11</f>
        <v>10</v>
      </c>
      <c r="S96" s="161">
        <f>登録番号１３９!$M$8</f>
        <v>60000</v>
      </c>
      <c r="T96" s="162">
        <f>登録番号１３９!$O$8</f>
        <v>60000</v>
      </c>
      <c r="U96" s="161">
        <f>登録番号１３９!$L$26</f>
        <v>0</v>
      </c>
      <c r="V96" s="162">
        <f>登録番号１３９!$N$26</f>
        <v>0</v>
      </c>
      <c r="W96" s="163" t="str">
        <f>IF(登録番号１３９!$P$26="","",登録番号１３９!$P$26)</f>
        <v>礼金</v>
      </c>
      <c r="X96" s="164">
        <f>登録番号１３９!$R$26</f>
        <v>58000</v>
      </c>
      <c r="Y96" s="162">
        <f>登録番号１３９!$T$26</f>
        <v>58000</v>
      </c>
      <c r="Z96" s="165">
        <f>登録番号１３９!$F$10</f>
        <v>63.11</v>
      </c>
      <c r="AA96" s="166">
        <f>登録番号１３９!$H$10</f>
        <v>63.11</v>
      </c>
      <c r="AB96" s="167" t="str">
        <f>IF(登録番号１３９!$J$10="","",登録番号１３９!$J$10)</f>
        <v/>
      </c>
      <c r="AC96" s="168" t="str">
        <f>IF(登録番号１３９!$K$10="","",登録番号１３９!$K$10)</f>
        <v/>
      </c>
      <c r="AD96" s="168" t="str">
        <f>IF(登録番号１３９!$L$10="","",登録番号１３９!$L$10)</f>
        <v/>
      </c>
      <c r="AE96" s="168" t="str">
        <f>IF(登録番号１３９!$M$10="","",登録番号１３９!$M$10)</f>
        <v/>
      </c>
      <c r="AF96" s="168" t="str">
        <f>IF(登録番号１３９!$N$10="","",登録番号１３９!$N$10)</f>
        <v/>
      </c>
      <c r="AG96" s="168" t="str">
        <f>IF(登録番号１３９!$O$10="","",登録番号１３９!$O$10)</f>
        <v/>
      </c>
      <c r="AH96" s="168" t="str">
        <f>IF(登録番号１３９!$P$10="","",登録番号１３９!$P$10)</f>
        <v>○</v>
      </c>
      <c r="AI96" s="168" t="str">
        <f>IF(登録番号１３９!$Q$10="","",登録番号１３９!$Q$10)</f>
        <v/>
      </c>
      <c r="AJ96" s="168" t="str">
        <f>IF(登録番号１３９!$R$10="","",登録番号１３９!$R$10)</f>
        <v/>
      </c>
      <c r="AK96" s="168" t="str">
        <f>IF(登録番号１３９!$S$10="","",登録番号１３９!$S$10)</f>
        <v/>
      </c>
      <c r="AL96" s="169" t="str">
        <f>IF(登録番号１３９!$T$10="","",登録番号１３９!$T$10)</f>
        <v/>
      </c>
      <c r="AM96" s="167" t="str">
        <f>登録番号１３９!$I$17</f>
        <v>ない</v>
      </c>
      <c r="AN96" s="168" t="str">
        <f>登録番号１３９!$S$17</f>
        <v>ない</v>
      </c>
      <c r="AO96" s="168" t="str">
        <f>登録番号１３９!$I$18</f>
        <v>ない</v>
      </c>
      <c r="AP96" s="168" t="str">
        <f>登録番号１３９!$S$18</f>
        <v>ない</v>
      </c>
      <c r="AQ96" s="168" t="str">
        <f>登録番号１３９!$I$19</f>
        <v>ない</v>
      </c>
      <c r="AR96" s="168" t="str">
        <f>登録番号１３９!$S$19</f>
        <v>ない</v>
      </c>
      <c r="AS96" s="168" t="str">
        <f>登録番号１３９!$I$20</f>
        <v>ない</v>
      </c>
      <c r="AT96" s="168" t="str">
        <f>IF(登録番号１３９!$S$20="","",登録番号１３９!$S$20)</f>
        <v>ない</v>
      </c>
      <c r="AU96" s="168" t="str">
        <f>IF(登録番号１３９!$I$21="","",登録番号１３９!$I$21)</f>
        <v>ない</v>
      </c>
      <c r="AV96" s="168" t="str">
        <f>IF(登録番号１３９!$S$21="","",登録番号１３９!$S$21)</f>
        <v>ない</v>
      </c>
      <c r="AW96" s="169" t="str">
        <f>IF(登録番号１３９!$I$22="","",登録番号１３９!$I$22)</f>
        <v/>
      </c>
      <c r="AX96" s="165" t="str">
        <f>IF(登録番号１３９!$C$26="","",登録番号１３９!$C$26)</f>
        <v>居ない</v>
      </c>
      <c r="AY96" s="166" t="str">
        <f>IF(登録番号１３９!$G$26="","",登録番号１３９!$G$26)</f>
        <v>なし</v>
      </c>
      <c r="AZ96" s="170" t="str">
        <f>登録番号１３９!$D$25</f>
        <v>不要</v>
      </c>
      <c r="BA96" s="166" t="str">
        <f>IF(登録番号１３９!$E$25="","",登録番号１３９!$E$25)</f>
        <v>家賃債務保証での代替可</v>
      </c>
      <c r="BB96" s="171" t="str">
        <f>IF(登録番号１３９!$D$29="","",登録番号１３９!$D$29)</f>
        <v>保証会社加入要。入居審査あり。</v>
      </c>
      <c r="BC96" s="172" t="str">
        <f>登録番号１３９!$A$10</f>
        <v>2003/2</v>
      </c>
      <c r="BD96" s="173" t="str">
        <f>IF(登録番号１３９!$P$11="","",登録番号１３９!$P$11)</f>
        <v>適用外（1981年6月以降建設）</v>
      </c>
      <c r="BE96" s="174" t="str">
        <f>登録番号１３９!$C$31</f>
        <v>アパマンショップ南彦根店</v>
      </c>
      <c r="BF96" s="44" t="str">
        <f>登録番号１３９!$O$31</f>
        <v>0749－27－6566</v>
      </c>
    </row>
    <row r="97" spans="1:58" ht="27.75" customHeight="1" x14ac:dyDescent="0.15">
      <c r="A97" s="178">
        <v>140</v>
      </c>
      <c r="B97" s="145" t="str">
        <f>IF(登録番号１４０!$F$4="","",登録番号１４０!$F$4)</f>
        <v>○</v>
      </c>
      <c r="C97" s="45" t="str">
        <f>IF(登録番号１４０!$H$4="","",登録番号１４０!$H$4)</f>
        <v>○</v>
      </c>
      <c r="D97" s="45" t="str">
        <f>IF(登録番号１４０!$J$4="","",登録番号１４０!$J$4)</f>
        <v>○</v>
      </c>
      <c r="E97" s="157" t="str">
        <f>IF(登録番号１４０!$L$4="","",登録番号１４０!$L$4)</f>
        <v>○</v>
      </c>
      <c r="F97" s="157" t="str">
        <f>IF(登録番号１４０!$N$4="","",登録番号１４０!$N$4)</f>
        <v>○</v>
      </c>
      <c r="G97" s="146" t="str">
        <f>IF(登録番号１４０!$P$4="","",登録番号１４０!$P$4)</f>
        <v/>
      </c>
      <c r="H97" s="158" t="str">
        <f>IF(登録番号１４０!$D$1="","",登録番号１４０!$D$1)</f>
        <v>ブレッザ</v>
      </c>
      <c r="I97" s="141" t="str">
        <f>登録番号１４０!$A$8</f>
        <v>滋賀県</v>
      </c>
      <c r="J97" s="159" t="str">
        <f>登録番号１４０!$B$8</f>
        <v>彦根市</v>
      </c>
      <c r="K97" s="142" t="str">
        <f>登録番号１４０!$D$8</f>
        <v>東沼波町</v>
      </c>
      <c r="L97" s="160" t="str">
        <f>IF(登録番号１４０!$G$8="","",登録番号１４０!$G$8)</f>
        <v>１１２８</v>
      </c>
      <c r="M97" s="125" t="str">
        <f>IF(登録番号１４０!$F$12="","",登録番号１４０!$F$12)</f>
        <v>JR琵琶湖線彦根駅　徒歩15分</v>
      </c>
      <c r="N97" s="147" t="str">
        <f>IF(登録番号１４０!$F$13="","",登録番号１４０!$F$13)</f>
        <v>平和堂・セブンイレブン</v>
      </c>
      <c r="O97" s="149" t="str">
        <f>登録番号１４０!$P$8</f>
        <v>木造（２×４）含む</v>
      </c>
      <c r="P97" s="125">
        <f>登録番号１４０!$D$10</f>
        <v>2</v>
      </c>
      <c r="Q97" s="141">
        <f>登録番号１４０!$F$11</f>
        <v>1</v>
      </c>
      <c r="R97" s="160">
        <f>登録番号１４０!$J$11</f>
        <v>10</v>
      </c>
      <c r="S97" s="161">
        <f>登録番号１４０!$M$8</f>
        <v>61000</v>
      </c>
      <c r="T97" s="162">
        <f>登録番号１４０!$O$8</f>
        <v>61000</v>
      </c>
      <c r="U97" s="161">
        <f>登録番号１４０!$L$26</f>
        <v>0</v>
      </c>
      <c r="V97" s="162">
        <f>登録番号１４０!$N$26</f>
        <v>0</v>
      </c>
      <c r="W97" s="163" t="str">
        <f>IF(登録番号１４０!$P$26="","",登録番号１４０!$P$26)</f>
        <v>礼金</v>
      </c>
      <c r="X97" s="164">
        <f>登録番号１４０!$R$26</f>
        <v>59000</v>
      </c>
      <c r="Y97" s="162">
        <f>登録番号１４０!$T$26</f>
        <v>59000</v>
      </c>
      <c r="Z97" s="165">
        <f>登録番号１４０!$F$10</f>
        <v>54.65</v>
      </c>
      <c r="AA97" s="166">
        <f>登録番号１４０!$H$10</f>
        <v>54.65</v>
      </c>
      <c r="AB97" s="167" t="str">
        <f>IF(登録番号１４０!$J$10="","",登録番号１４０!$J$10)</f>
        <v/>
      </c>
      <c r="AC97" s="168" t="str">
        <f>IF(登録番号１４０!$K$10="","",登録番号１４０!$K$10)</f>
        <v/>
      </c>
      <c r="AD97" s="168" t="str">
        <f>IF(登録番号１４０!$L$10="","",登録番号１４０!$L$10)</f>
        <v/>
      </c>
      <c r="AE97" s="168" t="str">
        <f>IF(登録番号１４０!$M$10="","",登録番号１４０!$M$10)</f>
        <v/>
      </c>
      <c r="AF97" s="168" t="str">
        <f>IF(登録番号１４０!$N$10="","",登録番号１４０!$N$10)</f>
        <v/>
      </c>
      <c r="AG97" s="168" t="str">
        <f>IF(登録番号１４０!$O$10="","",登録番号１４０!$O$10)</f>
        <v/>
      </c>
      <c r="AH97" s="168" t="str">
        <f>IF(登録番号１４０!$P$10="","",登録番号１４０!$P$10)</f>
        <v>○</v>
      </c>
      <c r="AI97" s="168" t="str">
        <f>IF(登録番号１４０!$Q$10="","",登録番号１４０!$Q$10)</f>
        <v/>
      </c>
      <c r="AJ97" s="168" t="str">
        <f>IF(登録番号１４０!$R$10="","",登録番号１４０!$R$10)</f>
        <v/>
      </c>
      <c r="AK97" s="168" t="str">
        <f>IF(登録番号１４０!$S$10="","",登録番号１４０!$S$10)</f>
        <v/>
      </c>
      <c r="AL97" s="169" t="str">
        <f>IF(登録番号１４０!$T$10="","",登録番号１４０!$T$10)</f>
        <v/>
      </c>
      <c r="AM97" s="167" t="str">
        <f>登録番号１４０!$I$17</f>
        <v>ない</v>
      </c>
      <c r="AN97" s="168" t="str">
        <f>登録番号１４０!$S$17</f>
        <v>ない</v>
      </c>
      <c r="AO97" s="168" t="str">
        <f>登録番号１４０!$I$18</f>
        <v>ない</v>
      </c>
      <c r="AP97" s="168" t="str">
        <f>登録番号１４０!$S$18</f>
        <v>ない</v>
      </c>
      <c r="AQ97" s="168" t="str">
        <f>登録番号１４０!$I$19</f>
        <v>ない</v>
      </c>
      <c r="AR97" s="168" t="str">
        <f>登録番号１４０!$S$19</f>
        <v>ない</v>
      </c>
      <c r="AS97" s="168" t="str">
        <f>登録番号１４０!$I$20</f>
        <v>ない</v>
      </c>
      <c r="AT97" s="168" t="str">
        <f>IF(登録番号１４０!$S$20="","",登録番号１４０!$S$20)</f>
        <v>ない</v>
      </c>
      <c r="AU97" s="168" t="str">
        <f>IF(登録番号１４０!$I$21="","",登録番号１４０!$I$21)</f>
        <v>ない</v>
      </c>
      <c r="AV97" s="168" t="str">
        <f>IF(登録番号１４０!$S$21="","",登録番号１４０!$S$21)</f>
        <v>ない</v>
      </c>
      <c r="AW97" s="169" t="str">
        <f>IF(登録番号１４０!$I$22="","",登録番号１４０!$I$22)</f>
        <v/>
      </c>
      <c r="AX97" s="165" t="str">
        <f>IF(登録番号１４０!$C$26="","",登録番号１４０!$C$26)</f>
        <v>居ない</v>
      </c>
      <c r="AY97" s="166" t="str">
        <f>IF(登録番号１４０!$G$26="","",登録番号１４０!$G$26)</f>
        <v>なし</v>
      </c>
      <c r="AZ97" s="170" t="str">
        <f>登録番号１４０!$D$25</f>
        <v>不要</v>
      </c>
      <c r="BA97" s="166" t="str">
        <f>IF(登録番号１４０!$E$25="","",登録番号１４０!$E$25)</f>
        <v>家賃債務保証での代替可</v>
      </c>
      <c r="BB97" s="171" t="str">
        <f>IF(登録番号１４０!$D$29="","",登録番号１４０!$D$29)</f>
        <v>保証会社加入要。入居審査あり。</v>
      </c>
      <c r="BC97" s="172" t="str">
        <f>登録番号１４０!$A$10</f>
        <v>2003/2</v>
      </c>
      <c r="BD97" s="173" t="str">
        <f>IF(登録番号１４０!$P$11="","",登録番号１４０!$P$11)</f>
        <v>適用外（1981年6月以降建設）</v>
      </c>
      <c r="BE97" s="174" t="str">
        <f>登録番号１４０!$C$31</f>
        <v>アパマンショップ南彦根店</v>
      </c>
      <c r="BF97" s="44" t="str">
        <f>登録番号１４０!$O$31</f>
        <v>0749－27－6566</v>
      </c>
    </row>
    <row r="98" spans="1:58" customFormat="1" ht="27.75" customHeight="1" x14ac:dyDescent="0.15">
      <c r="A98" s="178">
        <v>141</v>
      </c>
      <c r="B98" s="145" t="str">
        <f>IF(登録番号１４１!$F$4="","",登録番号１４１!$F$4)</f>
        <v>○</v>
      </c>
      <c r="C98" s="45" t="str">
        <f>IF(登録番号１４１!$H$4="","",登録番号１４１!$H$4)</f>
        <v>○</v>
      </c>
      <c r="D98" s="45" t="str">
        <f>IF(登録番号１４１!$J$4="","",登録番号１４１!$J$4)</f>
        <v>○</v>
      </c>
      <c r="E98" s="157" t="str">
        <f>IF(登録番号１４１!$L$4="","",登録番号１４１!$L$4)</f>
        <v>○</v>
      </c>
      <c r="F98" s="157" t="str">
        <f>IF(登録番号１４１!$N$4="","",登録番号１４１!$N$4)</f>
        <v>○</v>
      </c>
      <c r="G98" s="146" t="str">
        <f>IF(登録番号１４１!$P$4="","",登録番号１４１!$P$4)</f>
        <v/>
      </c>
      <c r="H98" s="158" t="str">
        <f>IF(登録番号１４１!$D$1="","",登録番号１４１!$D$1)</f>
        <v>グレース桜町</v>
      </c>
      <c r="I98" s="141" t="str">
        <f>登録番号１４１!$A$8</f>
        <v>滋賀県</v>
      </c>
      <c r="J98" s="159" t="str">
        <f>登録番号１４１!$B$8</f>
        <v>彦根市</v>
      </c>
      <c r="K98" s="142" t="str">
        <f>登録番号１４１!$D$8</f>
        <v>後三条町</v>
      </c>
      <c r="L98" s="160" t="str">
        <f>IF(登録番号１４１!$G$8="","",登録番号１４１!$G$8)</f>
        <v>１３１－１</v>
      </c>
      <c r="M98" s="125" t="str">
        <f>IF(登録番号１４１!$F$12="","",登録番号１４１!$F$12)</f>
        <v>JR琵琶湖線彦根駅　徒歩25分</v>
      </c>
      <c r="N98" s="147" t="str">
        <f>IF(登録番号１４１!$F$13="","",登録番号１４１!$F$13)</f>
        <v>平和堂・ローソン</v>
      </c>
      <c r="O98" s="149" t="str">
        <f>登録番号１４１!$P$8</f>
        <v>木造（２×４）含む</v>
      </c>
      <c r="P98" s="125">
        <f>登録番号１４１!$D$10</f>
        <v>2</v>
      </c>
      <c r="Q98" s="141">
        <f>登録番号１４１!$F$11</f>
        <v>1</v>
      </c>
      <c r="R98" s="160">
        <f>登録番号１４１!$J$11</f>
        <v>12</v>
      </c>
      <c r="S98" s="161">
        <f>登録番号１４１!$M$8</f>
        <v>65800</v>
      </c>
      <c r="T98" s="162">
        <f>登録番号１４１!$O$8</f>
        <v>65800</v>
      </c>
      <c r="U98" s="161">
        <f>登録番号１４１!$L$26</f>
        <v>0</v>
      </c>
      <c r="V98" s="162">
        <f>登録番号１４１!$N$26</f>
        <v>0</v>
      </c>
      <c r="W98" s="163" t="str">
        <f>IF(登録番号１４１!$P$26="","",登録番号１４１!$P$26)</f>
        <v>礼金</v>
      </c>
      <c r="X98" s="164">
        <f>登録番号１４１!$R$26</f>
        <v>63000</v>
      </c>
      <c r="Y98" s="162">
        <f>登録番号１４１!$T$26</f>
        <v>63000</v>
      </c>
      <c r="Z98" s="165">
        <f>登録番号１４１!$F$10</f>
        <v>45.97</v>
      </c>
      <c r="AA98" s="166">
        <f>登録番号１４１!$H$10</f>
        <v>45.97</v>
      </c>
      <c r="AB98" s="167" t="str">
        <f>IF(登録番号１４１!$J$10="","",登録番号１４１!$J$10)</f>
        <v/>
      </c>
      <c r="AC98" s="168" t="str">
        <f>IF(登録番号１４１!$K$10="","",登録番号１４１!$K$10)</f>
        <v/>
      </c>
      <c r="AD98" s="168" t="str">
        <f>IF(登録番号１４１!$L$10="","",登録番号１４１!$L$10)</f>
        <v/>
      </c>
      <c r="AE98" s="168" t="str">
        <f>IF(登録番号１４１!$M$10="","",登録番号１４１!$M$10)</f>
        <v>○</v>
      </c>
      <c r="AF98" s="168" t="str">
        <f>IF(登録番号１４１!$N$10="","",登録番号１４１!$N$10)</f>
        <v/>
      </c>
      <c r="AG98" s="168" t="str">
        <f>IF(登録番号１４１!$O$10="","",登録番号１４１!$O$10)</f>
        <v/>
      </c>
      <c r="AH98" s="168" t="str">
        <f>IF(登録番号１４１!$P$10="","",登録番号１４１!$P$10)</f>
        <v/>
      </c>
      <c r="AI98" s="168" t="str">
        <f>IF(登録番号１４１!$Q$10="","",登録番号１４１!$Q$10)</f>
        <v/>
      </c>
      <c r="AJ98" s="168" t="str">
        <f>IF(登録番号１４１!$R$10="","",登録番号１４１!$R$10)</f>
        <v/>
      </c>
      <c r="AK98" s="168" t="str">
        <f>IF(登録番号１４１!$S$10="","",登録番号１４１!$S$10)</f>
        <v/>
      </c>
      <c r="AL98" s="169" t="str">
        <f>IF(登録番号１４１!$T$10="","",登録番号１４１!$T$10)</f>
        <v/>
      </c>
      <c r="AM98" s="167" t="str">
        <f>登録番号１４１!$I$17</f>
        <v>ない</v>
      </c>
      <c r="AN98" s="168" t="str">
        <f>登録番号１４１!$S$17</f>
        <v>ない</v>
      </c>
      <c r="AO98" s="168" t="str">
        <f>登録番号１４１!$I$18</f>
        <v>ない</v>
      </c>
      <c r="AP98" s="168" t="str">
        <f>登録番号１４１!$S$18</f>
        <v>ない</v>
      </c>
      <c r="AQ98" s="168" t="str">
        <f>登録番号１４１!$I$19</f>
        <v>ない</v>
      </c>
      <c r="AR98" s="168" t="str">
        <f>登録番号１４１!$S$19</f>
        <v>ない</v>
      </c>
      <c r="AS98" s="168" t="str">
        <f>登録番号１４１!$I$20</f>
        <v>ない</v>
      </c>
      <c r="AT98" s="168" t="str">
        <f>IF(登録番号１４１!$S$20="","",登録番号１４１!$S$20)</f>
        <v>ない</v>
      </c>
      <c r="AU98" s="168" t="str">
        <f>IF(登録番号１４１!$I$21="","",登録番号１４１!$I$21)</f>
        <v>ない</v>
      </c>
      <c r="AV98" s="168" t="str">
        <f>IF(登録番号１４１!$S$21="","",登録番号１４１!$S$21)</f>
        <v>ない</v>
      </c>
      <c r="AW98" s="169" t="str">
        <f>IF(登録番号１４１!$I$22="","",登録番号１４１!$I$22)</f>
        <v/>
      </c>
      <c r="AX98" s="165" t="str">
        <f>IF(登録番号１４１!$C$26="","",登録番号１４１!$C$26)</f>
        <v>居ない</v>
      </c>
      <c r="AY98" s="166" t="str">
        <f>IF(登録番号１４１!$G$26="","",登録番号１４１!$G$26)</f>
        <v>なし</v>
      </c>
      <c r="AZ98" s="170" t="str">
        <f>登録番号１４１!$D$25</f>
        <v>不要</v>
      </c>
      <c r="BA98" s="166" t="str">
        <f>IF(登録番号１４１!$E$25="","",登録番号１４１!$E$25)</f>
        <v>家賃債務保証での代替可</v>
      </c>
      <c r="BB98" s="171" t="str">
        <f>IF(登録番号１４１!$D$29="","",登録番号１４１!$D$29)</f>
        <v>保証会社加入要。入居審査あり。</v>
      </c>
      <c r="BC98" s="172" t="str">
        <f>登録番号１４１!$A$10</f>
        <v>2014/3</v>
      </c>
      <c r="BD98" s="173" t="str">
        <f>IF(登録番号１４１!$P$11="","",登録番号１４１!$P$11)</f>
        <v>適用外（1981年6月以降建設）</v>
      </c>
      <c r="BE98" s="174" t="str">
        <f>登録番号１４１!$C$31</f>
        <v>アパマンショップ南彦根店</v>
      </c>
      <c r="BF98" s="44" t="str">
        <f>登録番号１４１!$O$31</f>
        <v>0749－27－6566</v>
      </c>
    </row>
    <row r="99" spans="1:58" customFormat="1" ht="27.75" customHeight="1" x14ac:dyDescent="0.15">
      <c r="A99" s="178">
        <v>147</v>
      </c>
      <c r="B99" s="145" t="str">
        <f>IF(登録番号１４７!$F$4="","",登録番号１４７!$F$4)</f>
        <v/>
      </c>
      <c r="C99" s="45" t="str">
        <f>IF(登録番号１４７!$H$4="","",登録番号１４７!$H$4)</f>
        <v/>
      </c>
      <c r="D99" s="45" t="str">
        <f>IF(登録番号１４７!$J$4="","",登録番号１４７!$J$4)</f>
        <v/>
      </c>
      <c r="E99" s="157" t="str">
        <f>IF(登録番号１４７!$L$4="","",登録番号１４７!$L$4)</f>
        <v>○</v>
      </c>
      <c r="F99" s="157" t="str">
        <f>IF(登録番号１４７!$N$4="","",登録番号１４７!$N$4)</f>
        <v>○</v>
      </c>
      <c r="G99" s="146" t="str">
        <f>IF(登録番号１４７!$P$4="","",登録番号１４７!$P$4)</f>
        <v/>
      </c>
      <c r="H99" s="158" t="str">
        <f>IF(登録番号１４７!$D$1="","",登録番号１４７!$D$1)</f>
        <v/>
      </c>
      <c r="I99" s="141" t="str">
        <f>登録番号１４７!$A$8</f>
        <v>滋賀県</v>
      </c>
      <c r="J99" s="159" t="str">
        <f>登録番号１４７!$B$8</f>
        <v>草津市</v>
      </c>
      <c r="K99" s="142" t="str">
        <f>登録番号１４７!$D$8</f>
        <v>東矢倉四丁目</v>
      </c>
      <c r="L99" s="160" t="str">
        <f>IF(登録番号１４７!$G$8="","",登録番号１４７!$G$8)</f>
        <v/>
      </c>
      <c r="M99" s="125" t="str">
        <f>IF(登録番号１４７!$F$12="","",登録番号１４７!$F$12)</f>
        <v>JR琵琶湖線南草津駅　徒歩12分</v>
      </c>
      <c r="N99" s="147" t="str">
        <f>IF(登録番号１４７!$F$13="","",登録番号１４７!$F$13)</f>
        <v/>
      </c>
      <c r="O99" s="149" t="str">
        <f>登録番号１４７!$P$8</f>
        <v>鉄骨造（軽量鉄骨含む）</v>
      </c>
      <c r="P99" s="125">
        <f>登録番号１４７!$D$10</f>
        <v>2</v>
      </c>
      <c r="Q99" s="141">
        <f>登録番号１４７!$F$11</f>
        <v>2</v>
      </c>
      <c r="R99" s="160">
        <f>登録番号１４７!$J$11</f>
        <v>4</v>
      </c>
      <c r="S99" s="161">
        <f>登録番号１４７!$M$8</f>
        <v>69000</v>
      </c>
      <c r="T99" s="162">
        <f>登録番号１４７!$O$8</f>
        <v>72000</v>
      </c>
      <c r="U99" s="161">
        <f>登録番号１４７!$L$26</f>
        <v>100000</v>
      </c>
      <c r="V99" s="162">
        <f>登録番号１４７!$N$26</f>
        <v>100000</v>
      </c>
      <c r="W99" s="163" t="str">
        <f>IF(登録番号１４７!$P$26="","",登録番号１４７!$P$26)</f>
        <v>礼金</v>
      </c>
      <c r="X99" s="164">
        <f>登録番号１４７!$R$26</f>
        <v>100000</v>
      </c>
      <c r="Y99" s="162">
        <f>登録番号１４７!$T$26</f>
        <v>100000</v>
      </c>
      <c r="Z99" s="165">
        <f>登録番号１４７!$F$10</f>
        <v>54.56</v>
      </c>
      <c r="AA99" s="166">
        <f>登録番号１４７!$H$10</f>
        <v>54.56</v>
      </c>
      <c r="AB99" s="167" t="str">
        <f>IF(登録番号１４７!$J$10="","",登録番号１４７!$J$10)</f>
        <v/>
      </c>
      <c r="AC99" s="168" t="str">
        <f>IF(登録番号１４７!$K$10="","",登録番号１４７!$K$10)</f>
        <v/>
      </c>
      <c r="AD99" s="168" t="str">
        <f>IF(登録番号１４７!$L$10="","",登録番号１４７!$L$10)</f>
        <v/>
      </c>
      <c r="AE99" s="168" t="str">
        <f>IF(登録番号１４７!$M$10="","",登録番号１４７!$M$10)</f>
        <v/>
      </c>
      <c r="AF99" s="168" t="str">
        <f>IF(登録番号１４７!$N$10="","",登録番号１４７!$N$10)</f>
        <v/>
      </c>
      <c r="AG99" s="168" t="str">
        <f>IF(登録番号１４７!$O$10="","",登録番号１４７!$O$10)</f>
        <v/>
      </c>
      <c r="AH99" s="168" t="str">
        <f>IF(登録番号１４７!$P$10="","",登録番号１４７!$P$10)</f>
        <v>○</v>
      </c>
      <c r="AI99" s="168" t="str">
        <f>IF(登録番号１４７!$Q$10="","",登録番号１４７!$Q$10)</f>
        <v/>
      </c>
      <c r="AJ99" s="168" t="str">
        <f>IF(登録番号１４７!$R$10="","",登録番号１４７!$R$10)</f>
        <v/>
      </c>
      <c r="AK99" s="168" t="str">
        <f>IF(登録番号１４７!$S$10="","",登録番号１４７!$S$10)</f>
        <v/>
      </c>
      <c r="AL99" s="169" t="str">
        <f>IF(登録番号１４７!$T$10="","",登録番号１４７!$T$10)</f>
        <v/>
      </c>
      <c r="AM99" s="167" t="str">
        <f>登録番号１４７!$I$17</f>
        <v>ない</v>
      </c>
      <c r="AN99" s="168" t="str">
        <f>登録番号１４７!$S$17</f>
        <v>ない</v>
      </c>
      <c r="AO99" s="168" t="str">
        <f>登録番号１４７!$I$18</f>
        <v>ない</v>
      </c>
      <c r="AP99" s="168" t="str">
        <f>登録番号１４７!$S$18</f>
        <v>ない</v>
      </c>
      <c r="AQ99" s="168" t="str">
        <f>登録番号１４７!$I$19</f>
        <v>ない</v>
      </c>
      <c r="AR99" s="168" t="str">
        <f>登録番号１４７!$S$19</f>
        <v>ない</v>
      </c>
      <c r="AS99" s="168" t="str">
        <f>登録番号１４７!$I$20</f>
        <v>ない</v>
      </c>
      <c r="AT99" s="168" t="str">
        <f>IF(登録番号１４７!$S$20="","",登録番号１４７!$S$20)</f>
        <v>ない</v>
      </c>
      <c r="AU99" s="168" t="str">
        <f>IF(登録番号１４７!$I$21="","",登録番号１４７!$I$21)</f>
        <v>ない</v>
      </c>
      <c r="AV99" s="168" t="str">
        <f>IF(登録番号１４７!$S$21="","",登録番号１４７!$S$21)</f>
        <v>ない</v>
      </c>
      <c r="AW99" s="169" t="str">
        <f>IF(登録番号１４７!$I$22="","",登録番号１４７!$I$22)</f>
        <v/>
      </c>
      <c r="AX99" s="165" t="str">
        <f>IF(登録番号１４７!$C$26="","",登録番号１４７!$C$26)</f>
        <v>居ない</v>
      </c>
      <c r="AY99" s="166" t="str">
        <f>IF(登録番号１４７!$G$26="","",登録番号１４７!$G$26)</f>
        <v>なし</v>
      </c>
      <c r="AZ99" s="170" t="str">
        <f>登録番号１４７!$D$25</f>
        <v>必要</v>
      </c>
      <c r="BA99" s="166" t="str">
        <f>IF(登録番号１４７!$E$25="","",登録番号１４７!$E$25)</f>
        <v>家賃債務保証での代替不可</v>
      </c>
      <c r="BB99" s="171" t="str">
        <f>IF(登録番号１４７!$D$29="","",登録番号１４７!$D$29)</f>
        <v/>
      </c>
      <c r="BC99" s="172" t="str">
        <f>登録番号１４７!$A$10</f>
        <v>1996/11</v>
      </c>
      <c r="BD99" s="173" t="str">
        <f>IF(登録番号１４７!$P$11="","",登録番号１４７!$P$11)</f>
        <v>適用外（1981年6月以降建設）</v>
      </c>
      <c r="BE99" s="174" t="str">
        <f>登録番号１４７!$C$31</f>
        <v>アパマンショップ南草津店</v>
      </c>
      <c r="BF99" s="44" t="str">
        <f>登録番号１４７!$O$31</f>
        <v>077－566－2555</v>
      </c>
    </row>
    <row r="100" spans="1:58" ht="27.75" customHeight="1" x14ac:dyDescent="0.15">
      <c r="A100" s="178">
        <v>148</v>
      </c>
      <c r="B100" s="145" t="str">
        <f>IF(登録番号１４８!$F$4="","",登録番号１４８!$F$4)</f>
        <v/>
      </c>
      <c r="C100" s="45" t="str">
        <f>IF(登録番号１４８!$H$4="","",登録番号１４８!$H$4)</f>
        <v/>
      </c>
      <c r="D100" s="45" t="str">
        <f>IF(登録番号１４８!$J$4="","",登録番号１４８!$J$4)</f>
        <v/>
      </c>
      <c r="E100" s="157" t="str">
        <f>IF(登録番号１４８!$L$4="","",登録番号１４８!$L$4)</f>
        <v/>
      </c>
      <c r="F100" s="157" t="str">
        <f>IF(登録番号１４８!$N$4="","",登録番号１４８!$N$4)</f>
        <v>○</v>
      </c>
      <c r="G100" s="146" t="str">
        <f>IF(登録番号１４８!$P$4="","",登録番号１４８!$P$4)</f>
        <v>○</v>
      </c>
      <c r="H100" s="158" t="str">
        <f>IF(登録番号１４８!$D$1="","",登録番号１４８!$D$1)</f>
        <v/>
      </c>
      <c r="I100" s="141" t="str">
        <f>登録番号１４８!$A$8</f>
        <v>滋賀県</v>
      </c>
      <c r="J100" s="159" t="str">
        <f>登録番号１４８!$B$8</f>
        <v>草津市</v>
      </c>
      <c r="K100" s="142" t="str">
        <f>登録番号１４８!$D$8</f>
        <v>野路東五丁目</v>
      </c>
      <c r="L100" s="160" t="str">
        <f>IF(登録番号１４８!$G$8="","",登録番号１４８!$G$8)</f>
        <v/>
      </c>
      <c r="M100" s="125" t="str">
        <f>IF(登録番号１４８!$F$12="","",登録番号１４８!$F$12)</f>
        <v>JR琵琶湖線南草津駅　徒歩17分</v>
      </c>
      <c r="N100" s="147" t="str">
        <f>IF(登録番号１４８!$F$13="","",登録番号１４８!$F$13)</f>
        <v/>
      </c>
      <c r="O100" s="149" t="str">
        <f>登録番号１４８!$P$8</f>
        <v>鉄骨造（軽量鉄骨含む）</v>
      </c>
      <c r="P100" s="125">
        <f>登録番号１４８!$D$10</f>
        <v>2</v>
      </c>
      <c r="Q100" s="141">
        <f>登録番号１４８!$F$11</f>
        <v>24</v>
      </c>
      <c r="R100" s="160">
        <f>登録番号１４８!$J$11</f>
        <v>24</v>
      </c>
      <c r="S100" s="161">
        <f>登録番号１４８!$M$8</f>
        <v>35000</v>
      </c>
      <c r="T100" s="162">
        <f>登録番号１４８!$O$8</f>
        <v>35000</v>
      </c>
      <c r="U100" s="161">
        <f>登録番号１４８!$L$26</f>
        <v>32000</v>
      </c>
      <c r="V100" s="162">
        <f>登録番号１４８!$N$26</f>
        <v>32000</v>
      </c>
      <c r="W100" s="163" t="str">
        <f>IF(登録番号１４８!$P$26="","",登録番号１４８!$P$26)</f>
        <v>礼金</v>
      </c>
      <c r="X100" s="164">
        <f>登録番号１４８!$R$26</f>
        <v>32000</v>
      </c>
      <c r="Y100" s="162">
        <f>登録番号１４８!$T$26</f>
        <v>32000</v>
      </c>
      <c r="Z100" s="165">
        <f>登録番号１４８!$F$10</f>
        <v>23.18</v>
      </c>
      <c r="AA100" s="166">
        <f>登録番号１４８!$H$10</f>
        <v>23.18</v>
      </c>
      <c r="AB100" s="167" t="str">
        <f>IF(登録番号１４８!$J$10="","",登録番号１４８!$J$10)</f>
        <v/>
      </c>
      <c r="AC100" s="168" t="str">
        <f>IF(登録番号１４８!$K$10="","",登録番号１４８!$K$10)</f>
        <v>○</v>
      </c>
      <c r="AD100" s="168" t="str">
        <f>IF(登録番号１４８!$L$10="","",登録番号１４８!$L$10)</f>
        <v/>
      </c>
      <c r="AE100" s="168" t="str">
        <f>IF(登録番号１４８!$M$10="","",登録番号１４８!$M$10)</f>
        <v/>
      </c>
      <c r="AF100" s="168" t="str">
        <f>IF(登録番号１４８!$N$10="","",登録番号１４８!$N$10)</f>
        <v/>
      </c>
      <c r="AG100" s="168" t="str">
        <f>IF(登録番号１４８!$O$10="","",登録番号１４８!$O$10)</f>
        <v/>
      </c>
      <c r="AH100" s="168" t="str">
        <f>IF(登録番号１４８!$P$10="","",登録番号１４８!$P$10)</f>
        <v/>
      </c>
      <c r="AI100" s="168" t="str">
        <f>IF(登録番号１４８!$Q$10="","",登録番号１４８!$Q$10)</f>
        <v/>
      </c>
      <c r="AJ100" s="168" t="str">
        <f>IF(登録番号１４８!$R$10="","",登録番号１４８!$R$10)</f>
        <v/>
      </c>
      <c r="AK100" s="168" t="str">
        <f>IF(登録番号１４８!$S$10="","",登録番号１４８!$S$10)</f>
        <v/>
      </c>
      <c r="AL100" s="169" t="str">
        <f>IF(登録番号１４８!$T$10="","",登録番号１４８!$T$10)</f>
        <v/>
      </c>
      <c r="AM100" s="167" t="str">
        <f>登録番号１４８!$I$17</f>
        <v>ない</v>
      </c>
      <c r="AN100" s="168" t="str">
        <f>登録番号１４８!$S$17</f>
        <v>ない</v>
      </c>
      <c r="AO100" s="168" t="str">
        <f>登録番号１４８!$I$18</f>
        <v>ない</v>
      </c>
      <c r="AP100" s="168" t="str">
        <f>登録番号１４８!$S$18</f>
        <v>ない</v>
      </c>
      <c r="AQ100" s="168" t="str">
        <f>登録番号１４８!$I$19</f>
        <v>ない</v>
      </c>
      <c r="AR100" s="168" t="str">
        <f>登録番号１４８!$S$19</f>
        <v>ない</v>
      </c>
      <c r="AS100" s="168" t="str">
        <f>登録番号１４８!$I$20</f>
        <v>ない</v>
      </c>
      <c r="AT100" s="168" t="str">
        <f>IF(登録番号１４８!$S$20="","",登録番号１４８!$S$20)</f>
        <v>ない</v>
      </c>
      <c r="AU100" s="168" t="str">
        <f>IF(登録番号１４８!$I$21="","",登録番号１４８!$I$21)</f>
        <v>ない</v>
      </c>
      <c r="AV100" s="168" t="str">
        <f>IF(登録番号１４８!$S$21="","",登録番号１４８!$S$21)</f>
        <v>ない</v>
      </c>
      <c r="AW100" s="169" t="str">
        <f>IF(登録番号１４８!$I$22="","",登録番号１４８!$I$22)</f>
        <v/>
      </c>
      <c r="AX100" s="165" t="str">
        <f>IF(登録番号１４８!$C$26="","",登録番号１４８!$C$26)</f>
        <v>居ない</v>
      </c>
      <c r="AY100" s="166" t="str">
        <f>IF(登録番号１４８!$G$26="","",登録番号１４８!$G$26)</f>
        <v>なし</v>
      </c>
      <c r="AZ100" s="170" t="str">
        <f>登録番号１４８!$D$25</f>
        <v>必要</v>
      </c>
      <c r="BA100" s="166" t="str">
        <f>IF(登録番号１４８!$E$25="","",登録番号１４８!$E$25)</f>
        <v>家賃債務保証での代替不可</v>
      </c>
      <c r="BB100" s="171" t="str">
        <f>IF(登録番号１４８!$D$29="","",登録番号１４８!$D$29)</f>
        <v/>
      </c>
      <c r="BC100" s="172" t="str">
        <f>登録番号１４８!$A$10</f>
        <v>1992/11</v>
      </c>
      <c r="BD100" s="173" t="str">
        <f>IF(登録番号１４８!$P$11="","",登録番号１４８!$P$11)</f>
        <v>適用外（1981年6月以降建設）</v>
      </c>
      <c r="BE100" s="174" t="str">
        <f>登録番号１４８!$C$31</f>
        <v>アパマンショップ南草津店</v>
      </c>
      <c r="BF100" s="44" t="str">
        <f>登録番号１４８!$O$31</f>
        <v>077－566－2555</v>
      </c>
    </row>
    <row r="101" spans="1:58" customFormat="1" ht="27.75" customHeight="1" x14ac:dyDescent="0.15">
      <c r="A101" s="178">
        <v>149</v>
      </c>
      <c r="B101" s="145" t="str">
        <f>IF(登録番号１４９!$F$4="","",登録番号１４９!$F$4)</f>
        <v/>
      </c>
      <c r="C101" s="45" t="str">
        <f>IF(登録番号１４９!$H$4="","",登録番号１４９!$H$4)</f>
        <v/>
      </c>
      <c r="D101" s="45" t="str">
        <f>IF(登録番号１４９!$J$4="","",登録番号１４９!$J$4)</f>
        <v/>
      </c>
      <c r="E101" s="157" t="str">
        <f>IF(登録番号１４９!$L$4="","",登録番号１４９!$L$4)</f>
        <v>○</v>
      </c>
      <c r="F101" s="157" t="str">
        <f>IF(登録番号１４９!$N$4="","",登録番号１４９!$N$4)</f>
        <v>○</v>
      </c>
      <c r="G101" s="146" t="str">
        <f>IF(登録番号１４９!$P$4="","",登録番号１４９!$P$4)</f>
        <v/>
      </c>
      <c r="H101" s="158" t="str">
        <f>IF(登録番号１４９!$D$1="","",登録番号１４９!$D$1)</f>
        <v>スカイハイツ</v>
      </c>
      <c r="I101" s="141" t="str">
        <f>登録番号１４９!$A$8</f>
        <v>滋賀県</v>
      </c>
      <c r="J101" s="159" t="str">
        <f>登録番号１４９!$B$8</f>
        <v>草津市</v>
      </c>
      <c r="K101" s="142" t="str">
        <f>登録番号１４９!$D$8</f>
        <v>東矢倉一丁目</v>
      </c>
      <c r="L101" s="160" t="str">
        <f>IF(登録番号１４９!$G$8="","",登録番号１４９!$G$8)</f>
        <v/>
      </c>
      <c r="M101" s="125" t="str">
        <f>IF(登録番号１４９!$F$12="","",登録番号１４９!$F$12)</f>
        <v>JR琵琶湖線南草津駅　徒歩16分</v>
      </c>
      <c r="N101" s="147" t="str">
        <f>IF(登録番号１４９!$F$13="","",登録番号１４９!$F$13)</f>
        <v/>
      </c>
      <c r="O101" s="149" t="str">
        <f>登録番号１４９!$P$8</f>
        <v>木造（２×４）含む</v>
      </c>
      <c r="P101" s="125">
        <f>登録番号１４９!$D$10</f>
        <v>2</v>
      </c>
      <c r="Q101" s="141">
        <f>登録番号１４９!$F$11</f>
        <v>10</v>
      </c>
      <c r="R101" s="160">
        <f>登録番号１４９!$J$11</f>
        <v>10</v>
      </c>
      <c r="S101" s="161">
        <f>登録番号１４９!$M$8</f>
        <v>50400</v>
      </c>
      <c r="T101" s="162">
        <f>登録番号１４９!$O$8</f>
        <v>51400</v>
      </c>
      <c r="U101" s="161">
        <f>登録番号１４９!$L$26</f>
        <v>47000</v>
      </c>
      <c r="V101" s="162">
        <f>登録番号１４９!$N$26</f>
        <v>47000</v>
      </c>
      <c r="W101" s="163" t="str">
        <f>IF(登録番号１４９!$P$26="","",登録番号１４９!$P$26)</f>
        <v/>
      </c>
      <c r="X101" s="164">
        <f>登録番号１４９!$R$26</f>
        <v>0</v>
      </c>
      <c r="Y101" s="162">
        <f>登録番号１４９!$T$26</f>
        <v>0</v>
      </c>
      <c r="Z101" s="165">
        <f>登録番号１４９!$F$10</f>
        <v>44.45</v>
      </c>
      <c r="AA101" s="166">
        <f>登録番号１４９!$H$10</f>
        <v>44.45</v>
      </c>
      <c r="AB101" s="167" t="str">
        <f>IF(登録番号１４９!$J$10="","",登録番号１４９!$J$10)</f>
        <v/>
      </c>
      <c r="AC101" s="168" t="str">
        <f>IF(登録番号１４９!$K$10="","",登録番号１４９!$K$10)</f>
        <v/>
      </c>
      <c r="AD101" s="168" t="str">
        <f>IF(登録番号１４９!$L$10="","",登録番号１４９!$L$10)</f>
        <v/>
      </c>
      <c r="AE101" s="168" t="str">
        <f>IF(登録番号１４９!$M$10="","",登録番号１４９!$M$10)</f>
        <v/>
      </c>
      <c r="AF101" s="168" t="str">
        <f>IF(登録番号１４９!$N$10="","",登録番号１４９!$N$10)</f>
        <v/>
      </c>
      <c r="AG101" s="168" t="str">
        <f>IF(登録番号１４９!$O$10="","",登録番号１４９!$O$10)</f>
        <v>○</v>
      </c>
      <c r="AH101" s="168" t="str">
        <f>IF(登録番号１４９!$P$10="","",登録番号１４９!$P$10)</f>
        <v/>
      </c>
      <c r="AI101" s="168" t="str">
        <f>IF(登録番号１４９!$Q$10="","",登録番号１４９!$Q$10)</f>
        <v/>
      </c>
      <c r="AJ101" s="168" t="str">
        <f>IF(登録番号１４９!$R$10="","",登録番号１４９!$R$10)</f>
        <v/>
      </c>
      <c r="AK101" s="168" t="str">
        <f>IF(登録番号１４９!$S$10="","",登録番号１４９!$S$10)</f>
        <v/>
      </c>
      <c r="AL101" s="169" t="str">
        <f>IF(登録番号１４９!$T$10="","",登録番号１４９!$T$10)</f>
        <v/>
      </c>
      <c r="AM101" s="167" t="str">
        <f>登録番号１４９!$I$17</f>
        <v>ない</v>
      </c>
      <c r="AN101" s="168" t="str">
        <f>登録番号１４９!$S$17</f>
        <v>ない</v>
      </c>
      <c r="AO101" s="168" t="str">
        <f>登録番号１４９!$I$18</f>
        <v>ない</v>
      </c>
      <c r="AP101" s="168" t="str">
        <f>登録番号１４９!$S$18</f>
        <v>ない</v>
      </c>
      <c r="AQ101" s="168" t="str">
        <f>登録番号１４９!$I$19</f>
        <v>ない</v>
      </c>
      <c r="AR101" s="168" t="str">
        <f>登録番号１４９!$S$19</f>
        <v>ない</v>
      </c>
      <c r="AS101" s="168" t="str">
        <f>登録番号１４９!$I$20</f>
        <v>ない</v>
      </c>
      <c r="AT101" s="168" t="str">
        <f>IF(登録番号１４９!$S$20="","",登録番号１４９!$S$20)</f>
        <v>ない</v>
      </c>
      <c r="AU101" s="168" t="str">
        <f>IF(登録番号１４９!$I$21="","",登録番号１４９!$I$21)</f>
        <v>ない</v>
      </c>
      <c r="AV101" s="168" t="str">
        <f>IF(登録番号１４９!$S$21="","",登録番号１４９!$S$21)</f>
        <v>ない</v>
      </c>
      <c r="AW101" s="169" t="str">
        <f>IF(登録番号１４９!$I$22="","",登録番号１４９!$I$22)</f>
        <v/>
      </c>
      <c r="AX101" s="165" t="str">
        <f>IF(登録番号１４９!$C$26="","",登録番号１４９!$C$26)</f>
        <v>居ない</v>
      </c>
      <c r="AY101" s="166" t="str">
        <f>IF(登録番号１４９!$G$26="","",登録番号１４９!$G$26)</f>
        <v>なし</v>
      </c>
      <c r="AZ101" s="170" t="str">
        <f>登録番号１４９!$D$25</f>
        <v>必要</v>
      </c>
      <c r="BA101" s="166" t="str">
        <f>IF(登録番号１４９!$E$25="","",登録番号１４９!$E$25)</f>
        <v>家賃債務保証での代替不可</v>
      </c>
      <c r="BB101" s="171" t="str">
        <f>IF(登録番号１４９!$D$29="","",登録番号１４９!$D$29)</f>
        <v/>
      </c>
      <c r="BC101" s="172" t="str">
        <f>登録番号１４９!$A$10</f>
        <v>1989/4</v>
      </c>
      <c r="BD101" s="173" t="str">
        <f>IF(登録番号１４９!$P$11="","",登録番号１４９!$P$11)</f>
        <v>適用外（1981年6月以降建設）</v>
      </c>
      <c r="BE101" s="174" t="str">
        <f>登録番号１４９!$C$31</f>
        <v>アパマンショップ南草津店</v>
      </c>
      <c r="BF101" s="44" t="str">
        <f>登録番号１４９!$O$31</f>
        <v>077－566－2555</v>
      </c>
    </row>
    <row r="102" spans="1:58" ht="27.75" customHeight="1" x14ac:dyDescent="0.15">
      <c r="A102" s="178">
        <v>150</v>
      </c>
      <c r="B102" s="145" t="str">
        <f>IF(登録番号１５０!$F$4="","",登録番号１５０!$F$4)</f>
        <v/>
      </c>
      <c r="C102" s="45" t="str">
        <f>IF(登録番号１５０!$H$4="","",登録番号１５０!$H$4)</f>
        <v/>
      </c>
      <c r="D102" s="45" t="str">
        <f>IF(登録番号１５０!$J$4="","",登録番号１５０!$J$4)</f>
        <v/>
      </c>
      <c r="E102" s="157" t="str">
        <f>IF(登録番号１５０!$L$4="","",登録番号１５０!$L$4)</f>
        <v>○</v>
      </c>
      <c r="F102" s="157" t="str">
        <f>IF(登録番号１５０!$N$4="","",登録番号１５０!$N$4)</f>
        <v>○</v>
      </c>
      <c r="G102" s="146" t="str">
        <f>IF(登録番号１５０!$P$4="","",登録番号１５０!$P$4)</f>
        <v/>
      </c>
      <c r="H102" s="158" t="str">
        <f>IF(登録番号１５０!$D$1="","",登録番号１５０!$D$1)</f>
        <v/>
      </c>
      <c r="I102" s="141" t="str">
        <f>登録番号１５０!$A$8</f>
        <v>滋賀県</v>
      </c>
      <c r="J102" s="159" t="str">
        <f>登録番号１５０!$B$8</f>
        <v>草津市</v>
      </c>
      <c r="K102" s="142" t="str">
        <f>登録番号１５０!$D$8</f>
        <v>追分二丁目</v>
      </c>
      <c r="L102" s="160" t="str">
        <f>IF(登録番号１５０!$G$8="","",登録番号１５０!$G$8)</f>
        <v/>
      </c>
      <c r="M102" s="125" t="str">
        <f>IF(登録番号１５０!$F$12="","",登録番号１５０!$F$12)</f>
        <v>JR琵琶湖線草津駅　バス12分</v>
      </c>
      <c r="N102" s="147" t="str">
        <f>IF(登録番号１５０!$F$13="","",登録番号１５０!$F$13)</f>
        <v/>
      </c>
      <c r="O102" s="149" t="str">
        <f>登録番号１５０!$P$8</f>
        <v>鉄骨造（軽量鉄骨含む）</v>
      </c>
      <c r="P102" s="125">
        <f>登録番号１５０!$D$10</f>
        <v>3</v>
      </c>
      <c r="Q102" s="141">
        <f>登録番号１５０!$F$11</f>
        <v>4</v>
      </c>
      <c r="R102" s="160">
        <f>登録番号１５０!$J$11</f>
        <v>15</v>
      </c>
      <c r="S102" s="161">
        <f>登録番号１５０!$M$8</f>
        <v>72400</v>
      </c>
      <c r="T102" s="162">
        <f>登録番号１５０!$O$8</f>
        <v>88400</v>
      </c>
      <c r="U102" s="161">
        <f>登録番号１５０!$L$26</f>
        <v>100000</v>
      </c>
      <c r="V102" s="162">
        <f>登録番号１５０!$N$26</f>
        <v>100000</v>
      </c>
      <c r="W102" s="163" t="str">
        <f>IF(登録番号１５０!$P$26="","",登録番号１５０!$P$26)</f>
        <v>礼金</v>
      </c>
      <c r="X102" s="164">
        <f>登録番号１５０!$R$26</f>
        <v>50000</v>
      </c>
      <c r="Y102" s="162">
        <f>登録番号１５０!$T$26</f>
        <v>50000</v>
      </c>
      <c r="Z102" s="165">
        <f>登録番号１５０!$F$10</f>
        <v>65.05</v>
      </c>
      <c r="AA102" s="166">
        <f>登録番号１５０!$H$10</f>
        <v>65.05</v>
      </c>
      <c r="AB102" s="167" t="str">
        <f>IF(登録番号１５０!$J$10="","",登録番号１５０!$J$10)</f>
        <v/>
      </c>
      <c r="AC102" s="168" t="str">
        <f>IF(登録番号１５０!$K$10="","",登録番号１５０!$K$10)</f>
        <v/>
      </c>
      <c r="AD102" s="168" t="str">
        <f>IF(登録番号１５０!$L$10="","",登録番号１５０!$L$10)</f>
        <v/>
      </c>
      <c r="AE102" s="168" t="str">
        <f>IF(登録番号１５０!$M$10="","",登録番号１５０!$M$10)</f>
        <v/>
      </c>
      <c r="AF102" s="168" t="str">
        <f>IF(登録番号１５０!$N$10="","",登録番号１５０!$N$10)</f>
        <v/>
      </c>
      <c r="AG102" s="168" t="str">
        <f>IF(登録番号１５０!$O$10="","",登録番号１５０!$O$10)</f>
        <v/>
      </c>
      <c r="AH102" s="168" t="str">
        <f>IF(登録番号１５０!$P$10="","",登録番号１５０!$P$10)</f>
        <v/>
      </c>
      <c r="AI102" s="168" t="str">
        <f>IF(登録番号１５０!$Q$10="","",登録番号１５０!$Q$10)</f>
        <v/>
      </c>
      <c r="AJ102" s="168" t="str">
        <f>IF(登録番号１５０!$R$10="","",登録番号１５０!$R$10)</f>
        <v/>
      </c>
      <c r="AK102" s="168" t="str">
        <f>IF(登録番号１５０!$S$10="","",登録番号１５０!$S$10)</f>
        <v>○</v>
      </c>
      <c r="AL102" s="169" t="str">
        <f>IF(登録番号１５０!$T$10="","",登録番号１５０!$T$10)</f>
        <v/>
      </c>
      <c r="AM102" s="167" t="str">
        <f>登録番号１５０!$I$17</f>
        <v>ない</v>
      </c>
      <c r="AN102" s="168" t="str">
        <f>登録番号１５０!$S$17</f>
        <v>ない</v>
      </c>
      <c r="AO102" s="168" t="str">
        <f>登録番号１５０!$I$18</f>
        <v>ない</v>
      </c>
      <c r="AP102" s="168" t="str">
        <f>登録番号１５０!$S$18</f>
        <v>ない</v>
      </c>
      <c r="AQ102" s="168" t="str">
        <f>登録番号１５０!$I$19</f>
        <v>ない</v>
      </c>
      <c r="AR102" s="168" t="str">
        <f>登録番号１５０!$S$19</f>
        <v>ない</v>
      </c>
      <c r="AS102" s="168" t="str">
        <f>登録番号１５０!$I$20</f>
        <v>ない</v>
      </c>
      <c r="AT102" s="168" t="str">
        <f>IF(登録番号１５０!$S$20="","",登録番号１５０!$S$20)</f>
        <v>ない</v>
      </c>
      <c r="AU102" s="168" t="str">
        <f>IF(登録番号１５０!$I$21="","",登録番号１５０!$I$21)</f>
        <v>ない</v>
      </c>
      <c r="AV102" s="168" t="str">
        <f>IF(登録番号１５０!$S$21="","",登録番号１５０!$S$21)</f>
        <v>ない</v>
      </c>
      <c r="AW102" s="169" t="str">
        <f>IF(登録番号１５０!$I$22="","",登録番号１５０!$I$22)</f>
        <v/>
      </c>
      <c r="AX102" s="165" t="str">
        <f>IF(登録番号１５０!$C$26="","",登録番号１５０!$C$26)</f>
        <v>居ない</v>
      </c>
      <c r="AY102" s="166" t="str">
        <f>IF(登録番号１５０!$G$26="","",登録番号１５０!$G$26)</f>
        <v>なし</v>
      </c>
      <c r="AZ102" s="170" t="str">
        <f>登録番号１５０!$D$25</f>
        <v>必要</v>
      </c>
      <c r="BA102" s="166" t="str">
        <f>IF(登録番号１５０!$E$25="","",登録番号１５０!$E$25)</f>
        <v>家賃債務保証での代替不可</v>
      </c>
      <c r="BB102" s="171" t="str">
        <f>IF(登録番号１５０!$D$29="","",登録番号１５０!$D$29)</f>
        <v/>
      </c>
      <c r="BC102" s="172" t="str">
        <f>登録番号１５０!$A$10</f>
        <v>2001/1</v>
      </c>
      <c r="BD102" s="173" t="str">
        <f>IF(登録番号１５０!$P$11="","",登録番号１５０!$P$11)</f>
        <v>適用外（1981年6月以降建設）</v>
      </c>
      <c r="BE102" s="174" t="str">
        <f>登録番号１５０!$C$31</f>
        <v>アパマンショップ南草津店</v>
      </c>
      <c r="BF102" s="44" t="str">
        <f>登録番号１５０!$O$31</f>
        <v>077－566－2555</v>
      </c>
    </row>
    <row r="103" spans="1:58" ht="27.75" customHeight="1" x14ac:dyDescent="0.15">
      <c r="A103" s="178">
        <v>151</v>
      </c>
      <c r="B103" s="145" t="str">
        <f>IF(登録番号１５１!$F$4="","",登録番号１５１!$F$4)</f>
        <v/>
      </c>
      <c r="C103" s="45" t="str">
        <f>IF(登録番号１５１!$H$4="","",登録番号１５１!$H$4)</f>
        <v/>
      </c>
      <c r="D103" s="45" t="str">
        <f>IF(登録番号１５１!$J$4="","",登録番号１５１!$J$4)</f>
        <v/>
      </c>
      <c r="E103" s="157" t="str">
        <f>IF(登録番号１５１!$L$4="","",登録番号１５１!$L$4)</f>
        <v>○</v>
      </c>
      <c r="F103" s="157" t="str">
        <f>IF(登録番号１５１!$N$4="","",登録番号１５１!$N$4)</f>
        <v>○</v>
      </c>
      <c r="G103" s="146" t="str">
        <f>IF(登録番号１５１!$P$4="","",登録番号１５１!$P$4)</f>
        <v/>
      </c>
      <c r="H103" s="158" t="str">
        <f>IF(登録番号１５１!$D$1="","",登録番号１５１!$D$1)</f>
        <v/>
      </c>
      <c r="I103" s="141" t="str">
        <f>登録番号１５１!$A$8</f>
        <v>滋賀県</v>
      </c>
      <c r="J103" s="159" t="str">
        <f>登録番号１５１!$B$8</f>
        <v>草津市</v>
      </c>
      <c r="K103" s="142" t="str">
        <f>登録番号１５１!$D$8</f>
        <v>笠山二丁目</v>
      </c>
      <c r="L103" s="160" t="str">
        <f>IF(登録番号１５１!$G$8="","",登録番号１５１!$G$8)</f>
        <v/>
      </c>
      <c r="M103" s="125" t="str">
        <f>IF(登録番号１５１!$F$12="","",登録番号１５１!$F$12)</f>
        <v>JR琵琶湖線南草津駅　徒歩32分</v>
      </c>
      <c r="N103" s="147" t="str">
        <f>IF(登録番号１５１!$F$13="","",登録番号１５１!$F$13)</f>
        <v/>
      </c>
      <c r="O103" s="149" t="str">
        <f>登録番号１５１!$P$8</f>
        <v>鉄骨造（軽量鉄骨含む）</v>
      </c>
      <c r="P103" s="125">
        <f>登録番号１５１!$D$10</f>
        <v>2</v>
      </c>
      <c r="Q103" s="141">
        <f>登録番号１５１!$F$11</f>
        <v>10</v>
      </c>
      <c r="R103" s="160">
        <f>登録番号１５１!$J$11</f>
        <v>10</v>
      </c>
      <c r="S103" s="161">
        <f>登録番号１５１!$M$8</f>
        <v>55000</v>
      </c>
      <c r="T103" s="162">
        <f>登録番号１５１!$O$8</f>
        <v>58000</v>
      </c>
      <c r="U103" s="161">
        <f>登録番号１５１!$L$26</f>
        <v>50000</v>
      </c>
      <c r="V103" s="162">
        <f>登録番号１５１!$N$26</f>
        <v>50000</v>
      </c>
      <c r="W103" s="163" t="str">
        <f>IF(登録番号１５１!$P$26="","",登録番号１５１!$P$26)</f>
        <v/>
      </c>
      <c r="X103" s="164">
        <f>登録番号１５１!$R$26</f>
        <v>0</v>
      </c>
      <c r="Y103" s="162">
        <f>登録番号１５１!$T$26</f>
        <v>0</v>
      </c>
      <c r="Z103" s="165">
        <f>登録番号１５１!$F$10</f>
        <v>48.76</v>
      </c>
      <c r="AA103" s="166">
        <f>登録番号１５１!$H$10</f>
        <v>48.76</v>
      </c>
      <c r="AB103" s="167" t="str">
        <f>IF(登録番号１５１!$J$10="","",登録番号１５１!$J$10)</f>
        <v/>
      </c>
      <c r="AC103" s="168" t="str">
        <f>IF(登録番号１５１!$K$10="","",登録番号１５１!$K$10)</f>
        <v/>
      </c>
      <c r="AD103" s="168" t="str">
        <f>IF(登録番号１５１!$L$10="","",登録番号１５１!$L$10)</f>
        <v/>
      </c>
      <c r="AE103" s="168" t="str">
        <f>IF(登録番号１５１!$M$10="","",登録番号１５１!$M$10)</f>
        <v/>
      </c>
      <c r="AF103" s="168" t="str">
        <f>IF(登録番号１５１!$N$10="","",登録番号１５１!$N$10)</f>
        <v/>
      </c>
      <c r="AG103" s="168" t="str">
        <f>IF(登録番号１５１!$O$10="","",登録番号１５１!$O$10)</f>
        <v/>
      </c>
      <c r="AH103" s="168" t="str">
        <f>IF(登録番号１５１!$P$10="","",登録番号１５１!$P$10)</f>
        <v>○</v>
      </c>
      <c r="AI103" s="168" t="str">
        <f>IF(登録番号１５１!$Q$10="","",登録番号１５１!$Q$10)</f>
        <v/>
      </c>
      <c r="AJ103" s="168" t="str">
        <f>IF(登録番号１５１!$R$10="","",登録番号１５１!$R$10)</f>
        <v>○</v>
      </c>
      <c r="AK103" s="168" t="str">
        <f>IF(登録番号１５１!$S$10="","",登録番号１５１!$S$10)</f>
        <v/>
      </c>
      <c r="AL103" s="169" t="str">
        <f>IF(登録番号１５１!$T$10="","",登録番号１５１!$T$10)</f>
        <v/>
      </c>
      <c r="AM103" s="167" t="str">
        <f>登録番号１５１!$I$17</f>
        <v>ない</v>
      </c>
      <c r="AN103" s="168" t="str">
        <f>登録番号１５１!$S$17</f>
        <v>ない</v>
      </c>
      <c r="AO103" s="168" t="str">
        <f>登録番号１５１!$I$18</f>
        <v>ない</v>
      </c>
      <c r="AP103" s="168" t="str">
        <f>登録番号１５１!$S$18</f>
        <v>ない</v>
      </c>
      <c r="AQ103" s="168" t="str">
        <f>登録番号１５１!$I$19</f>
        <v>ない</v>
      </c>
      <c r="AR103" s="168" t="str">
        <f>登録番号１５１!$S$19</f>
        <v>ない</v>
      </c>
      <c r="AS103" s="168" t="str">
        <f>登録番号１５１!$I$20</f>
        <v>ない</v>
      </c>
      <c r="AT103" s="168" t="str">
        <f>IF(登録番号１５１!$S$20="","",登録番号１５１!$S$20)</f>
        <v>ない</v>
      </c>
      <c r="AU103" s="168" t="str">
        <f>IF(登録番号１５１!$I$21="","",登録番号１５１!$I$21)</f>
        <v>ない</v>
      </c>
      <c r="AV103" s="168" t="str">
        <f>IF(登録番号１５１!$S$21="","",登録番号１５１!$S$21)</f>
        <v>ない</v>
      </c>
      <c r="AW103" s="169" t="str">
        <f>IF(登録番号１５１!$I$22="","",登録番号１５１!$I$22)</f>
        <v/>
      </c>
      <c r="AX103" s="165" t="str">
        <f>IF(登録番号１５１!$C$26="","",登録番号１５１!$C$26)</f>
        <v>居ない</v>
      </c>
      <c r="AY103" s="166" t="str">
        <f>IF(登録番号１５１!$G$26="","",登録番号１５１!$G$26)</f>
        <v>なし</v>
      </c>
      <c r="AZ103" s="170" t="str">
        <f>登録番号１５１!$D$25</f>
        <v>必要</v>
      </c>
      <c r="BA103" s="166" t="str">
        <f>IF(登録番号１５１!$E$25="","",登録番号１５１!$E$25)</f>
        <v>家賃債務保証での代替不可</v>
      </c>
      <c r="BB103" s="171" t="str">
        <f>IF(登録番号１５１!$D$29="","",登録番号１５１!$D$29)</f>
        <v/>
      </c>
      <c r="BC103" s="172" t="str">
        <f>登録番号１５１!$A$10</f>
        <v>1993/3</v>
      </c>
      <c r="BD103" s="173" t="str">
        <f>IF(登録番号１５１!$P$11="","",登録番号１５１!$P$11)</f>
        <v>適用外（1981年6月以降建設）</v>
      </c>
      <c r="BE103" s="174" t="str">
        <f>登録番号１５１!$C$31</f>
        <v>アパマンショップ南草津店</v>
      </c>
      <c r="BF103" s="44" t="str">
        <f>登録番号１５１!$O$31</f>
        <v>077－566－2555</v>
      </c>
    </row>
    <row r="104" spans="1:58" ht="27.75" customHeight="1" x14ac:dyDescent="0.15">
      <c r="A104" s="178">
        <v>152</v>
      </c>
      <c r="B104" s="145" t="str">
        <f>IF(登録番号１５２!$F$4="","",登録番号１５２!$F$4)</f>
        <v/>
      </c>
      <c r="C104" s="45" t="str">
        <f>IF(登録番号１５２!$H$4="","",登録番号１５２!$H$4)</f>
        <v/>
      </c>
      <c r="D104" s="45" t="str">
        <f>IF(登録番号１５２!$J$4="","",登録番号１５２!$J$4)</f>
        <v/>
      </c>
      <c r="E104" s="157" t="str">
        <f>IF(登録番号１５２!$L$4="","",登録番号１５２!$L$4)</f>
        <v>○</v>
      </c>
      <c r="F104" s="157" t="str">
        <f>IF(登録番号１５２!$N$4="","",登録番号１５２!$N$4)</f>
        <v>○</v>
      </c>
      <c r="G104" s="146" t="str">
        <f>IF(登録番号１５２!$P$4="","",登録番号１５２!$P$4)</f>
        <v/>
      </c>
      <c r="H104" s="158" t="str">
        <f>IF(登録番号１５２!$D$1="","",登録番号１５２!$D$1)</f>
        <v>ル・ﾌﾟﾚｼﾞｰﾙ</v>
      </c>
      <c r="I104" s="141" t="str">
        <f>登録番号１５２!$A$8</f>
        <v>滋賀県</v>
      </c>
      <c r="J104" s="159" t="str">
        <f>登録番号１５２!$B$8</f>
        <v>守山市</v>
      </c>
      <c r="K104" s="142" t="str">
        <f>登録番号１５２!$D$8</f>
        <v>焔魔堂町</v>
      </c>
      <c r="L104" s="160" t="str">
        <f>IF(登録番号１５２!$G$8="","",登録番号１５２!$G$8)</f>
        <v>１３３</v>
      </c>
      <c r="M104" s="125" t="str">
        <f>IF(登録番号１５２!$F$12="","",登録番号１５２!$F$12)</f>
        <v>JR琵琶湖線守山駅　徒歩20分</v>
      </c>
      <c r="N104" s="147" t="str">
        <f>IF(登録番号１５２!$F$13="","",登録番号１５２!$F$13)</f>
        <v>サンディ、サークルK等</v>
      </c>
      <c r="O104" s="149" t="str">
        <f>登録番号１５２!$P$8</f>
        <v>鉄骨造（軽量鉄骨含む）</v>
      </c>
      <c r="P104" s="125">
        <f>登録番号１５２!$D$10</f>
        <v>3</v>
      </c>
      <c r="Q104" s="141">
        <f>登録番号１５２!$F$11</f>
        <v>12</v>
      </c>
      <c r="R104" s="160">
        <f>登録番号１５２!$J$11</f>
        <v>12</v>
      </c>
      <c r="S104" s="161">
        <f>登録番号１５２!$M$8</f>
        <v>61500</v>
      </c>
      <c r="T104" s="162">
        <f>登録番号１５２!$O$8</f>
        <v>61500</v>
      </c>
      <c r="U104" s="161">
        <f>登録番号１５２!$L$26</f>
        <v>80000</v>
      </c>
      <c r="V104" s="162">
        <f>登録番号１５２!$N$26</f>
        <v>80000</v>
      </c>
      <c r="W104" s="163" t="str">
        <f>IF(登録番号１５２!$P$26="","",登録番号１５２!$P$26)</f>
        <v>礼金</v>
      </c>
      <c r="X104" s="164">
        <f>登録番号１５２!$R$26</f>
        <v>80000</v>
      </c>
      <c r="Y104" s="162">
        <f>登録番号１５２!$T$26</f>
        <v>80000</v>
      </c>
      <c r="Z104" s="165">
        <f>登録番号１５２!$F$10</f>
        <v>48.6</v>
      </c>
      <c r="AA104" s="166">
        <f>登録番号１５２!$H$10</f>
        <v>49.23</v>
      </c>
      <c r="AB104" s="167" t="str">
        <f>IF(登録番号１５２!$J$10="","",登録番号１５２!$J$10)</f>
        <v/>
      </c>
      <c r="AC104" s="168" t="str">
        <f>IF(登録番号１５２!$K$10="","",登録番号１５２!$K$10)</f>
        <v/>
      </c>
      <c r="AD104" s="168" t="str">
        <f>IF(登録番号１５２!$L$10="","",登録番号１５２!$L$10)</f>
        <v/>
      </c>
      <c r="AE104" s="168" t="str">
        <f>IF(登録番号１５２!$M$10="","",登録番号１５２!$M$10)</f>
        <v/>
      </c>
      <c r="AF104" s="168" t="str">
        <f>IF(登録番号１５２!$N$10="","",登録番号１５２!$N$10)</f>
        <v/>
      </c>
      <c r="AG104" s="168" t="str">
        <f>IF(登録番号１５２!$O$10="","",登録番号１５２!$O$10)</f>
        <v/>
      </c>
      <c r="AH104" s="168" t="str">
        <f>IF(登録番号１５２!$P$10="","",登録番号１５２!$P$10)</f>
        <v/>
      </c>
      <c r="AI104" s="168" t="str">
        <f>IF(登録番号１５２!$Q$10="","",登録番号１５２!$Q$10)</f>
        <v/>
      </c>
      <c r="AJ104" s="168" t="str">
        <f>IF(登録番号１５２!$R$10="","",登録番号１５２!$R$10)</f>
        <v>○</v>
      </c>
      <c r="AK104" s="168" t="str">
        <f>IF(登録番号１５２!$S$10="","",登録番号１５２!$S$10)</f>
        <v/>
      </c>
      <c r="AL104" s="169" t="str">
        <f>IF(登録番号１５２!$T$10="","",登録番号１５２!$T$10)</f>
        <v/>
      </c>
      <c r="AM104" s="167" t="str">
        <f>登録番号１５２!$I$17</f>
        <v>ない</v>
      </c>
      <c r="AN104" s="168" t="str">
        <f>登録番号１５２!$S$17</f>
        <v>ない</v>
      </c>
      <c r="AO104" s="168" t="str">
        <f>登録番号１５２!$I$18</f>
        <v>ない</v>
      </c>
      <c r="AP104" s="168" t="str">
        <f>登録番号１５２!$S$18</f>
        <v>ない</v>
      </c>
      <c r="AQ104" s="168" t="str">
        <f>登録番号１５２!$I$19</f>
        <v>ない</v>
      </c>
      <c r="AR104" s="168" t="str">
        <f>登録番号１５２!$S$19</f>
        <v>ない</v>
      </c>
      <c r="AS104" s="168" t="str">
        <f>登録番号１５２!$I$20</f>
        <v>ない</v>
      </c>
      <c r="AT104" s="168" t="str">
        <f>IF(登録番号１５２!$S$20="","",登録番号１５２!$S$20)</f>
        <v>ない</v>
      </c>
      <c r="AU104" s="168" t="str">
        <f>IF(登録番号１５２!$I$21="","",登録番号１５２!$I$21)</f>
        <v>ない</v>
      </c>
      <c r="AV104" s="168" t="str">
        <f>IF(登録番号１５２!$S$21="","",登録番号１５２!$S$21)</f>
        <v>ない</v>
      </c>
      <c r="AW104" s="169" t="str">
        <f>IF(登録番号１５２!$I$22="","",登録番号１５２!$I$22)</f>
        <v/>
      </c>
      <c r="AX104" s="165" t="str">
        <f>IF(登録番号１５２!$C$26="","",登録番号１５２!$C$26)</f>
        <v>居ない</v>
      </c>
      <c r="AY104" s="166" t="str">
        <f>IF(登録番号１５２!$G$26="","",登録番号１５２!$G$26)</f>
        <v>なし</v>
      </c>
      <c r="AZ104" s="170" t="str">
        <f>登録番号１５２!$D$25</f>
        <v>必要</v>
      </c>
      <c r="BA104" s="166" t="str">
        <f>IF(登録番号１５２!$E$25="","",登録番号１５２!$E$25)</f>
        <v>家賃債務保証での代替不可</v>
      </c>
      <c r="BB104" s="171" t="str">
        <f>IF(登録番号１５２!$D$29="","",登録番号１５２!$D$29)</f>
        <v>入居審査有</v>
      </c>
      <c r="BC104" s="172" t="str">
        <f>登録番号１５２!$A$10</f>
        <v>1999/1</v>
      </c>
      <c r="BD104" s="173" t="str">
        <f>IF(登録番号１５２!$P$11="","",登録番号１５２!$P$11)</f>
        <v>適用外（1981年6月以降建設）</v>
      </c>
      <c r="BE104" s="174" t="str">
        <f>登録番号１５２!$C$31</f>
        <v>アパマンショップ守山店</v>
      </c>
      <c r="BF104" s="44" t="str">
        <f>登録番号１５２!$O$31</f>
        <v>077-583-5844</v>
      </c>
    </row>
    <row r="105" spans="1:58" ht="27.75" customHeight="1" x14ac:dyDescent="0.15">
      <c r="A105" s="178">
        <v>153</v>
      </c>
      <c r="B105" s="145" t="str">
        <f>IF(登録番号１５３!$F$4="","",登録番号１５３!$F$4)</f>
        <v/>
      </c>
      <c r="C105" s="45" t="str">
        <f>IF(登録番号１５３!$H$4="","",登録番号１５３!$H$4)</f>
        <v/>
      </c>
      <c r="D105" s="45" t="str">
        <f>IF(登録番号１５３!$J$4="","",登録番号１５３!$J$4)</f>
        <v/>
      </c>
      <c r="E105" s="157" t="str">
        <f>IF(登録番号１５３!$L$4="","",登録番号１５３!$L$4)</f>
        <v>○</v>
      </c>
      <c r="F105" s="157" t="str">
        <f>IF(登録番号１５３!$N$4="","",登録番号１５３!$N$4)</f>
        <v>○</v>
      </c>
      <c r="G105" s="146" t="str">
        <f>IF(登録番号１５３!$P$4="","",登録番号１５３!$P$4)</f>
        <v/>
      </c>
      <c r="H105" s="158" t="str">
        <f>IF(登録番号１５３!$D$1="","",登録番号１５３!$D$1)</f>
        <v>リュシオル守山</v>
      </c>
      <c r="I105" s="141" t="str">
        <f>登録番号１５３!$A$8</f>
        <v>滋賀県</v>
      </c>
      <c r="J105" s="159" t="str">
        <f>登録番号１５３!$B$8</f>
        <v>守山市</v>
      </c>
      <c r="K105" s="142" t="str">
        <f>登録番号１５３!$D$8</f>
        <v>吉見2丁目</v>
      </c>
      <c r="L105" s="160" t="str">
        <f>IF(登録番号１５３!$G$8="","",登録番号１５３!$G$8)</f>
        <v>３番７号</v>
      </c>
      <c r="M105" s="125" t="str">
        <f>IF(登録番号１５３!$F$12="","",登録番号１５３!$F$12)</f>
        <v>JR琵琶湖線守山駅　徒歩13分</v>
      </c>
      <c r="N105" s="147" t="str">
        <f>IF(登録番号１５３!$F$13="","",登録番号１５３!$F$13)</f>
        <v>平和堂、西友、守山市民病院</v>
      </c>
      <c r="O105" s="149" t="str">
        <f>登録番号１５３!$P$8</f>
        <v>鉄骨造（軽量鉄骨含む）</v>
      </c>
      <c r="P105" s="125">
        <f>登録番号１５３!$D$10</f>
        <v>2</v>
      </c>
      <c r="Q105" s="141">
        <f>登録番号１５３!$F$11</f>
        <v>1</v>
      </c>
      <c r="R105" s="160">
        <f>登録番号１５３!$J$11</f>
        <v>6</v>
      </c>
      <c r="S105" s="161">
        <f>登録番号１５３!$M$8</f>
        <v>52700</v>
      </c>
      <c r="T105" s="162">
        <f>登録番号１５３!$O$8</f>
        <v>52700</v>
      </c>
      <c r="U105" s="161">
        <f>登録番号１５３!$L$26</f>
        <v>49000</v>
      </c>
      <c r="V105" s="162">
        <f>登録番号１５３!$N$26</f>
        <v>49000</v>
      </c>
      <c r="W105" s="163" t="str">
        <f>IF(登録番号１５３!$P$26="","",登録番号１５３!$P$26)</f>
        <v/>
      </c>
      <c r="X105" s="164">
        <f>登録番号１５３!$R$26</f>
        <v>0</v>
      </c>
      <c r="Y105" s="162">
        <f>登録番号１５３!$T$26</f>
        <v>0</v>
      </c>
      <c r="Z105" s="165">
        <f>登録番号１５３!$F$10</f>
        <v>40.92</v>
      </c>
      <c r="AA105" s="166">
        <f>登録番号１５３!$H$10</f>
        <v>40.92</v>
      </c>
      <c r="AB105" s="167" t="str">
        <f>IF(登録番号１５３!$J$10="","",登録番号１５３!$J$10)</f>
        <v/>
      </c>
      <c r="AC105" s="168" t="str">
        <f>IF(登録番号１５３!$K$10="","",登録番号１５３!$K$10)</f>
        <v/>
      </c>
      <c r="AD105" s="168" t="str">
        <f>IF(登録番号１５３!$L$10="","",登録番号１５３!$L$10)</f>
        <v/>
      </c>
      <c r="AE105" s="168" t="str">
        <f>IF(登録番号１５３!$M$10="","",登録番号１５３!$M$10)</f>
        <v>○</v>
      </c>
      <c r="AF105" s="168" t="str">
        <f>IF(登録番号１５３!$N$10="","",登録番号１５３!$N$10)</f>
        <v/>
      </c>
      <c r="AG105" s="168" t="str">
        <f>IF(登録番号１５３!$O$10="","",登録番号１５３!$O$10)</f>
        <v/>
      </c>
      <c r="AH105" s="168" t="str">
        <f>IF(登録番号１５３!$P$10="","",登録番号１５３!$P$10)</f>
        <v/>
      </c>
      <c r="AI105" s="168" t="str">
        <f>IF(登録番号１５３!$Q$10="","",登録番号１５３!$Q$10)</f>
        <v/>
      </c>
      <c r="AJ105" s="168" t="str">
        <f>IF(登録番号１５３!$R$10="","",登録番号１５３!$R$10)</f>
        <v/>
      </c>
      <c r="AK105" s="168" t="str">
        <f>IF(登録番号１５３!$S$10="","",登録番号１５３!$S$10)</f>
        <v/>
      </c>
      <c r="AL105" s="169" t="str">
        <f>IF(登録番号１５３!$T$10="","",登録番号１５３!$T$10)</f>
        <v/>
      </c>
      <c r="AM105" s="167" t="str">
        <f>登録番号１５３!$I$17</f>
        <v>ない</v>
      </c>
      <c r="AN105" s="168" t="str">
        <f>登録番号１５３!$S$17</f>
        <v>ない</v>
      </c>
      <c r="AO105" s="168" t="str">
        <f>登録番号１５３!$I$18</f>
        <v>ない</v>
      </c>
      <c r="AP105" s="168" t="str">
        <f>登録番号１５３!$S$18</f>
        <v>ない</v>
      </c>
      <c r="AQ105" s="168" t="str">
        <f>登録番号１５３!$I$19</f>
        <v>ない</v>
      </c>
      <c r="AR105" s="168" t="str">
        <f>登録番号１５３!$S$19</f>
        <v>ない</v>
      </c>
      <c r="AS105" s="168" t="str">
        <f>登録番号１５３!$I$20</f>
        <v>ない</v>
      </c>
      <c r="AT105" s="168" t="str">
        <f>IF(登録番号１５３!$S$20="","",登録番号１５３!$S$20)</f>
        <v>ない</v>
      </c>
      <c r="AU105" s="168" t="str">
        <f>IF(登録番号１５３!$I$21="","",登録番号１５３!$I$21)</f>
        <v>ない</v>
      </c>
      <c r="AV105" s="168" t="str">
        <f>IF(登録番号１５３!$S$21="","",登録番号１５３!$S$21)</f>
        <v>ない</v>
      </c>
      <c r="AW105" s="169" t="str">
        <f>IF(登録番号１５３!$I$22="","",登録番号１５３!$I$22)</f>
        <v/>
      </c>
      <c r="AX105" s="165" t="str">
        <f>IF(登録番号１５３!$C$26="","",登録番号１５３!$C$26)</f>
        <v>居ない</v>
      </c>
      <c r="AY105" s="166" t="str">
        <f>IF(登録番号１５３!$G$26="","",登録番号１５３!$G$26)</f>
        <v>なし</v>
      </c>
      <c r="AZ105" s="170" t="str">
        <f>登録番号１５３!$D$25</f>
        <v>必要</v>
      </c>
      <c r="BA105" s="166" t="str">
        <f>IF(登録番号１５３!$E$25="","",登録番号１５３!$E$25)</f>
        <v>家賃債務保証での代替不可</v>
      </c>
      <c r="BB105" s="171" t="str">
        <f>IF(登録番号１５３!$D$29="","",登録番号１５３!$D$29)</f>
        <v>入居審査有</v>
      </c>
      <c r="BC105" s="172" t="str">
        <f>登録番号１５３!$A$10</f>
        <v>1995/9</v>
      </c>
      <c r="BD105" s="173" t="str">
        <f>IF(登録番号１５３!$P$11="","",登録番号１５３!$P$11)</f>
        <v>適用外（1981年6月以降建設）</v>
      </c>
      <c r="BE105" s="174" t="str">
        <f>登録番号１５３!$C$31</f>
        <v>アパマンショップ守山店</v>
      </c>
      <c r="BF105" s="44" t="str">
        <f>登録番号１５３!$O$31</f>
        <v>077-583-5844</v>
      </c>
    </row>
    <row r="106" spans="1:58" ht="27.75" customHeight="1" x14ac:dyDescent="0.15">
      <c r="A106" s="178">
        <v>154</v>
      </c>
      <c r="B106" s="145" t="str">
        <f>IF(登録番号１５４!$F$4="","",登録番号１５４!$F$4)</f>
        <v/>
      </c>
      <c r="C106" s="45" t="str">
        <f>IF(登録番号１５４!$H$4="","",登録番号１５４!$H$4)</f>
        <v/>
      </c>
      <c r="D106" s="45" t="str">
        <f>IF(登録番号１５４!$J$4="","",登録番号１５４!$J$4)</f>
        <v/>
      </c>
      <c r="E106" s="157" t="str">
        <f>IF(登録番号１５４!$L$4="","",登録番号１５４!$L$4)</f>
        <v>○</v>
      </c>
      <c r="F106" s="157" t="str">
        <f>IF(登録番号１５４!$N$4="","",登録番号１５４!$N$4)</f>
        <v>○</v>
      </c>
      <c r="G106" s="146" t="str">
        <f>IF(登録番号１５４!$P$4="","",登録番号１５４!$P$4)</f>
        <v/>
      </c>
      <c r="H106" s="158" t="str">
        <f>IF(登録番号１５４!$D$1="","",登録番号１５４!$D$1)</f>
        <v>ラ・マナージュ守山</v>
      </c>
      <c r="I106" s="141" t="str">
        <f>登録番号１５４!$A$8</f>
        <v>滋賀県</v>
      </c>
      <c r="J106" s="159" t="str">
        <f>登録番号１５４!$B$8</f>
        <v>守山市</v>
      </c>
      <c r="K106" s="142" t="str">
        <f>登録番号１５４!$D$8</f>
        <v>焔魔堂町</v>
      </c>
      <c r="L106" s="160" t="str">
        <f>IF(登録番号１５４!$G$8="","",登録番号１５４!$G$8)</f>
        <v>84番1号</v>
      </c>
      <c r="M106" s="125" t="str">
        <f>IF(登録番号１５４!$F$12="","",登録番号１５４!$F$12)</f>
        <v>JR琵琶湖線守山駅　徒歩18分</v>
      </c>
      <c r="N106" s="147" t="str">
        <f>IF(登録番号１５４!$F$13="","",登録番号１５４!$F$13)</f>
        <v>サークルK、サンディ等</v>
      </c>
      <c r="O106" s="149" t="str">
        <f>登録番号１５４!$P$8</f>
        <v>鉄骨造（軽量鉄骨含む）</v>
      </c>
      <c r="P106" s="125">
        <f>登録番号１５４!$D$10</f>
        <v>2</v>
      </c>
      <c r="Q106" s="141">
        <f>登録番号１５４!$F$11</f>
        <v>9</v>
      </c>
      <c r="R106" s="160">
        <f>登録番号１５４!$J$11</f>
        <v>9</v>
      </c>
      <c r="S106" s="161">
        <f>登録番号１５４!$M$8</f>
        <v>66000</v>
      </c>
      <c r="T106" s="162">
        <f>登録番号１５４!$O$8</f>
        <v>66000</v>
      </c>
      <c r="U106" s="161">
        <f>登録番号１５４!$L$26</f>
        <v>50000</v>
      </c>
      <c r="V106" s="162">
        <f>登録番号１５４!$N$26</f>
        <v>50000</v>
      </c>
      <c r="W106" s="163" t="str">
        <f>IF(登録番号１５４!$P$26="","",登録番号１５４!$P$26)</f>
        <v>礼金</v>
      </c>
      <c r="X106" s="164">
        <f>登録番号１５４!$R$26</f>
        <v>50000</v>
      </c>
      <c r="Y106" s="162">
        <f>登録番号１５４!$T$26</f>
        <v>50000</v>
      </c>
      <c r="Z106" s="165">
        <f>登録番号１５４!$F$10</f>
        <v>59.62</v>
      </c>
      <c r="AA106" s="166">
        <f>登録番号１５４!$H$10</f>
        <v>61.34</v>
      </c>
      <c r="AB106" s="167" t="str">
        <f>IF(登録番号１５４!$J$10="","",登録番号１５４!$J$10)</f>
        <v/>
      </c>
      <c r="AC106" s="168" t="str">
        <f>IF(登録番号１５４!$K$10="","",登録番号１５４!$K$10)</f>
        <v/>
      </c>
      <c r="AD106" s="168" t="str">
        <f>IF(登録番号１５４!$L$10="","",登録番号１５４!$L$10)</f>
        <v/>
      </c>
      <c r="AE106" s="168" t="str">
        <f>IF(登録番号１５４!$M$10="","",登録番号１５４!$M$10)</f>
        <v/>
      </c>
      <c r="AF106" s="168" t="str">
        <f>IF(登録番号１５４!$N$10="","",登録番号１５４!$N$10)</f>
        <v/>
      </c>
      <c r="AG106" s="168" t="str">
        <f>IF(登録番号１５４!$O$10="","",登録番号１５４!$O$10)</f>
        <v/>
      </c>
      <c r="AH106" s="168" t="str">
        <f>IF(登録番号１５４!$P$10="","",登録番号１５４!$P$10)</f>
        <v>○</v>
      </c>
      <c r="AI106" s="168" t="str">
        <f>IF(登録番号１５４!$Q$10="","",登録番号１５４!$Q$10)</f>
        <v/>
      </c>
      <c r="AJ106" s="168" t="str">
        <f>IF(登録番号１５４!$R$10="","",登録番号１５４!$R$10)</f>
        <v/>
      </c>
      <c r="AK106" s="168" t="str">
        <f>IF(登録番号１５４!$S$10="","",登録番号１５４!$S$10)</f>
        <v/>
      </c>
      <c r="AL106" s="169" t="str">
        <f>IF(登録番号１５４!$T$10="","",登録番号１５４!$T$10)</f>
        <v/>
      </c>
      <c r="AM106" s="167" t="str">
        <f>登録番号１５４!$I$17</f>
        <v>ない</v>
      </c>
      <c r="AN106" s="168" t="str">
        <f>登録番号１５４!$S$17</f>
        <v>ない</v>
      </c>
      <c r="AO106" s="168" t="str">
        <f>登録番号１５４!$I$18</f>
        <v>ない</v>
      </c>
      <c r="AP106" s="168" t="str">
        <f>登録番号１５４!$S$18</f>
        <v>ない</v>
      </c>
      <c r="AQ106" s="168" t="str">
        <f>登録番号１５４!$I$19</f>
        <v>ない</v>
      </c>
      <c r="AR106" s="168" t="str">
        <f>登録番号１５４!$S$19</f>
        <v>ない</v>
      </c>
      <c r="AS106" s="168" t="str">
        <f>登録番号１５４!$I$20</f>
        <v>ない</v>
      </c>
      <c r="AT106" s="168" t="str">
        <f>IF(登録番号１５４!$S$20="","",登録番号１５４!$S$20)</f>
        <v>ない</v>
      </c>
      <c r="AU106" s="168" t="str">
        <f>IF(登録番号１５４!$I$21="","",登録番号１５４!$I$21)</f>
        <v>ない</v>
      </c>
      <c r="AV106" s="168" t="str">
        <f>IF(登録番号１５４!$S$21="","",登録番号１５４!$S$21)</f>
        <v>ない</v>
      </c>
      <c r="AW106" s="169" t="str">
        <f>IF(登録番号１５４!$I$22="","",登録番号１５４!$I$22)</f>
        <v/>
      </c>
      <c r="AX106" s="165" t="str">
        <f>IF(登録番号１５４!$C$26="","",登録番号１５４!$C$26)</f>
        <v>居ない</v>
      </c>
      <c r="AY106" s="166" t="str">
        <f>IF(登録番号１５４!$G$26="","",登録番号１５４!$G$26)</f>
        <v>なし</v>
      </c>
      <c r="AZ106" s="170" t="str">
        <f>登録番号１５４!$D$25</f>
        <v>必要</v>
      </c>
      <c r="BA106" s="166" t="str">
        <f>IF(登録番号１５４!$E$25="","",登録番号１５４!$E$25)</f>
        <v>家賃債務保証での代替不可</v>
      </c>
      <c r="BB106" s="171" t="str">
        <f>IF(登録番号１５４!$D$29="","",登録番号１５４!$D$29)</f>
        <v>入居審査有</v>
      </c>
      <c r="BC106" s="172" t="str">
        <f>登録番号１５４!$A$10</f>
        <v>2000/9</v>
      </c>
      <c r="BD106" s="173" t="str">
        <f>IF(登録番号１５４!$P$11="","",登録番号１５４!$P$11)</f>
        <v>適用外（1981年6月以降建設）</v>
      </c>
      <c r="BE106" s="174" t="str">
        <f>登録番号１５４!$C$31</f>
        <v>アパマンショップ守山店</v>
      </c>
      <c r="BF106" s="44" t="str">
        <f>登録番号１５４!$O$31</f>
        <v>077-583-5844</v>
      </c>
    </row>
    <row r="107" spans="1:58" ht="27.75" customHeight="1" x14ac:dyDescent="0.15">
      <c r="A107" s="178">
        <v>155</v>
      </c>
      <c r="B107" s="145" t="str">
        <f>IF(登録番号１５５!$F$4="","",登録番号１５５!$F$4)</f>
        <v/>
      </c>
      <c r="C107" s="45" t="str">
        <f>IF(登録番号１５５!$H$4="","",登録番号１５５!$H$4)</f>
        <v/>
      </c>
      <c r="D107" s="45" t="str">
        <f>IF(登録番号１５５!$J$4="","",登録番号１５５!$J$4)</f>
        <v/>
      </c>
      <c r="E107" s="157" t="str">
        <f>IF(登録番号１５５!$L$4="","",登録番号１５５!$L$4)</f>
        <v>○</v>
      </c>
      <c r="F107" s="157" t="str">
        <f>IF(登録番号１５５!$N$4="","",登録番号１５５!$N$4)</f>
        <v>○</v>
      </c>
      <c r="G107" s="146" t="str">
        <f>IF(登録番号１５５!$P$4="","",登録番号１５５!$P$4)</f>
        <v/>
      </c>
      <c r="H107" s="158" t="str">
        <f>IF(登録番号１５５!$D$1="","",登録番号１５５!$D$1)</f>
        <v>クレーデレSK</v>
      </c>
      <c r="I107" s="141" t="str">
        <f>登録番号１５５!$A$8</f>
        <v>滋賀県</v>
      </c>
      <c r="J107" s="159" t="str">
        <f>登録番号１５５!$B$8</f>
        <v>守山市</v>
      </c>
      <c r="K107" s="142" t="str">
        <f>登録番号１５５!$D$8</f>
        <v>播磨田町</v>
      </c>
      <c r="L107" s="160" t="str">
        <f>IF(登録番号１５５!$G$8="","",登録番号１５５!$G$8)</f>
        <v>８４１－２</v>
      </c>
      <c r="M107" s="125" t="str">
        <f>IF(登録番号１５５!$F$12="","",登録番号１５５!$F$12)</f>
        <v>JR琵琶湖線守山駅　バス８分</v>
      </c>
      <c r="N107" s="147" t="str">
        <f>IF(登録番号１５５!$F$13="","",登録番号１５５!$F$13)</f>
        <v>モリーブ、サークルK、守山市民病院等</v>
      </c>
      <c r="O107" s="149" t="str">
        <f>登録番号１５５!$P$8</f>
        <v>コンクリート造</v>
      </c>
      <c r="P107" s="125">
        <f>登録番号１５５!$D$10</f>
        <v>3</v>
      </c>
      <c r="Q107" s="141">
        <f>登録番号１５５!$F$11</f>
        <v>1</v>
      </c>
      <c r="R107" s="160">
        <f>登録番号１５５!$J$11</f>
        <v>21</v>
      </c>
      <c r="S107" s="161">
        <f>登録番号１５５!$M$8</f>
        <v>64500</v>
      </c>
      <c r="T107" s="162">
        <f>登録番号１５５!$O$8</f>
        <v>64500</v>
      </c>
      <c r="U107" s="161">
        <f>登録番号１５５!$L$26</f>
        <v>50000</v>
      </c>
      <c r="V107" s="162">
        <f>登録番号１５５!$N$26</f>
        <v>50000</v>
      </c>
      <c r="W107" s="163" t="str">
        <f>IF(登録番号１５５!$P$26="","",登録番号１５５!$P$26)</f>
        <v>礼金</v>
      </c>
      <c r="X107" s="164">
        <f>登録番号１５５!$R$26</f>
        <v>50000</v>
      </c>
      <c r="Y107" s="162">
        <f>登録番号１５５!$T$26</f>
        <v>50000</v>
      </c>
      <c r="Z107" s="165">
        <f>登録番号１５５!$F$10</f>
        <v>53.76</v>
      </c>
      <c r="AA107" s="166">
        <f>登録番号１５５!$H$10</f>
        <v>53.76</v>
      </c>
      <c r="AB107" s="167" t="str">
        <f>IF(登録番号１５５!$J$10="","",登録番号１５５!$J$10)</f>
        <v/>
      </c>
      <c r="AC107" s="168" t="str">
        <f>IF(登録番号１５５!$K$10="","",登録番号１５５!$K$10)</f>
        <v/>
      </c>
      <c r="AD107" s="168" t="str">
        <f>IF(登録番号１５５!$L$10="","",登録番号１５５!$L$10)</f>
        <v/>
      </c>
      <c r="AE107" s="168" t="str">
        <f>IF(登録番号１５５!$M$10="","",登録番号１５５!$M$10)</f>
        <v/>
      </c>
      <c r="AF107" s="168" t="str">
        <f>IF(登録番号１５５!$N$10="","",登録番号１５５!$N$10)</f>
        <v/>
      </c>
      <c r="AG107" s="168" t="str">
        <f>IF(登録番号１５５!$O$10="","",登録番号１５５!$O$10)</f>
        <v/>
      </c>
      <c r="AH107" s="168" t="str">
        <f>IF(登録番号１５５!$P$10="","",登録番号１５５!$P$10)</f>
        <v>○</v>
      </c>
      <c r="AI107" s="168" t="str">
        <f>IF(登録番号１５５!$Q$10="","",登録番号１５５!$Q$10)</f>
        <v/>
      </c>
      <c r="AJ107" s="168" t="str">
        <f>IF(登録番号１５５!$R$10="","",登録番号１５５!$R$10)</f>
        <v/>
      </c>
      <c r="AK107" s="168" t="str">
        <f>IF(登録番号１５５!$S$10="","",登録番号１５５!$S$10)</f>
        <v/>
      </c>
      <c r="AL107" s="169" t="str">
        <f>IF(登録番号１５５!$T$10="","",登録番号１５５!$T$10)</f>
        <v/>
      </c>
      <c r="AM107" s="167" t="str">
        <f>登録番号１５５!$I$17</f>
        <v>ない</v>
      </c>
      <c r="AN107" s="168" t="str">
        <f>登録番号１５５!$S$17</f>
        <v>ない</v>
      </c>
      <c r="AO107" s="168" t="str">
        <f>登録番号１５５!$I$18</f>
        <v>ない</v>
      </c>
      <c r="AP107" s="168" t="str">
        <f>登録番号１５５!$S$18</f>
        <v>ない</v>
      </c>
      <c r="AQ107" s="168" t="str">
        <f>登録番号１５５!$I$19</f>
        <v>ない</v>
      </c>
      <c r="AR107" s="168" t="str">
        <f>登録番号１５５!$S$19</f>
        <v>ない</v>
      </c>
      <c r="AS107" s="168" t="str">
        <f>登録番号１５５!$I$20</f>
        <v>ない</v>
      </c>
      <c r="AT107" s="168" t="str">
        <f>IF(登録番号１５５!$S$20="","",登録番号１５５!$S$20)</f>
        <v>ない</v>
      </c>
      <c r="AU107" s="168" t="str">
        <f>IF(登録番号１５５!$I$21="","",登録番号１５５!$I$21)</f>
        <v>ない</v>
      </c>
      <c r="AV107" s="168" t="str">
        <f>IF(登録番号１５５!$S$21="","",登録番号１５５!$S$21)</f>
        <v>ない</v>
      </c>
      <c r="AW107" s="169" t="str">
        <f>IF(登録番号１５５!$I$22="","",登録番号１５５!$I$22)</f>
        <v/>
      </c>
      <c r="AX107" s="165" t="str">
        <f>IF(登録番号１５５!$C$26="","",登録番号１５５!$C$26)</f>
        <v>居ない</v>
      </c>
      <c r="AY107" s="166" t="str">
        <f>IF(登録番号１５５!$G$26="","",登録番号１５５!$G$26)</f>
        <v>なし</v>
      </c>
      <c r="AZ107" s="170" t="str">
        <f>登録番号１５５!$D$25</f>
        <v>必要</v>
      </c>
      <c r="BA107" s="166" t="str">
        <f>IF(登録番号１５５!$E$25="","",登録番号１５５!$E$25)</f>
        <v>家賃債務保証での代替不可</v>
      </c>
      <c r="BB107" s="171" t="str">
        <f>IF(登録番号１５５!$D$29="","",登録番号１５５!$D$29)</f>
        <v>入居審査有</v>
      </c>
      <c r="BC107" s="172" t="str">
        <f>登録番号１５５!$A$10</f>
        <v>2002/9</v>
      </c>
      <c r="BD107" s="173" t="str">
        <f>IF(登録番号１５５!$P$11="","",登録番号１５５!$P$11)</f>
        <v>適用外（1981年6月以降建設）</v>
      </c>
      <c r="BE107" s="174" t="str">
        <f>登録番号１５５!$C$31</f>
        <v>アパマンショップ守山店</v>
      </c>
      <c r="BF107" s="44" t="str">
        <f>登録番号１５５!$O$31</f>
        <v>077-583-5844</v>
      </c>
    </row>
    <row r="108" spans="1:58" ht="27.75" customHeight="1" x14ac:dyDescent="0.15">
      <c r="A108" s="178">
        <v>156</v>
      </c>
      <c r="B108" s="145" t="str">
        <f>IF(登録番号１５６!$F$4="","",登録番号１５６!$F$4)</f>
        <v/>
      </c>
      <c r="C108" s="45" t="str">
        <f>IF(登録番号１５６!$H$4="","",登録番号１５６!$H$4)</f>
        <v/>
      </c>
      <c r="D108" s="45" t="str">
        <f>IF(登録番号１５６!$J$4="","",登録番号１５６!$J$4)</f>
        <v/>
      </c>
      <c r="E108" s="157" t="str">
        <f>IF(登録番号１５６!$L$4="","",登録番号１５６!$L$4)</f>
        <v>○</v>
      </c>
      <c r="F108" s="157" t="str">
        <f>IF(登録番号１５６!$N$4="","",登録番号１５６!$N$4)</f>
        <v>○</v>
      </c>
      <c r="G108" s="146" t="str">
        <f>IF(登録番号１５６!$P$4="","",登録番号１５６!$P$4)</f>
        <v/>
      </c>
      <c r="H108" s="158" t="str">
        <f>IF(登録番号１５６!$D$1="","",登録番号１５６!$D$1)</f>
        <v>ヴェーネ・グラッツェ</v>
      </c>
      <c r="I108" s="141" t="str">
        <f>登録番号１５６!$A$8</f>
        <v>滋賀県</v>
      </c>
      <c r="J108" s="159" t="str">
        <f>登録番号１５６!$B$8</f>
        <v>守山市</v>
      </c>
      <c r="K108" s="142" t="str">
        <f>登録番号１５６!$D$8</f>
        <v>勝部3丁目</v>
      </c>
      <c r="L108" s="160" t="str">
        <f>IF(登録番号１５６!$G$8="","",登録番号１５６!$G$8)</f>
        <v>5番2号</v>
      </c>
      <c r="M108" s="125" t="str">
        <f>IF(登録番号１５６!$F$12="","",登録番号１５６!$F$12)</f>
        <v>JR琵琶湖線守山駅　徒歩13分</v>
      </c>
      <c r="N108" s="147" t="str">
        <f>IF(登録番号１５６!$F$13="","",登録番号１５６!$F$13)</f>
        <v>平和堂、サークルK等</v>
      </c>
      <c r="O108" s="149" t="str">
        <f>登録番号１５６!$P$8</f>
        <v>コンクリート造</v>
      </c>
      <c r="P108" s="125">
        <f>登録番号１５６!$D$10</f>
        <v>3</v>
      </c>
      <c r="Q108" s="141">
        <f>登録番号１５６!$F$11</f>
        <v>26</v>
      </c>
      <c r="R108" s="160">
        <f>登録番号１５６!$J$11</f>
        <v>26</v>
      </c>
      <c r="S108" s="161">
        <f>登録番号１５６!$M$8</f>
        <v>68500</v>
      </c>
      <c r="T108" s="162">
        <f>登録番号１５６!$O$8</f>
        <v>84500</v>
      </c>
      <c r="U108" s="161">
        <f>登録番号１５６!$L$26</f>
        <v>80000</v>
      </c>
      <c r="V108" s="162">
        <f>登録番号１５６!$N$26</f>
        <v>80000</v>
      </c>
      <c r="W108" s="163" t="str">
        <f>IF(登録番号１５６!$P$26="","",登録番号１５６!$P$26)</f>
        <v>礼金</v>
      </c>
      <c r="X108" s="164">
        <f>登録番号１５６!$R$26</f>
        <v>80000</v>
      </c>
      <c r="Y108" s="162">
        <f>登録番号１５６!$T$26</f>
        <v>80000</v>
      </c>
      <c r="Z108" s="165">
        <f>登録番号１５６!$F$10</f>
        <v>44.22</v>
      </c>
      <c r="AA108" s="166">
        <f>登録番号１５６!$H$10</f>
        <v>59.62</v>
      </c>
      <c r="AB108" s="167" t="str">
        <f>IF(登録番号１５６!$J$10="","",登録番号１５６!$J$10)</f>
        <v/>
      </c>
      <c r="AC108" s="168" t="str">
        <f>IF(登録番号１５６!$K$10="","",登録番号１５６!$K$10)</f>
        <v/>
      </c>
      <c r="AD108" s="168" t="str">
        <f>IF(登録番号１５６!$L$10="","",登録番号１５６!$L$10)</f>
        <v/>
      </c>
      <c r="AE108" s="168" t="str">
        <f>IF(登録番号１５６!$M$10="","",登録番号１５６!$M$10)</f>
        <v>○</v>
      </c>
      <c r="AF108" s="168" t="str">
        <f>IF(登録番号１５６!$N$10="","",登録番号１５６!$N$10)</f>
        <v/>
      </c>
      <c r="AG108" s="168" t="str">
        <f>IF(登録番号１５６!$O$10="","",登録番号１５６!$O$10)</f>
        <v/>
      </c>
      <c r="AH108" s="168" t="str">
        <f>IF(登録番号１５６!$P$10="","",登録番号１５６!$P$10)</f>
        <v>○</v>
      </c>
      <c r="AI108" s="168" t="str">
        <f>IF(登録番号１５６!$Q$10="","",登録番号１５６!$Q$10)</f>
        <v/>
      </c>
      <c r="AJ108" s="168" t="str">
        <f>IF(登録番号１５６!$R$10="","",登録番号１５６!$R$10)</f>
        <v/>
      </c>
      <c r="AK108" s="168" t="str">
        <f>IF(登録番号１５６!$S$10="","",登録番号１５６!$S$10)</f>
        <v/>
      </c>
      <c r="AL108" s="169" t="str">
        <f>IF(登録番号１５６!$T$10="","",登録番号１５６!$T$10)</f>
        <v/>
      </c>
      <c r="AM108" s="167" t="str">
        <f>登録番号１５６!$I$17</f>
        <v>ない</v>
      </c>
      <c r="AN108" s="168" t="str">
        <f>登録番号１５６!$S$17</f>
        <v>ない</v>
      </c>
      <c r="AO108" s="168" t="str">
        <f>登録番号１５６!$I$18</f>
        <v>ない</v>
      </c>
      <c r="AP108" s="168" t="str">
        <f>登録番号１５６!$S$18</f>
        <v>ない</v>
      </c>
      <c r="AQ108" s="168" t="str">
        <f>登録番号１５６!$I$19</f>
        <v>ない</v>
      </c>
      <c r="AR108" s="168" t="str">
        <f>登録番号１５６!$S$19</f>
        <v>ない</v>
      </c>
      <c r="AS108" s="168" t="str">
        <f>登録番号１５６!$I$20</f>
        <v>ない</v>
      </c>
      <c r="AT108" s="168" t="str">
        <f>IF(登録番号１５６!$S$20="","",登録番号１５６!$S$20)</f>
        <v>ない</v>
      </c>
      <c r="AU108" s="168" t="str">
        <f>IF(登録番号１５６!$I$21="","",登録番号１５６!$I$21)</f>
        <v>ない</v>
      </c>
      <c r="AV108" s="168" t="str">
        <f>IF(登録番号１５６!$S$21="","",登録番号１５６!$S$21)</f>
        <v>ない</v>
      </c>
      <c r="AW108" s="169" t="str">
        <f>IF(登録番号１５６!$I$22="","",登録番号１５６!$I$22)</f>
        <v/>
      </c>
      <c r="AX108" s="165" t="str">
        <f>IF(登録番号１５６!$C$26="","",登録番号１５６!$C$26)</f>
        <v>居ない</v>
      </c>
      <c r="AY108" s="166" t="str">
        <f>IF(登録番号１５６!$G$26="","",登録番号１５６!$G$26)</f>
        <v>なし</v>
      </c>
      <c r="AZ108" s="170" t="str">
        <f>登録番号１５６!$D$25</f>
        <v>必要</v>
      </c>
      <c r="BA108" s="166" t="str">
        <f>IF(登録番号１５６!$E$25="","",登録番号１５６!$E$25)</f>
        <v>家賃債務保証での代替不可</v>
      </c>
      <c r="BB108" s="171" t="str">
        <f>IF(登録番号１５６!$D$29="","",登録番号１５６!$D$29)</f>
        <v>入居審査有</v>
      </c>
      <c r="BC108" s="172" t="str">
        <f>登録番号１５６!$A$10</f>
        <v>2003/1</v>
      </c>
      <c r="BD108" s="173" t="str">
        <f>IF(登録番号１５６!$P$11="","",登録番号１５６!$P$11)</f>
        <v>適用外（1981年6月以降建設）</v>
      </c>
      <c r="BE108" s="174" t="str">
        <f>登録番号１５６!$C$31</f>
        <v>アパマンショップ守山店</v>
      </c>
      <c r="BF108" s="44" t="str">
        <f>登録番号１５６!$O$31</f>
        <v>077-583-5844</v>
      </c>
    </row>
    <row r="109" spans="1:58" ht="27.75" customHeight="1" x14ac:dyDescent="0.15">
      <c r="A109" s="178">
        <v>157</v>
      </c>
      <c r="B109" s="145" t="str">
        <f>IF(登録番号１５７!$F$4="","",登録番号１５７!$F$4)</f>
        <v/>
      </c>
      <c r="C109" s="45" t="str">
        <f>IF(登録番号１５７!$H$4="","",登録番号１５７!$H$4)</f>
        <v/>
      </c>
      <c r="D109" s="45" t="str">
        <f>IF(登録番号１５７!$J$4="","",登録番号１５７!$J$4)</f>
        <v/>
      </c>
      <c r="E109" s="157" t="str">
        <f>IF(登録番号１５７!$L$4="","",登録番号１５７!$L$4)</f>
        <v>○</v>
      </c>
      <c r="F109" s="157" t="str">
        <f>IF(登録番号１５７!$N$4="","",登録番号１５７!$N$4)</f>
        <v>○</v>
      </c>
      <c r="G109" s="146" t="str">
        <f>IF(登録番号１５７!$P$4="","",登録番号１５７!$P$4)</f>
        <v/>
      </c>
      <c r="H109" s="158" t="str">
        <f>IF(登録番号１５７!$D$1="","",登録番号１５７!$D$1)</f>
        <v>ガーデンシティハイツA棟</v>
      </c>
      <c r="I109" s="141" t="str">
        <f>登録番号１５７!$A$8</f>
        <v>滋賀県</v>
      </c>
      <c r="J109" s="159" t="str">
        <f>登録番号１５７!$B$8</f>
        <v>守山市</v>
      </c>
      <c r="K109" s="142" t="str">
        <f>登録番号１５７!$D$8</f>
        <v>守山４丁目</v>
      </c>
      <c r="L109" s="160" t="str">
        <f>IF(登録番号１５７!$G$8="","",登録番号１５７!$G$8)</f>
        <v>４番３１号</v>
      </c>
      <c r="M109" s="125" t="str">
        <f>IF(登録番号１５７!$F$12="","",登録番号１５７!$F$12)</f>
        <v>JR琵琶湖線守山駅　徒歩15分</v>
      </c>
      <c r="N109" s="147" t="str">
        <f>IF(登録番号１５７!$F$13="","",登録番号１５７!$F$13)</f>
        <v>守山市民病院、サークルK等</v>
      </c>
      <c r="O109" s="149" t="str">
        <f>登録番号１５７!$P$8</f>
        <v>鉄骨造（軽量鉄骨含む）</v>
      </c>
      <c r="P109" s="125">
        <f>登録番号１５７!$D$10</f>
        <v>2</v>
      </c>
      <c r="Q109" s="141">
        <f>登録番号１５７!$F$11</f>
        <v>6</v>
      </c>
      <c r="R109" s="160">
        <f>登録番号１５７!$J$11</f>
        <v>6</v>
      </c>
      <c r="S109" s="161">
        <f>登録番号１５７!$M$8</f>
        <v>68500</v>
      </c>
      <c r="T109" s="162">
        <f>登録番号１５７!$O$8</f>
        <v>84500</v>
      </c>
      <c r="U109" s="161">
        <f>登録番号１５７!$L$26</f>
        <v>47000</v>
      </c>
      <c r="V109" s="162">
        <f>登録番号１５７!$N$26</f>
        <v>47000</v>
      </c>
      <c r="W109" s="163" t="str">
        <f>IF(登録番号１５７!$P$26="","",登録番号１５７!$P$26)</f>
        <v/>
      </c>
      <c r="X109" s="164">
        <f>登録番号１５７!$R$26</f>
        <v>0</v>
      </c>
      <c r="Y109" s="162">
        <f>登録番号１５７!$T$26</f>
        <v>0</v>
      </c>
      <c r="Z109" s="165">
        <f>登録番号１５７!$F$10</f>
        <v>46.6</v>
      </c>
      <c r="AA109" s="166">
        <f>登録番号１５７!$H$10</f>
        <v>46.6</v>
      </c>
      <c r="AB109" s="167" t="str">
        <f>IF(登録番号１５７!$J$10="","",登録番号１５７!$J$10)</f>
        <v/>
      </c>
      <c r="AC109" s="168" t="str">
        <f>IF(登録番号１５７!$K$10="","",登録番号１５７!$K$10)</f>
        <v/>
      </c>
      <c r="AD109" s="168" t="str">
        <f>IF(登録番号１５７!$L$10="","",登録番号１５７!$L$10)</f>
        <v/>
      </c>
      <c r="AE109" s="168" t="str">
        <f>IF(登録番号１５７!$M$10="","",登録番号１５７!$M$10)</f>
        <v/>
      </c>
      <c r="AF109" s="168" t="str">
        <f>IF(登録番号１５７!$N$10="","",登録番号１５７!$N$10)</f>
        <v/>
      </c>
      <c r="AG109" s="168" t="str">
        <f>IF(登録番号１５７!$O$10="","",登録番号１５７!$O$10)</f>
        <v/>
      </c>
      <c r="AH109" s="168" t="str">
        <f>IF(登録番号１５７!$P$10="","",登録番号１５７!$P$10)</f>
        <v/>
      </c>
      <c r="AI109" s="168" t="str">
        <f>IF(登録番号１５７!$Q$10="","",登録番号１５７!$Q$10)</f>
        <v/>
      </c>
      <c r="AJ109" s="168" t="str">
        <f>IF(登録番号１５７!$R$10="","",登録番号１５７!$R$10)</f>
        <v>○</v>
      </c>
      <c r="AK109" s="168" t="str">
        <f>IF(登録番号１５７!$S$10="","",登録番号１５７!$S$10)</f>
        <v/>
      </c>
      <c r="AL109" s="169" t="str">
        <f>IF(登録番号１５７!$T$10="","",登録番号１５７!$T$10)</f>
        <v/>
      </c>
      <c r="AM109" s="167" t="str">
        <f>登録番号１５７!$I$17</f>
        <v>ない</v>
      </c>
      <c r="AN109" s="168" t="str">
        <f>登録番号１５７!$S$17</f>
        <v>ない</v>
      </c>
      <c r="AO109" s="168" t="str">
        <f>登録番号１５７!$I$18</f>
        <v>ない</v>
      </c>
      <c r="AP109" s="168" t="str">
        <f>登録番号１５７!$S$18</f>
        <v>ない</v>
      </c>
      <c r="AQ109" s="168" t="str">
        <f>登録番号１５７!$I$19</f>
        <v>ない</v>
      </c>
      <c r="AR109" s="168" t="str">
        <f>登録番号１５７!$S$19</f>
        <v>ない</v>
      </c>
      <c r="AS109" s="168" t="str">
        <f>登録番号１５７!$I$20</f>
        <v>ない</v>
      </c>
      <c r="AT109" s="168" t="str">
        <f>IF(登録番号１５７!$S$20="","",登録番号１５７!$S$20)</f>
        <v>ない</v>
      </c>
      <c r="AU109" s="168" t="str">
        <f>IF(登録番号１５７!$I$21="","",登録番号１５７!$I$21)</f>
        <v>ない</v>
      </c>
      <c r="AV109" s="168" t="str">
        <f>IF(登録番号１５７!$S$21="","",登録番号１５７!$S$21)</f>
        <v>ない</v>
      </c>
      <c r="AW109" s="169" t="str">
        <f>IF(登録番号１５７!$I$22="","",登録番号１５７!$I$22)</f>
        <v/>
      </c>
      <c r="AX109" s="165" t="str">
        <f>IF(登録番号１５７!$C$26="","",登録番号１５７!$C$26)</f>
        <v>居ない</v>
      </c>
      <c r="AY109" s="166" t="str">
        <f>IF(登録番号１５７!$G$26="","",登録番号１５７!$G$26)</f>
        <v>なし</v>
      </c>
      <c r="AZ109" s="170" t="str">
        <f>登録番号１５７!$D$25</f>
        <v>必要</v>
      </c>
      <c r="BA109" s="166" t="str">
        <f>IF(登録番号１５７!$E$25="","",登録番号１５７!$E$25)</f>
        <v>家賃債務保証での代替不可</v>
      </c>
      <c r="BB109" s="171" t="str">
        <f>IF(登録番号１５７!$D$29="","",登録番号１５７!$D$29)</f>
        <v>入居審査有</v>
      </c>
      <c r="BC109" s="172" t="str">
        <f>登録番号１５７!$A$10</f>
        <v>1992/3</v>
      </c>
      <c r="BD109" s="173" t="str">
        <f>IF(登録番号１５７!$P$11="","",登録番号１５７!$P$11)</f>
        <v>適用外（1981年6月以降建設）</v>
      </c>
      <c r="BE109" s="174" t="str">
        <f>登録番号１５７!$C$31</f>
        <v>アパマンショップ守山店</v>
      </c>
      <c r="BF109" s="44" t="str">
        <f>登録番号１５７!$O$31</f>
        <v>077-583-5844</v>
      </c>
    </row>
    <row r="110" spans="1:58" ht="27.75" customHeight="1" x14ac:dyDescent="0.15">
      <c r="A110" s="178">
        <v>158</v>
      </c>
      <c r="B110" s="145" t="str">
        <f>IF(登録番号１５８!$F$4="","",登録番号１５８!$F$4)</f>
        <v/>
      </c>
      <c r="C110" s="45" t="str">
        <f>IF(登録番号１５８!$H$4="","",登録番号１５８!$H$4)</f>
        <v/>
      </c>
      <c r="D110" s="45" t="str">
        <f>IF(登録番号１５８!$J$4="","",登録番号１５８!$J$4)</f>
        <v/>
      </c>
      <c r="E110" s="157" t="str">
        <f>IF(登録番号１５８!$L$4="","",登録番号１５８!$L$4)</f>
        <v>○</v>
      </c>
      <c r="F110" s="157" t="str">
        <f>IF(登録番号１５８!$N$4="","",登録番号１５８!$N$4)</f>
        <v>○</v>
      </c>
      <c r="G110" s="146" t="str">
        <f>IF(登録番号１５８!$P$4="","",登録番号１５８!$P$4)</f>
        <v/>
      </c>
      <c r="H110" s="158" t="str">
        <f>IF(登録番号１５８!$D$1="","",登録番号１５８!$D$1)</f>
        <v>グランパーク</v>
      </c>
      <c r="I110" s="141" t="str">
        <f>登録番号１５８!$A$8</f>
        <v>滋賀県</v>
      </c>
      <c r="J110" s="159" t="str">
        <f>登録番号１５８!$B$8</f>
        <v>守山市</v>
      </c>
      <c r="K110" s="142" t="str">
        <f>登録番号１５８!$D$8</f>
        <v>伊勢町</v>
      </c>
      <c r="L110" s="160" t="str">
        <f>IF(登録番号１５８!$G$8="","",登録番号１５８!$G$8)</f>
        <v>677号</v>
      </c>
      <c r="M110" s="125" t="str">
        <f>IF(登録番号１５８!$F$12="","",登録番号１５８!$F$12)</f>
        <v>JR琵琶湖線栗東駅　徒歩7分</v>
      </c>
      <c r="N110" s="147" t="str">
        <f>IF(登録番号１５８!$F$13="","",登録番号１５８!$F$13)</f>
        <v>フレンドマート、セブンイレブン</v>
      </c>
      <c r="O110" s="149" t="str">
        <f>登録番号１５８!$P$8</f>
        <v>コンクリート造</v>
      </c>
      <c r="P110" s="125">
        <f>登録番号１５８!$D$10</f>
        <v>3</v>
      </c>
      <c r="Q110" s="141">
        <f>登録番号１５８!$F$11</f>
        <v>1</v>
      </c>
      <c r="R110" s="160">
        <f>登録番号１５８!$J$11</f>
        <v>9</v>
      </c>
      <c r="S110" s="161">
        <f>登録番号１５８!$M$8</f>
        <v>68500</v>
      </c>
      <c r="T110" s="162">
        <f>登録番号１５８!$O$8</f>
        <v>68500</v>
      </c>
      <c r="U110" s="161">
        <f>登録番号１５８!$L$26</f>
        <v>80000</v>
      </c>
      <c r="V110" s="162">
        <f>登録番号１５８!$N$26</f>
        <v>80000</v>
      </c>
      <c r="W110" s="163" t="str">
        <f>IF(登録番号１５８!$P$26="","",登録番号１５８!$P$26)</f>
        <v>礼金</v>
      </c>
      <c r="X110" s="164">
        <f>登録番号１５８!$R$26</f>
        <v>120000</v>
      </c>
      <c r="Y110" s="162">
        <f>登録番号１５８!$T$26</f>
        <v>120000</v>
      </c>
      <c r="Z110" s="165">
        <f>登録番号１５８!$F$10</f>
        <v>58.57</v>
      </c>
      <c r="AA110" s="166">
        <f>登録番号１５８!$H$10</f>
        <v>58.57</v>
      </c>
      <c r="AB110" s="167" t="str">
        <f>IF(登録番号１５８!$J$10="","",登録番号１５８!$J$10)</f>
        <v/>
      </c>
      <c r="AC110" s="168" t="str">
        <f>IF(登録番号１５８!$K$10="","",登録番号１５８!$K$10)</f>
        <v/>
      </c>
      <c r="AD110" s="168" t="str">
        <f>IF(登録番号１５８!$L$10="","",登録番号１５８!$L$10)</f>
        <v/>
      </c>
      <c r="AE110" s="168" t="str">
        <f>IF(登録番号１５８!$M$10="","",登録番号１５８!$M$10)</f>
        <v/>
      </c>
      <c r="AF110" s="168" t="str">
        <f>IF(登録番号１５８!$N$10="","",登録番号１５８!$N$10)</f>
        <v/>
      </c>
      <c r="AG110" s="168" t="str">
        <f>IF(登録番号１５８!$O$10="","",登録番号１５８!$O$10)</f>
        <v/>
      </c>
      <c r="AH110" s="168" t="str">
        <f>IF(登録番号１５８!$P$10="","",登録番号１５８!$P$10)</f>
        <v>○</v>
      </c>
      <c r="AI110" s="168" t="str">
        <f>IF(登録番号１５８!$Q$10="","",登録番号１５８!$Q$10)</f>
        <v/>
      </c>
      <c r="AJ110" s="168" t="str">
        <f>IF(登録番号１５８!$R$10="","",登録番号１５８!$R$10)</f>
        <v/>
      </c>
      <c r="AK110" s="168" t="str">
        <f>IF(登録番号１５８!$S$10="","",登録番号１５８!$S$10)</f>
        <v/>
      </c>
      <c r="AL110" s="169" t="str">
        <f>IF(登録番号１５８!$T$10="","",登録番号１５８!$T$10)</f>
        <v/>
      </c>
      <c r="AM110" s="167" t="str">
        <f>登録番号１５８!$I$17</f>
        <v>ない</v>
      </c>
      <c r="AN110" s="168" t="str">
        <f>登録番号１５８!$S$17</f>
        <v>ない</v>
      </c>
      <c r="AO110" s="168" t="str">
        <f>登録番号１５８!$I$18</f>
        <v>ない</v>
      </c>
      <c r="AP110" s="168" t="str">
        <f>登録番号１５８!$S$18</f>
        <v>ない</v>
      </c>
      <c r="AQ110" s="168" t="str">
        <f>登録番号１５８!$I$19</f>
        <v>ない</v>
      </c>
      <c r="AR110" s="168" t="str">
        <f>登録番号１５８!$S$19</f>
        <v>ない</v>
      </c>
      <c r="AS110" s="168" t="str">
        <f>登録番号１５８!$I$20</f>
        <v>ない</v>
      </c>
      <c r="AT110" s="168" t="str">
        <f>IF(登録番号１５８!$S$20="","",登録番号１５８!$S$20)</f>
        <v>ない</v>
      </c>
      <c r="AU110" s="168" t="str">
        <f>IF(登録番号１５８!$I$21="","",登録番号１５８!$I$21)</f>
        <v>ない</v>
      </c>
      <c r="AV110" s="168" t="str">
        <f>IF(登録番号１５８!$S$21="","",登録番号１５８!$S$21)</f>
        <v>ない</v>
      </c>
      <c r="AW110" s="169" t="str">
        <f>IF(登録番号１５８!$I$22="","",登録番号１５８!$I$22)</f>
        <v/>
      </c>
      <c r="AX110" s="165" t="str">
        <f>IF(登録番号１５８!$C$26="","",登録番号１５８!$C$26)</f>
        <v>居ない</v>
      </c>
      <c r="AY110" s="166" t="str">
        <f>IF(登録番号１５８!$G$26="","",登録番号１５８!$G$26)</f>
        <v>なし</v>
      </c>
      <c r="AZ110" s="170" t="str">
        <f>登録番号１５８!$D$25</f>
        <v>必要</v>
      </c>
      <c r="BA110" s="166" t="str">
        <f>IF(登録番号１５８!$E$25="","",登録番号１５８!$E$25)</f>
        <v>家賃債務保証での代替不可</v>
      </c>
      <c r="BB110" s="171" t="str">
        <f>IF(登録番号１５８!$D$29="","",登録番号１５８!$D$29)</f>
        <v>入居審査有</v>
      </c>
      <c r="BC110" s="172" t="str">
        <f>登録番号１５８!$A$10</f>
        <v>2003/8</v>
      </c>
      <c r="BD110" s="173" t="str">
        <f>IF(登録番号１５８!$P$11="","",登録番号１５８!$P$11)</f>
        <v>適用外（1981年6月以降建設）</v>
      </c>
      <c r="BE110" s="174" t="str">
        <f>登録番号１５８!$C$31</f>
        <v>アパマンショップ守山店</v>
      </c>
      <c r="BF110" s="44" t="str">
        <f>登録番号１５８!$O$31</f>
        <v>077-583-5844</v>
      </c>
    </row>
    <row r="111" spans="1:58" ht="27.75" customHeight="1" x14ac:dyDescent="0.15">
      <c r="A111" s="178">
        <v>159</v>
      </c>
      <c r="B111" s="145" t="str">
        <f>IF(登録番号１５９!$F$4="","",登録番号１５９!$F$4)</f>
        <v/>
      </c>
      <c r="C111" s="45" t="str">
        <f>IF(登録番号１５９!$H$4="","",登録番号１５９!$H$4)</f>
        <v>○</v>
      </c>
      <c r="D111" s="45" t="str">
        <f>IF(登録番号１５９!$J$4="","",登録番号１５９!$J$4)</f>
        <v>○</v>
      </c>
      <c r="E111" s="157" t="str">
        <f>IF(登録番号１５９!$L$4="","",登録番号１５９!$L$4)</f>
        <v>○</v>
      </c>
      <c r="F111" s="157" t="str">
        <f>IF(登録番号１５９!$N$4="","",登録番号１５９!$N$4)</f>
        <v>○</v>
      </c>
      <c r="G111" s="146" t="str">
        <f>IF(登録番号１５９!$P$4="","",登録番号１５９!$P$4)</f>
        <v/>
      </c>
      <c r="H111" s="158" t="str">
        <f>IF(登録番号１５９!$D$1="","",登録番号１５９!$D$1)</f>
        <v>シティハイムレークヒル</v>
      </c>
      <c r="I111" s="141" t="str">
        <f>登録番号１５９!$A$8</f>
        <v>滋賀県</v>
      </c>
      <c r="J111" s="159" t="str">
        <f>登録番号１５９!$B$8</f>
        <v>大津市</v>
      </c>
      <c r="K111" s="142" t="str">
        <f>登録番号１５９!$D$8</f>
        <v>湖城が丘</v>
      </c>
      <c r="L111" s="160" t="str">
        <f>IF(登録番号１５９!$G$8="","",登録番号１５９!$G$8)</f>
        <v/>
      </c>
      <c r="M111" s="125" t="str">
        <f>IF(登録番号１５９!$F$12="","",登録番号１５９!$F$12)</f>
        <v>JR琵琶湖線膳所駅　徒歩16分</v>
      </c>
      <c r="N111" s="147" t="str">
        <f>IF(登録番号１５９!$F$13="","",登録番号１５９!$F$13)</f>
        <v/>
      </c>
      <c r="O111" s="149" t="str">
        <f>登録番号１５９!$P$8</f>
        <v>鉄骨造（軽量鉄骨含む）</v>
      </c>
      <c r="P111" s="125">
        <f>登録番号１５９!$D$10</f>
        <v>2</v>
      </c>
      <c r="Q111" s="141">
        <f>登録番号１５９!$F$11</f>
        <v>1</v>
      </c>
      <c r="R111" s="160">
        <f>登録番号１５９!$J$11</f>
        <v>6</v>
      </c>
      <c r="S111" s="161">
        <f>登録番号１５９!$M$8</f>
        <v>48000</v>
      </c>
      <c r="T111" s="162">
        <f>登録番号１５９!$O$8</f>
        <v>48000</v>
      </c>
      <c r="U111" s="161">
        <f>登録番号１５９!$L$26</f>
        <v>48000</v>
      </c>
      <c r="V111" s="162">
        <f>登録番号１５９!$N$26</f>
        <v>48000</v>
      </c>
      <c r="W111" s="163" t="str">
        <f>IF(登録番号１５９!$P$26="","",登録番号１５９!$P$26)</f>
        <v/>
      </c>
      <c r="X111" s="164">
        <f>登録番号１５９!$R$26</f>
        <v>0</v>
      </c>
      <c r="Y111" s="162">
        <f>登録番号１５９!$T$26</f>
        <v>0</v>
      </c>
      <c r="Z111" s="165">
        <f>登録番号１５９!$F$10</f>
        <v>38.880000000000003</v>
      </c>
      <c r="AA111" s="166">
        <f>登録番号１５９!$H$10</f>
        <v>38.880000000000003</v>
      </c>
      <c r="AB111" s="167" t="str">
        <f>IF(登録番号１５９!$J$10="","",登録番号１５９!$J$10)</f>
        <v/>
      </c>
      <c r="AC111" s="168" t="str">
        <f>IF(登録番号１５９!$K$10="","",登録番号１５９!$K$10)</f>
        <v/>
      </c>
      <c r="AD111" s="168" t="str">
        <f>IF(登録番号１５９!$L$10="","",登録番号１５９!$L$10)</f>
        <v/>
      </c>
      <c r="AE111" s="168" t="str">
        <f>IF(登録番号１５９!$M$10="","",登録番号１５９!$M$10)</f>
        <v/>
      </c>
      <c r="AF111" s="168" t="str">
        <f>IF(登録番号１５９!$N$10="","",登録番号１５９!$N$10)</f>
        <v/>
      </c>
      <c r="AG111" s="168" t="str">
        <f>IF(登録番号１５９!$O$10="","",登録番号１５９!$O$10)</f>
        <v>○</v>
      </c>
      <c r="AH111" s="168" t="str">
        <f>IF(登録番号１５９!$P$10="","",登録番号１５９!$P$10)</f>
        <v/>
      </c>
      <c r="AI111" s="168" t="str">
        <f>IF(登録番号１５９!$Q$10="","",登録番号１５９!$Q$10)</f>
        <v/>
      </c>
      <c r="AJ111" s="168" t="str">
        <f>IF(登録番号１５９!$R$10="","",登録番号１５９!$R$10)</f>
        <v/>
      </c>
      <c r="AK111" s="168" t="str">
        <f>IF(登録番号１５９!$S$10="","",登録番号１５９!$S$10)</f>
        <v/>
      </c>
      <c r="AL111" s="169" t="str">
        <f>IF(登録番号１５９!$T$10="","",登録番号１５９!$T$10)</f>
        <v/>
      </c>
      <c r="AM111" s="167" t="str">
        <f>登録番号１５９!$I$17</f>
        <v>ない</v>
      </c>
      <c r="AN111" s="168" t="str">
        <f>登録番号１５９!$S$17</f>
        <v>ない</v>
      </c>
      <c r="AO111" s="168" t="str">
        <f>登録番号１５９!$I$18</f>
        <v>ない</v>
      </c>
      <c r="AP111" s="168" t="str">
        <f>登録番号１５９!$S$18</f>
        <v>ない</v>
      </c>
      <c r="AQ111" s="168" t="str">
        <f>登録番号１５９!$I$19</f>
        <v>ない</v>
      </c>
      <c r="AR111" s="168" t="str">
        <f>登録番号１５９!$S$19</f>
        <v>ない</v>
      </c>
      <c r="AS111" s="168" t="str">
        <f>登録番号１５９!$I$20</f>
        <v>ない</v>
      </c>
      <c r="AT111" s="168" t="str">
        <f>IF(登録番号１５９!$S$20="","",登録番号１５９!$S$20)</f>
        <v>ない</v>
      </c>
      <c r="AU111" s="168" t="str">
        <f>IF(登録番号１５９!$I$21="","",登録番号１５９!$I$21)</f>
        <v>ない</v>
      </c>
      <c r="AV111" s="168" t="str">
        <f>IF(登録番号１５９!$S$21="","",登録番号１５９!$S$21)</f>
        <v>ない</v>
      </c>
      <c r="AW111" s="169" t="str">
        <f>IF(登録番号１５９!$I$22="","",登録番号１５９!$I$22)</f>
        <v/>
      </c>
      <c r="AX111" s="165" t="str">
        <f>IF(登録番号１５９!$C$26="","",登録番号１５９!$C$26)</f>
        <v>居ない</v>
      </c>
      <c r="AY111" s="166" t="str">
        <f>IF(登録番号１５９!$G$26="","",登録番号１５９!$G$26)</f>
        <v>なし</v>
      </c>
      <c r="AZ111" s="170" t="str">
        <f>登録番号１５９!$D$25</f>
        <v>必要</v>
      </c>
      <c r="BA111" s="166" t="str">
        <f>IF(登録番号１５９!$E$25="","",登録番号１５９!$E$25)</f>
        <v>家賃債務保証での代替不可</v>
      </c>
      <c r="BB111" s="171" t="str">
        <f>IF(登録番号１５９!$D$29="","",登録番号１５９!$D$29)</f>
        <v/>
      </c>
      <c r="BC111" s="172" t="str">
        <f>登録番号１５９!$A$10</f>
        <v>1991/10</v>
      </c>
      <c r="BD111" s="173" t="str">
        <f>IF(登録番号１５９!$P$11="","",登録番号１５９!$P$11)</f>
        <v>適用外（1981年6月以降建設）</v>
      </c>
      <c r="BE111" s="174" t="str">
        <f>登録番号１５９!$C$31</f>
        <v>アパマンショップ石山店</v>
      </c>
      <c r="BF111" s="44" t="str">
        <f>登録番号１５９!$O$31</f>
        <v>077-531-0531</v>
      </c>
    </row>
    <row r="112" spans="1:58" ht="27.75" customHeight="1" x14ac:dyDescent="0.15">
      <c r="A112" s="178">
        <v>160</v>
      </c>
      <c r="B112" s="145" t="str">
        <f>IF(登録番号１６０!$F$4="","",登録番号１６０!$F$4)</f>
        <v>○</v>
      </c>
      <c r="C112" s="45" t="str">
        <f>IF(登録番号１６０!$H$4="","",登録番号１６０!$H$4)</f>
        <v/>
      </c>
      <c r="D112" s="45" t="str">
        <f>IF(登録番号１６０!$J$4="","",登録番号１６０!$J$4)</f>
        <v>○</v>
      </c>
      <c r="E112" s="157" t="str">
        <f>IF(登録番号１６０!$L$4="","",登録番号１６０!$L$4)</f>
        <v>○</v>
      </c>
      <c r="F112" s="157" t="str">
        <f>IF(登録番号１６０!$N$4="","",登録番号１６０!$N$4)</f>
        <v>○</v>
      </c>
      <c r="G112" s="146" t="str">
        <f>IF(登録番号１６０!$P$4="","",登録番号１６０!$P$4)</f>
        <v/>
      </c>
      <c r="H112" s="158" t="str">
        <f>IF(登録番号１６０!$D$1="","",登録番号１６０!$D$1)</f>
        <v>エンゼルプラザ大石</v>
      </c>
      <c r="I112" s="141" t="str">
        <f>登録番号１６０!$A$8</f>
        <v>滋賀県</v>
      </c>
      <c r="J112" s="159" t="str">
        <f>登録番号１６０!$B$8</f>
        <v>大津市</v>
      </c>
      <c r="K112" s="142" t="str">
        <f>登録番号１６０!$D$8</f>
        <v>大石中</v>
      </c>
      <c r="L112" s="160" t="str">
        <f>IF(登録番号１６０!$G$8="","",登録番号１６０!$G$8)</f>
        <v/>
      </c>
      <c r="M112" s="125" t="str">
        <f>IF(登録番号１６０!$F$12="","",登録番号１６０!$F$12)</f>
        <v>JR琵琶湖線石山駅　バス20分</v>
      </c>
      <c r="N112" s="147" t="str">
        <f>IF(登録番号１６０!$F$13="","",登録番号１６０!$F$13)</f>
        <v/>
      </c>
      <c r="O112" s="149" t="str">
        <f>登録番号１６０!$P$8</f>
        <v>コンクリート造</v>
      </c>
      <c r="P112" s="125">
        <f>登録番号１６０!$D$10</f>
        <v>4</v>
      </c>
      <c r="Q112" s="141">
        <f>登録番号１６０!$F$11</f>
        <v>1</v>
      </c>
      <c r="R112" s="160">
        <f>登録番号１６０!$J$11</f>
        <v>20</v>
      </c>
      <c r="S112" s="161">
        <f>登録番号１６０!$M$8</f>
        <v>42000</v>
      </c>
      <c r="T112" s="162">
        <f>登録番号１６０!$O$8</f>
        <v>44000</v>
      </c>
      <c r="U112" s="161">
        <f>登録番号１６０!$L$26</f>
        <v>42000</v>
      </c>
      <c r="V112" s="162">
        <f>登録番号１６０!$N$26</f>
        <v>44000</v>
      </c>
      <c r="W112" s="163" t="str">
        <f>IF(登録番号１６０!$P$26="","",登録番号１６０!$P$26)</f>
        <v/>
      </c>
      <c r="X112" s="164">
        <f>登録番号１６０!$R$26</f>
        <v>0</v>
      </c>
      <c r="Y112" s="162">
        <f>登録番号１６０!$T$26</f>
        <v>0</v>
      </c>
      <c r="Z112" s="165">
        <f>登録番号１６０!$F$10</f>
        <v>45.92</v>
      </c>
      <c r="AA112" s="166">
        <f>登録番号１６０!$H$10</f>
        <v>45.92</v>
      </c>
      <c r="AB112" s="167" t="str">
        <f>IF(登録番号１６０!$J$10="","",登録番号１６０!$J$10)</f>
        <v/>
      </c>
      <c r="AC112" s="168" t="str">
        <f>IF(登録番号１６０!$K$10="","",登録番号１６０!$K$10)</f>
        <v/>
      </c>
      <c r="AD112" s="168" t="str">
        <f>IF(登録番号１６０!$L$10="","",登録番号１６０!$L$10)</f>
        <v/>
      </c>
      <c r="AE112" s="168" t="str">
        <f>IF(登録番号１６０!$M$10="","",登録番号１６０!$M$10)</f>
        <v>○</v>
      </c>
      <c r="AF112" s="168" t="str">
        <f>IF(登録番号１６０!$N$10="","",登録番号１６０!$N$10)</f>
        <v/>
      </c>
      <c r="AG112" s="168" t="str">
        <f>IF(登録番号１６０!$O$10="","",登録番号１６０!$O$10)</f>
        <v>○</v>
      </c>
      <c r="AH112" s="168" t="str">
        <f>IF(登録番号１６０!$P$10="","",登録番号１６０!$P$10)</f>
        <v/>
      </c>
      <c r="AI112" s="168" t="str">
        <f>IF(登録番号１６０!$Q$10="","",登録番号１６０!$Q$10)</f>
        <v/>
      </c>
      <c r="AJ112" s="168" t="str">
        <f>IF(登録番号１６０!$R$10="","",登録番号１６０!$R$10)</f>
        <v/>
      </c>
      <c r="AK112" s="168" t="str">
        <f>IF(登録番号１６０!$S$10="","",登録番号１６０!$S$10)</f>
        <v/>
      </c>
      <c r="AL112" s="169" t="str">
        <f>IF(登録番号１６０!$T$10="","",登録番号１６０!$T$10)</f>
        <v/>
      </c>
      <c r="AM112" s="167" t="str">
        <f>登録番号１６０!$I$17</f>
        <v>ない</v>
      </c>
      <c r="AN112" s="168" t="str">
        <f>登録番号１６０!$S$17</f>
        <v>ない</v>
      </c>
      <c r="AO112" s="168" t="str">
        <f>登録番号１６０!$I$18</f>
        <v>ない</v>
      </c>
      <c r="AP112" s="168" t="str">
        <f>登録番号１６０!$S$18</f>
        <v>ない</v>
      </c>
      <c r="AQ112" s="168" t="str">
        <f>登録番号１６０!$I$19</f>
        <v>ない</v>
      </c>
      <c r="AR112" s="168" t="str">
        <f>登録番号１６０!$S$19</f>
        <v>ない</v>
      </c>
      <c r="AS112" s="168" t="str">
        <f>登録番号１６０!$I$20</f>
        <v>ない</v>
      </c>
      <c r="AT112" s="168" t="str">
        <f>IF(登録番号１６０!$S$20="","",登録番号１６０!$S$20)</f>
        <v>ない</v>
      </c>
      <c r="AU112" s="168" t="str">
        <f>IF(登録番号１６０!$I$21="","",登録番号１６０!$I$21)</f>
        <v>ない</v>
      </c>
      <c r="AV112" s="168" t="str">
        <f>IF(登録番号１６０!$S$21="","",登録番号１６０!$S$21)</f>
        <v>ない</v>
      </c>
      <c r="AW112" s="169" t="str">
        <f>IF(登録番号１６０!$I$22="","",登録番号１６０!$I$22)</f>
        <v/>
      </c>
      <c r="AX112" s="165" t="str">
        <f>IF(登録番号１６０!$C$26="","",登録番号１６０!$C$26)</f>
        <v>居ない</v>
      </c>
      <c r="AY112" s="166" t="str">
        <f>IF(登録番号１６０!$G$26="","",登録番号１６０!$G$26)</f>
        <v>なし</v>
      </c>
      <c r="AZ112" s="170" t="str">
        <f>登録番号１６０!$D$25</f>
        <v>必要</v>
      </c>
      <c r="BA112" s="166" t="str">
        <f>IF(登録番号１６０!$E$25="","",登録番号１６０!$E$25)</f>
        <v>家賃債務保証での代替不可</v>
      </c>
      <c r="BB112" s="171" t="str">
        <f>IF(登録番号１６０!$D$29="","",登録番号１６０!$D$29)</f>
        <v/>
      </c>
      <c r="BC112" s="172" t="str">
        <f>登録番号１６０!$A$10</f>
        <v>1992/10</v>
      </c>
      <c r="BD112" s="173" t="str">
        <f>IF(登録番号１６０!$P$11="","",登録番号１６０!$P$11)</f>
        <v>適用外（1981年6月以降建設）</v>
      </c>
      <c r="BE112" s="174" t="str">
        <f>登録番号１６０!$C$31</f>
        <v>アパマンショップ石山店</v>
      </c>
      <c r="BF112" s="44" t="str">
        <f>登録番号１６０!$O$31</f>
        <v>077-531-0531</v>
      </c>
    </row>
    <row r="113" spans="1:58" ht="27.75" customHeight="1" x14ac:dyDescent="0.15">
      <c r="A113" s="179">
        <v>161</v>
      </c>
      <c r="B113" s="145" t="str">
        <f>IF(登録番号１６１!$F$4="","",登録番号１６１!$F$4)</f>
        <v>○</v>
      </c>
      <c r="C113" s="45" t="str">
        <f>IF(登録番号１６１!$H$4="","",登録番号１６１!$H$4)</f>
        <v>○</v>
      </c>
      <c r="D113" s="45" t="str">
        <f>IF(登録番号１６１!$J$4="","",登録番号１６１!$J$4)</f>
        <v>○</v>
      </c>
      <c r="E113" s="157" t="str">
        <f>IF(登録番号１６１!$L$4="","",登録番号１６１!$L$4)</f>
        <v>○</v>
      </c>
      <c r="F113" s="157" t="str">
        <f>IF(登録番号１６１!$N$4="","",登録番号１６１!$N$4)</f>
        <v>○</v>
      </c>
      <c r="G113" s="146" t="str">
        <f>IF(登録番号１６１!$P$4="","",登録番号１６１!$P$4)</f>
        <v>○</v>
      </c>
      <c r="H113" s="158" t="str">
        <f>IF(登録番号１６１!$D$1="","",登録番号１６１!$D$1)</f>
        <v>ユニオンフジミ</v>
      </c>
      <c r="I113" s="141" t="str">
        <f>登録番号１６１!$A$8</f>
        <v>滋賀県</v>
      </c>
      <c r="J113" s="159" t="str">
        <f>登録番号１６１!$B$8</f>
        <v>大津市</v>
      </c>
      <c r="K113" s="142" t="str">
        <f>登録番号１６１!$D$8</f>
        <v>富士見台</v>
      </c>
      <c r="L113" s="160" t="str">
        <f>IF(登録番号１６１!$G$8="","",登録番号１６１!$G$8)</f>
        <v/>
      </c>
      <c r="M113" s="125" t="str">
        <f>IF(登録番号１６１!$F$12="","",登録番号１６１!$F$12)</f>
        <v>JR琵琶湖線石山駅　徒歩20分</v>
      </c>
      <c r="N113" s="147" t="str">
        <f>IF(登録番号１６１!$F$13="","",登録番号１６１!$F$13)</f>
        <v/>
      </c>
      <c r="O113" s="149" t="str">
        <f>登録番号１６１!$P$8</f>
        <v>鉄骨造（軽量鉄骨含む）</v>
      </c>
      <c r="P113" s="125">
        <f>登録番号１６１!$D$10</f>
        <v>2</v>
      </c>
      <c r="Q113" s="141">
        <f>登録番号１６１!$F$11</f>
        <v>1</v>
      </c>
      <c r="R113" s="160">
        <f>登録番号１６１!$J$11</f>
        <v>6</v>
      </c>
      <c r="S113" s="161">
        <f>登録番号１６１!$M$8</f>
        <v>40000</v>
      </c>
      <c r="T113" s="162">
        <f>登録番号１６１!$O$8</f>
        <v>43000</v>
      </c>
      <c r="U113" s="161">
        <f>登録番号１６１!$L$26</f>
        <v>50000</v>
      </c>
      <c r="V113" s="162">
        <f>登録番号１６１!$N$26</f>
        <v>50000</v>
      </c>
      <c r="W113" s="163" t="str">
        <f>IF(登録番号１６１!$P$26="","",登録番号１６１!$P$26)</f>
        <v/>
      </c>
      <c r="X113" s="164">
        <f>登録番号１６１!$R$26</f>
        <v>0</v>
      </c>
      <c r="Y113" s="162">
        <f>登録番号１６１!$T$26</f>
        <v>0</v>
      </c>
      <c r="Z113" s="165">
        <f>登録番号１６１!$F$10</f>
        <v>32</v>
      </c>
      <c r="AA113" s="166">
        <f>登録番号１６１!$H$10</f>
        <v>32</v>
      </c>
      <c r="AB113" s="167" t="str">
        <f>IF(登録番号１６１!$J$10="","",登録番号１６１!$J$10)</f>
        <v/>
      </c>
      <c r="AC113" s="168" t="str">
        <f>IF(登録番号１６１!$K$10="","",登録番号１６１!$K$10)</f>
        <v/>
      </c>
      <c r="AD113" s="168" t="str">
        <f>IF(登録番号１６１!$L$10="","",登録番号１６１!$L$10)</f>
        <v/>
      </c>
      <c r="AE113" s="168" t="str">
        <f>IF(登録番号１６１!$M$10="","",登録番号１６１!$M$10)</f>
        <v>○</v>
      </c>
      <c r="AF113" s="168" t="str">
        <f>IF(登録番号１６１!$N$10="","",登録番号１６１!$N$10)</f>
        <v/>
      </c>
      <c r="AG113" s="168" t="str">
        <f>IF(登録番号１６１!$O$10="","",登録番号１６１!$O$10)</f>
        <v>○</v>
      </c>
      <c r="AH113" s="168" t="str">
        <f>IF(登録番号１６１!$P$10="","",登録番号１６１!$P$10)</f>
        <v/>
      </c>
      <c r="AI113" s="168" t="str">
        <f>IF(登録番号１６１!$Q$10="","",登録番号１６１!$Q$10)</f>
        <v/>
      </c>
      <c r="AJ113" s="168" t="str">
        <f>IF(登録番号１６１!$R$10="","",登録番号１６１!$R$10)</f>
        <v/>
      </c>
      <c r="AK113" s="168" t="str">
        <f>IF(登録番号１６１!$S$10="","",登録番号１６１!$S$10)</f>
        <v/>
      </c>
      <c r="AL113" s="169" t="str">
        <f>IF(登録番号１６１!$T$10="","",登録番号１６１!$T$10)</f>
        <v/>
      </c>
      <c r="AM113" s="167" t="str">
        <f>登録番号１６１!$I$17</f>
        <v>ない</v>
      </c>
      <c r="AN113" s="168" t="str">
        <f>登録番号１６１!$S$17</f>
        <v>ない</v>
      </c>
      <c r="AO113" s="168" t="str">
        <f>登録番号１６１!$I$18</f>
        <v>ない</v>
      </c>
      <c r="AP113" s="168" t="str">
        <f>登録番号１６１!$S$18</f>
        <v>ない</v>
      </c>
      <c r="AQ113" s="168" t="str">
        <f>登録番号１６１!$I$19</f>
        <v>ない</v>
      </c>
      <c r="AR113" s="168" t="str">
        <f>登録番号１６１!$S$19</f>
        <v>ない</v>
      </c>
      <c r="AS113" s="168" t="str">
        <f>登録番号１６１!$I$20</f>
        <v>ない</v>
      </c>
      <c r="AT113" s="168" t="str">
        <f>IF(登録番号１６１!$S$20="","",登録番号１６１!$S$20)</f>
        <v>ない</v>
      </c>
      <c r="AU113" s="168" t="str">
        <f>IF(登録番号１６１!$I$21="","",登録番号１６１!$I$21)</f>
        <v>ない</v>
      </c>
      <c r="AV113" s="168" t="str">
        <f>IF(登録番号１６１!$S$21="","",登録番号１６１!$S$21)</f>
        <v>ない</v>
      </c>
      <c r="AW113" s="169" t="str">
        <f>IF(登録番号１６１!$I$22="","",登録番号１６１!$I$22)</f>
        <v/>
      </c>
      <c r="AX113" s="165" t="str">
        <f>IF(登録番号１６１!$C$26="","",登録番号１６１!$C$26)</f>
        <v>居ない</v>
      </c>
      <c r="AY113" s="166" t="str">
        <f>IF(登録番号１６１!$G$26="","",登録番号１６１!$G$26)</f>
        <v>なし</v>
      </c>
      <c r="AZ113" s="170" t="str">
        <f>登録番号１６１!$D$25</f>
        <v>必要</v>
      </c>
      <c r="BA113" s="166" t="str">
        <f>IF(登録番号１６１!$E$25="","",登録番号１６１!$E$25)</f>
        <v>家賃債務保証での代替不可</v>
      </c>
      <c r="BB113" s="171" t="str">
        <f>IF(登録番号１６１!$D$29="","",登録番号１６１!$D$29)</f>
        <v/>
      </c>
      <c r="BC113" s="172" t="str">
        <f>登録番号１６１!$A$10</f>
        <v>1989/3</v>
      </c>
      <c r="BD113" s="173" t="str">
        <f>IF(登録番号１６１!$P$11="","",登録番号１６１!$P$11)</f>
        <v>適用外（1981年6月以降建設）</v>
      </c>
      <c r="BE113" s="174" t="str">
        <f>登録番号１６１!$C$31</f>
        <v>アパマンショップ石山店</v>
      </c>
      <c r="BF113" s="44" t="str">
        <f>登録番号１６１!$O$31</f>
        <v>077-531-0531</v>
      </c>
    </row>
    <row r="114" spans="1:58" ht="27.75" customHeight="1" x14ac:dyDescent="0.15">
      <c r="A114" s="180">
        <v>162</v>
      </c>
      <c r="B114" s="145" t="str">
        <f>IF(登録番号１６２!$F$4="","",登録番号１６２!$F$4)</f>
        <v>○</v>
      </c>
      <c r="C114" s="45" t="str">
        <f>IF(登録番号１６２!$H$4="","",登録番号１６２!$H$4)</f>
        <v>○</v>
      </c>
      <c r="D114" s="45" t="str">
        <f>IF(登録番号１６２!$J$4="","",登録番号１６２!$J$4)</f>
        <v/>
      </c>
      <c r="E114" s="157" t="str">
        <f>IF(登録番号１６２!$L$4="","",登録番号１６２!$L$4)</f>
        <v>○</v>
      </c>
      <c r="F114" s="157" t="str">
        <f>IF(登録番号１６２!$N$4="","",登録番号１６２!$N$4)</f>
        <v>○</v>
      </c>
      <c r="G114" s="146" t="str">
        <f>IF(登録番号１６２!$P$4="","",登録番号１６２!$P$4)</f>
        <v>○</v>
      </c>
      <c r="H114" s="158" t="str">
        <f>IF(登録番号１６２!$D$1="","",登録番号１６２!$D$1)</f>
        <v>ロイヤルステージ石山</v>
      </c>
      <c r="I114" s="141" t="str">
        <f>登録番号１６２!$A$8</f>
        <v>滋賀県</v>
      </c>
      <c r="J114" s="159" t="str">
        <f>登録番号１６２!$B$8</f>
        <v>大津市</v>
      </c>
      <c r="K114" s="142" t="str">
        <f>登録番号１６２!$D$8</f>
        <v>栄町</v>
      </c>
      <c r="L114" s="160" t="str">
        <f>IF(登録番号１６２!$G$8="","",登録番号１６２!$G$8)</f>
        <v/>
      </c>
      <c r="M114" s="125" t="str">
        <f>IF(登録番号１６２!$F$12="","",登録番号１６２!$F$12)</f>
        <v>JR琵琶湖線石山駅　徒歩7分</v>
      </c>
      <c r="N114" s="147" t="str">
        <f>IF(登録番号１６２!$F$13="","",登録番号１６２!$F$13)</f>
        <v/>
      </c>
      <c r="O114" s="149" t="str">
        <f>登録番号１６２!$P$8</f>
        <v>鉄骨造（軽量鉄骨含む）</v>
      </c>
      <c r="P114" s="125">
        <f>登録番号１６２!$D$10</f>
        <v>5</v>
      </c>
      <c r="Q114" s="141">
        <f>登録番号１６２!$F$11</f>
        <v>1</v>
      </c>
      <c r="R114" s="160">
        <f>登録番号１６２!$J$11</f>
        <v>18</v>
      </c>
      <c r="S114" s="161">
        <f>登録番号１６２!$M$8</f>
        <v>50000</v>
      </c>
      <c r="T114" s="162">
        <f>登録番号１６２!$O$8</f>
        <v>57000</v>
      </c>
      <c r="U114" s="161">
        <f>登録番号１６２!$L$26</f>
        <v>0</v>
      </c>
      <c r="V114" s="162">
        <f>登録番号１６２!$N$26</f>
        <v>0</v>
      </c>
      <c r="W114" s="163" t="str">
        <f>IF(登録番号１６２!$P$26="","",登録番号１６２!$P$26)</f>
        <v/>
      </c>
      <c r="X114" s="164">
        <f>登録番号１６２!$R$26</f>
        <v>0</v>
      </c>
      <c r="Y114" s="162">
        <f>登録番号１６２!$T$26</f>
        <v>0</v>
      </c>
      <c r="Z114" s="165">
        <f>登録番号１６２!$F$10</f>
        <v>35.64</v>
      </c>
      <c r="AA114" s="166">
        <f>登録番号１６２!$H$10</f>
        <v>35.64</v>
      </c>
      <c r="AB114" s="167" t="str">
        <f>IF(登録番号１６２!$J$10="","",登録番号１６２!$J$10)</f>
        <v/>
      </c>
      <c r="AC114" s="168" t="str">
        <f>IF(登録番号１６２!$K$10="","",登録番号１６２!$K$10)</f>
        <v/>
      </c>
      <c r="AD114" s="168" t="str">
        <f>IF(登録番号１６２!$L$10="","",登録番号１６２!$L$10)</f>
        <v/>
      </c>
      <c r="AE114" s="168" t="str">
        <f>IF(登録番号１６２!$M$10="","",登録番号１６２!$M$10)</f>
        <v>○</v>
      </c>
      <c r="AF114" s="168" t="str">
        <f>IF(登録番号１６２!$N$10="","",登録番号１６２!$N$10)</f>
        <v/>
      </c>
      <c r="AG114" s="168" t="str">
        <f>IF(登録番号１６２!$O$10="","",登録番号１６２!$O$10)</f>
        <v/>
      </c>
      <c r="AH114" s="168" t="str">
        <f>IF(登録番号１６２!$P$10="","",登録番号１６２!$P$10)</f>
        <v/>
      </c>
      <c r="AI114" s="168" t="str">
        <f>IF(登録番号１６２!$Q$10="","",登録番号１６２!$Q$10)</f>
        <v/>
      </c>
      <c r="AJ114" s="168" t="str">
        <f>IF(登録番号１６２!$R$10="","",登録番号１６２!$R$10)</f>
        <v/>
      </c>
      <c r="AK114" s="168" t="str">
        <f>IF(登録番号１６２!$S$10="","",登録番号１６２!$S$10)</f>
        <v/>
      </c>
      <c r="AL114" s="169" t="str">
        <f>IF(登録番号１６２!$T$10="","",登録番号１６２!$T$10)</f>
        <v/>
      </c>
      <c r="AM114" s="167" t="str">
        <f>登録番号１６２!$I$17</f>
        <v>ない</v>
      </c>
      <c r="AN114" s="168" t="str">
        <f>登録番号１６２!$S$17</f>
        <v>ない</v>
      </c>
      <c r="AO114" s="168" t="str">
        <f>登録番号１６２!$I$18</f>
        <v>ない</v>
      </c>
      <c r="AP114" s="168" t="str">
        <f>登録番号１６２!$S$18</f>
        <v>ない</v>
      </c>
      <c r="AQ114" s="168" t="str">
        <f>登録番号１６２!$I$19</f>
        <v>ない</v>
      </c>
      <c r="AR114" s="168" t="str">
        <f>登録番号１６２!$S$19</f>
        <v>ない</v>
      </c>
      <c r="AS114" s="168" t="str">
        <f>登録番号１６２!$I$20</f>
        <v>ない</v>
      </c>
      <c r="AT114" s="168" t="str">
        <f>IF(登録番号１６２!$S$20="","",登録番号１６２!$S$20)</f>
        <v>ない</v>
      </c>
      <c r="AU114" s="168" t="str">
        <f>IF(登録番号１６２!$I$21="","",登録番号１６２!$I$21)</f>
        <v>ない</v>
      </c>
      <c r="AV114" s="168" t="str">
        <f>IF(登録番号１６２!$S$21="","",登録番号１６２!$S$21)</f>
        <v>ない</v>
      </c>
      <c r="AW114" s="169" t="str">
        <f>IF(登録番号１６２!$I$22="","",登録番号１６２!$I$22)</f>
        <v/>
      </c>
      <c r="AX114" s="165" t="str">
        <f>IF(登録番号１６２!$C$26="","",登録番号１６２!$C$26)</f>
        <v>居ない</v>
      </c>
      <c r="AY114" s="166" t="str">
        <f>IF(登録番号１６２!$G$26="","",登録番号１６２!$G$26)</f>
        <v>なし</v>
      </c>
      <c r="AZ114" s="170" t="str">
        <f>登録番号１６２!$D$25</f>
        <v>必要</v>
      </c>
      <c r="BA114" s="166" t="str">
        <f>IF(登録番号１６２!$E$25="","",登録番号１６２!$E$25)</f>
        <v>家賃債務保証での代替不可</v>
      </c>
      <c r="BB114" s="171" t="str">
        <f>IF(登録番号１６２!$D$29="","",登録番号１６２!$D$29)</f>
        <v/>
      </c>
      <c r="BC114" s="172" t="str">
        <f>登録番号１６２!$A$10</f>
        <v>1991/9</v>
      </c>
      <c r="BD114" s="173" t="str">
        <f>IF(登録番号１６２!$P$11="","",登録番号１６２!$P$11)</f>
        <v>適用外（1981年6月以降建設）</v>
      </c>
      <c r="BE114" s="174" t="str">
        <f>登録番号１６２!$C$31</f>
        <v>アパマンショップ石山店</v>
      </c>
      <c r="BF114" s="44" t="str">
        <f>登録番号１６２!$O$31</f>
        <v>077-531-0531</v>
      </c>
    </row>
    <row r="115" spans="1:58" ht="27.75" customHeight="1" x14ac:dyDescent="0.15">
      <c r="A115" s="179">
        <v>163</v>
      </c>
      <c r="B115" s="145" t="str">
        <f>IF(登録番号１６３!$F$4="","",登録番号１６３!$F$4)</f>
        <v/>
      </c>
      <c r="C115" s="45" t="str">
        <f>IF(登録番号１６３!$H$4="","",登録番号１６３!$H$4)</f>
        <v/>
      </c>
      <c r="D115" s="45" t="str">
        <f>IF(登録番号１６３!$J$4="","",登録番号１６３!$J$4)</f>
        <v/>
      </c>
      <c r="E115" s="157" t="str">
        <f>IF(登録番号１６３!$L$4="","",登録番号１６３!$L$4)</f>
        <v>○</v>
      </c>
      <c r="F115" s="157" t="str">
        <f>IF(登録番号１６３!$N$4="","",登録番号１６３!$N$4)</f>
        <v>○</v>
      </c>
      <c r="G115" s="146" t="str">
        <f>IF(登録番号１６３!$P$4="","",登録番号１６３!$P$4)</f>
        <v/>
      </c>
      <c r="H115" s="158" t="str">
        <f>IF(登録番号１６３!$D$1="","",登録番号１６３!$D$1)</f>
        <v>アミカル石山</v>
      </c>
      <c r="I115" s="141" t="str">
        <f>登録番号１６３!$A$8</f>
        <v>滋賀県</v>
      </c>
      <c r="J115" s="159" t="str">
        <f>登録番号１６３!$B$8</f>
        <v>大津市</v>
      </c>
      <c r="K115" s="142" t="str">
        <f>登録番号１６３!$D$8</f>
        <v>石山寺</v>
      </c>
      <c r="L115" s="160" t="str">
        <f>IF(登録番号１６３!$G$8="","",登録番号１６３!$G$8)</f>
        <v/>
      </c>
      <c r="M115" s="125" t="str">
        <f>IF(登録番号１６３!$F$12="","",登録番号１６３!$F$12)</f>
        <v>JR琵琶湖線石山駅　バス11分</v>
      </c>
      <c r="N115" s="147" t="str">
        <f>IF(登録番号１６３!$F$13="","",登録番号１６３!$F$13)</f>
        <v/>
      </c>
      <c r="O115" s="149" t="str">
        <f>登録番号１６３!$P$8</f>
        <v>コンクリート造</v>
      </c>
      <c r="P115" s="125">
        <f>登録番号１６３!$D$10</f>
        <v>3</v>
      </c>
      <c r="Q115" s="141">
        <f>登録番号１６３!$F$11</f>
        <v>1</v>
      </c>
      <c r="R115" s="160">
        <f>登録番号１６３!$J$11</f>
        <v>18</v>
      </c>
      <c r="S115" s="161">
        <f>登録番号１６３!$M$8</f>
        <v>63000</v>
      </c>
      <c r="T115" s="162">
        <f>登録番号１６３!$O$8</f>
        <v>72000</v>
      </c>
      <c r="U115" s="161">
        <f>登録番号１６３!$L$26</f>
        <v>80000</v>
      </c>
      <c r="V115" s="162">
        <f>登録番号１６３!$N$26</f>
        <v>120000</v>
      </c>
      <c r="W115" s="163" t="str">
        <f>IF(登録番号１６３!$P$26="","",登録番号１６３!$P$26)</f>
        <v>礼金</v>
      </c>
      <c r="X115" s="164">
        <f>登録番号１６３!$R$26</f>
        <v>0</v>
      </c>
      <c r="Y115" s="162">
        <f>登録番号１６３!$T$26</f>
        <v>70000</v>
      </c>
      <c r="Z115" s="165">
        <f>登録番号１６３!$F$10</f>
        <v>65.22</v>
      </c>
      <c r="AA115" s="166">
        <f>登録番号１６３!$H$10</f>
        <v>65.22</v>
      </c>
      <c r="AB115" s="167" t="str">
        <f>IF(登録番号１６３!$J$10="","",登録番号１６３!$J$10)</f>
        <v/>
      </c>
      <c r="AC115" s="168" t="str">
        <f>IF(登録番号１６３!$K$10="","",登録番号１６３!$K$10)</f>
        <v/>
      </c>
      <c r="AD115" s="168" t="str">
        <f>IF(登録番号１６３!$L$10="","",登録番号１６３!$L$10)</f>
        <v/>
      </c>
      <c r="AE115" s="168" t="str">
        <f>IF(登録番号１６３!$M$10="","",登録番号１６３!$M$10)</f>
        <v/>
      </c>
      <c r="AF115" s="168" t="str">
        <f>IF(登録番号１６３!$N$10="","",登録番号１６３!$N$10)</f>
        <v/>
      </c>
      <c r="AG115" s="168" t="str">
        <f>IF(登録番号１６３!$O$10="","",登録番号１６３!$O$10)</f>
        <v/>
      </c>
      <c r="AH115" s="168" t="str">
        <f>IF(登録番号１６３!$P$10="","",登録番号１６３!$P$10)</f>
        <v>○</v>
      </c>
      <c r="AI115" s="168" t="str">
        <f>IF(登録番号１６３!$Q$10="","",登録番号１６３!$Q$10)</f>
        <v/>
      </c>
      <c r="AJ115" s="168" t="str">
        <f>IF(登録番号１６３!$R$10="","",登録番号１６３!$R$10)</f>
        <v>○</v>
      </c>
      <c r="AK115" s="168" t="str">
        <f>IF(登録番号１６３!$S$10="","",登録番号１６３!$S$10)</f>
        <v/>
      </c>
      <c r="AL115" s="169" t="str">
        <f>IF(登録番号１６３!$T$10="","",登録番号１６３!$T$10)</f>
        <v/>
      </c>
      <c r="AM115" s="167" t="str">
        <f>登録番号１６３!$I$17</f>
        <v>ない</v>
      </c>
      <c r="AN115" s="168" t="str">
        <f>登録番号１６３!$S$17</f>
        <v>ない</v>
      </c>
      <c r="AO115" s="168" t="str">
        <f>登録番号１６３!$I$18</f>
        <v>ない</v>
      </c>
      <c r="AP115" s="168" t="str">
        <f>登録番号１６３!$S$18</f>
        <v>ない</v>
      </c>
      <c r="AQ115" s="168" t="str">
        <f>登録番号１６３!$I$19</f>
        <v>ない</v>
      </c>
      <c r="AR115" s="168" t="str">
        <f>登録番号１６３!$S$19</f>
        <v>ない</v>
      </c>
      <c r="AS115" s="168" t="str">
        <f>登録番号１６３!$I$20</f>
        <v>ない</v>
      </c>
      <c r="AT115" s="168" t="str">
        <f>IF(登録番号１６３!$S$20="","",登録番号１６３!$S$20)</f>
        <v>ない</v>
      </c>
      <c r="AU115" s="168" t="str">
        <f>IF(登録番号１６３!$I$21="","",登録番号１６３!$I$21)</f>
        <v>ない</v>
      </c>
      <c r="AV115" s="168" t="str">
        <f>IF(登録番号１６３!$S$21="","",登録番号１６３!$S$21)</f>
        <v>ない</v>
      </c>
      <c r="AW115" s="169" t="str">
        <f>IF(登録番号１６３!$I$22="","",登録番号１６３!$I$22)</f>
        <v/>
      </c>
      <c r="AX115" s="165" t="str">
        <f>IF(登録番号１６３!$C$26="","",登録番号１６３!$C$26)</f>
        <v>居ない</v>
      </c>
      <c r="AY115" s="166" t="str">
        <f>IF(登録番号１６３!$G$26="","",登録番号１６３!$G$26)</f>
        <v>なし</v>
      </c>
      <c r="AZ115" s="170" t="str">
        <f>登録番号１６３!$D$25</f>
        <v>必要</v>
      </c>
      <c r="BA115" s="166" t="str">
        <f>IF(登録番号１６３!$E$25="","",登録番号１６３!$E$25)</f>
        <v>家賃債務保証での代替不可</v>
      </c>
      <c r="BB115" s="171" t="str">
        <f>IF(登録番号１６３!$D$29="","",登録番号１６３!$D$29)</f>
        <v/>
      </c>
      <c r="BC115" s="172" t="str">
        <f>登録番号１６３!$A$10</f>
        <v>1997/3</v>
      </c>
      <c r="BD115" s="173" t="str">
        <f>IF(登録番号１６３!$P$11="","",登録番号１６３!$P$11)</f>
        <v>適用外（1981年6月以降建設）</v>
      </c>
      <c r="BE115" s="174" t="str">
        <f>登録番号１６３!$C$31</f>
        <v>アパマンショップ石山店</v>
      </c>
      <c r="BF115" s="44" t="str">
        <f>登録番号１６３!$O$31</f>
        <v>077-531-0531</v>
      </c>
    </row>
    <row r="116" spans="1:58" ht="27.75" customHeight="1" x14ac:dyDescent="0.15">
      <c r="A116" s="180">
        <v>164</v>
      </c>
      <c r="B116" s="145" t="str">
        <f>IF(登録番号１６４!$F$4="","",登録番号１６４!$F$4)</f>
        <v>○</v>
      </c>
      <c r="C116" s="45" t="str">
        <f>IF(登録番号１６４!$H$4="","",登録番号１６４!$H$4)</f>
        <v>○</v>
      </c>
      <c r="D116" s="45" t="str">
        <f>IF(登録番号１６４!$J$4="","",登録番号１６４!$J$4)</f>
        <v/>
      </c>
      <c r="E116" s="157" t="str">
        <f>IF(登録番号１６４!$L$4="","",登録番号１６４!$L$4)</f>
        <v>○</v>
      </c>
      <c r="F116" s="157" t="str">
        <f>IF(登録番号１６４!$N$4="","",登録番号１６４!$N$4)</f>
        <v/>
      </c>
      <c r="G116" s="146" t="str">
        <f>IF(登録番号１６４!$P$4="","",登録番号１６４!$P$4)</f>
        <v>○</v>
      </c>
      <c r="H116" s="158" t="str">
        <f>IF(登録番号１６４!$D$1="","",登録番号１６４!$D$1)</f>
        <v>クレール東代</v>
      </c>
      <c r="I116" s="141" t="str">
        <f>登録番号１６４!$A$8</f>
        <v>滋賀県</v>
      </c>
      <c r="J116" s="159" t="str">
        <f>登録番号１６４!$B$8</f>
        <v>彦根市</v>
      </c>
      <c r="K116" s="142" t="str">
        <f>登録番号１６４!$D$8</f>
        <v>原町</v>
      </c>
      <c r="L116" s="160" t="str">
        <f>IF(登録番号１６４!$G$8="","",登録番号１６４!$G$8)</f>
        <v>１３６－３９</v>
      </c>
      <c r="M116" s="125" t="str">
        <f>IF(登録番号１６４!$F$12="","",登録番号１６４!$F$12)</f>
        <v>JR琵琶湖線彦根駅　近江バス６分</v>
      </c>
      <c r="N116" s="147" t="str">
        <f>IF(登録番号１６４!$F$13="","",登録番号１６４!$F$13)</f>
        <v>コンビニ</v>
      </c>
      <c r="O116" s="149" t="str">
        <f>登録番号１６４!$P$8</f>
        <v>鉄骨造（軽量鉄骨含む）</v>
      </c>
      <c r="P116" s="125">
        <f>登録番号１６４!$D$10</f>
        <v>2</v>
      </c>
      <c r="Q116" s="141">
        <f>登録番号１６４!$F$11</f>
        <v>1</v>
      </c>
      <c r="R116" s="160">
        <f>登録番号１６４!$J$11</f>
        <v>4</v>
      </c>
      <c r="S116" s="161">
        <f>登録番号１６４!$M$8</f>
        <v>53000</v>
      </c>
      <c r="T116" s="162">
        <f>登録番号１６４!$O$8</f>
        <v>53000</v>
      </c>
      <c r="U116" s="161">
        <f>登録番号１６４!$L$26</f>
        <v>50000</v>
      </c>
      <c r="V116" s="162">
        <f>登録番号１６４!$N$26</f>
        <v>50000</v>
      </c>
      <c r="W116" s="163" t="str">
        <f>IF(登録番号１６４!$P$26="","",登録番号１６４!$P$26)</f>
        <v>礼金</v>
      </c>
      <c r="X116" s="164">
        <f>登録番号１６４!$R$26</f>
        <v>50000</v>
      </c>
      <c r="Y116" s="162">
        <f>登録番号１６４!$T$26</f>
        <v>50000</v>
      </c>
      <c r="Z116" s="165">
        <f>登録番号１６４!$F$10</f>
        <v>47</v>
      </c>
      <c r="AA116" s="166">
        <f>登録番号１６４!$H$10</f>
        <v>47</v>
      </c>
      <c r="AB116" s="167" t="str">
        <f>IF(登録番号１６４!$J$10="","",登録番号１６４!$J$10)</f>
        <v/>
      </c>
      <c r="AC116" s="168" t="str">
        <f>IF(登録番号１６４!$K$10="","",登録番号１６４!$K$10)</f>
        <v/>
      </c>
      <c r="AD116" s="168" t="str">
        <f>IF(登録番号１６４!$L$10="","",登録番号１６４!$L$10)</f>
        <v/>
      </c>
      <c r="AE116" s="168" t="str">
        <f>IF(登録番号１６４!$M$10="","",登録番号１６４!$M$10)</f>
        <v/>
      </c>
      <c r="AF116" s="168" t="str">
        <f>IF(登録番号１６４!$N$10="","",登録番号１６４!$N$10)</f>
        <v/>
      </c>
      <c r="AG116" s="168" t="str">
        <f>IF(登録番号１６４!$O$10="","",登録番号１６４!$O$10)</f>
        <v/>
      </c>
      <c r="AH116" s="168" t="str">
        <f>IF(登録番号１６４!$P$10="","",登録番号１６４!$P$10)</f>
        <v/>
      </c>
      <c r="AI116" s="168" t="str">
        <f>IF(登録番号１６４!$Q$10="","",登録番号１６４!$Q$10)</f>
        <v/>
      </c>
      <c r="AJ116" s="168" t="str">
        <f>IF(登録番号１６４!$R$10="","",登録番号１６４!$R$10)</f>
        <v>○</v>
      </c>
      <c r="AK116" s="168" t="str">
        <f>IF(登録番号１６４!$S$10="","",登録番号１６４!$S$10)</f>
        <v/>
      </c>
      <c r="AL116" s="169" t="str">
        <f>IF(登録番号１６４!$T$10="","",登録番号１６４!$T$10)</f>
        <v/>
      </c>
      <c r="AM116" s="167" t="str">
        <f>登録番号１６４!$I$17</f>
        <v>ない</v>
      </c>
      <c r="AN116" s="168" t="str">
        <f>登録番号１６４!$S$17</f>
        <v>ない</v>
      </c>
      <c r="AO116" s="168" t="str">
        <f>登録番号１６４!$I$18</f>
        <v>ない</v>
      </c>
      <c r="AP116" s="168" t="str">
        <f>登録番号１６４!$S$18</f>
        <v>ない</v>
      </c>
      <c r="AQ116" s="168" t="str">
        <f>登録番号１６４!$I$19</f>
        <v>ない</v>
      </c>
      <c r="AR116" s="168" t="str">
        <f>登録番号１６４!$S$19</f>
        <v>ない</v>
      </c>
      <c r="AS116" s="168" t="str">
        <f>登録番号１６４!$I$20</f>
        <v>ない</v>
      </c>
      <c r="AT116" s="168" t="str">
        <f>IF(登録番号１６４!$S$20="","",登録番号１６４!$S$20)</f>
        <v>ない</v>
      </c>
      <c r="AU116" s="168" t="str">
        <f>IF(登録番号１６４!$I$21="","",登録番号１６４!$I$21)</f>
        <v>ない</v>
      </c>
      <c r="AV116" s="168" t="str">
        <f>IF(登録番号１６４!$S$21="","",登録番号１６４!$S$21)</f>
        <v>ない</v>
      </c>
      <c r="AW116" s="169" t="str">
        <f>IF(登録番号１６４!$I$22="","",登録番号１６４!$I$22)</f>
        <v/>
      </c>
      <c r="AX116" s="165" t="str">
        <f>IF(登録番号１６４!$C$26="","",登録番号１６４!$C$26)</f>
        <v>居ない</v>
      </c>
      <c r="AY116" s="166" t="str">
        <f>IF(登録番号１６４!$G$26="","",登録番号１６４!$G$26)</f>
        <v>なし</v>
      </c>
      <c r="AZ116" s="170" t="str">
        <f>登録番号１６４!$D$25</f>
        <v>必要</v>
      </c>
      <c r="BA116" s="166" t="str">
        <f>IF(登録番号１６４!$E$25="","",登録番号１６４!$E$25)</f>
        <v>家賃債務保証での代替不可</v>
      </c>
      <c r="BB116" s="171" t="str">
        <f>IF(登録番号１６４!$D$29="","",登録番号１６４!$D$29)</f>
        <v>保証会社要加入・入居審査有</v>
      </c>
      <c r="BC116" s="172" t="str">
        <f>登録番号１６４!$A$10</f>
        <v>1995/8</v>
      </c>
      <c r="BD116" s="173" t="str">
        <f>IF(登録番号１６４!$P$11="","",登録番号１６４!$P$11)</f>
        <v>適用外（1981年6月以降建設）</v>
      </c>
      <c r="BE116" s="174" t="str">
        <f>登録番号１６４!$C$31</f>
        <v>アパマンショップ彦根店</v>
      </c>
      <c r="BF116" s="44" t="str">
        <f>登録番号１６４!$O$31</f>
        <v>0749-26-7688</v>
      </c>
    </row>
    <row r="117" spans="1:58" ht="27.75" customHeight="1" x14ac:dyDescent="0.15">
      <c r="A117" s="180">
        <v>165</v>
      </c>
      <c r="B117" s="145" t="str">
        <f>IF(登録番号１６５!$F$4="","",登録番号１６５!$F$4)</f>
        <v>○</v>
      </c>
      <c r="C117" s="45" t="str">
        <f>IF(登録番号１６５!$H$4="","",登録番号１６５!$H$4)</f>
        <v>○</v>
      </c>
      <c r="D117" s="45" t="str">
        <f>IF(登録番号１６５!$J$4="","",登録番号１６５!$J$4)</f>
        <v>○</v>
      </c>
      <c r="E117" s="157" t="str">
        <f>IF(登録番号１６５!$L$4="","",登録番号１６５!$L$4)</f>
        <v>○</v>
      </c>
      <c r="F117" s="157" t="str">
        <f>IF(登録番号１６５!$N$4="","",登録番号１６５!$N$4)</f>
        <v/>
      </c>
      <c r="G117" s="146" t="str">
        <f>IF(登録番号１６５!$P$4="","",登録番号１６５!$P$4)</f>
        <v>○</v>
      </c>
      <c r="H117" s="158" t="str">
        <f>IF(登録番号１６５!$D$1="","",登録番号１６５!$D$1)</f>
        <v>ヴェルジネ</v>
      </c>
      <c r="I117" s="141" t="str">
        <f>登録番号１６５!$A$8</f>
        <v>滋賀県</v>
      </c>
      <c r="J117" s="159" t="str">
        <f>登録番号１６５!$B$8</f>
        <v>彦根市</v>
      </c>
      <c r="K117" s="142" t="str">
        <f>登録番号１６５!$D$8</f>
        <v>正法寺町</v>
      </c>
      <c r="L117" s="160" t="str">
        <f>IF(登録番号１６５!$G$8="","",登録番号１６５!$G$8)</f>
        <v>２９９－１</v>
      </c>
      <c r="M117" s="125" t="str">
        <f>IF(登録番号１６５!$F$12="","",登録番号１６５!$F$12)</f>
        <v/>
      </c>
      <c r="N117" s="147" t="str">
        <f>IF(登録番号１６５!$F$13="","",登録番号１６５!$F$13)</f>
        <v>コンビニ、スーパー</v>
      </c>
      <c r="O117" s="149" t="str">
        <f>登録番号１６５!$P$8</f>
        <v>木造（２×４）含む</v>
      </c>
      <c r="P117" s="125">
        <f>登録番号１６５!$D$10</f>
        <v>2</v>
      </c>
      <c r="Q117" s="141">
        <f>登録番号１６５!$F$11</f>
        <v>2</v>
      </c>
      <c r="R117" s="160">
        <f>登録番号１６５!$J$11</f>
        <v>4</v>
      </c>
      <c r="S117" s="161">
        <f>登録番号１６５!$M$8</f>
        <v>54000</v>
      </c>
      <c r="T117" s="162">
        <f>登録番号１６５!$O$8</f>
        <v>54000</v>
      </c>
      <c r="U117" s="161">
        <f>登録番号１６５!$L$26</f>
        <v>0</v>
      </c>
      <c r="V117" s="162">
        <f>登録番号１６５!$N$26</f>
        <v>0</v>
      </c>
      <c r="W117" s="163" t="str">
        <f>IF(登録番号１６５!$P$26="","",登録番号１６５!$P$26)</f>
        <v>礼金</v>
      </c>
      <c r="X117" s="164">
        <f>登録番号１６５!$R$26</f>
        <v>50000</v>
      </c>
      <c r="Y117" s="162">
        <f>登録番号１６５!$T$26</f>
        <v>50000</v>
      </c>
      <c r="Z117" s="165">
        <f>登録番号１６５!$F$10</f>
        <v>51.67</v>
      </c>
      <c r="AA117" s="166">
        <f>登録番号１６５!$H$10</f>
        <v>51.67</v>
      </c>
      <c r="AB117" s="167" t="str">
        <f>IF(登録番号１６５!$J$10="","",登録番号１６５!$J$10)</f>
        <v/>
      </c>
      <c r="AC117" s="168" t="str">
        <f>IF(登録番号１６５!$K$10="","",登録番号１６５!$K$10)</f>
        <v/>
      </c>
      <c r="AD117" s="168" t="str">
        <f>IF(登録番号１６５!$L$10="","",登録番号１６５!$L$10)</f>
        <v/>
      </c>
      <c r="AE117" s="168" t="str">
        <f>IF(登録番号１６５!$M$10="","",登録番号１６５!$M$10)</f>
        <v/>
      </c>
      <c r="AF117" s="168" t="str">
        <f>IF(登録番号１６５!$N$10="","",登録番号１６５!$N$10)</f>
        <v/>
      </c>
      <c r="AG117" s="168" t="str">
        <f>IF(登録番号１６５!$O$10="","",登録番号１６５!$O$10)</f>
        <v>○</v>
      </c>
      <c r="AH117" s="168" t="str">
        <f>IF(登録番号１６５!$P$10="","",登録番号１６５!$P$10)</f>
        <v/>
      </c>
      <c r="AI117" s="168" t="str">
        <f>IF(登録番号１６５!$Q$10="","",登録番号１６５!$Q$10)</f>
        <v/>
      </c>
      <c r="AJ117" s="168" t="str">
        <f>IF(登録番号１６５!$R$10="","",登録番号１６５!$R$10)</f>
        <v/>
      </c>
      <c r="AK117" s="168" t="str">
        <f>IF(登録番号１６５!$S$10="","",登録番号１６５!$S$10)</f>
        <v/>
      </c>
      <c r="AL117" s="169" t="str">
        <f>IF(登録番号１６５!$T$10="","",登録番号１６５!$T$10)</f>
        <v/>
      </c>
      <c r="AM117" s="167" t="str">
        <f>登録番号１６５!$I$17</f>
        <v>ない</v>
      </c>
      <c r="AN117" s="168" t="str">
        <f>登録番号１６５!$S$17</f>
        <v>ない</v>
      </c>
      <c r="AO117" s="168" t="str">
        <f>登録番号１６５!$I$18</f>
        <v>ない</v>
      </c>
      <c r="AP117" s="168" t="str">
        <f>登録番号１６５!$S$18</f>
        <v>ない</v>
      </c>
      <c r="AQ117" s="168" t="str">
        <f>登録番号１６５!$I$19</f>
        <v>ない</v>
      </c>
      <c r="AR117" s="168" t="str">
        <f>登録番号１６５!$S$19</f>
        <v>ない</v>
      </c>
      <c r="AS117" s="168" t="str">
        <f>登録番号１６５!$I$20</f>
        <v>ない</v>
      </c>
      <c r="AT117" s="168" t="str">
        <f>IF(登録番号１６５!$S$20="","",登録番号１６５!$S$20)</f>
        <v>ない</v>
      </c>
      <c r="AU117" s="168" t="str">
        <f>IF(登録番号１６５!$I$21="","",登録番号１６５!$I$21)</f>
        <v>ない</v>
      </c>
      <c r="AV117" s="168" t="str">
        <f>IF(登録番号１６５!$S$21="","",登録番号１６５!$S$21)</f>
        <v>ない</v>
      </c>
      <c r="AW117" s="169" t="str">
        <f>IF(登録番号１６５!$I$22="","",登録番号１６５!$I$22)</f>
        <v/>
      </c>
      <c r="AX117" s="165" t="str">
        <f>IF(登録番号１６５!$C$26="","",登録番号１６５!$C$26)</f>
        <v>居ない</v>
      </c>
      <c r="AY117" s="166" t="str">
        <f>IF(登録番号１６５!$G$26="","",登録番号１６５!$G$26)</f>
        <v>なし</v>
      </c>
      <c r="AZ117" s="170" t="str">
        <f>登録番号１６５!$D$25</f>
        <v>必要</v>
      </c>
      <c r="BA117" s="166" t="str">
        <f>IF(登録番号１６５!$E$25="","",登録番号１６５!$E$25)</f>
        <v>家賃債務保証での代替不可</v>
      </c>
      <c r="BB117" s="171" t="str">
        <f>IF(登録番号１６５!$D$29="","",登録番号１６５!$D$29)</f>
        <v>保証会社要加入・入居審査有</v>
      </c>
      <c r="BC117" s="172" t="str">
        <f>登録番号１６５!$A$10</f>
        <v>2003/12</v>
      </c>
      <c r="BD117" s="173" t="str">
        <f>IF(登録番号１６５!$P$11="","",登録番号１６５!$P$11)</f>
        <v>適用外（1981年6月以降建設）</v>
      </c>
      <c r="BE117" s="174" t="str">
        <f>登録番号１６５!$C$31</f>
        <v>アパマンショップ彦根店</v>
      </c>
      <c r="BF117" s="44" t="str">
        <f>登録番号１６５!$O$31</f>
        <v>0749-26-7688</v>
      </c>
    </row>
    <row r="118" spans="1:58" ht="27.75" customHeight="1" x14ac:dyDescent="0.15">
      <c r="A118" s="180">
        <v>166</v>
      </c>
      <c r="B118" s="145" t="str">
        <f>IF(登録番号１６６!$F$4="","",登録番号１６６!$F$4)</f>
        <v>○</v>
      </c>
      <c r="C118" s="45" t="str">
        <f>IF(登録番号１６６!$H$4="","",登録番号１６６!$H$4)</f>
        <v>○</v>
      </c>
      <c r="D118" s="45" t="str">
        <f>IF(登録番号１６６!$J$4="","",登録番号１６６!$J$4)</f>
        <v/>
      </c>
      <c r="E118" s="157" t="str">
        <f>IF(登録番号１６６!$L$4="","",登録番号１６６!$L$4)</f>
        <v>○</v>
      </c>
      <c r="F118" s="157" t="str">
        <f>IF(登録番号１６６!$N$4="","",登録番号１６６!$N$4)</f>
        <v/>
      </c>
      <c r="G118" s="146" t="str">
        <f>IF(登録番号１６６!$P$4="","",登録番号１６６!$P$4)</f>
        <v>○</v>
      </c>
      <c r="H118" s="158" t="str">
        <f>IF(登録番号１６６!$D$1="","",登録番号１６６!$D$1)</f>
        <v>サンハイツ</v>
      </c>
      <c r="I118" s="141" t="str">
        <f>登録番号１６６!$A$8</f>
        <v>滋賀県</v>
      </c>
      <c r="J118" s="159" t="str">
        <f>登録番号１６６!$B$8</f>
        <v>彦根市</v>
      </c>
      <c r="K118" s="142" t="str">
        <f>登録番号１６６!$D$8</f>
        <v>佐和町</v>
      </c>
      <c r="L118" s="160" t="str">
        <f>IF(登録番号１６６!$G$8="","",登録番号１６６!$G$8)</f>
        <v>８－７</v>
      </c>
      <c r="M118" s="125" t="str">
        <f>IF(登録番号１６６!$F$12="","",登録番号１６６!$F$12)</f>
        <v>JR琵琶湖線彦根駅　徒歩5分</v>
      </c>
      <c r="N118" s="147" t="str">
        <f>IF(登録番号１６６!$F$13="","",登録番号１６６!$F$13)</f>
        <v>コンビニ、スーパー、市役所</v>
      </c>
      <c r="O118" s="149" t="str">
        <f>登録番号１６６!$P$8</f>
        <v>鉄骨造（軽量鉄骨含む）</v>
      </c>
      <c r="P118" s="125">
        <f>登録番号１６６!$D$10</f>
        <v>2</v>
      </c>
      <c r="Q118" s="141">
        <f>登録番号１６６!$F$11</f>
        <v>1</v>
      </c>
      <c r="R118" s="160">
        <f>登録番号１６６!$J$11</f>
        <v>6</v>
      </c>
      <c r="S118" s="161">
        <f>登録番号１６６!$M$8</f>
        <v>37000</v>
      </c>
      <c r="T118" s="162">
        <f>登録番号１６６!$O$8</f>
        <v>37000</v>
      </c>
      <c r="U118" s="161">
        <f>登録番号１６６!$L$26</f>
        <v>68000</v>
      </c>
      <c r="V118" s="162">
        <f>登録番号１６６!$N$26</f>
        <v>68000</v>
      </c>
      <c r="W118" s="163" t="str">
        <f>IF(登録番号１６６!$P$26="","",登録番号１６６!$P$26)</f>
        <v>礼金</v>
      </c>
      <c r="X118" s="164">
        <f>登録番号１６６!$R$26</f>
        <v>34000</v>
      </c>
      <c r="Y118" s="162">
        <f>登録番号１６６!$T$26</f>
        <v>34000</v>
      </c>
      <c r="Z118" s="165">
        <f>登録番号１６６!$F$10</f>
        <v>35.9</v>
      </c>
      <c r="AA118" s="166">
        <f>登録番号１６６!$H$10</f>
        <v>35.9</v>
      </c>
      <c r="AB118" s="167" t="str">
        <f>IF(登録番号１６６!$J$10="","",登録番号１６６!$J$10)</f>
        <v/>
      </c>
      <c r="AC118" s="168" t="str">
        <f>IF(登録番号１６６!$K$10="","",登録番号１６６!$K$10)</f>
        <v/>
      </c>
      <c r="AD118" s="168" t="str">
        <f>IF(登録番号１６６!$L$10="","",登録番号１６６!$L$10)</f>
        <v/>
      </c>
      <c r="AE118" s="168" t="str">
        <f>IF(登録番号１６６!$M$10="","",登録番号１６６!$M$10)</f>
        <v/>
      </c>
      <c r="AF118" s="168" t="str">
        <f>IF(登録番号１６６!$N$10="","",登録番号１６６!$N$10)</f>
        <v/>
      </c>
      <c r="AG118" s="168" t="str">
        <f>IF(登録番号１６６!$O$10="","",登録番号１６６!$O$10)</f>
        <v>○</v>
      </c>
      <c r="AH118" s="168" t="str">
        <f>IF(登録番号１６６!$P$10="","",登録番号１６６!$P$10)</f>
        <v/>
      </c>
      <c r="AI118" s="168" t="str">
        <f>IF(登録番号１６６!$Q$10="","",登録番号１６６!$Q$10)</f>
        <v/>
      </c>
      <c r="AJ118" s="168" t="str">
        <f>IF(登録番号１６６!$R$10="","",登録番号１６６!$R$10)</f>
        <v/>
      </c>
      <c r="AK118" s="168" t="str">
        <f>IF(登録番号１６６!$S$10="","",登録番号１６６!$S$10)</f>
        <v/>
      </c>
      <c r="AL118" s="169" t="str">
        <f>IF(登録番号１６６!$T$10="","",登録番号１６６!$T$10)</f>
        <v/>
      </c>
      <c r="AM118" s="167" t="str">
        <f>登録番号１６６!$I$17</f>
        <v>ない</v>
      </c>
      <c r="AN118" s="168" t="str">
        <f>登録番号１６６!$S$17</f>
        <v>ない</v>
      </c>
      <c r="AO118" s="168" t="str">
        <f>登録番号１６６!$I$18</f>
        <v>ない</v>
      </c>
      <c r="AP118" s="168" t="str">
        <f>登録番号１６６!$S$18</f>
        <v>ない</v>
      </c>
      <c r="AQ118" s="168" t="str">
        <f>登録番号１６６!$I$19</f>
        <v>ない</v>
      </c>
      <c r="AR118" s="168" t="str">
        <f>登録番号１６６!$S$19</f>
        <v>ない</v>
      </c>
      <c r="AS118" s="168" t="str">
        <f>登録番号１６６!$I$20</f>
        <v>ない</v>
      </c>
      <c r="AT118" s="168" t="str">
        <f>IF(登録番号１６６!$S$20="","",登録番号１６６!$S$20)</f>
        <v>ない</v>
      </c>
      <c r="AU118" s="168" t="str">
        <f>IF(登録番号１６６!$I$21="","",登録番号１６６!$I$21)</f>
        <v>ない</v>
      </c>
      <c r="AV118" s="168" t="str">
        <f>IF(登録番号１６６!$S$21="","",登録番号１６６!$S$21)</f>
        <v>ない</v>
      </c>
      <c r="AW118" s="169" t="str">
        <f>IF(登録番号１６６!$I$22="","",登録番号１６６!$I$22)</f>
        <v/>
      </c>
      <c r="AX118" s="165" t="str">
        <f>IF(登録番号１６６!$C$26="","",登録番号１６６!$C$26)</f>
        <v>居ない</v>
      </c>
      <c r="AY118" s="166" t="str">
        <f>IF(登録番号１６６!$G$26="","",登録番号１６６!$G$26)</f>
        <v>なし</v>
      </c>
      <c r="AZ118" s="170" t="str">
        <f>登録番号１６６!$D$25</f>
        <v>必要</v>
      </c>
      <c r="BA118" s="166" t="str">
        <f>IF(登録番号１６６!$E$25="","",登録番号１６６!$E$25)</f>
        <v>家賃債務保証での代替不可</v>
      </c>
      <c r="BB118" s="171" t="str">
        <f>IF(登録番号１６６!$D$29="","",登録番号１６６!$D$29)</f>
        <v>保証会社要加入・入居審査有</v>
      </c>
      <c r="BC118" s="172" t="str">
        <f>登録番号１６６!$A$10</f>
        <v>1986/5</v>
      </c>
      <c r="BD118" s="173" t="str">
        <f>IF(登録番号１６６!$P$11="","",登録番号１６６!$P$11)</f>
        <v>適用外（1981年6月以降建設）</v>
      </c>
      <c r="BE118" s="174" t="str">
        <f>登録番号１６６!$C$31</f>
        <v>アパマンショップ彦根店</v>
      </c>
      <c r="BF118" s="44" t="str">
        <f>登録番号１６６!$O$31</f>
        <v>0749-26-7688</v>
      </c>
    </row>
    <row r="119" spans="1:58" ht="27.75" customHeight="1" x14ac:dyDescent="0.15">
      <c r="A119" s="179">
        <v>167</v>
      </c>
      <c r="B119" s="145" t="str">
        <f>IF(登録番号１６７!$F$4="","",登録番号１６７!$F$4)</f>
        <v>○</v>
      </c>
      <c r="C119" s="45" t="str">
        <f>IF(登録番号１６７!$H$4="","",登録番号１６７!$H$4)</f>
        <v>○</v>
      </c>
      <c r="D119" s="45" t="str">
        <f>IF(登録番号１６７!$J$4="","",登録番号１６７!$J$4)</f>
        <v/>
      </c>
      <c r="E119" s="157" t="str">
        <f>IF(登録番号１６７!$L$4="","",登録番号１６７!$L$4)</f>
        <v>○</v>
      </c>
      <c r="F119" s="157" t="str">
        <f>IF(登録番号１６７!$N$4="","",登録番号１６７!$N$4)</f>
        <v/>
      </c>
      <c r="G119" s="146" t="str">
        <f>IF(登録番号１６７!$P$4="","",登録番号１６７!$P$4)</f>
        <v>○</v>
      </c>
      <c r="H119" s="158" t="str">
        <f>IF(登録番号１６７!$D$1="","",登録番号１６７!$D$1)</f>
        <v>エルミナフラット彦根</v>
      </c>
      <c r="I119" s="141" t="str">
        <f>登録番号１６７!$A$8</f>
        <v>滋賀県</v>
      </c>
      <c r="J119" s="159" t="str">
        <f>登録番号１６７!$B$8</f>
        <v>彦根市</v>
      </c>
      <c r="K119" s="142" t="str">
        <f>登録番号１６７!$D$8</f>
        <v>地蔵町</v>
      </c>
      <c r="L119" s="160" t="str">
        <f>IF(登録番号１６７!$G$8="","",登録番号１６７!$G$8)</f>
        <v>１１－５</v>
      </c>
      <c r="M119" s="125" t="str">
        <f>IF(登録番号１６７!$F$12="","",登録番号１６７!$F$12)</f>
        <v>JR琵琶湖線彦根駅　近江バス11分</v>
      </c>
      <c r="N119" s="147" t="str">
        <f>IF(登録番号１６７!$F$13="","",登録番号１６７!$F$13)</f>
        <v>コンビニ、スーパー</v>
      </c>
      <c r="O119" s="149" t="str">
        <f>登録番号１６７!$P$8</f>
        <v>鉄骨造（軽量鉄骨含む）</v>
      </c>
      <c r="P119" s="125">
        <f>登録番号１６７!$D$10</f>
        <v>2</v>
      </c>
      <c r="Q119" s="141">
        <f>登録番号１６７!$F$11</f>
        <v>2</v>
      </c>
      <c r="R119" s="160">
        <f>登録番号１６７!$J$11</f>
        <v>10</v>
      </c>
      <c r="S119" s="161">
        <f>登録番号１６７!$M$8</f>
        <v>50000</v>
      </c>
      <c r="T119" s="162">
        <f>登録番号１６７!$O$8</f>
        <v>50000</v>
      </c>
      <c r="U119" s="161">
        <f>登録番号１６７!$L$26</f>
        <v>50000</v>
      </c>
      <c r="V119" s="162">
        <f>登録番号１６７!$N$26</f>
        <v>50000</v>
      </c>
      <c r="W119" s="163" t="str">
        <f>IF(登録番号１６７!$P$26="","",登録番号１６７!$P$26)</f>
        <v>礼金</v>
      </c>
      <c r="X119" s="164">
        <f>登録番号１６７!$R$26</f>
        <v>50000</v>
      </c>
      <c r="Y119" s="162">
        <f>登録番号１６７!$T$26</f>
        <v>50000</v>
      </c>
      <c r="Z119" s="165">
        <f>登録番号１６７!$F$10</f>
        <v>48</v>
      </c>
      <c r="AA119" s="166">
        <f>登録番号１６７!$H$10</f>
        <v>48</v>
      </c>
      <c r="AB119" s="167" t="str">
        <f>IF(登録番号１６７!$J$10="","",登録番号１６７!$J$10)</f>
        <v/>
      </c>
      <c r="AC119" s="168" t="str">
        <f>IF(登録番号１６７!$K$10="","",登録番号１６７!$K$10)</f>
        <v/>
      </c>
      <c r="AD119" s="168" t="str">
        <f>IF(登録番号１６７!$L$10="","",登録番号１６７!$L$10)</f>
        <v/>
      </c>
      <c r="AE119" s="168" t="str">
        <f>IF(登録番号１６７!$M$10="","",登録番号１６７!$M$10)</f>
        <v/>
      </c>
      <c r="AF119" s="168" t="str">
        <f>IF(登録番号１６７!$N$10="","",登録番号１６７!$N$10)</f>
        <v/>
      </c>
      <c r="AG119" s="168" t="str">
        <f>IF(登録番号１６７!$O$10="","",登録番号１６７!$O$10)</f>
        <v/>
      </c>
      <c r="AH119" s="168" t="str">
        <f>IF(登録番号１６７!$P$10="","",登録番号１６７!$P$10)</f>
        <v>○</v>
      </c>
      <c r="AI119" s="168" t="str">
        <f>IF(登録番号１６７!$Q$10="","",登録番号１６７!$Q$10)</f>
        <v/>
      </c>
      <c r="AJ119" s="168" t="str">
        <f>IF(登録番号１６７!$R$10="","",登録番号１６７!$R$10)</f>
        <v/>
      </c>
      <c r="AK119" s="168" t="str">
        <f>IF(登録番号１６７!$S$10="","",登録番号１６７!$S$10)</f>
        <v/>
      </c>
      <c r="AL119" s="169" t="str">
        <f>IF(登録番号１６７!$T$10="","",登録番号１６７!$T$10)</f>
        <v/>
      </c>
      <c r="AM119" s="167" t="str">
        <f>登録番号１６７!$I$17</f>
        <v>ない</v>
      </c>
      <c r="AN119" s="168" t="str">
        <f>登録番号１６７!$S$17</f>
        <v>ない</v>
      </c>
      <c r="AO119" s="168" t="str">
        <f>登録番号１６７!$I$18</f>
        <v>ない</v>
      </c>
      <c r="AP119" s="168" t="str">
        <f>登録番号１６７!$S$18</f>
        <v>ない</v>
      </c>
      <c r="AQ119" s="168" t="str">
        <f>登録番号１６７!$I$19</f>
        <v>ない</v>
      </c>
      <c r="AR119" s="168" t="str">
        <f>登録番号１６７!$S$19</f>
        <v>ない</v>
      </c>
      <c r="AS119" s="168" t="str">
        <f>登録番号１６７!$I$20</f>
        <v>ない</v>
      </c>
      <c r="AT119" s="168" t="str">
        <f>IF(登録番号１６７!$S$20="","",登録番号１６７!$S$20)</f>
        <v>ない</v>
      </c>
      <c r="AU119" s="168" t="str">
        <f>IF(登録番号１６７!$I$21="","",登録番号１６７!$I$21)</f>
        <v>ない</v>
      </c>
      <c r="AV119" s="168" t="str">
        <f>IF(登録番号１６７!$S$21="","",登録番号１６７!$S$21)</f>
        <v>ない</v>
      </c>
      <c r="AW119" s="169" t="str">
        <f>IF(登録番号１６７!$I$22="","",登録番号１６７!$I$22)</f>
        <v/>
      </c>
      <c r="AX119" s="165" t="str">
        <f>IF(登録番号１６７!$C$26="","",登録番号１６７!$C$26)</f>
        <v>居ない</v>
      </c>
      <c r="AY119" s="166" t="str">
        <f>IF(登録番号１６７!$G$26="","",登録番号１６７!$G$26)</f>
        <v>なし</v>
      </c>
      <c r="AZ119" s="170" t="str">
        <f>登録番号１６７!$D$25</f>
        <v>必要</v>
      </c>
      <c r="BA119" s="166" t="str">
        <f>IF(登録番号１６７!$E$25="","",登録番号１６７!$E$25)</f>
        <v>家賃債務保証での代替不可</v>
      </c>
      <c r="BB119" s="171" t="str">
        <f>IF(登録番号１６７!$D$29="","",登録番号１６７!$D$29)</f>
        <v>保証会社要加入・入居審査有</v>
      </c>
      <c r="BC119" s="172" t="str">
        <f>登録番号１６７!$A$10</f>
        <v>1990/7</v>
      </c>
      <c r="BD119" s="173" t="str">
        <f>IF(登録番号１６７!$P$11="","",登録番号１６７!$P$11)</f>
        <v>適用外（1981年6月以降建設）</v>
      </c>
      <c r="BE119" s="174" t="str">
        <f>登録番号１６７!$C$31</f>
        <v>アパマンショップ彦根店</v>
      </c>
      <c r="BF119" s="44" t="str">
        <f>登録番号１６７!$O$31</f>
        <v>0749-26-7688</v>
      </c>
    </row>
    <row r="120" spans="1:58" ht="27.75" customHeight="1" x14ac:dyDescent="0.15">
      <c r="A120" s="178">
        <v>168</v>
      </c>
      <c r="B120" s="145" t="str">
        <f>IF(登録番号１６８!$F$4="","",登録番号１６８!$F$4)</f>
        <v/>
      </c>
      <c r="C120" s="45" t="str">
        <f>IF(登録番号１６８!$H$4="","",登録番号１６８!$H$4)</f>
        <v/>
      </c>
      <c r="D120" s="45" t="str">
        <f>IF(登録番号１６８!$J$4="","",登録番号１６８!$J$4)</f>
        <v/>
      </c>
      <c r="E120" s="157" t="str">
        <f>IF(登録番号１６８!$L$4="","",登録番号１６８!$L$4)</f>
        <v/>
      </c>
      <c r="F120" s="157" t="str">
        <f>IF(登録番号１６８!$N$4="","",登録番号１６８!$N$4)</f>
        <v>○</v>
      </c>
      <c r="G120" s="146" t="str">
        <f>IF(登録番号１６８!$P$4="","",登録番号１６８!$P$4)</f>
        <v>○</v>
      </c>
      <c r="H120" s="158" t="str">
        <f>IF(登録番号１６８!$D$1="","",登録番号１６８!$D$1)</f>
        <v>ハイツ高樋</v>
      </c>
      <c r="I120" s="141" t="str">
        <f>登録番号１６８!$A$8</f>
        <v>滋賀県</v>
      </c>
      <c r="J120" s="159" t="str">
        <f>登録番号１６８!$B$8</f>
        <v>草津市</v>
      </c>
      <c r="K120" s="142" t="str">
        <f>登録番号１６８!$D$8</f>
        <v>東草津3丁目</v>
      </c>
      <c r="L120" s="160" t="str">
        <f>IF(登録番号１６８!$G$8="","",登録番号１６８!$G$8)</f>
        <v/>
      </c>
      <c r="M120" s="125" t="str">
        <f>IF(登録番号１６８!$F$12="","",登録番号１６８!$F$12)</f>
        <v>JR琵琶湖線草津駅　徒歩20分</v>
      </c>
      <c r="N120" s="147" t="str">
        <f>IF(登録番号１６８!$F$13="","",登録番号１６８!$F$13)</f>
        <v>コンビニ、スーパー</v>
      </c>
      <c r="O120" s="149" t="str">
        <f>登録番号１６８!$P$8</f>
        <v>鉄骨造（軽量鉄骨含む）</v>
      </c>
      <c r="P120" s="125">
        <f>登録番号１６８!$D$10</f>
        <v>2</v>
      </c>
      <c r="Q120" s="141">
        <f>登録番号１６８!$F$11</f>
        <v>48</v>
      </c>
      <c r="R120" s="160">
        <f>登録番号１６８!$J$11</f>
        <v>48</v>
      </c>
      <c r="S120" s="161">
        <f>登録番号１６８!$M$8</f>
        <v>42000</v>
      </c>
      <c r="T120" s="162">
        <f>登録番号１６８!$O$8</f>
        <v>42000</v>
      </c>
      <c r="U120" s="161">
        <f>登録番号１６８!$L$26</f>
        <v>0</v>
      </c>
      <c r="V120" s="162">
        <f>登録番号１６８!$N$26</f>
        <v>0</v>
      </c>
      <c r="W120" s="163" t="str">
        <f>IF(登録番号１６８!$P$26="","",登録番号１６８!$P$26)</f>
        <v/>
      </c>
      <c r="X120" s="164">
        <f>登録番号１６８!$R$26</f>
        <v>0</v>
      </c>
      <c r="Y120" s="162">
        <f>登録番号１６８!$T$26</f>
        <v>0</v>
      </c>
      <c r="Z120" s="165">
        <f>登録番号１６８!$F$10</f>
        <v>25.42</v>
      </c>
      <c r="AA120" s="166">
        <f>登録番号１６８!$H$10</f>
        <v>25.42</v>
      </c>
      <c r="AB120" s="167" t="str">
        <f>IF(登録番号１６８!$J$10="","",登録番号１６８!$J$10)</f>
        <v/>
      </c>
      <c r="AC120" s="168" t="str">
        <f>IF(登録番号１６８!$K$10="","",登録番号１６８!$K$10)</f>
        <v>○</v>
      </c>
      <c r="AD120" s="168" t="str">
        <f>IF(登録番号１６８!$L$10="","",登録番号１６８!$L$10)</f>
        <v/>
      </c>
      <c r="AE120" s="168" t="str">
        <f>IF(登録番号１６８!$M$10="","",登録番号１６８!$M$10)</f>
        <v/>
      </c>
      <c r="AF120" s="168" t="str">
        <f>IF(登録番号１６８!$N$10="","",登録番号１６８!$N$10)</f>
        <v/>
      </c>
      <c r="AG120" s="168" t="str">
        <f>IF(登録番号１６８!$O$10="","",登録番号１６８!$O$10)</f>
        <v/>
      </c>
      <c r="AH120" s="168" t="str">
        <f>IF(登録番号１６８!$P$10="","",登録番号１６８!$P$10)</f>
        <v/>
      </c>
      <c r="AI120" s="168" t="str">
        <f>IF(登録番号１６８!$Q$10="","",登録番号１６８!$Q$10)</f>
        <v/>
      </c>
      <c r="AJ120" s="168" t="str">
        <f>IF(登録番号１６８!$R$10="","",登録番号１６８!$R$10)</f>
        <v/>
      </c>
      <c r="AK120" s="168" t="str">
        <f>IF(登録番号１６８!$S$10="","",登録番号１６８!$S$10)</f>
        <v/>
      </c>
      <c r="AL120" s="169" t="str">
        <f>IF(登録番号１６８!$T$10="","",登録番号１６８!$T$10)</f>
        <v/>
      </c>
      <c r="AM120" s="167" t="str">
        <f>登録番号１６８!$I$17</f>
        <v>ない</v>
      </c>
      <c r="AN120" s="168" t="str">
        <f>登録番号１６８!$S$17</f>
        <v>ない</v>
      </c>
      <c r="AO120" s="168" t="str">
        <f>登録番号１６８!$I$18</f>
        <v>ない</v>
      </c>
      <c r="AP120" s="168" t="str">
        <f>登録番号１６８!$S$18</f>
        <v>ない</v>
      </c>
      <c r="AQ120" s="168" t="str">
        <f>登録番号１６８!$I$19</f>
        <v>ない</v>
      </c>
      <c r="AR120" s="168" t="str">
        <f>登録番号１６８!$S$19</f>
        <v>ない</v>
      </c>
      <c r="AS120" s="168" t="str">
        <f>登録番号１６８!$I$20</f>
        <v>ない</v>
      </c>
      <c r="AT120" s="168" t="str">
        <f>IF(登録番号１６８!$S$20="","",登録番号１６８!$S$20)</f>
        <v>ない</v>
      </c>
      <c r="AU120" s="168" t="str">
        <f>IF(登録番号１６８!$I$21="","",登録番号１６８!$I$21)</f>
        <v>ない</v>
      </c>
      <c r="AV120" s="168" t="str">
        <f>IF(登録番号１６８!$S$21="","",登録番号１６８!$S$21)</f>
        <v>ない</v>
      </c>
      <c r="AW120" s="169" t="str">
        <f>IF(登録番号１６８!$I$22="","",登録番号１６８!$I$22)</f>
        <v/>
      </c>
      <c r="AX120" s="165" t="str">
        <f>IF(登録番号１６８!$C$26="","",登録番号１６８!$C$26)</f>
        <v>常勤</v>
      </c>
      <c r="AY120" s="166" t="str">
        <f>IF(登録番号１６８!$G$26="","",登録番号１６８!$G$26)</f>
        <v>内勤者</v>
      </c>
      <c r="AZ120" s="170" t="str">
        <f>登録番号１６８!$D$25</f>
        <v>必要</v>
      </c>
      <c r="BA120" s="166" t="str">
        <f>IF(登録番号１６８!$E$25="","",登録番号１６８!$E$25)</f>
        <v>家賃債務保証での代替可</v>
      </c>
      <c r="BB120" s="171" t="str">
        <f>IF(登録番号１６８!$D$29="","",登録番号１６８!$D$29)</f>
        <v/>
      </c>
      <c r="BC120" s="172" t="str">
        <f>登録番号１６８!$A$10</f>
        <v>1987/1</v>
      </c>
      <c r="BD120" s="173" t="str">
        <f>IF(登録番号１６８!$P$11="","",登録番号１６８!$P$11)</f>
        <v>適用外（1981年6月以降建設）</v>
      </c>
      <c r="BE120" s="174" t="str">
        <f>登録番号１６８!$C$31</f>
        <v>アパマンショップ草津店</v>
      </c>
      <c r="BF120" s="44" t="str">
        <f>登録番号１６８!$O$31</f>
        <v>077-567-6200</v>
      </c>
    </row>
    <row r="121" spans="1:58" ht="27.75" customHeight="1" x14ac:dyDescent="0.15">
      <c r="A121" s="178">
        <v>169</v>
      </c>
      <c r="B121" s="145" t="str">
        <f>IF(登録番号１６９!$F$4="","",登録番号１６９!$F$4)</f>
        <v>○</v>
      </c>
      <c r="C121" s="45" t="str">
        <f>IF(登録番号１６９!$H$4="","",登録番号１６９!$H$4)</f>
        <v>○</v>
      </c>
      <c r="D121" s="45" t="str">
        <f>IF(登録番号１６９!$J$4="","",登録番号１６９!$J$4)</f>
        <v>○</v>
      </c>
      <c r="E121" s="157" t="str">
        <f>IF(登録番号１６９!$L$4="","",登録番号１６９!$L$4)</f>
        <v>○</v>
      </c>
      <c r="F121" s="157" t="str">
        <f>IF(登録番号１６９!$N$4="","",登録番号１６９!$N$4)</f>
        <v>○</v>
      </c>
      <c r="G121" s="146" t="str">
        <f>IF(登録番号１６９!$P$4="","",登録番号１６９!$P$4)</f>
        <v>○</v>
      </c>
      <c r="H121" s="158" t="str">
        <f>IF(登録番号１６９!$D$1="","",登録番号１６９!$D$1)</f>
        <v>プリムラU21</v>
      </c>
      <c r="I121" s="141" t="str">
        <f>登録番号１６９!$A$8</f>
        <v>滋賀県</v>
      </c>
      <c r="J121" s="159" t="str">
        <f>登録番号１６９!$B$8</f>
        <v>草津市</v>
      </c>
      <c r="K121" s="142" t="str">
        <f>登録番号１６９!$D$8</f>
        <v>野村３丁目</v>
      </c>
      <c r="L121" s="160" t="str">
        <f>IF(登録番号１６９!$G$8="","",登録番号１６９!$G$8)</f>
        <v/>
      </c>
      <c r="M121" s="125" t="str">
        <f>IF(登録番号１６９!$F$12="","",登録番号１６９!$F$12)</f>
        <v>JR琵琶湖線草津駅　徒歩17分</v>
      </c>
      <c r="N121" s="147" t="str">
        <f>IF(登録番号１６９!$F$13="","",登録番号１６９!$F$13)</f>
        <v>コンビニ、スーパー</v>
      </c>
      <c r="O121" s="149" t="str">
        <f>登録番号１６９!$P$8</f>
        <v>鉄骨造（軽量鉄骨含む）</v>
      </c>
      <c r="P121" s="125">
        <f>登録番号１６９!$D$10</f>
        <v>2</v>
      </c>
      <c r="Q121" s="141">
        <f>登録番号１６９!$F$11</f>
        <v>8</v>
      </c>
      <c r="R121" s="160">
        <f>登録番号１６９!$J$11</f>
        <v>8</v>
      </c>
      <c r="S121" s="161">
        <f>登録番号１６９!$M$8</f>
        <v>62000</v>
      </c>
      <c r="T121" s="162">
        <f>登録番号１６９!$O$8</f>
        <v>62000</v>
      </c>
      <c r="U121" s="161">
        <f>登録番号１６９!$L$26</f>
        <v>0</v>
      </c>
      <c r="V121" s="162">
        <f>登録番号１６９!$N$26</f>
        <v>0</v>
      </c>
      <c r="W121" s="163" t="str">
        <f>IF(登録番号１６９!$P$26="","",登録番号１６９!$P$26)</f>
        <v>礼金</v>
      </c>
      <c r="X121" s="164">
        <f>登録番号１６９!$R$26</f>
        <v>58000</v>
      </c>
      <c r="Y121" s="162">
        <f>登録番号１６９!$T$26</f>
        <v>58000</v>
      </c>
      <c r="Z121" s="165">
        <f>登録番号１６９!$F$10</f>
        <v>52.17</v>
      </c>
      <c r="AA121" s="166">
        <f>登録番号１６９!$H$10</f>
        <v>52.17</v>
      </c>
      <c r="AB121" s="167" t="str">
        <f>IF(登録番号１６９!$J$10="","",登録番号１６９!$J$10)</f>
        <v/>
      </c>
      <c r="AC121" s="168" t="str">
        <f>IF(登録番号１６９!$K$10="","",登録番号１６９!$K$10)</f>
        <v/>
      </c>
      <c r="AD121" s="168" t="str">
        <f>IF(登録番号１６９!$L$10="","",登録番号１６９!$L$10)</f>
        <v/>
      </c>
      <c r="AE121" s="168" t="str">
        <f>IF(登録番号１６９!$M$10="","",登録番号１６９!$M$10)</f>
        <v/>
      </c>
      <c r="AF121" s="168" t="str">
        <f>IF(登録番号１６９!$N$10="","",登録番号１６９!$N$10)</f>
        <v/>
      </c>
      <c r="AG121" s="168" t="str">
        <f>IF(登録番号１６９!$O$10="","",登録番号１６９!$O$10)</f>
        <v/>
      </c>
      <c r="AH121" s="168" t="str">
        <f>IF(登録番号１６９!$P$10="","",登録番号１６９!$P$10)</f>
        <v/>
      </c>
      <c r="AI121" s="168" t="str">
        <f>IF(登録番号１６９!$Q$10="","",登録番号１６９!$Q$10)</f>
        <v/>
      </c>
      <c r="AJ121" s="168" t="str">
        <f>IF(登録番号１６９!$R$10="","",登録番号１６９!$R$10)</f>
        <v>○</v>
      </c>
      <c r="AK121" s="168" t="str">
        <f>IF(登録番号１６９!$S$10="","",登録番号１６９!$S$10)</f>
        <v/>
      </c>
      <c r="AL121" s="169" t="str">
        <f>IF(登録番号１６９!$T$10="","",登録番号１６９!$T$10)</f>
        <v/>
      </c>
      <c r="AM121" s="167" t="str">
        <f>登録番号１６９!$I$17</f>
        <v>ない</v>
      </c>
      <c r="AN121" s="168" t="str">
        <f>登録番号１６９!$S$17</f>
        <v>ない</v>
      </c>
      <c r="AO121" s="168" t="str">
        <f>登録番号１６９!$I$18</f>
        <v>ない</v>
      </c>
      <c r="AP121" s="168" t="str">
        <f>登録番号１６９!$S$18</f>
        <v>ない</v>
      </c>
      <c r="AQ121" s="168" t="str">
        <f>登録番号１６９!$I$19</f>
        <v>ない</v>
      </c>
      <c r="AR121" s="168" t="str">
        <f>登録番号１６９!$S$19</f>
        <v>ない</v>
      </c>
      <c r="AS121" s="168" t="str">
        <f>登録番号１６９!$I$20</f>
        <v>ない</v>
      </c>
      <c r="AT121" s="168" t="str">
        <f>IF(登録番号１６９!$S$20="","",登録番号１６９!$S$20)</f>
        <v>ない</v>
      </c>
      <c r="AU121" s="168" t="str">
        <f>IF(登録番号１６９!$I$21="","",登録番号１６９!$I$21)</f>
        <v>ない</v>
      </c>
      <c r="AV121" s="168" t="str">
        <f>IF(登録番号１６９!$S$21="","",登録番号１６９!$S$21)</f>
        <v>ない</v>
      </c>
      <c r="AW121" s="169" t="str">
        <f>IF(登録番号１６９!$I$22="","",登録番号１６９!$I$22)</f>
        <v/>
      </c>
      <c r="AX121" s="165" t="str">
        <f>IF(登録番号１６９!$C$26="","",登録番号１６９!$C$26)</f>
        <v>居ない</v>
      </c>
      <c r="AY121" s="166" t="str">
        <f>IF(登録番号１６９!$G$26="","",登録番号１６９!$G$26)</f>
        <v>なし</v>
      </c>
      <c r="AZ121" s="170" t="str">
        <f>登録番号１６９!$D$25</f>
        <v>不要</v>
      </c>
      <c r="BA121" s="166" t="str">
        <f>IF(登録番号１６９!$E$25="","",登録番号１６９!$E$25)</f>
        <v>家賃債務保証での代替可</v>
      </c>
      <c r="BB121" s="171" t="str">
        <f>IF(登録番号１６９!$D$29="","",登録番号１６９!$D$29)</f>
        <v/>
      </c>
      <c r="BC121" s="172" t="str">
        <f>登録番号１６９!$A$10</f>
        <v>1994/1</v>
      </c>
      <c r="BD121" s="173" t="str">
        <f>IF(登録番号１６９!$P$11="","",登録番号１６９!$P$11)</f>
        <v>適用外（1981年6月以降建設）</v>
      </c>
      <c r="BE121" s="174" t="str">
        <f>登録番号１６９!$C$31</f>
        <v>アパマンショップ草津店</v>
      </c>
      <c r="BF121" s="44" t="str">
        <f>登録番号１６９!$O$31</f>
        <v>077-567-6200</v>
      </c>
    </row>
    <row r="122" spans="1:58" ht="27.75" customHeight="1" x14ac:dyDescent="0.15">
      <c r="A122" s="178">
        <v>170</v>
      </c>
      <c r="B122" s="145" t="str">
        <f>IF(登録番号１７０!$F$4="","",登録番号１７０!$F$4)</f>
        <v>○</v>
      </c>
      <c r="C122" s="45" t="str">
        <f>IF(登録番号１７０!$H$4="","",登録番号１７０!$H$4)</f>
        <v>○</v>
      </c>
      <c r="D122" s="45" t="str">
        <f>IF(登録番号１７０!$J$4="","",登録番号１７０!$J$4)</f>
        <v>○</v>
      </c>
      <c r="E122" s="157" t="str">
        <f>IF(登録番号１７０!$L$4="","",登録番号１７０!$L$4)</f>
        <v>○</v>
      </c>
      <c r="F122" s="157" t="str">
        <f>IF(登録番号１７０!$N$4="","",登録番号１７０!$N$4)</f>
        <v>○</v>
      </c>
      <c r="G122" s="146" t="str">
        <f>IF(登録番号１７０!$P$4="","",登録番号１７０!$P$4)</f>
        <v>○</v>
      </c>
      <c r="H122" s="158" t="str">
        <f>IF(登録番号１７０!$D$1="","",登録番号１７０!$D$1)</f>
        <v>メゾンジョイ</v>
      </c>
      <c r="I122" s="141" t="str">
        <f>登録番号１７０!$A$8</f>
        <v>滋賀県</v>
      </c>
      <c r="J122" s="159" t="str">
        <f>登録番号１７０!$B$8</f>
        <v>栗東市</v>
      </c>
      <c r="K122" s="142" t="str">
        <f>登録番号１７０!$D$8</f>
        <v>手原5丁目</v>
      </c>
      <c r="L122" s="160" t="str">
        <f>IF(登録番号１７０!$G$8="","",登録番号１７０!$G$8)</f>
        <v/>
      </c>
      <c r="M122" s="125" t="str">
        <f>IF(登録番号１７０!$F$12="","",登録番号１７０!$F$12)</f>
        <v>JR草津線手原駅　徒歩7分</v>
      </c>
      <c r="N122" s="147" t="str">
        <f>IF(登録番号１７０!$F$13="","",登録番号１７０!$F$13)</f>
        <v>コンビニ、スーパー</v>
      </c>
      <c r="O122" s="149" t="str">
        <f>登録番号１７０!$P$8</f>
        <v>鉄骨造（軽量鉄骨含む）</v>
      </c>
      <c r="P122" s="125">
        <f>登録番号１７０!$D$10</f>
        <v>2</v>
      </c>
      <c r="Q122" s="141">
        <f>登録番号１７０!$F$11</f>
        <v>4</v>
      </c>
      <c r="R122" s="160">
        <f>登録番号１７０!$J$11</f>
        <v>4</v>
      </c>
      <c r="S122" s="161">
        <f>登録番号１７０!$M$8</f>
        <v>59000</v>
      </c>
      <c r="T122" s="162">
        <f>登録番号１７０!$O$8</f>
        <v>59000</v>
      </c>
      <c r="U122" s="161">
        <f>登録番号１７０!$L$26</f>
        <v>0</v>
      </c>
      <c r="V122" s="162">
        <f>登録番号１７０!$N$26</f>
        <v>0</v>
      </c>
      <c r="W122" s="163" t="str">
        <f>IF(登録番号１７０!$P$26="","",登録番号１７０!$P$26)</f>
        <v>礼金</v>
      </c>
      <c r="X122" s="164">
        <f>登録番号１７０!$R$26</f>
        <v>56000</v>
      </c>
      <c r="Y122" s="162">
        <f>登録番号１７０!$T$26</f>
        <v>56000</v>
      </c>
      <c r="Z122" s="165">
        <f>登録番号１７０!$F$10</f>
        <v>46.92</v>
      </c>
      <c r="AA122" s="166">
        <f>登録番号１７０!$H$10</f>
        <v>46.92</v>
      </c>
      <c r="AB122" s="167" t="str">
        <f>IF(登録番号１７０!$J$10="","",登録番号１７０!$J$10)</f>
        <v/>
      </c>
      <c r="AC122" s="168" t="str">
        <f>IF(登録番号１７０!$K$10="","",登録番号１７０!$K$10)</f>
        <v/>
      </c>
      <c r="AD122" s="168" t="str">
        <f>IF(登録番号１７０!$L$10="","",登録番号１７０!$L$10)</f>
        <v/>
      </c>
      <c r="AE122" s="168" t="str">
        <f>IF(登録番号１７０!$M$10="","",登録番号１７０!$M$10)</f>
        <v/>
      </c>
      <c r="AF122" s="168" t="str">
        <f>IF(登録番号１７０!$N$10="","",登録番号１７０!$N$10)</f>
        <v/>
      </c>
      <c r="AG122" s="168" t="str">
        <f>IF(登録番号１７０!$O$10="","",登録番号１７０!$O$10)</f>
        <v>○</v>
      </c>
      <c r="AH122" s="168" t="str">
        <f>IF(登録番号１７０!$P$10="","",登録番号１７０!$P$10)</f>
        <v/>
      </c>
      <c r="AI122" s="168" t="str">
        <f>IF(登録番号１７０!$Q$10="","",登録番号１７０!$Q$10)</f>
        <v/>
      </c>
      <c r="AJ122" s="168" t="str">
        <f>IF(登録番号１７０!$R$10="","",登録番号１７０!$R$10)</f>
        <v/>
      </c>
      <c r="AK122" s="168" t="str">
        <f>IF(登録番号１７０!$S$10="","",登録番号１７０!$S$10)</f>
        <v/>
      </c>
      <c r="AL122" s="169" t="str">
        <f>IF(登録番号１７０!$T$10="","",登録番号１７０!$T$10)</f>
        <v/>
      </c>
      <c r="AM122" s="167" t="str">
        <f>登録番号１７０!$I$17</f>
        <v>一部住戸</v>
      </c>
      <c r="AN122" s="168" t="str">
        <f>登録番号１７０!$S$17</f>
        <v>ない</v>
      </c>
      <c r="AO122" s="168" t="str">
        <f>登録番号１７０!$I$18</f>
        <v>ない</v>
      </c>
      <c r="AP122" s="168" t="str">
        <f>登録番号１７０!$S$18</f>
        <v>ない</v>
      </c>
      <c r="AQ122" s="168" t="str">
        <f>登録番号１７０!$I$19</f>
        <v>ない</v>
      </c>
      <c r="AR122" s="168" t="str">
        <f>登録番号１７０!$S$19</f>
        <v>ない</v>
      </c>
      <c r="AS122" s="168" t="str">
        <f>登録番号１７０!$I$20</f>
        <v>ない</v>
      </c>
      <c r="AT122" s="168" t="str">
        <f>IF(登録番号１７０!$S$20="","",登録番号１７０!$S$20)</f>
        <v>ない</v>
      </c>
      <c r="AU122" s="168" t="str">
        <f>IF(登録番号１７０!$I$21="","",登録番号１７０!$I$21)</f>
        <v>ない</v>
      </c>
      <c r="AV122" s="168" t="str">
        <f>IF(登録番号１７０!$S$21="","",登録番号１７０!$S$21)</f>
        <v>ない</v>
      </c>
      <c r="AW122" s="169" t="str">
        <f>IF(登録番号１７０!$I$22="","",登録番号１７０!$I$22)</f>
        <v/>
      </c>
      <c r="AX122" s="165" t="str">
        <f>IF(登録番号１７０!$C$26="","",登録番号１７０!$C$26)</f>
        <v>居ない</v>
      </c>
      <c r="AY122" s="166" t="str">
        <f>IF(登録番号１７０!$G$26="","",登録番号１７０!$G$26)</f>
        <v>なし</v>
      </c>
      <c r="AZ122" s="170" t="str">
        <f>登録番号１７０!$D$25</f>
        <v>不要</v>
      </c>
      <c r="BA122" s="166" t="str">
        <f>IF(登録番号１７０!$E$25="","",登録番号１７０!$E$25)</f>
        <v>家賃債務保証での代替可</v>
      </c>
      <c r="BB122" s="171" t="str">
        <f>IF(登録番号１７０!$D$29="","",登録番号１７０!$D$29)</f>
        <v/>
      </c>
      <c r="BC122" s="172" t="str">
        <f>登録番号１７０!$A$10</f>
        <v>2002/3</v>
      </c>
      <c r="BD122" s="173" t="str">
        <f>IF(登録番号１７０!$P$11="","",登録番号１７０!$P$11)</f>
        <v>適用外（1981年6月以降建設）</v>
      </c>
      <c r="BE122" s="174" t="str">
        <f>登録番号１７０!$C$31</f>
        <v>アパマンショップ草津店</v>
      </c>
      <c r="BF122" s="44" t="str">
        <f>登録番号１７０!$O$31</f>
        <v>077-567-6200</v>
      </c>
    </row>
    <row r="123" spans="1:58" ht="27.75" customHeight="1" x14ac:dyDescent="0.15">
      <c r="A123" s="178">
        <v>171</v>
      </c>
      <c r="B123" s="145" t="str">
        <f>IF(登録番号１７１!$F$4="","",登録番号１７１!$F$4)</f>
        <v>○</v>
      </c>
      <c r="C123" s="45" t="str">
        <f>IF(登録番号１７１!$H$4="","",登録番号１７１!$H$4)</f>
        <v>○</v>
      </c>
      <c r="D123" s="45" t="str">
        <f>IF(登録番号１７１!$J$4="","",登録番号１７１!$J$4)</f>
        <v>○</v>
      </c>
      <c r="E123" s="157" t="str">
        <f>IF(登録番号１７１!$L$4="","",登録番号１７１!$L$4)</f>
        <v>○</v>
      </c>
      <c r="F123" s="157" t="str">
        <f>IF(登録番号１７１!$N$4="","",登録番号１７１!$N$4)</f>
        <v>○</v>
      </c>
      <c r="G123" s="146" t="str">
        <f>IF(登録番号１７１!$P$4="","",登録番号１７１!$P$4)</f>
        <v>○</v>
      </c>
      <c r="H123" s="158" t="str">
        <f>IF(登録番号１７１!$D$1="","",登録番号１７１!$D$1)</f>
        <v>ヤングU21</v>
      </c>
      <c r="I123" s="141" t="str">
        <f>登録番号１７１!$A$8</f>
        <v>滋賀県</v>
      </c>
      <c r="J123" s="159" t="str">
        <f>登録番号１７１!$B$8</f>
        <v>草津市</v>
      </c>
      <c r="K123" s="142" t="str">
        <f>登録番号１７１!$D$8</f>
        <v>野村7丁目</v>
      </c>
      <c r="L123" s="160" t="str">
        <f>IF(登録番号１７１!$G$8="","",登録番号１７１!$G$8)</f>
        <v/>
      </c>
      <c r="M123" s="125" t="str">
        <f>IF(登録番号１７１!$F$12="","",登録番号１７１!$F$12)</f>
        <v>JR琵琶湖線草津駅　徒歩15分</v>
      </c>
      <c r="N123" s="147" t="str">
        <f>IF(登録番号１７１!$F$13="","",登録番号１７１!$F$13)</f>
        <v>コンビニ、スーパー</v>
      </c>
      <c r="O123" s="149" t="str">
        <f>登録番号１７１!$P$8</f>
        <v>鉄骨造（軽量鉄骨含む）</v>
      </c>
      <c r="P123" s="125">
        <f>登録番号１７１!$D$10</f>
        <v>3</v>
      </c>
      <c r="Q123" s="141">
        <f>登録番号１７１!$F$11</f>
        <v>12</v>
      </c>
      <c r="R123" s="160">
        <f>登録番号１７１!$J$11</f>
        <v>12</v>
      </c>
      <c r="S123" s="161">
        <f>登録番号１７１!$M$8</f>
        <v>52000</v>
      </c>
      <c r="T123" s="162">
        <f>登録番号１７１!$O$8</f>
        <v>52000</v>
      </c>
      <c r="U123" s="161">
        <f>登録番号１７１!$L$26</f>
        <v>0</v>
      </c>
      <c r="V123" s="162">
        <f>登録番号１７１!$N$26</f>
        <v>0</v>
      </c>
      <c r="W123" s="163" t="str">
        <f>IF(登録番号１７１!$P$26="","",登録番号１７１!$P$26)</f>
        <v>礼金</v>
      </c>
      <c r="X123" s="164">
        <f>登録番号１７１!$R$26</f>
        <v>52000</v>
      </c>
      <c r="Y123" s="162">
        <f>登録番号１７１!$T$26</f>
        <v>52000</v>
      </c>
      <c r="Z123" s="165">
        <f>登録番号１７１!$F$10</f>
        <v>25.22</v>
      </c>
      <c r="AA123" s="166">
        <f>登録番号１７１!$H$10</f>
        <v>25.72</v>
      </c>
      <c r="AB123" s="167" t="str">
        <f>IF(登録番号１７１!$J$10="","",登録番号１７１!$J$10)</f>
        <v>○</v>
      </c>
      <c r="AC123" s="168" t="str">
        <f>IF(登録番号１７１!$K$10="","",登録番号１７１!$K$10)</f>
        <v/>
      </c>
      <c r="AD123" s="168" t="str">
        <f>IF(登録番号１７１!$L$10="","",登録番号１７１!$L$10)</f>
        <v/>
      </c>
      <c r="AE123" s="168" t="str">
        <f>IF(登録番号１７１!$M$10="","",登録番号１７１!$M$10)</f>
        <v/>
      </c>
      <c r="AF123" s="168" t="str">
        <f>IF(登録番号１７１!$N$10="","",登録番号１７１!$N$10)</f>
        <v/>
      </c>
      <c r="AG123" s="168" t="str">
        <f>IF(登録番号１７１!$O$10="","",登録番号１７１!$O$10)</f>
        <v/>
      </c>
      <c r="AH123" s="168" t="str">
        <f>IF(登録番号１７１!$P$10="","",登録番号１７１!$P$10)</f>
        <v/>
      </c>
      <c r="AI123" s="168" t="str">
        <f>IF(登録番号１７１!$Q$10="","",登録番号１７１!$Q$10)</f>
        <v/>
      </c>
      <c r="AJ123" s="168" t="str">
        <f>IF(登録番号１７１!$R$10="","",登録番号１７１!$R$10)</f>
        <v/>
      </c>
      <c r="AK123" s="168" t="str">
        <f>IF(登録番号１７１!$S$10="","",登録番号１７１!$S$10)</f>
        <v/>
      </c>
      <c r="AL123" s="169" t="str">
        <f>IF(登録番号１７１!$T$10="","",登録番号１７１!$T$10)</f>
        <v/>
      </c>
      <c r="AM123" s="167" t="str">
        <f>登録番号１７１!$I$17</f>
        <v>全戸</v>
      </c>
      <c r="AN123" s="168" t="str">
        <f>登録番号１７１!$S$17</f>
        <v>ない</v>
      </c>
      <c r="AO123" s="168" t="str">
        <f>登録番号１７１!$I$18</f>
        <v>ない</v>
      </c>
      <c r="AP123" s="168" t="str">
        <f>登録番号１７１!$S$18</f>
        <v>ない</v>
      </c>
      <c r="AQ123" s="168" t="str">
        <f>登録番号１７１!$I$19</f>
        <v>ない</v>
      </c>
      <c r="AR123" s="168" t="str">
        <f>登録番号１７１!$S$19</f>
        <v>ない</v>
      </c>
      <c r="AS123" s="168" t="str">
        <f>登録番号１７１!$I$20</f>
        <v>ない</v>
      </c>
      <c r="AT123" s="168" t="str">
        <f>IF(登録番号１７１!$S$20="","",登録番号１７１!$S$20)</f>
        <v>ない</v>
      </c>
      <c r="AU123" s="168" t="str">
        <f>IF(登録番号１７１!$I$21="","",登録番号１７１!$I$21)</f>
        <v>ない</v>
      </c>
      <c r="AV123" s="168" t="str">
        <f>IF(登録番号１７１!$S$21="","",登録番号１７１!$S$21)</f>
        <v>ない</v>
      </c>
      <c r="AW123" s="169" t="str">
        <f>IF(登録番号１７１!$I$22="","",登録番号１７１!$I$22)</f>
        <v/>
      </c>
      <c r="AX123" s="165" t="str">
        <f>IF(登録番号１７１!$C$26="","",登録番号１７１!$C$26)</f>
        <v>居ない</v>
      </c>
      <c r="AY123" s="166" t="str">
        <f>IF(登録番号１７１!$G$26="","",登録番号１７１!$G$26)</f>
        <v>なし</v>
      </c>
      <c r="AZ123" s="170" t="str">
        <f>登録番号１７１!$D$25</f>
        <v>必要</v>
      </c>
      <c r="BA123" s="166" t="str">
        <f>IF(登録番号１７１!$E$25="","",登録番号１７１!$E$25)</f>
        <v>家賃債務保証での代替可</v>
      </c>
      <c r="BB123" s="171" t="str">
        <f>IF(登録番号１７１!$D$29="","",登録番号１７１!$D$29)</f>
        <v/>
      </c>
      <c r="BC123" s="172" t="str">
        <f>登録番号１７１!$A$10</f>
        <v>2000/3</v>
      </c>
      <c r="BD123" s="173" t="str">
        <f>IF(登録番号１７１!$P$11="","",登録番号１７１!$P$11)</f>
        <v>適用外（1981年6月以降建設）</v>
      </c>
      <c r="BE123" s="174" t="str">
        <f>登録番号１７１!$C$31</f>
        <v>アパマンショップ草津店</v>
      </c>
      <c r="BF123" s="44" t="str">
        <f>登録番号１７１!$O$31</f>
        <v>077-567-6200</v>
      </c>
    </row>
    <row r="124" spans="1:58" ht="27.75" customHeight="1" x14ac:dyDescent="0.15">
      <c r="A124" s="178">
        <v>172</v>
      </c>
      <c r="B124" s="145" t="str">
        <f>IF(登録番号１７２!$F$4="","",登録番号１７２!$F$4)</f>
        <v>○</v>
      </c>
      <c r="C124" s="45" t="str">
        <f>IF(登録番号１７２!$H$4="","",登録番号１７２!$H$4)</f>
        <v>○</v>
      </c>
      <c r="D124" s="45" t="str">
        <f>IF(登録番号１７２!$J$4="","",登録番号１７２!$J$4)</f>
        <v>○</v>
      </c>
      <c r="E124" s="157" t="str">
        <f>IF(登録番号１７２!$L$4="","",登録番号１７２!$L$4)</f>
        <v>○</v>
      </c>
      <c r="F124" s="157" t="str">
        <f>IF(登録番号１７２!$N$4="","",登録番号１７２!$N$4)</f>
        <v>○</v>
      </c>
      <c r="G124" s="146" t="str">
        <f>IF(登録番号１７２!$P$4="","",登録番号１７２!$P$4)</f>
        <v>○</v>
      </c>
      <c r="H124" s="158" t="str">
        <f>IF(登録番号１７２!$D$1="","",登録番号１７２!$D$1)</f>
        <v>足利B</v>
      </c>
      <c r="I124" s="141" t="str">
        <f>登録番号１７２!$A$8</f>
        <v>滋賀県</v>
      </c>
      <c r="J124" s="159" t="str">
        <f>登録番号１７２!$B$8</f>
        <v>栗東市</v>
      </c>
      <c r="K124" s="142" t="str">
        <f>登録番号１７２!$D$8</f>
        <v>上鈎</v>
      </c>
      <c r="L124" s="160" t="str">
        <f>IF(登録番号１７２!$G$8="","",登録番号１７２!$G$8)</f>
        <v/>
      </c>
      <c r="M124" s="125" t="str">
        <f>IF(登録番号１７２!$F$12="","",登録番号１７２!$F$12)</f>
        <v>JR草津線手原駅　徒歩16分</v>
      </c>
      <c r="N124" s="147" t="str">
        <f>IF(登録番号１７２!$F$13="","",登録番号１７２!$F$13)</f>
        <v>コンビニ、スーパー</v>
      </c>
      <c r="O124" s="149" t="str">
        <f>登録番号１７２!$P$8</f>
        <v>鉄骨造（軽量鉄骨含む）</v>
      </c>
      <c r="P124" s="125">
        <f>登録番号１７２!$D$10</f>
        <v>2</v>
      </c>
      <c r="Q124" s="141">
        <f>登録番号１７２!$F$11</f>
        <v>8</v>
      </c>
      <c r="R124" s="160">
        <f>登録番号１７２!$J$11</f>
        <v>8</v>
      </c>
      <c r="S124" s="161">
        <f>登録番号１７２!$M$8</f>
        <v>44400</v>
      </c>
      <c r="T124" s="162">
        <f>登録番号１７２!$O$8</f>
        <v>44400</v>
      </c>
      <c r="U124" s="161">
        <f>登録番号１７２!$L$26</f>
        <v>42000</v>
      </c>
      <c r="V124" s="162">
        <f>登録番号１７２!$N$26</f>
        <v>42000</v>
      </c>
      <c r="W124" s="163" t="str">
        <f>IF(登録番号１７２!$P$26="","",登録番号１７２!$P$26)</f>
        <v>礼金</v>
      </c>
      <c r="X124" s="164">
        <f>登録番号１７２!$R$26</f>
        <v>42000</v>
      </c>
      <c r="Y124" s="162">
        <f>登録番号１７２!$T$26</f>
        <v>42000</v>
      </c>
      <c r="Z124" s="165">
        <f>登録番号１７２!$F$10</f>
        <v>39.74</v>
      </c>
      <c r="AA124" s="166">
        <f>登録番号１７２!$H$10</f>
        <v>39.74</v>
      </c>
      <c r="AB124" s="167" t="str">
        <f>IF(登録番号１７２!$J$10="","",登録番号１７２!$J$10)</f>
        <v/>
      </c>
      <c r="AC124" s="168" t="str">
        <f>IF(登録番号１７２!$K$10="","",登録番号１７２!$K$10)</f>
        <v/>
      </c>
      <c r="AD124" s="168" t="str">
        <f>IF(登録番号１７２!$L$10="","",登録番号１７２!$L$10)</f>
        <v/>
      </c>
      <c r="AE124" s="168" t="str">
        <f>IF(登録番号１７２!$M$10="","",登録番号１７２!$M$10)</f>
        <v/>
      </c>
      <c r="AF124" s="168" t="str">
        <f>IF(登録番号１７２!$N$10="","",登録番号１７２!$N$10)</f>
        <v/>
      </c>
      <c r="AG124" s="168" t="str">
        <f>IF(登録番号１７２!$O$10="","",登録番号１７２!$O$10)</f>
        <v>○</v>
      </c>
      <c r="AH124" s="168" t="str">
        <f>IF(登録番号１７２!$P$10="","",登録番号１７２!$P$10)</f>
        <v/>
      </c>
      <c r="AI124" s="168" t="str">
        <f>IF(登録番号１７２!$Q$10="","",登録番号１７２!$Q$10)</f>
        <v/>
      </c>
      <c r="AJ124" s="168" t="str">
        <f>IF(登録番号１７２!$R$10="","",登録番号１７２!$R$10)</f>
        <v/>
      </c>
      <c r="AK124" s="168" t="str">
        <f>IF(登録番号１７２!$S$10="","",登録番号１７２!$S$10)</f>
        <v/>
      </c>
      <c r="AL124" s="169" t="str">
        <f>IF(登録番号１７２!$T$10="","",登録番号１７２!$T$10)</f>
        <v/>
      </c>
      <c r="AM124" s="167" t="str">
        <f>登録番号１７２!$I$17</f>
        <v>ない</v>
      </c>
      <c r="AN124" s="168" t="str">
        <f>登録番号１７２!$S$17</f>
        <v>ない</v>
      </c>
      <c r="AO124" s="168" t="str">
        <f>登録番号１７２!$I$18</f>
        <v>ない</v>
      </c>
      <c r="AP124" s="168" t="str">
        <f>登録番号１７２!$S$18</f>
        <v>ない</v>
      </c>
      <c r="AQ124" s="168" t="str">
        <f>登録番号１７２!$I$19</f>
        <v>ない</v>
      </c>
      <c r="AR124" s="168" t="str">
        <f>登録番号１７２!$S$19</f>
        <v>ない</v>
      </c>
      <c r="AS124" s="168" t="str">
        <f>登録番号１７２!$I$20</f>
        <v>ない</v>
      </c>
      <c r="AT124" s="168" t="str">
        <f>IF(登録番号１７２!$S$20="","",登録番号１７２!$S$20)</f>
        <v>ない</v>
      </c>
      <c r="AU124" s="168" t="str">
        <f>IF(登録番号１７２!$I$21="","",登録番号１７２!$I$21)</f>
        <v>ない</v>
      </c>
      <c r="AV124" s="168" t="str">
        <f>IF(登録番号１７２!$S$21="","",登録番号１７２!$S$21)</f>
        <v>ない</v>
      </c>
      <c r="AW124" s="169" t="str">
        <f>IF(登録番号１７２!$I$22="","",登録番号１７２!$I$22)</f>
        <v/>
      </c>
      <c r="AX124" s="165" t="str">
        <f>IF(登録番号１７２!$C$26="","",登録番号１７２!$C$26)</f>
        <v>居ない</v>
      </c>
      <c r="AY124" s="166" t="str">
        <f>IF(登録番号１７２!$G$26="","",登録番号１７２!$G$26)</f>
        <v>なし</v>
      </c>
      <c r="AZ124" s="170" t="str">
        <f>登録番号１７２!$D$25</f>
        <v>必要</v>
      </c>
      <c r="BA124" s="166" t="str">
        <f>IF(登録番号１７２!$E$25="","",登録番号１７２!$E$25)</f>
        <v>家賃債務保証での代替可</v>
      </c>
      <c r="BB124" s="171" t="str">
        <f>IF(登録番号１７２!$D$29="","",登録番号１７２!$D$29)</f>
        <v/>
      </c>
      <c r="BC124" s="172" t="str">
        <f>登録番号１７２!$A$10</f>
        <v>1979/4</v>
      </c>
      <c r="BD124" s="173" t="str">
        <f>IF(登録番号１７２!$P$11="","",登録番号１７２!$P$11)</f>
        <v>適用外（1981年6月以降建設）</v>
      </c>
      <c r="BE124" s="174" t="str">
        <f>登録番号１７２!$C$31</f>
        <v>アパマンショップ草津店</v>
      </c>
      <c r="BF124" s="44" t="str">
        <f>登録番号１７２!$O$31</f>
        <v>077-567-6200</v>
      </c>
    </row>
    <row r="125" spans="1:58" ht="27.75" customHeight="1" x14ac:dyDescent="0.15">
      <c r="A125" s="178">
        <v>173</v>
      </c>
      <c r="B125" s="145" t="str">
        <f>IF(登録番号１７３!$F$4="","",登録番号１７３!$F$4)</f>
        <v>○</v>
      </c>
      <c r="C125" s="45" t="str">
        <f>IF(登録番号１７３!$H$4="","",登録番号１７３!$H$4)</f>
        <v/>
      </c>
      <c r="D125" s="45" t="str">
        <f>IF(登録番号１７３!$J$4="","",登録番号１７３!$J$4)</f>
        <v>○</v>
      </c>
      <c r="E125" s="157" t="str">
        <f>IF(登録番号１７３!$L$4="","",登録番号１７３!$L$4)</f>
        <v>○</v>
      </c>
      <c r="F125" s="157" t="str">
        <f>IF(登録番号１７３!$N$4="","",登録番号１７３!$N$4)</f>
        <v>○</v>
      </c>
      <c r="G125" s="146" t="str">
        <f>IF(登録番号１７３!$P$4="","",登録番号１７３!$P$4)</f>
        <v/>
      </c>
      <c r="H125" s="158" t="str">
        <f>IF(登録番号１７３!$D$1="","",登録番号１７３!$D$1)</f>
        <v>ピュール長浜B</v>
      </c>
      <c r="I125" s="141" t="str">
        <f>登録番号１７３!$A$8</f>
        <v>滋賀県</v>
      </c>
      <c r="J125" s="159" t="str">
        <f>登録番号１７３!$B$8</f>
        <v>長浜市</v>
      </c>
      <c r="K125" s="142" t="str">
        <f>登録番号１７３!$D$8</f>
        <v>八幡中山町</v>
      </c>
      <c r="L125" s="160" t="str">
        <f>IF(登録番号１７３!$G$8="","",登録番号１７３!$G$8)</f>
        <v>1060番地１</v>
      </c>
      <c r="M125" s="125" t="str">
        <f>IF(登録番号１７３!$F$12="","",登録番号１７３!$F$12)</f>
        <v>JR北陸本線　長浜駅　バス6分（北中前 徒歩5分）</v>
      </c>
      <c r="N125" s="147" t="str">
        <f>IF(登録番号１７３!$F$13="","",登録番号１７３!$F$13)</f>
        <v>アルプラザ長浜店（約2,300ｍ）</v>
      </c>
      <c r="O125" s="149" t="str">
        <f>登録番号１７３!$P$8</f>
        <v>木造（２×４）含む</v>
      </c>
      <c r="P125" s="125">
        <f>登録番号１７３!$D$10</f>
        <v>2</v>
      </c>
      <c r="Q125" s="141">
        <f>登録番号１７３!$F$11</f>
        <v>1</v>
      </c>
      <c r="R125" s="160">
        <f>登録番号１７３!$J$11</f>
        <v>10</v>
      </c>
      <c r="S125" s="161">
        <f>登録番号１７３!$M$8</f>
        <v>55000</v>
      </c>
      <c r="T125" s="162">
        <f>登録番号１７３!$O$8</f>
        <v>55000</v>
      </c>
      <c r="U125" s="161">
        <f>登録番号１７３!$L$26</f>
        <v>0</v>
      </c>
      <c r="V125" s="162">
        <f>登録番号１７３!$N$26</f>
        <v>0</v>
      </c>
      <c r="W125" s="163" t="str">
        <f>IF(登録番号１７３!$P$26="","",登録番号１７３!$P$26)</f>
        <v>礼金</v>
      </c>
      <c r="X125" s="164">
        <f>登録番号１７３!$R$26</f>
        <v>53000</v>
      </c>
      <c r="Y125" s="162">
        <f>登録番号１７３!$T$26</f>
        <v>53000</v>
      </c>
      <c r="Z125" s="165">
        <f>登録番号１７３!$F$10</f>
        <v>44.18</v>
      </c>
      <c r="AA125" s="166">
        <f>登録番号１７３!$H$10</f>
        <v>44.18</v>
      </c>
      <c r="AB125" s="167" t="str">
        <f>IF(登録番号１７３!$J$10="","",登録番号１７３!$J$10)</f>
        <v/>
      </c>
      <c r="AC125" s="168" t="str">
        <f>IF(登録番号１７３!$K$10="","",登録番号１７３!$K$10)</f>
        <v/>
      </c>
      <c r="AD125" s="168" t="str">
        <f>IF(登録番号１７３!$L$10="","",登録番号１７３!$L$10)</f>
        <v/>
      </c>
      <c r="AE125" s="168" t="str">
        <f>IF(登録番号１７３!$M$10="","",登録番号１７３!$M$10)</f>
        <v>○</v>
      </c>
      <c r="AF125" s="168" t="str">
        <f>IF(登録番号１７３!$N$10="","",登録番号１７３!$N$10)</f>
        <v/>
      </c>
      <c r="AG125" s="168" t="str">
        <f>IF(登録番号１７３!$O$10="","",登録番号１７３!$O$10)</f>
        <v/>
      </c>
      <c r="AH125" s="168" t="str">
        <f>IF(登録番号１７３!$P$10="","",登録番号１７３!$P$10)</f>
        <v/>
      </c>
      <c r="AI125" s="168" t="str">
        <f>IF(登録番号１７３!$Q$10="","",登録番号１７３!$Q$10)</f>
        <v/>
      </c>
      <c r="AJ125" s="168" t="str">
        <f>IF(登録番号１７３!$R$10="","",登録番号１７３!$R$10)</f>
        <v/>
      </c>
      <c r="AK125" s="168" t="str">
        <f>IF(登録番号１７３!$S$10="","",登録番号１７３!$S$10)</f>
        <v/>
      </c>
      <c r="AL125" s="169" t="str">
        <f>IF(登録番号１７３!$T$10="","",登録番号１７３!$T$10)</f>
        <v/>
      </c>
      <c r="AM125" s="167" t="str">
        <f>登録番号１７３!$I$17</f>
        <v>ない</v>
      </c>
      <c r="AN125" s="168" t="str">
        <f>登録番号１７３!$S$17</f>
        <v>ない</v>
      </c>
      <c r="AO125" s="168" t="str">
        <f>登録番号１７３!$I$18</f>
        <v>ない</v>
      </c>
      <c r="AP125" s="168" t="str">
        <f>登録番号１７３!$S$18</f>
        <v>ない</v>
      </c>
      <c r="AQ125" s="168" t="str">
        <f>登録番号１７３!$I$19</f>
        <v>ない</v>
      </c>
      <c r="AR125" s="168" t="str">
        <f>登録番号１７３!$S$19</f>
        <v>ない</v>
      </c>
      <c r="AS125" s="168" t="str">
        <f>登録番号１７３!$I$20</f>
        <v>ない</v>
      </c>
      <c r="AT125" s="168" t="str">
        <f>IF(登録番号１７３!$S$20="","",登録番号１７３!$S$20)</f>
        <v>ない</v>
      </c>
      <c r="AU125" s="168" t="str">
        <f>IF(登録番号１７３!$I$21="","",登録番号１７３!$I$21)</f>
        <v>ない</v>
      </c>
      <c r="AV125" s="168" t="str">
        <f>IF(登録番号１７３!$S$21="","",登録番号１７３!$S$21)</f>
        <v>ない</v>
      </c>
      <c r="AW125" s="169" t="str">
        <f>IF(登録番号１７３!$I$22="","",登録番号１７３!$I$22)</f>
        <v/>
      </c>
      <c r="AX125" s="165" t="str">
        <f>IF(登録番号１７３!$C$26="","",登録番号１７３!$C$26)</f>
        <v>居ない</v>
      </c>
      <c r="AY125" s="166" t="str">
        <f>IF(登録番号１７３!$G$26="","",登録番号１７３!$G$26)</f>
        <v>なし</v>
      </c>
      <c r="AZ125" s="170" t="str">
        <f>登録番号１７３!$D$25</f>
        <v>必要</v>
      </c>
      <c r="BA125" s="166" t="str">
        <f>IF(登録番号１７３!$E$25="","",登録番号１７３!$E$25)</f>
        <v>家賃債務保証での代替可</v>
      </c>
      <c r="BB125" s="171" t="str">
        <f>IF(登録番号１７３!$D$29="","",登録番号１７３!$D$29)</f>
        <v>ハウスクリーニング代：40,000（税別） / 火災保険2年18,000円 / ハウスリーブ保証料初回10,000円、月々総家賃2.0～2.5% / 町内会費500円</v>
      </c>
      <c r="BC125" s="172" t="str">
        <f>登録番号１７３!$A$10</f>
        <v>2007/3</v>
      </c>
      <c r="BD125" s="173" t="str">
        <f>IF(登録番号１７３!$P$11="","",登録番号１７３!$P$11)</f>
        <v>適用外（1981年6月以降建設）</v>
      </c>
      <c r="BE125" s="174" t="str">
        <f>登録番号１７３!$C$31</f>
        <v>アパマンショップ長浜店</v>
      </c>
      <c r="BF125" s="44" t="str">
        <f>登録番号１７３!$O$31</f>
        <v>0749-64-5111</v>
      </c>
    </row>
    <row r="126" spans="1:58" ht="27.75" customHeight="1" x14ac:dyDescent="0.15">
      <c r="A126" s="178">
        <v>174</v>
      </c>
      <c r="B126" s="145" t="str">
        <f>IF(登録番号１７４!$F$4="","",登録番号１７４!$F$4)</f>
        <v>○</v>
      </c>
      <c r="C126" s="45" t="str">
        <f>IF(登録番号１７４!$H$4="","",登録番号１７４!$H$4)</f>
        <v/>
      </c>
      <c r="D126" s="45" t="str">
        <f>IF(登録番号１７４!$J$4="","",登録番号１７４!$J$4)</f>
        <v>○</v>
      </c>
      <c r="E126" s="157" t="str">
        <f>IF(登録番号１７４!$L$4="","",登録番号１７４!$L$4)</f>
        <v>○</v>
      </c>
      <c r="F126" s="157" t="str">
        <f>IF(登録番号１７４!$N$4="","",登録番号１７４!$N$4)</f>
        <v>○</v>
      </c>
      <c r="G126" s="146" t="str">
        <f>IF(登録番号１７４!$P$4="","",登録番号１７４!$P$4)</f>
        <v/>
      </c>
      <c r="H126" s="158" t="str">
        <f>IF(登録番号１７４!$D$1="","",登録番号１７４!$D$1)</f>
        <v>レフィナードパラーシオ</v>
      </c>
      <c r="I126" s="141" t="str">
        <f>登録番号１７４!$A$8</f>
        <v>滋賀県</v>
      </c>
      <c r="J126" s="159" t="str">
        <f>登録番号１７４!$B$8</f>
        <v>長浜市</v>
      </c>
      <c r="K126" s="142" t="str">
        <f>登録番号１７４!$D$8</f>
        <v>宮司町</v>
      </c>
      <c r="L126" s="160" t="str">
        <f>IF(登録番号１７４!$G$8="","",登録番号１７４!$G$8)</f>
        <v>272番地1</v>
      </c>
      <c r="M126" s="125" t="str">
        <f>IF(登録番号１７４!$F$12="","",登録番号１７４!$F$12)</f>
        <v>JR北陸本線　長浜駅　バス15分（宮司東 徒歩3分）</v>
      </c>
      <c r="N126" s="147" t="str">
        <f>IF(登録番号１７４!$F$13="","",登録番号１７４!$F$13)</f>
        <v>アルプラザ長浜店（約1,000ｍ）</v>
      </c>
      <c r="O126" s="149" t="str">
        <f>登録番号１７４!$P$8</f>
        <v>木造（２×４）含む</v>
      </c>
      <c r="P126" s="125">
        <f>登録番号１７４!$D$10</f>
        <v>2</v>
      </c>
      <c r="Q126" s="141">
        <f>登録番号１７４!$F$11</f>
        <v>1</v>
      </c>
      <c r="R126" s="160">
        <f>登録番号１７４!$J$11</f>
        <v>6</v>
      </c>
      <c r="S126" s="161">
        <f>登録番号１７４!$M$8</f>
        <v>61000</v>
      </c>
      <c r="T126" s="162">
        <f>登録番号１７４!$O$8</f>
        <v>61000</v>
      </c>
      <c r="U126" s="161">
        <f>登録番号１７４!$L$26</f>
        <v>0</v>
      </c>
      <c r="V126" s="162">
        <f>登録番号１７４!$N$26</f>
        <v>0</v>
      </c>
      <c r="W126" s="163" t="str">
        <f>IF(登録番号１７４!$P$26="","",登録番号１７４!$P$26)</f>
        <v>礼金</v>
      </c>
      <c r="X126" s="164">
        <f>登録番号１７４!$R$26</f>
        <v>20000</v>
      </c>
      <c r="Y126" s="162">
        <f>登録番号１７４!$T$26</f>
        <v>20000</v>
      </c>
      <c r="Z126" s="165">
        <f>登録番号１７４!$F$10</f>
        <v>59.77</v>
      </c>
      <c r="AA126" s="166">
        <f>登録番号１７４!$H$10</f>
        <v>59.77</v>
      </c>
      <c r="AB126" s="167" t="str">
        <f>IF(登録番号１７４!$J$10="","",登録番号１７４!$J$10)</f>
        <v/>
      </c>
      <c r="AC126" s="168" t="str">
        <f>IF(登録番号１７４!$K$10="","",登録番号１７４!$K$10)</f>
        <v/>
      </c>
      <c r="AD126" s="168" t="str">
        <f>IF(登録番号１７４!$L$10="","",登録番号１７４!$L$10)</f>
        <v/>
      </c>
      <c r="AE126" s="168" t="str">
        <f>IF(登録番号１７４!$M$10="","",登録番号１７４!$M$10)</f>
        <v/>
      </c>
      <c r="AF126" s="168" t="str">
        <f>IF(登録番号１７４!$N$10="","",登録番号１７４!$N$10)</f>
        <v/>
      </c>
      <c r="AG126" s="168" t="str">
        <f>IF(登録番号１７４!$O$10="","",登録番号１７４!$O$10)</f>
        <v/>
      </c>
      <c r="AH126" s="168" t="str">
        <f>IF(登録番号１７４!$P$10="","",登録番号１７４!$P$10)</f>
        <v>○</v>
      </c>
      <c r="AI126" s="168" t="str">
        <f>IF(登録番号１７４!$Q$10="","",登録番号１７４!$Q$10)</f>
        <v/>
      </c>
      <c r="AJ126" s="168" t="str">
        <f>IF(登録番号１７４!$R$10="","",登録番号１７４!$R$10)</f>
        <v/>
      </c>
      <c r="AK126" s="168" t="str">
        <f>IF(登録番号１７４!$S$10="","",登録番号１７４!$S$10)</f>
        <v/>
      </c>
      <c r="AL126" s="169" t="str">
        <f>IF(登録番号１７４!$T$10="","",登録番号１７４!$T$10)</f>
        <v/>
      </c>
      <c r="AM126" s="167" t="str">
        <f>登録番号１７４!$I$17</f>
        <v>ない</v>
      </c>
      <c r="AN126" s="168" t="str">
        <f>登録番号１７４!$S$17</f>
        <v>ない</v>
      </c>
      <c r="AO126" s="168" t="str">
        <f>登録番号１７４!$I$18</f>
        <v>ない</v>
      </c>
      <c r="AP126" s="168" t="str">
        <f>登録番号１７４!$S$18</f>
        <v>ない</v>
      </c>
      <c r="AQ126" s="168" t="str">
        <f>登録番号１７４!$I$19</f>
        <v>ない</v>
      </c>
      <c r="AR126" s="168" t="str">
        <f>登録番号１７４!$S$19</f>
        <v>ない</v>
      </c>
      <c r="AS126" s="168" t="str">
        <f>登録番号１７４!$I$20</f>
        <v>ない</v>
      </c>
      <c r="AT126" s="168" t="str">
        <f>IF(登録番号１７４!$S$20="","",登録番号１７４!$S$20)</f>
        <v>ない</v>
      </c>
      <c r="AU126" s="168" t="str">
        <f>IF(登録番号１７４!$I$21="","",登録番号１７４!$I$21)</f>
        <v>ない</v>
      </c>
      <c r="AV126" s="168" t="str">
        <f>IF(登録番号１７４!$S$21="","",登録番号１７４!$S$21)</f>
        <v>ない</v>
      </c>
      <c r="AW126" s="169" t="str">
        <f>IF(登録番号１７４!$I$22="","",登録番号１７４!$I$22)</f>
        <v/>
      </c>
      <c r="AX126" s="165" t="str">
        <f>IF(登録番号１７４!$C$26="","",登録番号１７４!$C$26)</f>
        <v>居ない</v>
      </c>
      <c r="AY126" s="166" t="str">
        <f>IF(登録番号１７４!$G$26="","",登録番号１７４!$G$26)</f>
        <v>なし</v>
      </c>
      <c r="AZ126" s="170" t="str">
        <f>登録番号１７４!$D$25</f>
        <v>必要</v>
      </c>
      <c r="BA126" s="166" t="str">
        <f>IF(登録番号１７４!$E$25="","",登録番号１７４!$E$25)</f>
        <v>家賃債務保証での代替可</v>
      </c>
      <c r="BB126" s="171" t="str">
        <f>IF(登録番号１７４!$D$29="","",登録番号１７４!$D$29)</f>
        <v>ハウスクリーニング代：50,000（税別） / 火災保険2年18,000円 / ハウスリーブ保証料初回10,000円、月々総家賃2.0～2.5% / 町内会費600円</v>
      </c>
      <c r="BC126" s="172" t="str">
        <f>登録番号１７４!$A$10</f>
        <v>2001/8</v>
      </c>
      <c r="BD126" s="173" t="str">
        <f>IF(登録番号１７４!$P$11="","",登録番号１７４!$P$11)</f>
        <v>適用外（1981年6月以降建設）</v>
      </c>
      <c r="BE126" s="174" t="str">
        <f>登録番号１７４!$C$31</f>
        <v>アパマンショップ長浜店</v>
      </c>
      <c r="BF126" s="44" t="str">
        <f>登録番号１７４!$O$31</f>
        <v>0749-64-5111</v>
      </c>
    </row>
    <row r="127" spans="1:58" ht="27.75" customHeight="1" x14ac:dyDescent="0.15">
      <c r="A127" s="178">
        <v>175</v>
      </c>
      <c r="B127" s="145" t="str">
        <f>IF(登録番号１７５!$F$4="","",登録番号１７５!$F$4)</f>
        <v>○</v>
      </c>
      <c r="C127" s="45" t="str">
        <f>IF(登録番号１７５!$H$4="","",登録番号１７５!$H$4)</f>
        <v/>
      </c>
      <c r="D127" s="45" t="str">
        <f>IF(登録番号１７５!$J$4="","",登録番号１７５!$J$4)</f>
        <v>○</v>
      </c>
      <c r="E127" s="157" t="str">
        <f>IF(登録番号１７５!$L$4="","",登録番号１７５!$L$4)</f>
        <v>○</v>
      </c>
      <c r="F127" s="157" t="str">
        <f>IF(登録番号１７５!$N$4="","",登録番号１７５!$N$4)</f>
        <v>○</v>
      </c>
      <c r="G127" s="146" t="str">
        <f>IF(登録番号１７５!$P$4="","",登録番号１７５!$P$4)</f>
        <v/>
      </c>
      <c r="H127" s="158" t="str">
        <f>IF(登録番号１７５!$D$1="","",登録番号１７５!$D$1)</f>
        <v>セレーノⅢ</v>
      </c>
      <c r="I127" s="141" t="str">
        <f>登録番号１７５!$A$8</f>
        <v>滋賀県</v>
      </c>
      <c r="J127" s="159" t="str">
        <f>登録番号１７５!$B$8</f>
        <v>長浜市</v>
      </c>
      <c r="K127" s="142" t="str">
        <f>登録番号１７５!$D$8</f>
        <v>小堀町</v>
      </c>
      <c r="L127" s="160" t="str">
        <f>IF(登録番号１７５!$G$8="","",登録番号１７５!$G$8)</f>
        <v>471番地５</v>
      </c>
      <c r="M127" s="125" t="str">
        <f>IF(登録番号１７５!$F$12="","",登録番号１７５!$F$12)</f>
        <v>JR北陸本線　長浜駅　バス10分（アルプラザ口 徒歩5分）</v>
      </c>
      <c r="N127" s="147" t="str">
        <f>IF(登録番号１７５!$F$13="","",登録番号１７５!$F$13)</f>
        <v>アルプラザ長浜店（約100m）</v>
      </c>
      <c r="O127" s="149" t="str">
        <f>登録番号１７５!$P$8</f>
        <v>木造（２×４）含む</v>
      </c>
      <c r="P127" s="125">
        <f>登録番号１７５!$D$10</f>
        <v>2</v>
      </c>
      <c r="Q127" s="141">
        <f>登録番号１７５!$F$11</f>
        <v>1</v>
      </c>
      <c r="R127" s="160">
        <f>登録番号１７５!$J$11</f>
        <v>4</v>
      </c>
      <c r="S127" s="161">
        <f>登録番号１７５!$M$8</f>
        <v>64500</v>
      </c>
      <c r="T127" s="162">
        <f>登録番号１７５!$O$8</f>
        <v>64500</v>
      </c>
      <c r="U127" s="161">
        <f>登録番号１７５!$L$26</f>
        <v>0</v>
      </c>
      <c r="V127" s="162">
        <f>登録番号１７５!$N$26</f>
        <v>0</v>
      </c>
      <c r="W127" s="163" t="str">
        <f>IF(登録番号１７５!$P$26="","",登録番号１７５!$P$26)</f>
        <v>礼金</v>
      </c>
      <c r="X127" s="164">
        <f>登録番号１７５!$R$26</f>
        <v>62000</v>
      </c>
      <c r="Y127" s="162">
        <f>登録番号１７５!$T$26</f>
        <v>62000</v>
      </c>
      <c r="Z127" s="165">
        <f>登録番号１７５!$F$10</f>
        <v>57.62</v>
      </c>
      <c r="AA127" s="166">
        <f>登録番号１７５!$H$10</f>
        <v>57.62</v>
      </c>
      <c r="AB127" s="167" t="str">
        <f>IF(登録番号１７５!$J$10="","",登録番号１７５!$J$10)</f>
        <v/>
      </c>
      <c r="AC127" s="168" t="str">
        <f>IF(登録番号１７５!$K$10="","",登録番号１７５!$K$10)</f>
        <v/>
      </c>
      <c r="AD127" s="168" t="str">
        <f>IF(登録番号１７５!$L$10="","",登録番号１７５!$L$10)</f>
        <v/>
      </c>
      <c r="AE127" s="168" t="str">
        <f>IF(登録番号１７５!$M$10="","",登録番号１７５!$M$10)</f>
        <v/>
      </c>
      <c r="AF127" s="168" t="str">
        <f>IF(登録番号１７５!$N$10="","",登録番号１７５!$N$10)</f>
        <v/>
      </c>
      <c r="AG127" s="168" t="str">
        <f>IF(登録番号１７５!$O$10="","",登録番号１７５!$O$10)</f>
        <v/>
      </c>
      <c r="AH127" s="168" t="str">
        <f>IF(登録番号１７５!$P$10="","",登録番号１７５!$P$10)</f>
        <v>○</v>
      </c>
      <c r="AI127" s="168" t="str">
        <f>IF(登録番号１７５!$Q$10="","",登録番号１７５!$Q$10)</f>
        <v/>
      </c>
      <c r="AJ127" s="168" t="str">
        <f>IF(登録番号１７５!$R$10="","",登録番号１７５!$R$10)</f>
        <v/>
      </c>
      <c r="AK127" s="168" t="str">
        <f>IF(登録番号１７５!$S$10="","",登録番号１７５!$S$10)</f>
        <v/>
      </c>
      <c r="AL127" s="169" t="str">
        <f>IF(登録番号１７５!$T$10="","",登録番号１７５!$T$10)</f>
        <v/>
      </c>
      <c r="AM127" s="167" t="str">
        <f>登録番号１７５!$I$17</f>
        <v>ない</v>
      </c>
      <c r="AN127" s="168" t="str">
        <f>登録番号１７５!$S$17</f>
        <v>ない</v>
      </c>
      <c r="AO127" s="168" t="str">
        <f>登録番号１７５!$I$18</f>
        <v>ない</v>
      </c>
      <c r="AP127" s="168" t="str">
        <f>登録番号１７５!$S$18</f>
        <v>ない</v>
      </c>
      <c r="AQ127" s="168" t="str">
        <f>登録番号１７５!$I$19</f>
        <v>ない</v>
      </c>
      <c r="AR127" s="168" t="str">
        <f>登録番号１７５!$S$19</f>
        <v>ない</v>
      </c>
      <c r="AS127" s="168" t="str">
        <f>登録番号１７５!$I$20</f>
        <v>ない</v>
      </c>
      <c r="AT127" s="168" t="str">
        <f>IF(登録番号１７５!$S$20="","",登録番号１７５!$S$20)</f>
        <v>ない</v>
      </c>
      <c r="AU127" s="168" t="str">
        <f>IF(登録番号１７５!$I$21="","",登録番号１７５!$I$21)</f>
        <v>ない</v>
      </c>
      <c r="AV127" s="168" t="str">
        <f>IF(登録番号１７５!$S$21="","",登録番号１７５!$S$21)</f>
        <v>ない</v>
      </c>
      <c r="AW127" s="169" t="str">
        <f>IF(登録番号１７５!$I$22="","",登録番号１７５!$I$22)</f>
        <v/>
      </c>
      <c r="AX127" s="165" t="str">
        <f>IF(登録番号１７５!$C$26="","",登録番号１７５!$C$26)</f>
        <v>居ない</v>
      </c>
      <c r="AY127" s="166" t="str">
        <f>IF(登録番号１７５!$G$26="","",登録番号１７５!$G$26)</f>
        <v>なし</v>
      </c>
      <c r="AZ127" s="170" t="str">
        <f>登録番号１７５!$D$25</f>
        <v>必要</v>
      </c>
      <c r="BA127" s="166" t="str">
        <f>IF(登録番号１７５!$E$25="","",登録番号１７５!$E$25)</f>
        <v>家賃債務保証での代替可</v>
      </c>
      <c r="BB127" s="171" t="str">
        <f>IF(登録番号１７５!$D$29="","",登録番号１７５!$D$29)</f>
        <v>ハウスクリーニング代：50,000（税別） / 火災保険2年18,000円 / ハウスリーブ保証料初回10,000円、月々総家賃2.0～2.5% / 町内会費1000円</v>
      </c>
      <c r="BC127" s="172" t="str">
        <f>登録番号１７５!$A$10</f>
        <v>2007/1</v>
      </c>
      <c r="BD127" s="173" t="str">
        <f>IF(登録番号１７５!$P$11="","",登録番号１７５!$P$11)</f>
        <v>適用外（1981年6月以降建設）</v>
      </c>
      <c r="BE127" s="174" t="str">
        <f>登録番号１７５!$C$31</f>
        <v>アパマンショップ長浜店</v>
      </c>
      <c r="BF127" s="44" t="str">
        <f>登録番号１７５!$O$31</f>
        <v>0749-64-5111</v>
      </c>
    </row>
    <row r="128" spans="1:58" ht="27.75" customHeight="1" x14ac:dyDescent="0.15">
      <c r="A128" s="178">
        <v>176</v>
      </c>
      <c r="B128" s="145" t="str">
        <f>IF(登録番号１７６!$F$4="","",登録番号１７６!$F$4)</f>
        <v>○</v>
      </c>
      <c r="C128" s="45" t="str">
        <f>IF(登録番号１７６!$H$4="","",登録番号１７６!$H$4)</f>
        <v/>
      </c>
      <c r="D128" s="45" t="str">
        <f>IF(登録番号１７６!$J$4="","",登録番号１７６!$J$4)</f>
        <v>○</v>
      </c>
      <c r="E128" s="157" t="str">
        <f>IF(登録番号１７６!$L$4="","",登録番号１７６!$L$4)</f>
        <v>○</v>
      </c>
      <c r="F128" s="157" t="str">
        <f>IF(登録番号１７６!$N$4="","",登録番号１７６!$N$4)</f>
        <v>○</v>
      </c>
      <c r="G128" s="146" t="str">
        <f>IF(登録番号１７６!$P$4="","",登録番号１７６!$P$4)</f>
        <v/>
      </c>
      <c r="H128" s="158" t="str">
        <f>IF(登録番号１７６!$D$1="","",登録番号１７６!$D$1)</f>
        <v>サニーフォレスト</v>
      </c>
      <c r="I128" s="141" t="str">
        <f>登録番号１７６!$A$8</f>
        <v>滋賀県</v>
      </c>
      <c r="J128" s="159" t="str">
        <f>登録番号１７６!$B$8</f>
        <v>長浜市</v>
      </c>
      <c r="K128" s="142" t="str">
        <f>登録番号１７６!$D$8</f>
        <v>四ツ塚町</v>
      </c>
      <c r="L128" s="160" t="str">
        <f>IF(登録番号１７６!$G$8="","",登録番号１７６!$G$8)</f>
        <v>172番地２</v>
      </c>
      <c r="M128" s="125" t="str">
        <f>IF(登録番号１７６!$F$12="","",登録番号１７６!$F$12)</f>
        <v>JR北陸本線　長浜駅　バス18分（市民交流センター 徒歩6分）</v>
      </c>
      <c r="N128" s="147" t="str">
        <f>IF(登録番号１７６!$F$13="","",登録番号１７６!$F$13)</f>
        <v>アルプラザ長浜店（約1,500m）</v>
      </c>
      <c r="O128" s="149" t="str">
        <f>登録番号１７６!$P$8</f>
        <v>木造（２×４）含む</v>
      </c>
      <c r="P128" s="125">
        <f>登録番号１７６!$D$10</f>
        <v>2</v>
      </c>
      <c r="Q128" s="141">
        <f>登録番号１７６!$F$11</f>
        <v>1</v>
      </c>
      <c r="R128" s="160">
        <f>登録番号１７６!$J$11</f>
        <v>6</v>
      </c>
      <c r="S128" s="161">
        <f>登録番号１７６!$M$8</f>
        <v>61000</v>
      </c>
      <c r="T128" s="162">
        <f>登録番号１７６!$O$8</f>
        <v>61000</v>
      </c>
      <c r="U128" s="161">
        <f>登録番号１７６!$L$26</f>
        <v>0</v>
      </c>
      <c r="V128" s="162">
        <f>登録番号１７６!$N$26</f>
        <v>0</v>
      </c>
      <c r="W128" s="163" t="str">
        <f>IF(登録番号１７６!$P$26="","",登録番号１７６!$P$26)</f>
        <v>礼金</v>
      </c>
      <c r="X128" s="164">
        <f>登録番号１７６!$R$26</f>
        <v>58000</v>
      </c>
      <c r="Y128" s="162">
        <f>登録番号１７６!$T$26</f>
        <v>58000</v>
      </c>
      <c r="Z128" s="165">
        <f>登録番号１７６!$F$10</f>
        <v>58.53</v>
      </c>
      <c r="AA128" s="166">
        <f>登録番号１７６!$H$10</f>
        <v>58.53</v>
      </c>
      <c r="AB128" s="167" t="str">
        <f>IF(登録番号１７６!$J$10="","",登録番号１７６!$J$10)</f>
        <v/>
      </c>
      <c r="AC128" s="168" t="str">
        <f>IF(登録番号１７６!$K$10="","",登録番号１７６!$K$10)</f>
        <v/>
      </c>
      <c r="AD128" s="168" t="str">
        <f>IF(登録番号１７６!$L$10="","",登録番号１７６!$L$10)</f>
        <v/>
      </c>
      <c r="AE128" s="168" t="str">
        <f>IF(登録番号１７６!$M$10="","",登録番号１７６!$M$10)</f>
        <v/>
      </c>
      <c r="AF128" s="168" t="str">
        <f>IF(登録番号１７６!$N$10="","",登録番号１７６!$N$10)</f>
        <v/>
      </c>
      <c r="AG128" s="168" t="str">
        <f>IF(登録番号１７６!$O$10="","",登録番号１７６!$O$10)</f>
        <v/>
      </c>
      <c r="AH128" s="168" t="str">
        <f>IF(登録番号１７６!$P$10="","",登録番号１７６!$P$10)</f>
        <v>○</v>
      </c>
      <c r="AI128" s="168" t="str">
        <f>IF(登録番号１７６!$Q$10="","",登録番号１７６!$Q$10)</f>
        <v/>
      </c>
      <c r="AJ128" s="168" t="str">
        <f>IF(登録番号１７６!$R$10="","",登録番号１７６!$R$10)</f>
        <v/>
      </c>
      <c r="AK128" s="168" t="str">
        <f>IF(登録番号１７６!$S$10="","",登録番号１７６!$S$10)</f>
        <v/>
      </c>
      <c r="AL128" s="169" t="str">
        <f>IF(登録番号１７６!$T$10="","",登録番号１７６!$T$10)</f>
        <v/>
      </c>
      <c r="AM128" s="167" t="str">
        <f>登録番号１７６!$I$17</f>
        <v>ない</v>
      </c>
      <c r="AN128" s="168" t="str">
        <f>登録番号１７６!$S$17</f>
        <v>ない</v>
      </c>
      <c r="AO128" s="168" t="str">
        <f>登録番号１７６!$I$18</f>
        <v>ない</v>
      </c>
      <c r="AP128" s="168" t="str">
        <f>登録番号１７６!$S$18</f>
        <v>ない</v>
      </c>
      <c r="AQ128" s="168" t="str">
        <f>登録番号１７６!$I$19</f>
        <v>ない</v>
      </c>
      <c r="AR128" s="168" t="str">
        <f>登録番号１７６!$S$19</f>
        <v>ない</v>
      </c>
      <c r="AS128" s="168" t="str">
        <f>登録番号１７６!$I$20</f>
        <v>ない</v>
      </c>
      <c r="AT128" s="168" t="str">
        <f>IF(登録番号１７６!$S$20="","",登録番号１７６!$S$20)</f>
        <v>ない</v>
      </c>
      <c r="AU128" s="168" t="str">
        <f>IF(登録番号１７６!$I$21="","",登録番号１７６!$I$21)</f>
        <v>ない</v>
      </c>
      <c r="AV128" s="168" t="str">
        <f>IF(登録番号１７６!$S$21="","",登録番号１７６!$S$21)</f>
        <v>ない</v>
      </c>
      <c r="AW128" s="169" t="str">
        <f>IF(登録番号１７６!$I$22="","",登録番号１７６!$I$22)</f>
        <v/>
      </c>
      <c r="AX128" s="165" t="str">
        <f>IF(登録番号１７６!$C$26="","",登録番号１７６!$C$26)</f>
        <v>居ない</v>
      </c>
      <c r="AY128" s="166" t="str">
        <f>IF(登録番号１７６!$G$26="","",登録番号１７６!$G$26)</f>
        <v>なし</v>
      </c>
      <c r="AZ128" s="170" t="str">
        <f>登録番号１７６!$D$25</f>
        <v>必要</v>
      </c>
      <c r="BA128" s="166" t="str">
        <f>IF(登録番号１７６!$E$25="","",登録番号１７６!$E$25)</f>
        <v>家賃債務保証での代替可</v>
      </c>
      <c r="BB128" s="171" t="str">
        <f>IF(登録番号１７６!$D$29="","",登録番号１７６!$D$29)</f>
        <v>ハウスクリーニング代：50,000（税別） / 火災保険2年18,000円 / ハウスリーブ保証料初回10,000円、月々総家賃2.0～2.5% / 町内会費800円</v>
      </c>
      <c r="BC128" s="172" t="str">
        <f>登録番号１７６!$A$10</f>
        <v>2001/7</v>
      </c>
      <c r="BD128" s="173" t="str">
        <f>IF(登録番号１７６!$P$11="","",登録番号１７６!$P$11)</f>
        <v>適用外（1981年6月以降建設）</v>
      </c>
      <c r="BE128" s="174" t="str">
        <f>登録番号１７６!$C$31</f>
        <v>アパマンショップ長浜店</v>
      </c>
      <c r="BF128" s="44" t="str">
        <f>登録番号１７６!$O$31</f>
        <v>0749-64-5111</v>
      </c>
    </row>
    <row r="129" spans="1:58" ht="27.75" customHeight="1" x14ac:dyDescent="0.15">
      <c r="A129" s="178">
        <v>177</v>
      </c>
      <c r="B129" s="145" t="str">
        <f>IF(登録番号１７７!$F$4="","",登録番号１７７!$F$4)</f>
        <v>○</v>
      </c>
      <c r="C129" s="45" t="str">
        <f>IF(登録番号１７７!$H$4="","",登録番号１７７!$H$4)</f>
        <v/>
      </c>
      <c r="D129" s="45" t="str">
        <f>IF(登録番号１７７!$J$4="","",登録番号１７７!$J$4)</f>
        <v/>
      </c>
      <c r="E129" s="157" t="str">
        <f>IF(登録番号１７７!$L$4="","",登録番号１７７!$L$4)</f>
        <v/>
      </c>
      <c r="F129" s="157" t="str">
        <f>IF(登録番号１７７!$N$4="","",登録番号１７７!$N$4)</f>
        <v/>
      </c>
      <c r="G129" s="146" t="str">
        <f>IF(登録番号１７７!$P$4="","",登録番号１７７!$P$4)</f>
        <v>○</v>
      </c>
      <c r="H129" s="158" t="str">
        <f>IF(登録番号１７７!$D$1="","",登録番号１７７!$D$1)</f>
        <v>サンハイツ東矢倉</v>
      </c>
      <c r="I129" s="141" t="str">
        <f>登録番号１７７!$A$8</f>
        <v>滋賀県</v>
      </c>
      <c r="J129" s="159" t="str">
        <f>登録番号１７７!$B$8</f>
        <v>草津市</v>
      </c>
      <c r="K129" s="142" t="str">
        <f>登録番号１７７!$D$8</f>
        <v>東矢倉二丁目</v>
      </c>
      <c r="L129" s="160" t="str">
        <f>IF(登録番号１７７!$G$8="","",登録番号１７７!$G$8)</f>
        <v>１１－１０</v>
      </c>
      <c r="M129" s="125" t="str">
        <f>IF(登録番号１７７!$F$12="","",登録番号１７７!$F$12)</f>
        <v>JR琵琶湖線南草津駅　徒歩10分</v>
      </c>
      <c r="N129" s="147" t="str">
        <f>IF(登録番号１７７!$F$13="","",登録番号１７７!$F$13)</f>
        <v>西友南草津店（徒歩９分）、セブンイレブン南草津店（徒歩７分）</v>
      </c>
      <c r="O129" s="149" t="str">
        <f>登録番号１７７!$P$8</f>
        <v>木造（２×４）含む</v>
      </c>
      <c r="P129" s="125">
        <f>登録番号１７７!$D$10</f>
        <v>2</v>
      </c>
      <c r="Q129" s="141">
        <f>登録番号１７７!$F$11</f>
        <v>1</v>
      </c>
      <c r="R129" s="160">
        <f>登録番号１７７!$J$11</f>
        <v>4</v>
      </c>
      <c r="S129" s="161">
        <f>登録番号１７７!$M$8</f>
        <v>30000</v>
      </c>
      <c r="T129" s="162">
        <f>登録番号１７７!$O$8</f>
        <v>30000</v>
      </c>
      <c r="U129" s="161">
        <f>登録番号１７７!$L$26</f>
        <v>50000</v>
      </c>
      <c r="V129" s="162">
        <f>登録番号１７７!$N$26</f>
        <v>50000</v>
      </c>
      <c r="W129" s="163" t="str">
        <f>IF(登録番号１７７!$P$26="","",登録番号１７７!$P$26)</f>
        <v/>
      </c>
      <c r="X129" s="164">
        <f>登録番号１７７!$R$26</f>
        <v>0</v>
      </c>
      <c r="Y129" s="162">
        <f>登録番号１７７!$T$26</f>
        <v>0</v>
      </c>
      <c r="Z129" s="165">
        <f>登録番号１７７!$F$10</f>
        <v>17.54</v>
      </c>
      <c r="AA129" s="166">
        <f>登録番号１７７!$H$10</f>
        <v>17.54</v>
      </c>
      <c r="AB129" s="167" t="str">
        <f>IF(登録番号１７７!$J$10="","",登録番号１７７!$J$10)</f>
        <v>○</v>
      </c>
      <c r="AC129" s="168" t="str">
        <f>IF(登録番号１７７!$K$10="","",登録番号１７７!$K$10)</f>
        <v/>
      </c>
      <c r="AD129" s="168" t="str">
        <f>IF(登録番号１７７!$L$10="","",登録番号１７７!$L$10)</f>
        <v/>
      </c>
      <c r="AE129" s="168" t="str">
        <f>IF(登録番号１７７!$M$10="","",登録番号１７７!$M$10)</f>
        <v/>
      </c>
      <c r="AF129" s="168" t="str">
        <f>IF(登録番号１７７!$N$10="","",登録番号１７７!$N$10)</f>
        <v/>
      </c>
      <c r="AG129" s="168" t="str">
        <f>IF(登録番号１７７!$O$10="","",登録番号１７７!$O$10)</f>
        <v/>
      </c>
      <c r="AH129" s="168" t="str">
        <f>IF(登録番号１７７!$P$10="","",登録番号１７７!$P$10)</f>
        <v/>
      </c>
      <c r="AI129" s="168" t="str">
        <f>IF(登録番号１７７!$Q$10="","",登録番号１７７!$Q$10)</f>
        <v/>
      </c>
      <c r="AJ129" s="168" t="str">
        <f>IF(登録番号１７７!$R$10="","",登録番号１７７!$R$10)</f>
        <v/>
      </c>
      <c r="AK129" s="168" t="str">
        <f>IF(登録番号１７７!$S$10="","",登録番号１７７!$S$10)</f>
        <v/>
      </c>
      <c r="AL129" s="169" t="str">
        <f>IF(登録番号１７７!$T$10="","",登録番号１７７!$T$10)</f>
        <v/>
      </c>
      <c r="AM129" s="167" t="str">
        <f>登録番号１７７!$I$17</f>
        <v>ない</v>
      </c>
      <c r="AN129" s="168" t="str">
        <f>登録番号１７７!$S$17</f>
        <v>ない</v>
      </c>
      <c r="AO129" s="168" t="str">
        <f>登録番号１７７!$I$18</f>
        <v>ない</v>
      </c>
      <c r="AP129" s="168" t="str">
        <f>登録番号１７７!$S$18</f>
        <v>ない</v>
      </c>
      <c r="AQ129" s="168" t="str">
        <f>登録番号１７７!$I$19</f>
        <v>ない</v>
      </c>
      <c r="AR129" s="168" t="str">
        <f>登録番号１７７!$S$19</f>
        <v>ない</v>
      </c>
      <c r="AS129" s="168" t="str">
        <f>登録番号１７７!$I$20</f>
        <v>ない</v>
      </c>
      <c r="AT129" s="168" t="str">
        <f>IF(登録番号１７７!$S$20="","",登録番号１７７!$S$20)</f>
        <v>全戸</v>
      </c>
      <c r="AU129" s="168" t="str">
        <f>IF(登録番号１７７!$I$21="","",登録番号１７７!$I$21)</f>
        <v>ない</v>
      </c>
      <c r="AV129" s="168" t="str">
        <f>IF(登録番号１７７!$S$21="","",登録番号１７７!$S$21)</f>
        <v>ない</v>
      </c>
      <c r="AW129" s="169" t="str">
        <f>IF(登録番号１７７!$I$22="","",登録番号１７７!$I$22)</f>
        <v/>
      </c>
      <c r="AX129" s="165" t="str">
        <f>IF(登録番号１７７!$C$26="","",登録番号１７７!$C$26)</f>
        <v>居ない</v>
      </c>
      <c r="AY129" s="166" t="str">
        <f>IF(登録番号１７７!$G$26="","",登録番号１７７!$G$26)</f>
        <v>なし</v>
      </c>
      <c r="AZ129" s="170" t="str">
        <f>登録番号１７７!$D$25</f>
        <v>必要</v>
      </c>
      <c r="BA129" s="166" t="str">
        <f>IF(登録番号１７７!$E$25="","",登録番号１７７!$E$25)</f>
        <v>家賃債務保証での代替可</v>
      </c>
      <c r="BB129" s="171" t="str">
        <f>IF(登録番号１７７!$D$29="","",登録番号１７７!$D$29)</f>
        <v>駐車場は１台敷地内での確保可能（3,000円と税）、当該物件は一階のお部屋。お元気な高齢者であれば便利なアパートです。</v>
      </c>
      <c r="BC129" s="172" t="str">
        <f>登録番号１７７!$A$10</f>
        <v>1992/3</v>
      </c>
      <c r="BD129" s="173" t="str">
        <f>IF(登録番号１７７!$P$11="","",登録番号１７７!$P$11)</f>
        <v>適用外（1981年6月以降建設）</v>
      </c>
      <c r="BE129" s="174" t="str">
        <f>登録番号１７７!$C$31</f>
        <v>太陽住宅　株式会社</v>
      </c>
      <c r="BF129" s="44" t="str">
        <f>登録番号１７７!$O$31</f>
        <v>077-565-2163</v>
      </c>
    </row>
    <row r="130" spans="1:58" ht="27.75" customHeight="1" x14ac:dyDescent="0.15">
      <c r="A130" s="178">
        <v>178</v>
      </c>
      <c r="B130" s="145" t="str">
        <f>IF(登録番号１７８!$F$4="","",登録番号１７８!$F$4)</f>
        <v>○</v>
      </c>
      <c r="C130" s="45" t="str">
        <f>IF(登録番号１７８!$H$4="","",登録番号１７８!$H$4)</f>
        <v>○</v>
      </c>
      <c r="D130" s="45" t="str">
        <f>IF(登録番号１７８!$J$4="","",登録番号１７８!$J$4)</f>
        <v>○</v>
      </c>
      <c r="E130" s="157" t="str">
        <f>IF(登録番号１７８!$L$4="","",登録番号１７８!$L$4)</f>
        <v>○</v>
      </c>
      <c r="F130" s="157" t="str">
        <f>IF(登録番号１７８!$N$4="","",登録番号１７８!$N$4)</f>
        <v>○</v>
      </c>
      <c r="G130" s="146" t="str">
        <f>IF(登録番号１７８!$P$4="","",登録番号１７８!$P$4)</f>
        <v>○</v>
      </c>
      <c r="H130" s="158" t="str">
        <f>IF(登録番号１７８!$D$1="","",登録番号１７８!$D$1)</f>
        <v>ｍ５.Banks</v>
      </c>
      <c r="I130" s="141" t="str">
        <f>登録番号１７８!$A$8</f>
        <v>滋賀県</v>
      </c>
      <c r="J130" s="159" t="str">
        <f>登録番号１７８!$B$8</f>
        <v>東近江市</v>
      </c>
      <c r="K130" s="142" t="str">
        <f>登録番号１７８!$D$8</f>
        <v>八日市幸町</v>
      </c>
      <c r="L130" s="160" t="str">
        <f>IF(登録番号１７８!$G$8="","",登録番号１７８!$G$8)</f>
        <v>１－６８</v>
      </c>
      <c r="M130" s="125" t="str">
        <f>IF(登録番号１７８!$F$12="","",登録番号１７８!$F$12)</f>
        <v>近江鉄道　八日市駅　バス　約10分</v>
      </c>
      <c r="N130" s="147" t="str">
        <f>IF(登録番号１７８!$F$13="","",登録番号１７８!$F$13)</f>
        <v/>
      </c>
      <c r="O130" s="149" t="str">
        <f>登録番号１７８!$P$8</f>
        <v>コンクリート造</v>
      </c>
      <c r="P130" s="125">
        <f>登録番号１７８!$D$10</f>
        <v>4</v>
      </c>
      <c r="Q130" s="141">
        <f>登録番号１７８!$F$11</f>
        <v>22</v>
      </c>
      <c r="R130" s="160">
        <f>登録番号１７８!$J$11</f>
        <v>23</v>
      </c>
      <c r="S130" s="161">
        <f>登録番号１７８!$M$8</f>
        <v>42500</v>
      </c>
      <c r="T130" s="162">
        <f>登録番号１７８!$O$8</f>
        <v>53500</v>
      </c>
      <c r="U130" s="161">
        <f>登録番号１７８!$L$26</f>
        <v>0</v>
      </c>
      <c r="V130" s="162">
        <f>登録番号１７８!$N$26</f>
        <v>0</v>
      </c>
      <c r="W130" s="163" t="str">
        <f>IF(登録番号１７８!$P$26="","",登録番号１７８!$P$26)</f>
        <v/>
      </c>
      <c r="X130" s="164">
        <f>登録番号１７８!$R$26</f>
        <v>0</v>
      </c>
      <c r="Y130" s="162">
        <f>登録番号１７８!$T$26</f>
        <v>0</v>
      </c>
      <c r="Z130" s="165">
        <f>登録番号１７８!$F$10</f>
        <v>25.2</v>
      </c>
      <c r="AA130" s="166">
        <f>登録番号１７８!$H$10</f>
        <v>56.7</v>
      </c>
      <c r="AB130" s="167" t="str">
        <f>IF(登録番号１７８!$J$10="","",登録番号１７８!$J$10)</f>
        <v/>
      </c>
      <c r="AC130" s="168" t="str">
        <f>IF(登録番号１７８!$K$10="","",登録番号１７８!$K$10)</f>
        <v>○</v>
      </c>
      <c r="AD130" s="168" t="str">
        <f>IF(登録番号１７８!$L$10="","",登録番号１７８!$L$10)</f>
        <v/>
      </c>
      <c r="AE130" s="168" t="str">
        <f>IF(登録番号１７８!$M$10="","",登録番号１７８!$M$10)</f>
        <v/>
      </c>
      <c r="AF130" s="168" t="str">
        <f>IF(登録番号１７８!$N$10="","",登録番号１７８!$N$10)</f>
        <v/>
      </c>
      <c r="AG130" s="168" t="str">
        <f>IF(登録番号１７８!$O$10="","",登録番号１７８!$O$10)</f>
        <v>○</v>
      </c>
      <c r="AH130" s="168" t="str">
        <f>IF(登録番号１７８!$P$10="","",登録番号１７８!$P$10)</f>
        <v>○</v>
      </c>
      <c r="AI130" s="168" t="str">
        <f>IF(登録番号１７８!$Q$10="","",登録番号１７８!$Q$10)</f>
        <v/>
      </c>
      <c r="AJ130" s="168" t="str">
        <f>IF(登録番号１７８!$R$10="","",登録番号１７８!$R$10)</f>
        <v>○</v>
      </c>
      <c r="AK130" s="168" t="str">
        <f>IF(登録番号１７８!$S$10="","",登録番号１７８!$S$10)</f>
        <v/>
      </c>
      <c r="AL130" s="169" t="str">
        <f>IF(登録番号１７８!$T$10="","",登録番号１７８!$T$10)</f>
        <v/>
      </c>
      <c r="AM130" s="167" t="str">
        <f>登録番号１７８!$I$17</f>
        <v>全戸</v>
      </c>
      <c r="AN130" s="168" t="str">
        <f>登録番号１７８!$S$17</f>
        <v>ない</v>
      </c>
      <c r="AO130" s="168" t="str">
        <f>登録番号１７８!$I$18</f>
        <v>ない</v>
      </c>
      <c r="AP130" s="168" t="str">
        <f>登録番号１７８!$S$18</f>
        <v>ない</v>
      </c>
      <c r="AQ130" s="168" t="str">
        <f>登録番号１７８!$I$19</f>
        <v>ない</v>
      </c>
      <c r="AR130" s="168" t="str">
        <f>登録番号１７８!$S$19</f>
        <v>一部住戸</v>
      </c>
      <c r="AS130" s="168" t="str">
        <f>登録番号１７８!$I$20</f>
        <v>ない</v>
      </c>
      <c r="AT130" s="168" t="str">
        <f>IF(登録番号１７８!$S$20="","",登録番号１７８!$S$20)</f>
        <v>ない</v>
      </c>
      <c r="AU130" s="168" t="str">
        <f>IF(登録番号１７８!$I$21="","",登録番号１７８!$I$21)</f>
        <v>ない</v>
      </c>
      <c r="AV130" s="168" t="str">
        <f>IF(登録番号１７８!$S$21="","",登録番号１７８!$S$21)</f>
        <v>全戸</v>
      </c>
      <c r="AW130" s="169" t="str">
        <f>IF(登録番号１７８!$I$22="","",登録番号１７８!$I$22)</f>
        <v/>
      </c>
      <c r="AX130" s="165" t="str">
        <f>IF(登録番号１７８!$C$26="","",登録番号１７８!$C$26)</f>
        <v>居ない</v>
      </c>
      <c r="AY130" s="166" t="str">
        <f>IF(登録番号１７８!$G$26="","",登録番号１７８!$G$26)</f>
        <v>なし</v>
      </c>
      <c r="AZ130" s="170" t="str">
        <f>登録番号１７８!$D$25</f>
        <v>必要</v>
      </c>
      <c r="BA130" s="166" t="str">
        <f>IF(登録番号１７８!$E$25="","",登録番号１７８!$E$25)</f>
        <v/>
      </c>
      <c r="BB130" s="171" t="str">
        <f>IF(登録番号１７８!$D$29="","",登録番号１７８!$D$29)</f>
        <v>保証会社初回保証料：賃料の80%もしくは30%（更新有/年間で賃料の10%）</v>
      </c>
      <c r="BC130" s="172" t="str">
        <f>登録番号１７８!$A$10</f>
        <v>1999/10</v>
      </c>
      <c r="BD130" s="173" t="str">
        <f>IF(登録番号１７８!$P$11="","",登録番号１７８!$P$11)</f>
        <v>適用外（1981年6月以降建設）</v>
      </c>
      <c r="BE130" s="174" t="str">
        <f>登録番号１７８!$C$31</f>
        <v>アパマンショップ八日市店</v>
      </c>
      <c r="BF130" s="44" t="str">
        <f>登録番号１７８!$O$31</f>
        <v>0748-25-1233</v>
      </c>
    </row>
    <row r="131" spans="1:58" ht="27.75" customHeight="1" x14ac:dyDescent="0.15">
      <c r="A131" s="178">
        <v>179</v>
      </c>
      <c r="B131" s="145" t="str">
        <f>IF(登録番号１７９!$F$4="","",登録番号１７９!$F$4)</f>
        <v>○</v>
      </c>
      <c r="C131" s="45" t="str">
        <f>IF(登録番号１７９!$H$4="","",登録番号１７９!$H$4)</f>
        <v>○</v>
      </c>
      <c r="D131" s="45" t="str">
        <f>IF(登録番号１７９!$J$4="","",登録番号１７９!$J$4)</f>
        <v>○</v>
      </c>
      <c r="E131" s="157" t="str">
        <f>IF(登録番号１７９!$L$4="","",登録番号１７９!$L$4)</f>
        <v/>
      </c>
      <c r="F131" s="157" t="str">
        <f>IF(登録番号１７９!$N$4="","",登録番号１７９!$N$4)</f>
        <v>○</v>
      </c>
      <c r="G131" s="146" t="str">
        <f>IF(登録番号１７９!$P$4="","",登録番号１７９!$P$4)</f>
        <v>○</v>
      </c>
      <c r="H131" s="158" t="str">
        <f>IF(登録番号１７９!$D$1="","",登録番号１７９!$D$1)</f>
        <v>グリーンエイト</v>
      </c>
      <c r="I131" s="141" t="str">
        <f>登録番号１７９!$A$8</f>
        <v>滋賀県</v>
      </c>
      <c r="J131" s="159" t="str">
        <f>登録番号１７９!$B$8</f>
        <v>東近江市</v>
      </c>
      <c r="K131" s="142" t="str">
        <f>登録番号１７９!$D$8</f>
        <v>中小路町</v>
      </c>
      <c r="L131" s="160" t="str">
        <f>IF(登録番号１７９!$G$8="","",登録番号１７９!$G$8)</f>
        <v>569-5</v>
      </c>
      <c r="M131" s="125" t="str">
        <f>IF(登録番号１７９!$F$12="","",登録番号１７９!$F$12)</f>
        <v>近江鉄道　八日市駅　バス　約19分</v>
      </c>
      <c r="N131" s="147" t="str">
        <f>IF(登録番号１７９!$F$13="","",登録番号１７９!$F$13)</f>
        <v/>
      </c>
      <c r="O131" s="149" t="str">
        <f>登録番号１７９!$P$8</f>
        <v>鉄骨造（軽量鉄骨含む）</v>
      </c>
      <c r="P131" s="125">
        <f>登録番号１７９!$D$10</f>
        <v>2</v>
      </c>
      <c r="Q131" s="141">
        <f>登録番号１７９!$F$11</f>
        <v>24</v>
      </c>
      <c r="R131" s="160">
        <f>登録番号１７９!$J$11</f>
        <v>24</v>
      </c>
      <c r="S131" s="161">
        <f>登録番号１７９!$M$8</f>
        <v>28000</v>
      </c>
      <c r="T131" s="162">
        <f>登録番号１７９!$O$8</f>
        <v>28000</v>
      </c>
      <c r="U131" s="161">
        <f>登録番号１７９!$L$26</f>
        <v>0</v>
      </c>
      <c r="V131" s="162">
        <f>登録番号１７９!$N$26</f>
        <v>0</v>
      </c>
      <c r="W131" s="163" t="str">
        <f>IF(登録番号１７９!$P$26="","",登録番号１７９!$P$26)</f>
        <v/>
      </c>
      <c r="X131" s="164">
        <f>登録番号１７９!$R$26</f>
        <v>0</v>
      </c>
      <c r="Y131" s="162">
        <f>登録番号１７９!$T$26</f>
        <v>0</v>
      </c>
      <c r="Z131" s="165">
        <f>登録番号１７９!$F$10</f>
        <v>21</v>
      </c>
      <c r="AA131" s="166">
        <f>登録番号１７９!$H$10</f>
        <v>21</v>
      </c>
      <c r="AB131" s="167" t="str">
        <f>IF(登録番号１７９!$J$10="","",登録番号１７９!$J$10)</f>
        <v/>
      </c>
      <c r="AC131" s="168" t="str">
        <f>IF(登録番号１７９!$K$10="","",登録番号１７９!$K$10)</f>
        <v>○</v>
      </c>
      <c r="AD131" s="168" t="str">
        <f>IF(登録番号１７９!$L$10="","",登録番号１７９!$L$10)</f>
        <v/>
      </c>
      <c r="AE131" s="168" t="str">
        <f>IF(登録番号１７９!$M$10="","",登録番号１７９!$M$10)</f>
        <v/>
      </c>
      <c r="AF131" s="168" t="str">
        <f>IF(登録番号１７９!$N$10="","",登録番号１７９!$N$10)</f>
        <v/>
      </c>
      <c r="AG131" s="168" t="str">
        <f>IF(登録番号１７９!$O$10="","",登録番号１７９!$O$10)</f>
        <v/>
      </c>
      <c r="AH131" s="168" t="str">
        <f>IF(登録番号１７９!$P$10="","",登録番号１７９!$P$10)</f>
        <v/>
      </c>
      <c r="AI131" s="168" t="str">
        <f>IF(登録番号１７９!$Q$10="","",登録番号１７９!$Q$10)</f>
        <v/>
      </c>
      <c r="AJ131" s="168" t="str">
        <f>IF(登録番号１７９!$R$10="","",登録番号１７９!$R$10)</f>
        <v/>
      </c>
      <c r="AK131" s="168" t="str">
        <f>IF(登録番号１７９!$S$10="","",登録番号１７９!$S$10)</f>
        <v/>
      </c>
      <c r="AL131" s="169" t="str">
        <f>IF(登録番号１７９!$T$10="","",登録番号１７９!$T$10)</f>
        <v/>
      </c>
      <c r="AM131" s="167" t="str">
        <f>登録番号１７９!$I$17</f>
        <v>全戸</v>
      </c>
      <c r="AN131" s="168" t="str">
        <f>登録番号１７９!$S$17</f>
        <v>ない</v>
      </c>
      <c r="AO131" s="168" t="str">
        <f>登録番号１７９!$I$18</f>
        <v>ない</v>
      </c>
      <c r="AP131" s="168" t="str">
        <f>登録番号１７９!$S$18</f>
        <v>ない</v>
      </c>
      <c r="AQ131" s="168" t="str">
        <f>登録番号１７９!$I$19</f>
        <v>ない</v>
      </c>
      <c r="AR131" s="168" t="str">
        <f>登録番号１７９!$S$19</f>
        <v>ない</v>
      </c>
      <c r="AS131" s="168" t="str">
        <f>登録番号１７９!$I$20</f>
        <v>ない</v>
      </c>
      <c r="AT131" s="168" t="str">
        <f>IF(登録番号１７９!$S$20="","",登録番号１７９!$S$20)</f>
        <v>ない</v>
      </c>
      <c r="AU131" s="168" t="str">
        <f>IF(登録番号１７９!$I$21="","",登録番号１７９!$I$21)</f>
        <v>ない</v>
      </c>
      <c r="AV131" s="168" t="str">
        <f>IF(登録番号１７９!$S$21="","",登録番号１７９!$S$21)</f>
        <v>全戸</v>
      </c>
      <c r="AW131" s="169" t="str">
        <f>IF(登録番号１７９!$I$22="","",登録番号１７９!$I$22)</f>
        <v/>
      </c>
      <c r="AX131" s="165" t="str">
        <f>IF(登録番号１７９!$C$26="","",登録番号１７９!$C$26)</f>
        <v>居ない</v>
      </c>
      <c r="AY131" s="166" t="str">
        <f>IF(登録番号１７９!$G$26="","",登録番号１７９!$G$26)</f>
        <v>なし</v>
      </c>
      <c r="AZ131" s="170" t="str">
        <f>登録番号１７９!$D$25</f>
        <v>必要</v>
      </c>
      <c r="BA131" s="166" t="str">
        <f>IF(登録番号１７９!$E$25="","",登録番号１７９!$E$25)</f>
        <v/>
      </c>
      <c r="BB131" s="171" t="str">
        <f>IF(登録番号１７９!$D$29="","",登録番号１７９!$D$29)</f>
        <v>鍵交換費：15,000（税別）、保証会社初回保証料：賃料の50%</v>
      </c>
      <c r="BC131" s="172" t="str">
        <f>登録番号１７９!$A$10</f>
        <v>1992/３</v>
      </c>
      <c r="BD131" s="173" t="str">
        <f>IF(登録番号１７９!$P$11="","",登録番号１７９!$P$11)</f>
        <v>適用外（1981年6月以降建設）</v>
      </c>
      <c r="BE131" s="174" t="str">
        <f>登録番号１７９!$C$31</f>
        <v>アパマンショップ八日市店</v>
      </c>
      <c r="BF131" s="44" t="str">
        <f>登録番号１７９!$O$31</f>
        <v>0748-25-1233</v>
      </c>
    </row>
    <row r="132" spans="1:58" ht="27.75" customHeight="1" x14ac:dyDescent="0.15">
      <c r="A132" s="178">
        <v>182</v>
      </c>
      <c r="B132" s="145" t="str">
        <f>IF(登録番号１８２!$F$4="","",登録番号１８２!$F$4)</f>
        <v>○</v>
      </c>
      <c r="C132" s="45" t="str">
        <f>IF(登録番号１８２!$H$4="","",登録番号１８２!$H$4)</f>
        <v/>
      </c>
      <c r="D132" s="45" t="str">
        <f>IF(登録番号１８２!$J$4="","",登録番号１８２!$J$4)</f>
        <v>○</v>
      </c>
      <c r="E132" s="157" t="str">
        <f>IF(登録番号１８２!$L$4="","",登録番号１８２!$L$4)</f>
        <v>○</v>
      </c>
      <c r="F132" s="157" t="str">
        <f>IF(登録番号１８２!$N$4="","",登録番号１８２!$N$4)</f>
        <v>○</v>
      </c>
      <c r="G132" s="146" t="str">
        <f>IF(登録番号１８２!$P$4="","",登録番号１８２!$P$4)</f>
        <v>○</v>
      </c>
      <c r="H132" s="158" t="str">
        <f>IF(登録番号１８２!$D$1="","",登録番号１８２!$D$1)</f>
        <v>サンパティーク　メゾン</v>
      </c>
      <c r="I132" s="141" t="str">
        <f>登録番号１８２!$A$8</f>
        <v>滋賀県</v>
      </c>
      <c r="J132" s="159" t="str">
        <f>登録番号１８２!$B$8</f>
        <v>大津市</v>
      </c>
      <c r="K132" s="142" t="str">
        <f>登録番号１８２!$D$8</f>
        <v>雄琴</v>
      </c>
      <c r="L132" s="160" t="str">
        <f>IF(登録番号１８２!$G$8="","",登録番号１８２!$G$8)</f>
        <v>2丁目2番13号</v>
      </c>
      <c r="M132" s="125" t="str">
        <f>IF(登録番号１８２!$F$12="","",登録番号１８２!$F$12)</f>
        <v>JR湖西線おごと温泉駅　徒歩10分</v>
      </c>
      <c r="N132" s="147" t="str">
        <f>IF(登録番号１８２!$F$13="","",登録番号１８２!$F$13)</f>
        <v>ラム―雄琴店　約850m　ファミリーマートおごと温泉店約290m</v>
      </c>
      <c r="O132" s="149" t="str">
        <f>登録番号１８２!$P$8</f>
        <v>鉄骨造（軽量鉄骨含む）</v>
      </c>
      <c r="P132" s="125">
        <f>登録番号１８２!$D$10</f>
        <v>2</v>
      </c>
      <c r="Q132" s="141">
        <f>登録番号１８２!$F$11</f>
        <v>7</v>
      </c>
      <c r="R132" s="160">
        <f>登録番号１８２!$J$11</f>
        <v>8</v>
      </c>
      <c r="S132" s="161">
        <f>登録番号１８２!$M$8</f>
        <v>51000</v>
      </c>
      <c r="T132" s="162">
        <f>登録番号１８２!$O$8</f>
        <v>51000</v>
      </c>
      <c r="U132" s="161">
        <f>登録番号１８２!$L$26</f>
        <v>0</v>
      </c>
      <c r="V132" s="162">
        <f>登録番号１８２!$N$26</f>
        <v>0</v>
      </c>
      <c r="W132" s="163" t="str">
        <f>IF(登録番号１８２!$P$26="","",登録番号１８２!$P$26)</f>
        <v/>
      </c>
      <c r="X132" s="164">
        <f>登録番号１８２!$R$26</f>
        <v>0</v>
      </c>
      <c r="Y132" s="162">
        <f>登録番号１８２!$T$26</f>
        <v>0</v>
      </c>
      <c r="Z132" s="165">
        <f>登録番号１８２!$F$10</f>
        <v>33.299999999999997</v>
      </c>
      <c r="AA132" s="166">
        <f>登録番号１８２!$H$10</f>
        <v>41.36</v>
      </c>
      <c r="AB132" s="167" t="str">
        <f>IF(登録番号１８２!$J$10="","",登録番号１８２!$J$10)</f>
        <v/>
      </c>
      <c r="AC132" s="168" t="str">
        <f>IF(登録番号１８２!$K$10="","",登録番号１８２!$K$10)</f>
        <v/>
      </c>
      <c r="AD132" s="168" t="str">
        <f>IF(登録番号１８２!$L$10="","",登録番号１８２!$L$10)</f>
        <v>○</v>
      </c>
      <c r="AE132" s="168" t="str">
        <f>IF(登録番号１８２!$M$10="","",登録番号１８２!$M$10)</f>
        <v/>
      </c>
      <c r="AF132" s="168" t="str">
        <f>IF(登録番号１８２!$N$10="","",登録番号１８２!$N$10)</f>
        <v/>
      </c>
      <c r="AG132" s="168" t="str">
        <f>IF(登録番号１８２!$O$10="","",登録番号１８２!$O$10)</f>
        <v>○</v>
      </c>
      <c r="AH132" s="168" t="str">
        <f>IF(登録番号１８２!$P$10="","",登録番号１８２!$P$10)</f>
        <v/>
      </c>
      <c r="AI132" s="168" t="str">
        <f>IF(登録番号１８２!$Q$10="","",登録番号１８２!$Q$10)</f>
        <v/>
      </c>
      <c r="AJ132" s="168" t="str">
        <f>IF(登録番号１８２!$R$10="","",登録番号１８２!$R$10)</f>
        <v/>
      </c>
      <c r="AK132" s="168" t="str">
        <f>IF(登録番号１８２!$S$10="","",登録番号１８２!$S$10)</f>
        <v/>
      </c>
      <c r="AL132" s="169" t="str">
        <f>IF(登録番号１８２!$T$10="","",登録番号１８２!$T$10)</f>
        <v/>
      </c>
      <c r="AM132" s="167" t="str">
        <f>登録番号１８２!$I$17</f>
        <v>ない</v>
      </c>
      <c r="AN132" s="168" t="str">
        <f>登録番号１８２!$S$17</f>
        <v>ない</v>
      </c>
      <c r="AO132" s="168" t="str">
        <f>登録番号１８２!$I$18</f>
        <v>ない</v>
      </c>
      <c r="AP132" s="168" t="str">
        <f>登録番号１８２!$S$18</f>
        <v>ない</v>
      </c>
      <c r="AQ132" s="168" t="str">
        <f>登録番号１８２!$I$19</f>
        <v>ない</v>
      </c>
      <c r="AR132" s="168" t="str">
        <f>登録番号１８２!$S$19</f>
        <v>ない</v>
      </c>
      <c r="AS132" s="168" t="str">
        <f>登録番号１８２!$I$20</f>
        <v>ない</v>
      </c>
      <c r="AT132" s="168" t="str">
        <f>IF(登録番号１８２!$S$20="","",登録番号１８２!$S$20)</f>
        <v>ない</v>
      </c>
      <c r="AU132" s="168" t="str">
        <f>IF(登録番号１８２!$I$21="","",登録番号１８２!$I$21)</f>
        <v>ない</v>
      </c>
      <c r="AV132" s="168" t="str">
        <f>IF(登録番号１８２!$S$21="","",登録番号１８２!$S$21)</f>
        <v>ない</v>
      </c>
      <c r="AW132" s="169" t="str">
        <f>IF(登録番号１８２!$I$22="","",登録番号１８２!$I$22)</f>
        <v/>
      </c>
      <c r="AX132" s="165" t="str">
        <f>IF(登録番号１８２!$C$26="","",登録番号１８２!$C$26)</f>
        <v>居ない</v>
      </c>
      <c r="AY132" s="166" t="str">
        <f>IF(登録番号１８２!$G$26="","",登録番号１８２!$G$26)</f>
        <v/>
      </c>
      <c r="AZ132" s="170" t="str">
        <f>登録番号１８２!$D$25</f>
        <v>不要</v>
      </c>
      <c r="BA132" s="166" t="str">
        <f>IF(登録番号１８２!$E$25="","",登録番号１８２!$E$25)</f>
        <v>家賃債務保証での代替可</v>
      </c>
      <c r="BB132" s="171" t="str">
        <f>IF(登録番号１８２!$D$29="","",登録番号１８２!$D$29)</f>
        <v>ハウスクリーニング費　43,200円</v>
      </c>
      <c r="BC132" s="172" t="str">
        <f>登録番号１８２!$A$10</f>
        <v>2001/1</v>
      </c>
      <c r="BD132" s="173" t="str">
        <f>IF(登録番号１８２!$P$11="","",登録番号１８２!$P$11)</f>
        <v>適用外（1981年6月以降建設）</v>
      </c>
      <c r="BE132" s="174" t="str">
        <f>登録番号１８２!$C$31</f>
        <v>アパマンショップ堅田店</v>
      </c>
      <c r="BF132" s="44" t="str">
        <f>登録番号１８２!$O$31</f>
        <v>077-574-3434</v>
      </c>
    </row>
    <row r="133" spans="1:58" ht="27.75" customHeight="1" x14ac:dyDescent="0.15">
      <c r="A133" s="178">
        <v>183</v>
      </c>
      <c r="B133" s="145" t="str">
        <f>IF(登録番号１８３!$F$4="","",登録番号１８３!$F$4)</f>
        <v>○</v>
      </c>
      <c r="C133" s="45" t="str">
        <f>IF(登録番号１８３!$H$4="","",登録番号１８３!$H$4)</f>
        <v/>
      </c>
      <c r="D133" s="45" t="str">
        <f>IF(登録番号１８３!$J$4="","",登録番号１８３!$J$4)</f>
        <v>○</v>
      </c>
      <c r="E133" s="157" t="str">
        <f>IF(登録番号１８３!$L$4="","",登録番号１８３!$L$4)</f>
        <v>○</v>
      </c>
      <c r="F133" s="157" t="str">
        <f>IF(登録番号１８３!$N$4="","",登録番号１８３!$N$4)</f>
        <v>○</v>
      </c>
      <c r="G133" s="146" t="str">
        <f>IF(登録番号１８３!$P$4="","",登録番号１８３!$P$4)</f>
        <v>○</v>
      </c>
      <c r="H133" s="158" t="str">
        <f>IF(登録番号１８３!$D$1="","",登録番号１８３!$D$1)</f>
        <v>ツインハーモニーA棟</v>
      </c>
      <c r="I133" s="141" t="str">
        <f>登録番号１８３!$A$8</f>
        <v>滋賀県</v>
      </c>
      <c r="J133" s="159" t="str">
        <f>登録番号１８３!$B$8</f>
        <v>大津市</v>
      </c>
      <c r="K133" s="142" t="str">
        <f>登録番号１８３!$D$8</f>
        <v>雄琴</v>
      </c>
      <c r="L133" s="160" t="str">
        <f>IF(登録番号１８３!$G$8="","",登録番号１８３!$G$8)</f>
        <v>3丁目2番1号</v>
      </c>
      <c r="M133" s="125" t="str">
        <f>IF(登録番号１８３!$F$12="","",登録番号１８３!$F$12)</f>
        <v>JR湖西線おごと温泉駅　徒歩9分</v>
      </c>
      <c r="N133" s="147" t="str">
        <f>IF(登録番号１８３!$F$13="","",登録番号１８３!$F$13)</f>
        <v>ラム―雄琴店　約400m　セブンイレブンアクアマリーナ店　約170m</v>
      </c>
      <c r="O133" s="149" t="str">
        <f>登録番号１８３!$P$8</f>
        <v>鉄骨造（軽量鉄骨含む）</v>
      </c>
      <c r="P133" s="125">
        <f>登録番号１８３!$D$10</f>
        <v>2</v>
      </c>
      <c r="Q133" s="141">
        <f>登録番号１８３!$F$11</f>
        <v>8</v>
      </c>
      <c r="R133" s="160">
        <f>登録番号１８３!$J$11</f>
        <v>8</v>
      </c>
      <c r="S133" s="161">
        <f>登録番号１８３!$M$8</f>
        <v>50000</v>
      </c>
      <c r="T133" s="162">
        <f>登録番号１８３!$O$8</f>
        <v>50000</v>
      </c>
      <c r="U133" s="161">
        <f>登録番号１８３!$L$26</f>
        <v>0</v>
      </c>
      <c r="V133" s="162">
        <f>登録番号１８３!$N$26</f>
        <v>0</v>
      </c>
      <c r="W133" s="163" t="str">
        <f>IF(登録番号１８３!$P$26="","",登録番号１８３!$P$26)</f>
        <v>ハウスクリーニング費</v>
      </c>
      <c r="X133" s="164">
        <f>登録番号１８３!$R$26</f>
        <v>43200</v>
      </c>
      <c r="Y133" s="162">
        <f>登録番号１８３!$T$26</f>
        <v>43200</v>
      </c>
      <c r="Z133" s="165">
        <f>登録番号１８３!$F$10</f>
        <v>43.99</v>
      </c>
      <c r="AA133" s="166">
        <f>登録番号１８３!$H$10</f>
        <v>54.85</v>
      </c>
      <c r="AB133" s="167" t="str">
        <f>IF(登録番号１８３!$J$10="","",登録番号１８３!$J$10)</f>
        <v/>
      </c>
      <c r="AC133" s="168" t="str">
        <f>IF(登録番号１８３!$K$10="","",登録番号１８３!$K$10)</f>
        <v/>
      </c>
      <c r="AD133" s="168" t="str">
        <f>IF(登録番号１８３!$L$10="","",登録番号１８３!$L$10)</f>
        <v/>
      </c>
      <c r="AE133" s="168" t="str">
        <f>IF(登録番号１８３!$M$10="","",登録番号１８３!$M$10)</f>
        <v/>
      </c>
      <c r="AF133" s="168" t="str">
        <f>IF(登録番号１８３!$N$10="","",登録番号１８３!$N$10)</f>
        <v/>
      </c>
      <c r="AG133" s="168" t="str">
        <f>IF(登録番号１８３!$O$10="","",登録番号１８３!$O$10)</f>
        <v>○</v>
      </c>
      <c r="AH133" s="168" t="str">
        <f>IF(登録番号１８３!$P$10="","",登録番号１８３!$P$10)</f>
        <v/>
      </c>
      <c r="AI133" s="168" t="str">
        <f>IF(登録番号１８３!$Q$10="","",登録番号１８３!$Q$10)</f>
        <v/>
      </c>
      <c r="AJ133" s="168" t="str">
        <f>IF(登録番号１８３!$R$10="","",登録番号１８３!$R$10)</f>
        <v/>
      </c>
      <c r="AK133" s="168" t="str">
        <f>IF(登録番号１８３!$S$10="","",登録番号１８３!$S$10)</f>
        <v/>
      </c>
      <c r="AL133" s="169" t="str">
        <f>IF(登録番号１８３!$T$10="","",登録番号１８３!$T$10)</f>
        <v/>
      </c>
      <c r="AM133" s="167" t="str">
        <f>登録番号１８３!$I$17</f>
        <v>ない</v>
      </c>
      <c r="AN133" s="168" t="str">
        <f>登録番号１８３!$S$17</f>
        <v>ない</v>
      </c>
      <c r="AO133" s="168" t="str">
        <f>登録番号１８３!$I$18</f>
        <v>ない</v>
      </c>
      <c r="AP133" s="168" t="str">
        <f>登録番号１８３!$S$18</f>
        <v>ない</v>
      </c>
      <c r="AQ133" s="168" t="str">
        <f>登録番号１８３!$I$19</f>
        <v>ない</v>
      </c>
      <c r="AR133" s="168" t="str">
        <f>登録番号１８３!$S$19</f>
        <v>ない</v>
      </c>
      <c r="AS133" s="168" t="str">
        <f>登録番号１８３!$I$20</f>
        <v>ない</v>
      </c>
      <c r="AT133" s="168" t="str">
        <f>IF(登録番号１８３!$S$20="","",登録番号１８３!$S$20)</f>
        <v>ない</v>
      </c>
      <c r="AU133" s="168" t="str">
        <f>IF(登録番号１８３!$I$21="","",登録番号１８３!$I$21)</f>
        <v>ない</v>
      </c>
      <c r="AV133" s="168" t="str">
        <f>IF(登録番号１８３!$S$21="","",登録番号１８３!$S$21)</f>
        <v>ない</v>
      </c>
      <c r="AW133" s="169" t="str">
        <f>IF(登録番号１８３!$I$22="","",登録番号１８３!$I$22)</f>
        <v/>
      </c>
      <c r="AX133" s="165" t="str">
        <f>IF(登録番号１８３!$C$26="","",登録番号１８３!$C$26)</f>
        <v>居ない</v>
      </c>
      <c r="AY133" s="166" t="str">
        <f>IF(登録番号１８３!$G$26="","",登録番号１８３!$G$26)</f>
        <v/>
      </c>
      <c r="AZ133" s="170" t="str">
        <f>登録番号１８３!$D$25</f>
        <v>不要</v>
      </c>
      <c r="BA133" s="166" t="str">
        <f>IF(登録番号１８３!$E$25="","",登録番号１８３!$E$25)</f>
        <v>家賃債務保証での代替可</v>
      </c>
      <c r="BB133" s="171" t="str">
        <f>IF(登録番号１８３!$D$29="","",登録番号１８３!$D$29)</f>
        <v>ハウスクリーニング費　43,200円</v>
      </c>
      <c r="BC133" s="172" t="str">
        <f>登録番号１８３!$A$10</f>
        <v>1999/12</v>
      </c>
      <c r="BD133" s="173" t="str">
        <f>IF(登録番号１８３!$P$11="","",登録番号１８３!$P$11)</f>
        <v>適用外（1981年6月以降建設）</v>
      </c>
      <c r="BE133" s="174" t="str">
        <f>登録番号１８３!$C$31</f>
        <v>アパマンショップ堅田店</v>
      </c>
      <c r="BF133" s="44" t="str">
        <f>登録番号１８３!$O$31</f>
        <v>077-574-3434</v>
      </c>
    </row>
    <row r="134" spans="1:58" ht="27.75" customHeight="1" x14ac:dyDescent="0.15">
      <c r="A134" s="178">
        <v>186</v>
      </c>
      <c r="B134" s="145" t="str">
        <f>IF(登録番号１８６!$F$4="","",登録番号１８６!$F$4)</f>
        <v/>
      </c>
      <c r="C134" s="45" t="str">
        <f>IF(登録番号１８６!$H$4="","",登録番号１８６!$H$4)</f>
        <v/>
      </c>
      <c r="D134" s="45" t="str">
        <f>IF(登録番号１８６!$J$4="","",登録番号１８６!$J$4)</f>
        <v/>
      </c>
      <c r="E134" s="157" t="str">
        <f>IF(登録番号１８６!$L$4="","",登録番号１８６!$L$4)</f>
        <v/>
      </c>
      <c r="F134" s="157" t="str">
        <f>IF(登録番号１８６!$N$4="","",登録番号１８６!$N$4)</f>
        <v>○</v>
      </c>
      <c r="G134" s="146" t="str">
        <f>IF(登録番号１８６!$P$4="","",登録番号１８６!$P$4)</f>
        <v/>
      </c>
      <c r="H134" s="158" t="str">
        <f>IF(登録番号１８６!$D$1="","",登録番号１８６!$D$1)</f>
        <v>アネーロ壱番館</v>
      </c>
      <c r="I134" s="141" t="str">
        <f>登録番号１８６!$A$8</f>
        <v>滋賀県</v>
      </c>
      <c r="J134" s="159" t="str">
        <f>登録番号１８６!$B$8</f>
        <v>草津市</v>
      </c>
      <c r="K134" s="142" t="str">
        <f>登録番号１８６!$D$8</f>
        <v>野路東</v>
      </c>
      <c r="L134" s="160" t="str">
        <f>IF(登録番号１８６!$G$8="","",登録番号１８６!$G$8)</f>
        <v>3丁目３－６</v>
      </c>
      <c r="M134" s="125" t="str">
        <f>IF(登録番号１８６!$F$12="","",登録番号１８６!$F$12)</f>
        <v>JR琵琶湖線南草津駅　徒歩18分</v>
      </c>
      <c r="N134" s="147" t="str">
        <f>IF(登録番号１８６!$F$13="","",登録番号１８６!$F$13)</f>
        <v>サークルKまで約450ｍ</v>
      </c>
      <c r="O134" s="149" t="str">
        <f>登録番号１８６!$P$8</f>
        <v>鉄骨造（軽量鉄骨含む）</v>
      </c>
      <c r="P134" s="125">
        <f>登録番号１８６!$D$10</f>
        <v>4</v>
      </c>
      <c r="Q134" s="141">
        <f>登録番号１８６!$F$11</f>
        <v>36</v>
      </c>
      <c r="R134" s="160">
        <f>登録番号１８６!$J$11</f>
        <v>36</v>
      </c>
      <c r="S134" s="161">
        <f>登録番号１８６!$M$8</f>
        <v>25000</v>
      </c>
      <c r="T134" s="162">
        <f>登録番号１８６!$O$8</f>
        <v>28000</v>
      </c>
      <c r="U134" s="161">
        <f>登録番号１８６!$L$26</f>
        <v>30000</v>
      </c>
      <c r="V134" s="162">
        <f>登録番号１８６!$N$26</f>
        <v>30000</v>
      </c>
      <c r="W134" s="163" t="str">
        <f>IF(登録番号１８６!$P$26="","",登録番号１８６!$P$26)</f>
        <v>礼金</v>
      </c>
      <c r="X134" s="164">
        <f>登録番号１８６!$R$26</f>
        <v>30000</v>
      </c>
      <c r="Y134" s="162">
        <f>登録番号１８６!$T$26</f>
        <v>30000</v>
      </c>
      <c r="Z134" s="165">
        <f>登録番号１８６!$F$10</f>
        <v>19.87</v>
      </c>
      <c r="AA134" s="166">
        <f>登録番号１８６!$H$10</f>
        <v>19.87</v>
      </c>
      <c r="AB134" s="167" t="str">
        <f>IF(登録番号１８６!$J$10="","",登録番号１８６!$J$10)</f>
        <v/>
      </c>
      <c r="AC134" s="168" t="str">
        <f>IF(登録番号１８６!$K$10="","",登録番号１８６!$K$10)</f>
        <v>○</v>
      </c>
      <c r="AD134" s="168" t="str">
        <f>IF(登録番号１８６!$L$10="","",登録番号１８６!$L$10)</f>
        <v/>
      </c>
      <c r="AE134" s="168" t="str">
        <f>IF(登録番号１８６!$M$10="","",登録番号１８６!$M$10)</f>
        <v/>
      </c>
      <c r="AF134" s="168" t="str">
        <f>IF(登録番号１８６!$N$10="","",登録番号１８６!$N$10)</f>
        <v/>
      </c>
      <c r="AG134" s="168" t="str">
        <f>IF(登録番号１８６!$O$10="","",登録番号１８６!$O$10)</f>
        <v/>
      </c>
      <c r="AH134" s="168" t="str">
        <f>IF(登録番号１８６!$P$10="","",登録番号１８６!$P$10)</f>
        <v/>
      </c>
      <c r="AI134" s="168" t="str">
        <f>IF(登録番号１８６!$Q$10="","",登録番号１８６!$Q$10)</f>
        <v/>
      </c>
      <c r="AJ134" s="168" t="str">
        <f>IF(登録番号１８６!$R$10="","",登録番号１８６!$R$10)</f>
        <v/>
      </c>
      <c r="AK134" s="168" t="str">
        <f>IF(登録番号１８６!$S$10="","",登録番号１８６!$S$10)</f>
        <v/>
      </c>
      <c r="AL134" s="169" t="str">
        <f>IF(登録番号１８６!$T$10="","",登録番号１８６!$T$10)</f>
        <v/>
      </c>
      <c r="AM134" s="167" t="str">
        <f>登録番号１８６!$I$17</f>
        <v>ない</v>
      </c>
      <c r="AN134" s="168" t="str">
        <f>登録番号１８６!$S$17</f>
        <v>ない</v>
      </c>
      <c r="AO134" s="168" t="str">
        <f>登録番号１８６!$I$18</f>
        <v>ない</v>
      </c>
      <c r="AP134" s="168" t="str">
        <f>登録番号１８６!$S$18</f>
        <v>ない</v>
      </c>
      <c r="AQ134" s="168" t="str">
        <f>登録番号１８６!$I$19</f>
        <v>ない</v>
      </c>
      <c r="AR134" s="168" t="str">
        <f>登録番号１８６!$S$19</f>
        <v>ない</v>
      </c>
      <c r="AS134" s="168" t="str">
        <f>登録番号１８６!$I$20</f>
        <v>ない</v>
      </c>
      <c r="AT134" s="168" t="str">
        <f>IF(登録番号１８６!$S$20="","",登録番号１８６!$S$20)</f>
        <v>ない</v>
      </c>
      <c r="AU134" s="168" t="str">
        <f>IF(登録番号１８６!$I$21="","",登録番号１８６!$I$21)</f>
        <v>ない</v>
      </c>
      <c r="AV134" s="168" t="str">
        <f>IF(登録番号１８６!$S$21="","",登録番号１８６!$S$21)</f>
        <v>ない</v>
      </c>
      <c r="AW134" s="169" t="str">
        <f>IF(登録番号１８６!$I$22="","",登録番号１８６!$I$22)</f>
        <v/>
      </c>
      <c r="AX134" s="165" t="str">
        <f>IF(登録番号１８６!$C$26="","",登録番号１８６!$C$26)</f>
        <v>居ない</v>
      </c>
      <c r="AY134" s="166" t="str">
        <f>IF(登録番号１８６!$G$26="","",登録番号１８６!$G$26)</f>
        <v/>
      </c>
      <c r="AZ134" s="170" t="str">
        <f>登録番号１８６!$D$25</f>
        <v>必要</v>
      </c>
      <c r="BA134" s="166" t="str">
        <f>IF(登録番号１８６!$E$25="","",登録番号１８６!$E$25)</f>
        <v>家賃債務保証での代替不可</v>
      </c>
      <c r="BB134" s="171" t="str">
        <f>IF(登録番号１８６!$D$29="","",登録番号１８６!$D$29)</f>
        <v/>
      </c>
      <c r="BC134" s="172" t="str">
        <f>登録番号１８６!$A$10</f>
        <v>1986/10</v>
      </c>
      <c r="BD134" s="173" t="str">
        <f>IF(登録番号１８６!$P$11="","",登録番号１８６!$P$11)</f>
        <v>適用外（1981年6月以降建設）</v>
      </c>
      <c r="BE134" s="174" t="str">
        <f>登録番号１８６!$C$31</f>
        <v>アパマンショップ南草津店</v>
      </c>
      <c r="BF134" s="44" t="str">
        <f>登録番号１８６!$O$31</f>
        <v>077-566-2555</v>
      </c>
    </row>
    <row r="135" spans="1:58" ht="27.75" customHeight="1" x14ac:dyDescent="0.15">
      <c r="A135" s="178">
        <v>187</v>
      </c>
      <c r="B135" s="145" t="str">
        <f>IF(登録番号１８７!$F$4="","",登録番号１８７!$F$4)</f>
        <v/>
      </c>
      <c r="C135" s="45" t="str">
        <f>IF(登録番号１８７!$H$4="","",登録番号１８７!$H$4)</f>
        <v/>
      </c>
      <c r="D135" s="45" t="str">
        <f>IF(登録番号１８７!$J$4="","",登録番号１８７!$J$4)</f>
        <v/>
      </c>
      <c r="E135" s="157" t="str">
        <f>IF(登録番号１８７!$L$4="","",登録番号１８７!$L$4)</f>
        <v/>
      </c>
      <c r="F135" s="157" t="str">
        <f>IF(登録番号１８７!$N$4="","",登録番号１８７!$N$4)</f>
        <v>○</v>
      </c>
      <c r="G135" s="146" t="str">
        <f>IF(登録番号１８７!$P$4="","",登録番号１８７!$P$4)</f>
        <v/>
      </c>
      <c r="H135" s="158" t="str">
        <f>IF(登録番号１８７!$D$1="","",登録番号１８７!$D$1)</f>
        <v>アネーロ弐番館</v>
      </c>
      <c r="I135" s="141" t="str">
        <f>登録番号１８７!$A$8</f>
        <v>滋賀県</v>
      </c>
      <c r="J135" s="159" t="str">
        <f>登録番号１８７!$B$8</f>
        <v>草津市</v>
      </c>
      <c r="K135" s="142" t="str">
        <f>登録番号１８７!$D$8</f>
        <v>南笠東</v>
      </c>
      <c r="L135" s="160" t="str">
        <f>IF(登録番号１８７!$G$8="","",登録番号１８７!$G$8)</f>
        <v>4丁目2-26</v>
      </c>
      <c r="M135" s="125" t="str">
        <f>IF(登録番号１８７!$F$12="","",登録番号１８７!$F$12)</f>
        <v>JR琵琶湖線南草津駅　徒歩20分</v>
      </c>
      <c r="N135" s="147" t="str">
        <f>IF(登録番号１８７!$F$13="","",登録番号１８７!$F$13)</f>
        <v>サークルKまで約50ｍ</v>
      </c>
      <c r="O135" s="149" t="str">
        <f>登録番号１８７!$P$8</f>
        <v>鉄骨造（軽量鉄骨含む）</v>
      </c>
      <c r="P135" s="125">
        <f>登録番号１８７!$D$10</f>
        <v>4</v>
      </c>
      <c r="Q135" s="141">
        <f>登録番号１８７!$F$11</f>
        <v>36</v>
      </c>
      <c r="R135" s="160">
        <f>登録番号１８７!$J$11</f>
        <v>36</v>
      </c>
      <c r="S135" s="161">
        <f>登録番号１８７!$M$8</f>
        <v>29000</v>
      </c>
      <c r="T135" s="162">
        <f>登録番号１８７!$O$8</f>
        <v>29000</v>
      </c>
      <c r="U135" s="161">
        <f>登録番号１８７!$L$26</f>
        <v>30000</v>
      </c>
      <c r="V135" s="162">
        <f>登録番号１８７!$N$26</f>
        <v>30000</v>
      </c>
      <c r="W135" s="163" t="str">
        <f>IF(登録番号１８７!$P$26="","",登録番号１８７!$P$26)</f>
        <v>礼金</v>
      </c>
      <c r="X135" s="164">
        <f>登録番号１８７!$R$26</f>
        <v>30000</v>
      </c>
      <c r="Y135" s="162">
        <f>登録番号１８７!$T$26</f>
        <v>30000</v>
      </c>
      <c r="Z135" s="165">
        <f>登録番号１８７!$F$10</f>
        <v>29.16</v>
      </c>
      <c r="AA135" s="166">
        <f>登録番号１８７!$H$10</f>
        <v>29.16</v>
      </c>
      <c r="AB135" s="167" t="str">
        <f>IF(登録番号１８７!$J$10="","",登録番号１８７!$J$10)</f>
        <v/>
      </c>
      <c r="AC135" s="168" t="str">
        <f>IF(登録番号１８７!$K$10="","",登録番号１８７!$K$10)</f>
        <v>○</v>
      </c>
      <c r="AD135" s="168" t="str">
        <f>IF(登録番号１８７!$L$10="","",登録番号１８７!$L$10)</f>
        <v/>
      </c>
      <c r="AE135" s="168" t="str">
        <f>IF(登録番号１８７!$M$10="","",登録番号１８７!$M$10)</f>
        <v/>
      </c>
      <c r="AF135" s="168" t="str">
        <f>IF(登録番号１８７!$N$10="","",登録番号１８７!$N$10)</f>
        <v/>
      </c>
      <c r="AG135" s="168" t="str">
        <f>IF(登録番号１８７!$O$10="","",登録番号１８７!$O$10)</f>
        <v/>
      </c>
      <c r="AH135" s="168" t="str">
        <f>IF(登録番号１８７!$P$10="","",登録番号１８７!$P$10)</f>
        <v/>
      </c>
      <c r="AI135" s="168" t="str">
        <f>IF(登録番号１８７!$Q$10="","",登録番号１８７!$Q$10)</f>
        <v/>
      </c>
      <c r="AJ135" s="168" t="str">
        <f>IF(登録番号１８７!$R$10="","",登録番号１８７!$R$10)</f>
        <v/>
      </c>
      <c r="AK135" s="168" t="str">
        <f>IF(登録番号１８７!$S$10="","",登録番号１８７!$S$10)</f>
        <v/>
      </c>
      <c r="AL135" s="169" t="str">
        <f>IF(登録番号１８７!$T$10="","",登録番号１８７!$T$10)</f>
        <v/>
      </c>
      <c r="AM135" s="167" t="str">
        <f>登録番号１８７!$I$17</f>
        <v>ない</v>
      </c>
      <c r="AN135" s="168" t="str">
        <f>登録番号１８７!$S$17</f>
        <v>ない</v>
      </c>
      <c r="AO135" s="168" t="str">
        <f>登録番号１８７!$I$18</f>
        <v>ない</v>
      </c>
      <c r="AP135" s="168" t="str">
        <f>登録番号１８７!$S$18</f>
        <v>ない</v>
      </c>
      <c r="AQ135" s="168" t="str">
        <f>登録番号１８７!$I$19</f>
        <v>ない</v>
      </c>
      <c r="AR135" s="168" t="str">
        <f>登録番号１８７!$S$19</f>
        <v>ない</v>
      </c>
      <c r="AS135" s="168" t="str">
        <f>登録番号１８７!$I$20</f>
        <v>ない</v>
      </c>
      <c r="AT135" s="168" t="str">
        <f>IF(登録番号１８７!$S$20="","",登録番号１８７!$S$20)</f>
        <v>ない</v>
      </c>
      <c r="AU135" s="168" t="str">
        <f>IF(登録番号１８７!$I$21="","",登録番号１８７!$I$21)</f>
        <v>ない</v>
      </c>
      <c r="AV135" s="168" t="str">
        <f>IF(登録番号１８７!$S$21="","",登録番号１８７!$S$21)</f>
        <v>ない</v>
      </c>
      <c r="AW135" s="169" t="str">
        <f>IF(登録番号１８７!$I$22="","",登録番号１８７!$I$22)</f>
        <v/>
      </c>
      <c r="AX135" s="165" t="str">
        <f>IF(登録番号１８７!$C$26="","",登録番号１８７!$C$26)</f>
        <v>居ない</v>
      </c>
      <c r="AY135" s="166" t="str">
        <f>IF(登録番号１８７!$G$26="","",登録番号１８７!$G$26)</f>
        <v/>
      </c>
      <c r="AZ135" s="170" t="str">
        <f>登録番号１８７!$D$25</f>
        <v>必要</v>
      </c>
      <c r="BA135" s="166" t="str">
        <f>IF(登録番号１８７!$E$25="","",登録番号１８７!$E$25)</f>
        <v>家賃債務保証での代替不可</v>
      </c>
      <c r="BB135" s="171" t="str">
        <f>IF(登録番号１８７!$D$29="","",登録番号１８７!$D$29)</f>
        <v/>
      </c>
      <c r="BC135" s="172" t="str">
        <f>登録番号１８７!$A$10</f>
        <v>1985/6</v>
      </c>
      <c r="BD135" s="173" t="str">
        <f>IF(登録番号１８７!$P$11="","",登録番号１８７!$P$11)</f>
        <v>適用外（1981年6月以降建設）</v>
      </c>
      <c r="BE135" s="174" t="str">
        <f>登録番号１８７!$C$31</f>
        <v>アパマンショップ南草津店</v>
      </c>
      <c r="BF135" s="44" t="str">
        <f>登録番号１８７!$O$31</f>
        <v>077-566-2555</v>
      </c>
    </row>
    <row r="136" spans="1:58" ht="27.75" customHeight="1" x14ac:dyDescent="0.15">
      <c r="A136" s="178">
        <v>190</v>
      </c>
      <c r="B136" s="145" t="str">
        <f>IF(登録番号１９０!$F$4="","",登録番号１９０!$F$4)</f>
        <v>○</v>
      </c>
      <c r="C136" s="45" t="str">
        <f>IF(登録番号１９０!$H$4="","",登録番号１９０!$H$4)</f>
        <v/>
      </c>
      <c r="D136" s="45" t="str">
        <f>IF(登録番号１９０!$J$4="","",登録番号１９０!$J$4)</f>
        <v>○</v>
      </c>
      <c r="E136" s="157" t="str">
        <f>IF(登録番号１９０!$L$4="","",登録番号１９０!$L$4)</f>
        <v>○</v>
      </c>
      <c r="F136" s="157" t="str">
        <f>IF(登録番号１９０!$N$4="","",登録番号１９０!$N$4)</f>
        <v/>
      </c>
      <c r="G136" s="146" t="str">
        <f>IF(登録番号１９０!$P$4="","",登録番号１９０!$P$4)</f>
        <v/>
      </c>
      <c r="H136" s="158" t="str">
        <f>IF(登録番号１９０!$D$1="","",登録番号１９０!$D$1)</f>
        <v>フルール・ド・スリジエ</v>
      </c>
      <c r="I136" s="141" t="str">
        <f>登録番号１９０!$A$8</f>
        <v>滋賀県</v>
      </c>
      <c r="J136" s="159" t="str">
        <f>登録番号１９０!$B$8</f>
        <v>彦根市</v>
      </c>
      <c r="K136" s="142" t="str">
        <f>登録番号１９０!$D$8</f>
        <v>東沼波町</v>
      </c>
      <c r="L136" s="160" t="str">
        <f>IF(登録番号１９０!$G$8="","",登録番号１９０!$G$8)</f>
        <v>１１５５－１</v>
      </c>
      <c r="M136" s="125" t="str">
        <f>IF(登録番号１９０!$F$12="","",登録番号１９０!$F$12)</f>
        <v>JR琵琶湖線南彦根駅　徒歩13分</v>
      </c>
      <c r="N136" s="147" t="str">
        <f>IF(登録番号１９０!$F$13="","",登録番号１９０!$F$13)</f>
        <v/>
      </c>
      <c r="O136" s="149" t="str">
        <f>登録番号１９０!$P$8</f>
        <v>木造（２×４）含む</v>
      </c>
      <c r="P136" s="125">
        <f>登録番号１９０!$D$10</f>
        <v>2</v>
      </c>
      <c r="Q136" s="141">
        <f>登録番号１９０!$F$11</f>
        <v>10</v>
      </c>
      <c r="R136" s="160">
        <f>登録番号１９０!$J$11</f>
        <v>10</v>
      </c>
      <c r="S136" s="161">
        <f>登録番号１９０!$M$8</f>
        <v>53000</v>
      </c>
      <c r="T136" s="162">
        <f>登録番号１９０!$O$8</f>
        <v>53000</v>
      </c>
      <c r="U136" s="161">
        <f>登録番号１９０!$L$26</f>
        <v>0</v>
      </c>
      <c r="V136" s="162">
        <f>登録番号１９０!$N$26</f>
        <v>0</v>
      </c>
      <c r="W136" s="163" t="str">
        <f>IF(登録番号１９０!$P$26="","",登録番号１９０!$P$26)</f>
        <v/>
      </c>
      <c r="X136" s="164">
        <f>登録番号１９０!$R$26</f>
        <v>0</v>
      </c>
      <c r="Y136" s="162">
        <f>登録番号１９０!$T$26</f>
        <v>0</v>
      </c>
      <c r="Z136" s="165">
        <f>登録番号１９０!$F$10</f>
        <v>51.05</v>
      </c>
      <c r="AA136" s="166">
        <f>登録番号１９０!$H$10</f>
        <v>51.05</v>
      </c>
      <c r="AB136" s="167" t="str">
        <f>IF(登録番号１９０!$J$10="","",登録番号１９０!$J$10)</f>
        <v/>
      </c>
      <c r="AC136" s="168" t="str">
        <f>IF(登録番号１９０!$K$10="","",登録番号１９０!$K$10)</f>
        <v/>
      </c>
      <c r="AD136" s="168" t="str">
        <f>IF(登録番号１９０!$L$10="","",登録番号１９０!$L$10)</f>
        <v/>
      </c>
      <c r="AE136" s="168" t="str">
        <f>IF(登録番号１９０!$M$10="","",登録番号１９０!$M$10)</f>
        <v/>
      </c>
      <c r="AF136" s="168" t="str">
        <f>IF(登録番号１９０!$N$10="","",登録番号１９０!$N$10)</f>
        <v/>
      </c>
      <c r="AG136" s="168" t="str">
        <f>IF(登録番号１９０!$O$10="","",登録番号１９０!$O$10)</f>
        <v>○</v>
      </c>
      <c r="AH136" s="168" t="str">
        <f>IF(登録番号１９０!$P$10="","",登録番号１９０!$P$10)</f>
        <v/>
      </c>
      <c r="AI136" s="168" t="str">
        <f>IF(登録番号１９０!$Q$10="","",登録番号１９０!$Q$10)</f>
        <v/>
      </c>
      <c r="AJ136" s="168" t="str">
        <f>IF(登録番号１９０!$R$10="","",登録番号１９０!$R$10)</f>
        <v/>
      </c>
      <c r="AK136" s="168" t="str">
        <f>IF(登録番号１９０!$S$10="","",登録番号１９０!$S$10)</f>
        <v/>
      </c>
      <c r="AL136" s="169" t="str">
        <f>IF(登録番号１９０!$T$10="","",登録番号１９０!$T$10)</f>
        <v/>
      </c>
      <c r="AM136" s="167" t="str">
        <f>登録番号１９０!$I$17</f>
        <v>ない</v>
      </c>
      <c r="AN136" s="168" t="str">
        <f>登録番号１９０!$S$17</f>
        <v>ない</v>
      </c>
      <c r="AO136" s="168" t="str">
        <f>登録番号１９０!$I$18</f>
        <v>ない</v>
      </c>
      <c r="AP136" s="168" t="str">
        <f>登録番号１９０!$S$18</f>
        <v>ない</v>
      </c>
      <c r="AQ136" s="168" t="str">
        <f>登録番号１９０!$I$19</f>
        <v>ない</v>
      </c>
      <c r="AR136" s="168" t="str">
        <f>登録番号１９０!$S$19</f>
        <v>ない</v>
      </c>
      <c r="AS136" s="168" t="str">
        <f>登録番号１９０!$I$20</f>
        <v>ない</v>
      </c>
      <c r="AT136" s="168" t="str">
        <f>IF(登録番号１９０!$S$20="","",登録番号１９０!$S$20)</f>
        <v>ない</v>
      </c>
      <c r="AU136" s="168" t="str">
        <f>IF(登録番号１９０!$I$21="","",登録番号１９０!$I$21)</f>
        <v>ない</v>
      </c>
      <c r="AV136" s="168" t="str">
        <f>IF(登録番号１９０!$S$21="","",登録番号１９０!$S$21)</f>
        <v>全戸</v>
      </c>
      <c r="AW136" s="169" t="str">
        <f>IF(登録番号１９０!$I$22="","",登録番号１９０!$I$22)</f>
        <v/>
      </c>
      <c r="AX136" s="165" t="str">
        <f>IF(登録番号１９０!$C$26="","",登録番号１９０!$C$26)</f>
        <v>居ない</v>
      </c>
      <c r="AY136" s="166" t="str">
        <f>IF(登録番号１９０!$G$26="","",登録番号１９０!$G$26)</f>
        <v/>
      </c>
      <c r="AZ136" s="170" t="str">
        <f>登録番号１９０!$D$25</f>
        <v>不要</v>
      </c>
      <c r="BA136" s="166" t="str">
        <f>IF(登録番号１９０!$E$25="","",登録番号１９０!$E$25)</f>
        <v/>
      </c>
      <c r="BB136" s="171" t="str">
        <f>IF(登録番号１９０!$D$29="","",登録番号１９０!$D$29)</f>
        <v>クリーニング費（43,200円）、保証会社保証料12,000円（初回）　月額保証料：総賃料の2.0%から2.5%</v>
      </c>
      <c r="BC136" s="172" t="str">
        <f>登録番号１９０!$A$10</f>
        <v>2005/3</v>
      </c>
      <c r="BD136" s="173" t="str">
        <f>IF(登録番号１９０!$P$11="","",登録番号１９０!$P$11)</f>
        <v>適用外（1981年6月以降建設）</v>
      </c>
      <c r="BE136" s="174" t="str">
        <f>登録番号１９０!$C$31</f>
        <v>アパマンショップ南彦根店</v>
      </c>
      <c r="BF136" s="44" t="str">
        <f>登録番号１９０!$O$31</f>
        <v>0749-27-6566</v>
      </c>
    </row>
    <row r="137" spans="1:58" ht="27.75" customHeight="1" x14ac:dyDescent="0.15">
      <c r="A137" s="178">
        <v>191</v>
      </c>
      <c r="B137" s="145" t="str">
        <f>IF(登録番号１９１!$F$4="","",登録番号１９１!$F$4)</f>
        <v>○</v>
      </c>
      <c r="C137" s="45" t="str">
        <f>IF(登録番号１９１!$H$4="","",登録番号１９１!$H$4)</f>
        <v/>
      </c>
      <c r="D137" s="45" t="str">
        <f>IF(登録番号１９１!$J$4="","",登録番号１９１!$J$4)</f>
        <v>○</v>
      </c>
      <c r="E137" s="157" t="str">
        <f>IF(登録番号１９１!$L$4="","",登録番号１９１!$L$4)</f>
        <v>○</v>
      </c>
      <c r="F137" s="157" t="str">
        <f>IF(登録番号１９１!$N$4="","",登録番号１９１!$N$4)</f>
        <v/>
      </c>
      <c r="G137" s="146" t="str">
        <f>IF(登録番号１９１!$P$4="","",登録番号１９１!$P$4)</f>
        <v/>
      </c>
      <c r="H137" s="158" t="str">
        <f>IF(登録番号１９１!$D$1="","",登録番号１９１!$D$1)</f>
        <v>SubaruⅡ番館</v>
      </c>
      <c r="I137" s="141" t="str">
        <f>登録番号１９１!$A$8</f>
        <v>滋賀県</v>
      </c>
      <c r="J137" s="159" t="str">
        <f>登録番号１９１!$B$8</f>
        <v>彦根市</v>
      </c>
      <c r="K137" s="142" t="str">
        <f>登録番号１９１!$D$8</f>
        <v>平田町</v>
      </c>
      <c r="L137" s="160" t="str">
        <f>IF(登録番号１９１!$G$8="","",登録番号１９１!$G$8)</f>
        <v>９３０－１</v>
      </c>
      <c r="M137" s="125" t="str">
        <f>IF(登録番号１９１!$F$12="","",登録番号１９１!$F$12)</f>
        <v>JR琵琶湖線南彦根駅　徒歩17分</v>
      </c>
      <c r="N137" s="147" t="str">
        <f>IF(登録番号１９１!$F$13="","",登録番号１９１!$F$13)</f>
        <v/>
      </c>
      <c r="O137" s="149" t="str">
        <f>登録番号１９１!$P$8</f>
        <v>木造（２×４）含む</v>
      </c>
      <c r="P137" s="125">
        <f>登録番号１９１!$D$10</f>
        <v>2</v>
      </c>
      <c r="Q137" s="141">
        <f>登録番号１９１!$F$11</f>
        <v>18</v>
      </c>
      <c r="R137" s="160">
        <f>登録番号１９１!$J$11</f>
        <v>18</v>
      </c>
      <c r="S137" s="161">
        <f>登録番号１９１!$M$8</f>
        <v>56000</v>
      </c>
      <c r="T137" s="162">
        <f>登録番号１９１!$O$8</f>
        <v>56000</v>
      </c>
      <c r="U137" s="161">
        <f>登録番号１９１!$L$26</f>
        <v>0</v>
      </c>
      <c r="V137" s="162">
        <f>登録番号１９１!$N$26</f>
        <v>0</v>
      </c>
      <c r="W137" s="163" t="str">
        <f>IF(登録番号１９１!$P$26="","",登録番号１９１!$P$26)</f>
        <v/>
      </c>
      <c r="X137" s="164">
        <f>登録番号１９１!$R$26</f>
        <v>0</v>
      </c>
      <c r="Y137" s="162">
        <f>登録番号１９１!$T$26</f>
        <v>0</v>
      </c>
      <c r="Z137" s="165">
        <f>登録番号１９１!$F$10</f>
        <v>45.89</v>
      </c>
      <c r="AA137" s="166">
        <f>登録番号１９１!$H$10</f>
        <v>45.89</v>
      </c>
      <c r="AB137" s="167" t="str">
        <f>IF(登録番号１９１!$J$10="","",登録番号１９１!$J$10)</f>
        <v/>
      </c>
      <c r="AC137" s="168" t="str">
        <f>IF(登録番号１９１!$K$10="","",登録番号１９１!$K$10)</f>
        <v/>
      </c>
      <c r="AD137" s="168" t="str">
        <f>IF(登録番号１９１!$L$10="","",登録番号１９１!$L$10)</f>
        <v/>
      </c>
      <c r="AE137" s="168" t="str">
        <f>IF(登録番号１９１!$M$10="","",登録番号１９１!$M$10)</f>
        <v/>
      </c>
      <c r="AF137" s="168" t="str">
        <f>IF(登録番号１９１!$N$10="","",登録番号１９１!$N$10)</f>
        <v/>
      </c>
      <c r="AG137" s="168" t="str">
        <f>IF(登録番号１９１!$O$10="","",登録番号１９１!$O$10)</f>
        <v>○</v>
      </c>
      <c r="AH137" s="168" t="str">
        <f>IF(登録番号１９１!$P$10="","",登録番号１９１!$P$10)</f>
        <v/>
      </c>
      <c r="AI137" s="168" t="str">
        <f>IF(登録番号１９１!$Q$10="","",登録番号１９１!$Q$10)</f>
        <v/>
      </c>
      <c r="AJ137" s="168" t="str">
        <f>IF(登録番号１９１!$R$10="","",登録番号１９１!$R$10)</f>
        <v/>
      </c>
      <c r="AK137" s="168" t="str">
        <f>IF(登録番号１９１!$S$10="","",登録番号１９１!$S$10)</f>
        <v/>
      </c>
      <c r="AL137" s="169" t="str">
        <f>IF(登録番号１９１!$T$10="","",登録番号１９１!$T$10)</f>
        <v/>
      </c>
      <c r="AM137" s="167" t="str">
        <f>登録番号１９１!$I$17</f>
        <v>ない</v>
      </c>
      <c r="AN137" s="168" t="str">
        <f>登録番号１９１!$S$17</f>
        <v>ない</v>
      </c>
      <c r="AO137" s="168" t="str">
        <f>登録番号１９１!$I$18</f>
        <v>ない</v>
      </c>
      <c r="AP137" s="168" t="str">
        <f>登録番号１９１!$S$18</f>
        <v>ない</v>
      </c>
      <c r="AQ137" s="168" t="str">
        <f>登録番号１９１!$I$19</f>
        <v>ない</v>
      </c>
      <c r="AR137" s="168" t="str">
        <f>登録番号１９１!$S$19</f>
        <v>ない</v>
      </c>
      <c r="AS137" s="168" t="str">
        <f>登録番号１９１!$I$20</f>
        <v>ない</v>
      </c>
      <c r="AT137" s="168" t="str">
        <f>IF(登録番号１９１!$S$20="","",登録番号１９１!$S$20)</f>
        <v>ない</v>
      </c>
      <c r="AU137" s="168" t="str">
        <f>IF(登録番号１９１!$I$21="","",登録番号１９１!$I$21)</f>
        <v>ない</v>
      </c>
      <c r="AV137" s="168" t="str">
        <f>IF(登録番号１９１!$S$21="","",登録番号１９１!$S$21)</f>
        <v>全戸</v>
      </c>
      <c r="AW137" s="169" t="str">
        <f>IF(登録番号１９１!$I$22="","",登録番号１９１!$I$22)</f>
        <v/>
      </c>
      <c r="AX137" s="165" t="str">
        <f>IF(登録番号１９１!$C$26="","",登録番号１９１!$C$26)</f>
        <v>居ない</v>
      </c>
      <c r="AY137" s="166" t="str">
        <f>IF(登録番号１９１!$G$26="","",登録番号１９１!$G$26)</f>
        <v/>
      </c>
      <c r="AZ137" s="170" t="str">
        <f>登録番号１９１!$D$25</f>
        <v>不要</v>
      </c>
      <c r="BA137" s="166" t="str">
        <f>IF(登録番号１９１!$E$25="","",登録番号１９１!$E$25)</f>
        <v/>
      </c>
      <c r="BB137" s="171" t="str">
        <f>IF(登録番号１９１!$D$29="","",登録番号１９１!$D$29)</f>
        <v>クリーニング費（43,200円）、保証会社保証料12,000円（初回）　月額保証料：総賃料の2.0%から2.5%</v>
      </c>
      <c r="BC137" s="172" t="str">
        <f>登録番号１９１!$A$10</f>
        <v>2011/9</v>
      </c>
      <c r="BD137" s="173" t="str">
        <f>IF(登録番号１９１!$P$11="","",登録番号１９１!$P$11)</f>
        <v>適用外（1981年6月以降建設）</v>
      </c>
      <c r="BE137" s="174" t="str">
        <f>登録番号１９１!$C$31</f>
        <v>アパマンショップ南彦根店</v>
      </c>
      <c r="BF137" s="44" t="str">
        <f>登録番号１９１!$O$31</f>
        <v>0749-27-6566</v>
      </c>
    </row>
    <row r="138" spans="1:58" ht="27.75" customHeight="1" x14ac:dyDescent="0.15">
      <c r="A138" s="178">
        <v>192</v>
      </c>
      <c r="B138" s="145" t="str">
        <f>IF(登録番号１９２!$F$4="","",登録番号１９２!$F$4)</f>
        <v/>
      </c>
      <c r="C138" s="45" t="str">
        <f>IF(登録番号１９２!$H$4="","",登録番号１９２!$H$4)</f>
        <v/>
      </c>
      <c r="D138" s="45" t="str">
        <f>IF(登録番号１９２!$J$4="","",登録番号１９２!$J$4)</f>
        <v>○</v>
      </c>
      <c r="E138" s="157" t="str">
        <f>IF(登録番号１９２!$L$4="","",登録番号１９２!$L$4)</f>
        <v/>
      </c>
      <c r="F138" s="157" t="str">
        <f>IF(登録番号１９２!$N$4="","",登録番号１９２!$N$4)</f>
        <v>○</v>
      </c>
      <c r="G138" s="146" t="str">
        <f>IF(登録番号１９２!$P$4="","",登録番号１９２!$P$4)</f>
        <v>○</v>
      </c>
      <c r="H138" s="158" t="str">
        <f>IF(登録番号１９２!$D$1="","",登録番号１９２!$D$1)</f>
        <v>サニーパレスショーエイⅡ</v>
      </c>
      <c r="I138" s="141" t="str">
        <f>登録番号１９２!$A$8</f>
        <v>滋賀県</v>
      </c>
      <c r="J138" s="159" t="str">
        <f>登録番号１９２!$B$8</f>
        <v>大津市</v>
      </c>
      <c r="K138" s="142" t="str">
        <f>登録番号１９２!$D$8</f>
        <v>月輪</v>
      </c>
      <c r="L138" s="160" t="str">
        <f>IF(登録番号１９２!$G$8="","",登録番号１９２!$G$8)</f>
        <v>3丁目</v>
      </c>
      <c r="M138" s="125" t="str">
        <f>IF(登録番号１９２!$F$12="","",登録番号１９２!$F$12)</f>
        <v>JR琵琶湖線　瀬田駅　徒歩24分</v>
      </c>
      <c r="N138" s="147" t="str">
        <f>IF(登録番号１９２!$F$13="","",登録番号１９２!$F$13)</f>
        <v>コンビニ　約500m、滋賀医科大学　約1200ｍ、スーパー　約1300m</v>
      </c>
      <c r="O138" s="149" t="str">
        <f>登録番号１９２!$P$8</f>
        <v>鉄骨造（軽量鉄骨含む）</v>
      </c>
      <c r="P138" s="125">
        <f>登録番号１９２!$D$10</f>
        <v>3</v>
      </c>
      <c r="Q138" s="141">
        <f>登録番号１９２!$F$11</f>
        <v>18</v>
      </c>
      <c r="R138" s="160">
        <f>登録番号１９２!$J$11</f>
        <v>18</v>
      </c>
      <c r="S138" s="161">
        <f>登録番号１９２!$M$8</f>
        <v>27000</v>
      </c>
      <c r="T138" s="162">
        <f>登録番号１９２!$O$8</f>
        <v>27000</v>
      </c>
      <c r="U138" s="161">
        <f>登録番号１９２!$L$26</f>
        <v>0</v>
      </c>
      <c r="V138" s="162">
        <f>登録番号１９２!$N$26</f>
        <v>0</v>
      </c>
      <c r="W138" s="163" t="str">
        <f>IF(登録番号１９２!$P$26="","",登録番号１９２!$P$26)</f>
        <v/>
      </c>
      <c r="X138" s="164">
        <f>登録番号１９２!$R$26</f>
        <v>0</v>
      </c>
      <c r="Y138" s="162">
        <f>登録番号１９２!$T$26</f>
        <v>0</v>
      </c>
      <c r="Z138" s="165">
        <f>登録番号１９２!$F$10</f>
        <v>18</v>
      </c>
      <c r="AA138" s="166">
        <f>登録番号１９２!$H$10</f>
        <v>18</v>
      </c>
      <c r="AB138" s="167" t="str">
        <f>IF(登録番号１９２!$J$10="","",登録番号１９２!$J$10)</f>
        <v/>
      </c>
      <c r="AC138" s="168" t="str">
        <f>IF(登録番号１９２!$K$10="","",登録番号１９２!$K$10)</f>
        <v>○</v>
      </c>
      <c r="AD138" s="168" t="str">
        <f>IF(登録番号１９２!$L$10="","",登録番号１９２!$L$10)</f>
        <v/>
      </c>
      <c r="AE138" s="168" t="str">
        <f>IF(登録番号１９２!$M$10="","",登録番号１９２!$M$10)</f>
        <v/>
      </c>
      <c r="AF138" s="168" t="str">
        <f>IF(登録番号１９２!$N$10="","",登録番号１９２!$N$10)</f>
        <v/>
      </c>
      <c r="AG138" s="168" t="str">
        <f>IF(登録番号１９２!$O$10="","",登録番号１９２!$O$10)</f>
        <v/>
      </c>
      <c r="AH138" s="168" t="str">
        <f>IF(登録番号１９２!$P$10="","",登録番号１９２!$P$10)</f>
        <v/>
      </c>
      <c r="AI138" s="168" t="str">
        <f>IF(登録番号１９２!$Q$10="","",登録番号１９２!$Q$10)</f>
        <v/>
      </c>
      <c r="AJ138" s="168" t="str">
        <f>IF(登録番号１９２!$R$10="","",登録番号１９２!$R$10)</f>
        <v/>
      </c>
      <c r="AK138" s="168" t="str">
        <f>IF(登録番号１９２!$S$10="","",登録番号１９２!$S$10)</f>
        <v/>
      </c>
      <c r="AL138" s="169" t="str">
        <f>IF(登録番号１９２!$T$10="","",登録番号１９２!$T$10)</f>
        <v/>
      </c>
      <c r="AM138" s="167" t="str">
        <f>登録番号１９２!$I$17</f>
        <v>ない</v>
      </c>
      <c r="AN138" s="168" t="str">
        <f>登録番号１９２!$S$17</f>
        <v>ない</v>
      </c>
      <c r="AO138" s="168" t="str">
        <f>登録番号１９２!$I$18</f>
        <v>ない</v>
      </c>
      <c r="AP138" s="168" t="str">
        <f>登録番号１９２!$S$18</f>
        <v>ない</v>
      </c>
      <c r="AQ138" s="168" t="str">
        <f>登録番号１９２!$I$19</f>
        <v>ない</v>
      </c>
      <c r="AR138" s="168" t="str">
        <f>登録番号１９２!$S$19</f>
        <v>ない</v>
      </c>
      <c r="AS138" s="168" t="str">
        <f>登録番号１９２!$I$20</f>
        <v>ない</v>
      </c>
      <c r="AT138" s="168" t="str">
        <f>IF(登録番号１９２!$S$20="","",登録番号１９２!$S$20)</f>
        <v>ない</v>
      </c>
      <c r="AU138" s="168" t="str">
        <f>IF(登録番号１９２!$I$21="","",登録番号１９２!$I$21)</f>
        <v/>
      </c>
      <c r="AV138" s="168" t="str">
        <f>IF(登録番号１９２!$S$21="","",登録番号１９２!$S$21)</f>
        <v>ない</v>
      </c>
      <c r="AW138" s="169" t="str">
        <f>IF(登録番号１９２!$I$22="","",登録番号１９２!$I$22)</f>
        <v/>
      </c>
      <c r="AX138" s="165" t="str">
        <f>IF(登録番号１９２!$C$26="","",登録番号１９２!$C$26)</f>
        <v>居ない</v>
      </c>
      <c r="AY138" s="166" t="str">
        <f>IF(登録番号１９２!$G$26="","",登録番号１９２!$G$26)</f>
        <v/>
      </c>
      <c r="AZ138" s="170" t="str">
        <f>登録番号１９２!$D$25</f>
        <v>必要</v>
      </c>
      <c r="BA138" s="166" t="str">
        <f>IF(登録番号１９２!$E$25="","",登録番号１９２!$E$25)</f>
        <v>家賃債務保証での代替可</v>
      </c>
      <c r="BB138" s="171" t="str">
        <f>IF(登録番号１９２!$D$29="","",登録番号１９２!$D$29)</f>
        <v>家具・家電付き　鍵交換費16,200円</v>
      </c>
      <c r="BC138" s="172" t="str">
        <f>登録番号１９２!$A$10</f>
        <v>1991/2</v>
      </c>
      <c r="BD138" s="173" t="str">
        <f>IF(登録番号１９２!$P$11="","",登録番号１９２!$P$11)</f>
        <v>適用外（1981年6月以降建設）</v>
      </c>
      <c r="BE138" s="174" t="str">
        <f>登録番号１９２!$C$31</f>
        <v>アパマンショップ瀬田店</v>
      </c>
      <c r="BF138" s="44" t="str">
        <f>登録番号１９２!$O$31</f>
        <v>077-547-6377</v>
      </c>
    </row>
    <row r="139" spans="1:58" ht="27.75" customHeight="1" x14ac:dyDescent="0.15">
      <c r="A139" s="121">
        <v>193</v>
      </c>
      <c r="B139" s="55" t="str">
        <f>IF(登録番号１９3!$F$4="","",登録番号１９3!$F$4)</f>
        <v>○</v>
      </c>
      <c r="C139" s="58" t="str">
        <f>IF(登録番号１９3!$H$4="","",登録番号１９3!$H$4)</f>
        <v>○</v>
      </c>
      <c r="D139" s="58" t="str">
        <f>IF(登録番号１９3!$J$4="","",登録番号１９3!$J$4)</f>
        <v>○</v>
      </c>
      <c r="E139" s="108" t="str">
        <f>IF(登録番号１９3!$L$4="","",登録番号１９3!$L$4)</f>
        <v>○</v>
      </c>
      <c r="F139" s="108" t="str">
        <f>IF(登録番号１９3!$N$4="","",登録番号１９3!$N$4)</f>
        <v>○</v>
      </c>
      <c r="G139" s="59" t="str">
        <f>IF(登録番号１９3!$P$4="","",登録番号１９3!$P$4)</f>
        <v>○</v>
      </c>
      <c r="H139" s="86" t="str">
        <f>IF(登録番号１９3!$D$1="","",登録番号１９3!$D$1)</f>
        <v>ハイツ小山</v>
      </c>
      <c r="I139" s="199" t="str">
        <f>登録番号１９3!$A$8</f>
        <v>滋賀県</v>
      </c>
      <c r="J139" s="200" t="str">
        <f>登録番号１９3!$B$8</f>
        <v>大津市</v>
      </c>
      <c r="K139" s="201" t="str">
        <f>登録番号１９3!$D$8</f>
        <v>栗林町</v>
      </c>
      <c r="L139" s="56" t="str">
        <f>IF(登録番号１９3!$G$8="","",登録番号１９3!$G$8)</f>
        <v/>
      </c>
      <c r="M139" s="34" t="str">
        <f>IF(登録番号１９3!$F$12="","",登録番号１９3!$F$12)</f>
        <v>バス利用　国道南笠　徒歩8分</v>
      </c>
      <c r="N139" s="94" t="str">
        <f>IF(登録番号１９3!$F$13="","",登録番号１９3!$F$13)</f>
        <v/>
      </c>
      <c r="O139" s="38" t="str">
        <f>登録番号１９3!$P$8</f>
        <v>鉄骨造（軽量鉄骨含む）</v>
      </c>
      <c r="P139" s="34">
        <f>登録番号１９3!$D$10</f>
        <v>2</v>
      </c>
      <c r="Q139" s="199">
        <f>登録番号１９3!$F$11</f>
        <v>4</v>
      </c>
      <c r="R139" s="56">
        <f>登録番号１９3!$J$11</f>
        <v>4</v>
      </c>
      <c r="S139" s="57">
        <f>登録番号１９3!$M$8</f>
        <v>40000</v>
      </c>
      <c r="T139" s="54">
        <f>登録番号１９3!$O$8</f>
        <v>40000</v>
      </c>
      <c r="U139" s="57">
        <f>登録番号１９3!$L$26</f>
        <v>0</v>
      </c>
      <c r="V139" s="54">
        <f>登録番号１９3!$N$26</f>
        <v>0</v>
      </c>
      <c r="W139" s="52" t="str">
        <f>IF(登録番号１９3!$P$26="","",登録番号１９3!$P$26)</f>
        <v/>
      </c>
      <c r="X139" s="53">
        <f>登録番号１９3!$R$26</f>
        <v>0</v>
      </c>
      <c r="Y139" s="54">
        <f>登録番号１９3!$T$26</f>
        <v>0</v>
      </c>
      <c r="Z139" s="47">
        <f>登録番号１９3!$F$10</f>
        <v>36.54</v>
      </c>
      <c r="AA139" s="48">
        <f>登録番号１９3!$H$10</f>
        <v>36.54</v>
      </c>
      <c r="AB139" s="49" t="str">
        <f>IF(登録番号１９3!$J$10="","",登録番号１９3!$J$10)</f>
        <v/>
      </c>
      <c r="AC139" s="50" t="str">
        <f>IF(登録番号１９3!$K$10="","",登録番号１９3!$K$10)</f>
        <v/>
      </c>
      <c r="AD139" s="50" t="str">
        <f>IF(登録番号１９3!$L$10="","",登録番号１９3!$L$10)</f>
        <v/>
      </c>
      <c r="AE139" s="50" t="str">
        <f>IF(登録番号１９3!$M$10="","",登録番号１９3!$M$10)</f>
        <v/>
      </c>
      <c r="AF139" s="50" t="str">
        <f>IF(登録番号１９3!$N$10="","",登録番号１９3!$N$10)</f>
        <v/>
      </c>
      <c r="AG139" s="50" t="str">
        <f>IF(登録番号１９3!$O$10="","",登録番号１９3!$O$10)</f>
        <v/>
      </c>
      <c r="AH139" s="50" t="str">
        <f>IF(登録番号１９3!$P$10="","",登録番号１９3!$P$10)</f>
        <v>○</v>
      </c>
      <c r="AI139" s="50" t="str">
        <f>IF(登録番号１９3!$Q$10="","",登録番号１９3!$Q$10)</f>
        <v/>
      </c>
      <c r="AJ139" s="50" t="str">
        <f>IF(登録番号１９3!$R$10="","",登録番号１９3!$R$10)</f>
        <v/>
      </c>
      <c r="AK139" s="50" t="str">
        <f>IF(登録番号１９3!$S$10="","",登録番号１９3!$S$10)</f>
        <v/>
      </c>
      <c r="AL139" s="51" t="str">
        <f>IF(登録番号１９3!$T$10="","",登録番号１９3!$T$10)</f>
        <v/>
      </c>
      <c r="AM139" s="49" t="str">
        <f>登録番号１９3!$I$17</f>
        <v>ない</v>
      </c>
      <c r="AN139" s="50" t="str">
        <f>登録番号１９3!$S$17</f>
        <v>ない</v>
      </c>
      <c r="AO139" s="50" t="str">
        <f>登録番号１９3!$I$18</f>
        <v>ない</v>
      </c>
      <c r="AP139" s="50" t="str">
        <f>登録番号１９3!$S$18</f>
        <v>ない</v>
      </c>
      <c r="AQ139" s="50" t="str">
        <f>登録番号１９3!$I$19</f>
        <v>ない</v>
      </c>
      <c r="AR139" s="50" t="str">
        <f>登録番号１９3!$S$19</f>
        <v>ない</v>
      </c>
      <c r="AS139" s="50" t="str">
        <f>登録番号１９3!$I$20</f>
        <v>ない</v>
      </c>
      <c r="AT139" s="50" t="str">
        <f>IF(登録番号１９3!$S$20="","",登録番号１９3!$S$20)</f>
        <v>ない</v>
      </c>
      <c r="AU139" s="50" t="str">
        <f>IF(登録番号１９3!$I$21="","",登録番号１９3!$I$21)</f>
        <v>ない</v>
      </c>
      <c r="AV139" s="50" t="str">
        <f>IF(登録番号１９3!$S$21="","",登録番号１９3!$S$21)</f>
        <v>ない</v>
      </c>
      <c r="AW139" s="51" t="str">
        <f>IF(登録番号１９3!$I$22="","",登録番号１９3!$I$22)</f>
        <v/>
      </c>
      <c r="AX139" s="47" t="str">
        <f>IF(登録番号１９3!$C$26="","",登録番号１９3!$C$26)</f>
        <v>居ない</v>
      </c>
      <c r="AY139" s="48" t="str">
        <f>IF(登録番号１９3!$G$26="","",登録番号１９3!$G$26)</f>
        <v/>
      </c>
      <c r="AZ139" s="46" t="str">
        <f>登録番号１９3!$D$25</f>
        <v>必要</v>
      </c>
      <c r="BA139" s="48" t="str">
        <f>IF(登録番号１９3!$E$25="","",登録番号１９3!$E$25)</f>
        <v>家賃債務保証での代替可</v>
      </c>
      <c r="BB139" s="76" t="str">
        <f>IF(登録番号１９3!$D$29="","",登録番号１９3!$D$29)</f>
        <v/>
      </c>
      <c r="BC139" s="77" t="str">
        <f>登録番号１９3!$A$10</f>
        <v>1981/2</v>
      </c>
      <c r="BD139" s="40" t="str">
        <f>IF(登録番号１９3!$P$11="","",登録番号１９3!$P$11)</f>
        <v>未実施</v>
      </c>
      <c r="BE139" s="65" t="str">
        <f>登録番号１９3!$C$31</f>
        <v>アパマンショップ瀬田店</v>
      </c>
      <c r="BF139" s="44" t="str">
        <f>登録番号１９3!$O$31</f>
        <v>077-547-6377</v>
      </c>
    </row>
    <row r="140" spans="1:58" ht="27.75" customHeight="1" x14ac:dyDescent="0.15">
      <c r="A140" s="178">
        <v>194</v>
      </c>
      <c r="B140" s="145" t="str">
        <f>IF(登録番号１９４!$F$4="","",登録番号１９４!$F$4)</f>
        <v>○</v>
      </c>
      <c r="C140" s="45" t="str">
        <f>IF(登録番号１９４!$H$4="","",登録番号１９４!$H$4)</f>
        <v/>
      </c>
      <c r="D140" s="45" t="str">
        <f>IF(登録番号１９４!$J$4="","",登録番号１９４!$J$4)</f>
        <v/>
      </c>
      <c r="E140" s="157" t="str">
        <f>IF(登録番号１９４!$L$4="","",登録番号１９４!$L$4)</f>
        <v/>
      </c>
      <c r="F140" s="157" t="str">
        <f>IF(登録番号１９４!$N$4="","",登録番号１９４!$N$4)</f>
        <v/>
      </c>
      <c r="G140" s="146" t="str">
        <f>IF(登録番号１９４!$P$4="","",登録番号１９４!$P$4)</f>
        <v/>
      </c>
      <c r="H140" s="158" t="str">
        <f>IF(登録番号１９４!$D$1="","",登録番号１９４!$D$1)</f>
        <v>やしま館</v>
      </c>
      <c r="I140" s="141" t="str">
        <f>登録番号１９４!$A$8</f>
        <v>滋賀県</v>
      </c>
      <c r="J140" s="159" t="str">
        <f>登録番号１９４!$B$8</f>
        <v>大津市</v>
      </c>
      <c r="K140" s="142" t="str">
        <f>登録番号１９４!$D$8</f>
        <v>黒津3丁目</v>
      </c>
      <c r="L140" s="160" t="str">
        <f>IF(登録番号１９４!$G$8="","",登録番号１９４!$G$8)</f>
        <v/>
      </c>
      <c r="M140" s="125" t="str">
        <f>IF(登録番号１９４!$F$12="","",登録番号１９４!$F$12)</f>
        <v>バス利用　帝産バス南郷水産センター停　徒歩2分</v>
      </c>
      <c r="N140" s="147" t="str">
        <f>IF(登録番号１９４!$F$13="","",登録番号１９４!$F$13)</f>
        <v/>
      </c>
      <c r="O140" s="149" t="str">
        <f>登録番号１９４!$P$8</f>
        <v>コンクリート造</v>
      </c>
      <c r="P140" s="125">
        <f>登録番号１９４!$D$10</f>
        <v>6</v>
      </c>
      <c r="Q140" s="141">
        <f>登録番号１９４!$F$11</f>
        <v>24</v>
      </c>
      <c r="R140" s="160">
        <f>登録番号１９４!$J$11</f>
        <v>24</v>
      </c>
      <c r="S140" s="161">
        <f>登録番号１９４!$M$8</f>
        <v>64000</v>
      </c>
      <c r="T140" s="162">
        <f>登録番号１９４!$O$8</f>
        <v>67000</v>
      </c>
      <c r="U140" s="161">
        <f>登録番号１９４!$L$26</f>
        <v>64000</v>
      </c>
      <c r="V140" s="162">
        <f>登録番号１９４!$N$26</f>
        <v>67000</v>
      </c>
      <c r="W140" s="163" t="str">
        <f>IF(登録番号１９４!$P$26="","",登録番号１９４!$P$26)</f>
        <v/>
      </c>
      <c r="X140" s="164">
        <f>登録番号１９４!$R$26</f>
        <v>0</v>
      </c>
      <c r="Y140" s="162">
        <f>登録番号１９４!$T$26</f>
        <v>0</v>
      </c>
      <c r="Z140" s="165">
        <f>登録番号１９４!$F$10</f>
        <v>46.57</v>
      </c>
      <c r="AA140" s="166">
        <f>登録番号１９４!$H$10</f>
        <v>48.23</v>
      </c>
      <c r="AB140" s="167" t="str">
        <f>IF(登録番号１９４!$J$10="","",登録番号１９４!$J$10)</f>
        <v/>
      </c>
      <c r="AC140" s="168" t="str">
        <f>IF(登録番号１９４!$K$10="","",登録番号１９４!$K$10)</f>
        <v/>
      </c>
      <c r="AD140" s="168" t="str">
        <f>IF(登録番号１９４!$L$10="","",登録番号１９４!$L$10)</f>
        <v/>
      </c>
      <c r="AE140" s="168" t="str">
        <f>IF(登録番号１９４!$M$10="","",登録番号１９４!$M$10)</f>
        <v>○</v>
      </c>
      <c r="AF140" s="168" t="str">
        <f>IF(登録番号１９４!$N$10="","",登録番号１９４!$N$10)</f>
        <v/>
      </c>
      <c r="AG140" s="168" t="str">
        <f>IF(登録番号１９４!$O$10="","",登録番号１９４!$O$10)</f>
        <v/>
      </c>
      <c r="AH140" s="168" t="str">
        <f>IF(登録番号１９４!$P$10="","",登録番号１９４!$P$10)</f>
        <v/>
      </c>
      <c r="AI140" s="168" t="str">
        <f>IF(登録番号１９４!$Q$10="","",登録番号１９４!$Q$10)</f>
        <v/>
      </c>
      <c r="AJ140" s="168" t="str">
        <f>IF(登録番号１９４!$R$10="","",登録番号１９４!$R$10)</f>
        <v/>
      </c>
      <c r="AK140" s="168" t="str">
        <f>IF(登録番号１９４!$S$10="","",登録番号１９４!$S$10)</f>
        <v/>
      </c>
      <c r="AL140" s="169" t="str">
        <f>IF(登録番号１９４!$T$10="","",登録番号１９４!$T$10)</f>
        <v/>
      </c>
      <c r="AM140" s="167" t="str">
        <f>登録番号１９４!$I$17</f>
        <v>全戸</v>
      </c>
      <c r="AN140" s="168" t="str">
        <f>登録番号１９４!$S$17</f>
        <v>全戸</v>
      </c>
      <c r="AO140" s="168" t="str">
        <f>登録番号１９４!$I$18</f>
        <v>全戸</v>
      </c>
      <c r="AP140" s="168" t="str">
        <f>登録番号１９４!$S$18</f>
        <v>全戸</v>
      </c>
      <c r="AQ140" s="168" t="str">
        <f>登録番号１９４!$I$19</f>
        <v>全戸</v>
      </c>
      <c r="AR140" s="168" t="str">
        <f>登録番号１９４!$S$19</f>
        <v>全戸</v>
      </c>
      <c r="AS140" s="168" t="str">
        <f>登録番号１９４!$I$20</f>
        <v>全戸</v>
      </c>
      <c r="AT140" s="168" t="str">
        <f>IF(登録番号１９４!$S$20="","",登録番号１９４!$S$20)</f>
        <v>全戸</v>
      </c>
      <c r="AU140" s="168" t="str">
        <f>IF(登録番号１９４!$I$21="","",登録番号１９４!$I$21)</f>
        <v>全戸</v>
      </c>
      <c r="AV140" s="168" t="str">
        <f>IF(登録番号１９４!$S$21="","",登録番号１９４!$S$21)</f>
        <v>全戸</v>
      </c>
      <c r="AW140" s="169" t="str">
        <f>IF(登録番号１９４!$I$22="","",登録番号１９４!$I$22)</f>
        <v/>
      </c>
      <c r="AX140" s="165" t="str">
        <f>IF(登録番号１９４!$C$26="","",登録番号１９４!$C$26)</f>
        <v>居ない</v>
      </c>
      <c r="AY140" s="166" t="str">
        <f>IF(登録番号１９４!$G$26="","",登録番号１９４!$G$26)</f>
        <v>なし</v>
      </c>
      <c r="AZ140" s="170" t="str">
        <f>登録番号１９４!$D$25</f>
        <v>必要</v>
      </c>
      <c r="BA140" s="166" t="str">
        <f>IF(登録番号１９４!$E$25="","",登録番号１９４!$E$25)</f>
        <v>家賃債務保証での代替不可</v>
      </c>
      <c r="BB140" s="171" t="str">
        <f>IF(登録番号１９４!$D$29="","",登録番号１９４!$D$29)</f>
        <v/>
      </c>
      <c r="BC140" s="172" t="str">
        <f>登録番号１９４!$A$10</f>
        <v>2004/3</v>
      </c>
      <c r="BD140" s="173" t="str">
        <f>IF(登録番号１９４!$P$11="","",登録番号１９４!$P$11)</f>
        <v>適用外（1981年6月以降建設）</v>
      </c>
      <c r="BE140" s="174" t="str">
        <f>登録番号１９４!$C$31</f>
        <v>アパマンショップ瀬田店</v>
      </c>
      <c r="BF140" s="44" t="str">
        <f>登録番号１９４!$O$31</f>
        <v>077-547-6377</v>
      </c>
    </row>
    <row r="141" spans="1:58" ht="27.75" customHeight="1" x14ac:dyDescent="0.15">
      <c r="A141" s="178">
        <v>195</v>
      </c>
      <c r="B141" s="145" t="str">
        <f>IF(登録番号１９５!$F$4="","",登録番号１９５!$F$4)</f>
        <v>○</v>
      </c>
      <c r="C141" s="45" t="str">
        <f>IF(登録番号１９５!$H$4="","",登録番号１９５!$H$4)</f>
        <v/>
      </c>
      <c r="D141" s="45" t="str">
        <f>IF(登録番号１９５!$J$4="","",登録番号１９５!$J$4)</f>
        <v>○</v>
      </c>
      <c r="E141" s="157" t="str">
        <f>IF(登録番号１９５!$L$4="","",登録番号１９５!$L$4)</f>
        <v>○</v>
      </c>
      <c r="F141" s="157" t="str">
        <f>IF(登録番号１９５!$N$4="","",登録番号１９５!$N$4)</f>
        <v>○</v>
      </c>
      <c r="G141" s="146" t="str">
        <f>IF(登録番号１９５!$P$4="","",登録番号１９５!$P$4)</f>
        <v/>
      </c>
      <c r="H141" s="158" t="str">
        <f>IF(登録番号１９５!$D$1="","",登録番号１９５!$D$1)</f>
        <v>ヒコ・シンクラ</v>
      </c>
      <c r="I141" s="141" t="str">
        <f>登録番号１９５!$A$8</f>
        <v>滋賀県</v>
      </c>
      <c r="J141" s="159" t="str">
        <f>登録番号１９５!$B$8</f>
        <v>長浜市</v>
      </c>
      <c r="K141" s="142" t="str">
        <f>登録番号１９５!$D$8</f>
        <v>宮司町</v>
      </c>
      <c r="L141" s="160" t="str">
        <f>IF(登録番号１９５!$G$8="","",登録番号１９５!$G$8)</f>
        <v>１０５７</v>
      </c>
      <c r="M141" s="125" t="str">
        <f>IF(登録番号１９５!$F$12="","",登録番号１９５!$F$12)</f>
        <v>JR北陸本線　長浜駅　バス4分（湖国バス　市民会館前停）　徒歩5分</v>
      </c>
      <c r="N141" s="147" t="str">
        <f>IF(登録番号１９５!$F$13="","",登録番号１９５!$F$13)</f>
        <v/>
      </c>
      <c r="O141" s="149" t="str">
        <f>登録番号１９５!$P$8</f>
        <v>木造（２×４）含む</v>
      </c>
      <c r="P141" s="125">
        <f>登録番号１９５!$D$10</f>
        <v>2</v>
      </c>
      <c r="Q141" s="141">
        <f>登録番号１９５!$F$11</f>
        <v>11</v>
      </c>
      <c r="R141" s="160">
        <f>登録番号１９５!$J$11</f>
        <v>11</v>
      </c>
      <c r="S141" s="161">
        <f>登録番号１９５!$M$8</f>
        <v>51000</v>
      </c>
      <c r="T141" s="162">
        <f>登録番号１９５!$O$8</f>
        <v>51000</v>
      </c>
      <c r="U141" s="161">
        <f>登録番号１９５!$L$26</f>
        <v>0</v>
      </c>
      <c r="V141" s="162">
        <f>登録番号１９５!$N$26</f>
        <v>0</v>
      </c>
      <c r="W141" s="163" t="str">
        <f>IF(登録番号１９５!$P$26="","",登録番号１９５!$P$26)</f>
        <v/>
      </c>
      <c r="X141" s="164">
        <f>登録番号１９５!$R$26</f>
        <v>0</v>
      </c>
      <c r="Y141" s="162">
        <f>登録番号１９５!$T$26</f>
        <v>0</v>
      </c>
      <c r="Z141" s="165">
        <f>登録番号１９５!$F$10</f>
        <v>45.99</v>
      </c>
      <c r="AA141" s="166">
        <f>登録番号１９５!$H$10</f>
        <v>74.319999999999993</v>
      </c>
      <c r="AB141" s="167" t="str">
        <f>IF(登録番号１９５!$J$10="","",登録番号１９５!$J$10)</f>
        <v/>
      </c>
      <c r="AC141" s="168" t="str">
        <f>IF(登録番号１９５!$K$10="","",登録番号１９５!$K$10)</f>
        <v/>
      </c>
      <c r="AD141" s="168" t="str">
        <f>IF(登録番号１９５!$L$10="","",登録番号１９５!$L$10)</f>
        <v/>
      </c>
      <c r="AE141" s="168" t="str">
        <f>IF(登録番号１９５!$M$10="","",登録番号１９５!$M$10)</f>
        <v>○</v>
      </c>
      <c r="AF141" s="168" t="str">
        <f>IF(登録番号１９５!$N$10="","",登録番号１９５!$N$10)</f>
        <v/>
      </c>
      <c r="AG141" s="168" t="str">
        <f>IF(登録番号１９５!$O$10="","",登録番号１９５!$O$10)</f>
        <v/>
      </c>
      <c r="AH141" s="168" t="str">
        <f>IF(登録番号１９５!$P$10="","",登録番号１９５!$P$10)</f>
        <v>○</v>
      </c>
      <c r="AI141" s="168" t="str">
        <f>IF(登録番号１９５!$Q$10="","",登録番号１９５!$Q$10)</f>
        <v/>
      </c>
      <c r="AJ141" s="168" t="str">
        <f>IF(登録番号１９５!$R$10="","",登録番号１９５!$R$10)</f>
        <v/>
      </c>
      <c r="AK141" s="168" t="str">
        <f>IF(登録番号１９５!$S$10="","",登録番号１９５!$S$10)</f>
        <v>○</v>
      </c>
      <c r="AL141" s="169" t="str">
        <f>IF(登録番号１９５!$T$10="","",登録番号１９５!$T$10)</f>
        <v/>
      </c>
      <c r="AM141" s="167" t="str">
        <f>登録番号１９５!$I$17</f>
        <v>ない</v>
      </c>
      <c r="AN141" s="168" t="str">
        <f>登録番号１９５!$S$17</f>
        <v>ない</v>
      </c>
      <c r="AO141" s="168" t="str">
        <f>登録番号１９５!$I$18</f>
        <v>ない</v>
      </c>
      <c r="AP141" s="168" t="str">
        <f>登録番号１９５!$S$18</f>
        <v>ない</v>
      </c>
      <c r="AQ141" s="168" t="str">
        <f>登録番号１９５!$I$19</f>
        <v>ない</v>
      </c>
      <c r="AR141" s="168" t="str">
        <f>登録番号１９５!$S$19</f>
        <v>ない</v>
      </c>
      <c r="AS141" s="168" t="str">
        <f>登録番号１９５!$I$20</f>
        <v>ない</v>
      </c>
      <c r="AT141" s="168" t="str">
        <f>IF(登録番号１９５!$S$20="","",登録番号１９５!$S$20)</f>
        <v>ない</v>
      </c>
      <c r="AU141" s="168" t="str">
        <f>IF(登録番号１９５!$I$21="","",登録番号１９５!$I$21)</f>
        <v>ない</v>
      </c>
      <c r="AV141" s="168" t="str">
        <f>IF(登録番号１９５!$S$21="","",登録番号１９５!$S$21)</f>
        <v>ない</v>
      </c>
      <c r="AW141" s="169" t="str">
        <f>IF(登録番号１９５!$I$22="","",登録番号１９５!$I$22)</f>
        <v/>
      </c>
      <c r="AX141" s="165" t="str">
        <f>IF(登録番号１９５!$C$26="","",登録番号１９５!$C$26)</f>
        <v>居ない</v>
      </c>
      <c r="AY141" s="166" t="str">
        <f>IF(登録番号１９５!$G$26="","",登録番号１９５!$G$26)</f>
        <v>なし</v>
      </c>
      <c r="AZ141" s="170" t="str">
        <f>登録番号１９５!$D$25</f>
        <v>必要</v>
      </c>
      <c r="BA141" s="166" t="str">
        <f>IF(登録番号１９５!$E$25="","",登録番号１９５!$E$25)</f>
        <v>家賃債務保証での代替可</v>
      </c>
      <c r="BB141" s="171" t="str">
        <f>IF(登録番号１９５!$D$29="","",登録番号１９５!$D$29)</f>
        <v>ハウスクリーニング代40,000円～50,000円（税別）　火災保険２年（18,000円）　ハウスリーブ保証料初回12,000円　月額総家賃2.0%　町費500円</v>
      </c>
      <c r="BC141" s="172" t="str">
        <f>登録番号１９５!$A$10</f>
        <v>2008/2</v>
      </c>
      <c r="BD141" s="173" t="str">
        <f>IF(登録番号１９５!$P$11="","",登録番号１９５!$P$11)</f>
        <v>適用外（1981年6月以降建設）</v>
      </c>
      <c r="BE141" s="174" t="str">
        <f>登録番号１９５!$C$31</f>
        <v>アパマンショップ長浜店</v>
      </c>
      <c r="BF141" s="44" t="str">
        <f>登録番号１９５!$O$31</f>
        <v>0749-64-5111</v>
      </c>
    </row>
    <row r="142" spans="1:58" ht="27.75" customHeight="1" x14ac:dyDescent="0.15">
      <c r="A142" s="178">
        <v>196</v>
      </c>
      <c r="B142" s="145" t="str">
        <f>IF(登録番号１９６!$F$4="","",登録番号１９６!$F$4)</f>
        <v>○</v>
      </c>
      <c r="C142" s="45" t="str">
        <f>IF(登録番号１９６!$H$4="","",登録番号１９６!$H$4)</f>
        <v/>
      </c>
      <c r="D142" s="45" t="str">
        <f>IF(登録番号１９６!$J$4="","",登録番号１９６!$J$4)</f>
        <v>○</v>
      </c>
      <c r="E142" s="157" t="str">
        <f>IF(登録番号１９６!$L$4="","",登録番号１９６!$L$4)</f>
        <v>○</v>
      </c>
      <c r="F142" s="157" t="str">
        <f>IF(登録番号１９６!$N$4="","",登録番号１９６!$N$4)</f>
        <v>○</v>
      </c>
      <c r="G142" s="146" t="str">
        <f>IF(登録番号１９６!$P$4="","",登録番号１９６!$P$4)</f>
        <v/>
      </c>
      <c r="H142" s="158" t="str">
        <f>IF(登録番号１９６!$D$1="","",登録番号１９６!$D$1)</f>
        <v>ラシエスタ</v>
      </c>
      <c r="I142" s="141" t="str">
        <f>登録番号１９６!$A$8</f>
        <v>滋賀県</v>
      </c>
      <c r="J142" s="159" t="str">
        <f>登録番号１９６!$B$8</f>
        <v>長浜市</v>
      </c>
      <c r="K142" s="142" t="str">
        <f>登録番号１９６!$D$8</f>
        <v>宮司町</v>
      </c>
      <c r="L142" s="160" t="str">
        <f>IF(登録番号１９６!$G$8="","",登録番号１９６!$G$8)</f>
        <v>７９４</v>
      </c>
      <c r="M142" s="125" t="str">
        <f>IF(登録番号１９６!$F$12="","",登録番号１９６!$F$12)</f>
        <v>JR北陸本線　長浜駅　バス5分（湖国バス　市民会館前停）　徒歩7分</v>
      </c>
      <c r="N142" s="147" t="str">
        <f>IF(登録番号１９６!$F$13="","",登録番号１９６!$F$13)</f>
        <v/>
      </c>
      <c r="O142" s="149" t="str">
        <f>登録番号１９６!$P$8</f>
        <v>木造（２×４）含む</v>
      </c>
      <c r="P142" s="125">
        <f>登録番号１９６!$D$10</f>
        <v>2</v>
      </c>
      <c r="Q142" s="141">
        <f>登録番号１９６!$F$11</f>
        <v>10</v>
      </c>
      <c r="R142" s="160">
        <f>登録番号１９６!$J$11</f>
        <v>10</v>
      </c>
      <c r="S142" s="161">
        <f>登録番号１９６!$M$8</f>
        <v>64000</v>
      </c>
      <c r="T142" s="162">
        <f>登録番号１９６!$O$8</f>
        <v>64000</v>
      </c>
      <c r="U142" s="161">
        <f>登録番号１９６!$L$26</f>
        <v>0</v>
      </c>
      <c r="V142" s="162">
        <f>登録番号１９６!$N$26</f>
        <v>0</v>
      </c>
      <c r="W142" s="163" t="str">
        <f>IF(登録番号１９６!$P$26="","",登録番号１９６!$P$26)</f>
        <v/>
      </c>
      <c r="X142" s="164">
        <f>登録番号１９６!$R$26</f>
        <v>0</v>
      </c>
      <c r="Y142" s="162">
        <f>登録番号１９６!$T$26</f>
        <v>0</v>
      </c>
      <c r="Z142" s="165">
        <f>登録番号１９６!$F$10</f>
        <v>43.08</v>
      </c>
      <c r="AA142" s="166">
        <f>登録番号１９６!$H$10</f>
        <v>55.31</v>
      </c>
      <c r="AB142" s="167" t="str">
        <f>IF(登録番号１９６!$J$10="","",登録番号１９６!$J$10)</f>
        <v/>
      </c>
      <c r="AC142" s="168" t="str">
        <f>IF(登録番号１９６!$K$10="","",登録番号１９６!$K$10)</f>
        <v/>
      </c>
      <c r="AD142" s="168" t="str">
        <f>IF(登録番号１９６!$L$10="","",登録番号１９６!$L$10)</f>
        <v/>
      </c>
      <c r="AE142" s="168" t="str">
        <f>IF(登録番号１９６!$M$10="","",登録番号１９６!$M$10)</f>
        <v/>
      </c>
      <c r="AF142" s="168" t="str">
        <f>IF(登録番号１９６!$N$10="","",登録番号１９６!$N$10)</f>
        <v/>
      </c>
      <c r="AG142" s="168" t="str">
        <f>IF(登録番号１９６!$O$10="","",登録番号１９６!$O$10)</f>
        <v>○</v>
      </c>
      <c r="AH142" s="168" t="str">
        <f>IF(登録番号１９６!$P$10="","",登録番号１９６!$P$10)</f>
        <v>○</v>
      </c>
      <c r="AI142" s="168" t="str">
        <f>IF(登録番号１９６!$Q$10="","",登録番号１９６!$Q$10)</f>
        <v/>
      </c>
      <c r="AJ142" s="168" t="str">
        <f>IF(登録番号１９６!$R$10="","",登録番号１９６!$R$10)</f>
        <v/>
      </c>
      <c r="AK142" s="168" t="str">
        <f>IF(登録番号１９６!$S$10="","",登録番号１９６!$S$10)</f>
        <v/>
      </c>
      <c r="AL142" s="169" t="str">
        <f>IF(登録番号１９６!$T$10="","",登録番号１９６!$T$10)</f>
        <v/>
      </c>
      <c r="AM142" s="167" t="str">
        <f>登録番号１９６!$I$17</f>
        <v>ない</v>
      </c>
      <c r="AN142" s="168" t="str">
        <f>登録番号１９６!$S$17</f>
        <v>ない</v>
      </c>
      <c r="AO142" s="168" t="str">
        <f>登録番号１９６!$I$18</f>
        <v>ない</v>
      </c>
      <c r="AP142" s="168" t="str">
        <f>登録番号１９６!$S$18</f>
        <v>ない</v>
      </c>
      <c r="AQ142" s="168" t="str">
        <f>登録番号１９６!$I$19</f>
        <v>ない</v>
      </c>
      <c r="AR142" s="168" t="str">
        <f>登録番号１９６!$S$19</f>
        <v>ない</v>
      </c>
      <c r="AS142" s="168" t="str">
        <f>登録番号１９６!$I$20</f>
        <v>ない</v>
      </c>
      <c r="AT142" s="168" t="str">
        <f>IF(登録番号１９６!$S$20="","",登録番号１９６!$S$20)</f>
        <v>ない</v>
      </c>
      <c r="AU142" s="168" t="str">
        <f>IF(登録番号１９６!$I$21="","",登録番号１９６!$I$21)</f>
        <v>ない</v>
      </c>
      <c r="AV142" s="168" t="str">
        <f>IF(登録番号１９６!$S$21="","",登録番号１９６!$S$21)</f>
        <v>ない</v>
      </c>
      <c r="AW142" s="169" t="str">
        <f>IF(登録番号１９６!$I$22="","",登録番号１９６!$I$22)</f>
        <v/>
      </c>
      <c r="AX142" s="165" t="str">
        <f>IF(登録番号１９６!$C$26="","",登録番号１９６!$C$26)</f>
        <v>居ない</v>
      </c>
      <c r="AY142" s="166" t="str">
        <f>IF(登録番号１９６!$G$26="","",登録番号１９６!$G$26)</f>
        <v>なし</v>
      </c>
      <c r="AZ142" s="170" t="str">
        <f>登録番号１９６!$D$25</f>
        <v>必要</v>
      </c>
      <c r="BA142" s="166" t="str">
        <f>IF(登録番号１９６!$E$25="","",登録番号１９６!$E$25)</f>
        <v>家賃債務保証での代替可</v>
      </c>
      <c r="BB142" s="171" t="str">
        <f>IF(登録番号１９６!$D$29="","",登録番号１９６!$D$29)</f>
        <v>ハウスクリーニング代40,000円～50,000円（税別）　火災保険２年（18,000円）　ハウスリーブ保証料初回12,000円　月額総家賃2.0%　町費500円</v>
      </c>
      <c r="BC142" s="172" t="str">
        <f>登録番号１９６!$A$10</f>
        <v>2009/3</v>
      </c>
      <c r="BD142" s="173" t="str">
        <f>IF(登録番号１９６!$P$11="","",登録番号１９６!$P$11)</f>
        <v>適用外（1981年6月以降建設）</v>
      </c>
      <c r="BE142" s="174" t="str">
        <f>登録番号１９６!$C$31</f>
        <v>アパマンショップ長浜店</v>
      </c>
      <c r="BF142" s="44" t="str">
        <f>登録番号１９６!$O$31</f>
        <v>0749-64-5111</v>
      </c>
    </row>
    <row r="143" spans="1:58" ht="27.75" customHeight="1" x14ac:dyDescent="0.15">
      <c r="A143" s="178">
        <v>197</v>
      </c>
      <c r="B143" s="145" t="str">
        <f>IF(登録番号１９７!$F$4="","",登録番号１９７!$F$4)</f>
        <v/>
      </c>
      <c r="C143" s="45" t="str">
        <f>IF(登録番号１９７!$H$4="","",登録番号１９７!$H$4)</f>
        <v/>
      </c>
      <c r="D143" s="45" t="str">
        <f>IF(登録番号１９７!$J$4="","",登録番号１９７!$J$4)</f>
        <v/>
      </c>
      <c r="E143" s="157" t="str">
        <f>IF(登録番号１９７!$L$4="","",登録番号１９７!$L$4)</f>
        <v/>
      </c>
      <c r="F143" s="157" t="str">
        <f>IF(登録番号１９７!$N$4="","",登録番号１９７!$N$4)</f>
        <v/>
      </c>
      <c r="G143" s="146" t="str">
        <f>IF(登録番号１９７!$P$4="","",登録番号１９７!$P$4)</f>
        <v>○</v>
      </c>
      <c r="H143" s="158" t="str">
        <f>IF(登録番号１９７!$D$1="","",登録番号１９７!$D$1)</f>
        <v>センチュリー柴田</v>
      </c>
      <c r="I143" s="141" t="str">
        <f>登録番号１９７!$A$8</f>
        <v>滋賀県</v>
      </c>
      <c r="J143" s="159" t="str">
        <f>登録番号１９７!$B$8</f>
        <v>草津市</v>
      </c>
      <c r="K143" s="142" t="str">
        <f>登録番号１９７!$D$8</f>
        <v>木川町</v>
      </c>
      <c r="L143" s="160" t="str">
        <f>IF(登録番号１９７!$G$8="","",登録番号１９７!$G$8)</f>
        <v>３６１－３</v>
      </c>
      <c r="M143" s="125" t="str">
        <f>IF(登録番号１９７!$F$12="","",登録番号１９７!$F$12)</f>
        <v>JR琵琶湖線　草津駅徒歩25分</v>
      </c>
      <c r="N143" s="147" t="str">
        <f>IF(登録番号１９７!$F$13="","",登録番号１９７!$F$13)</f>
        <v>スーパー、コンビニ等</v>
      </c>
      <c r="O143" s="149" t="str">
        <f>登録番号１９７!$P$8</f>
        <v>コンクリート造</v>
      </c>
      <c r="P143" s="125">
        <f>登録番号１９７!$D$10</f>
        <v>4</v>
      </c>
      <c r="Q143" s="141">
        <f>登録番号１９７!$F$11</f>
        <v>43</v>
      </c>
      <c r="R143" s="160">
        <f>登録番号１９７!$J$11</f>
        <v>43</v>
      </c>
      <c r="S143" s="161">
        <f>登録番号１９７!$M$8</f>
        <v>22000</v>
      </c>
      <c r="T143" s="162">
        <f>登録番号１９７!$O$8</f>
        <v>22000</v>
      </c>
      <c r="U143" s="161">
        <f>登録番号１９７!$L$26</f>
        <v>0</v>
      </c>
      <c r="V143" s="162">
        <f>登録番号１９７!$N$26</f>
        <v>0</v>
      </c>
      <c r="W143" s="163" t="str">
        <f>IF(登録番号１９７!$P$26="","",登録番号１９７!$P$26)</f>
        <v/>
      </c>
      <c r="X143" s="164">
        <f>登録番号１９７!$R$26</f>
        <v>0</v>
      </c>
      <c r="Y143" s="162">
        <f>登録番号１９７!$T$26</f>
        <v>0</v>
      </c>
      <c r="Z143" s="165">
        <f>登録番号１９７!$F$10</f>
        <v>22.96</v>
      </c>
      <c r="AA143" s="166">
        <f>登録番号１９７!$H$10</f>
        <v>22.96</v>
      </c>
      <c r="AB143" s="167" t="str">
        <f>IF(登録番号１９７!$J$10="","",登録番号１９７!$J$10)</f>
        <v/>
      </c>
      <c r="AC143" s="168" t="str">
        <f>IF(登録番号１９７!$K$10="","",登録番号１９７!$K$10)</f>
        <v>○</v>
      </c>
      <c r="AD143" s="168" t="str">
        <f>IF(登録番号１９７!$L$10="","",登録番号１９７!$L$10)</f>
        <v/>
      </c>
      <c r="AE143" s="168" t="str">
        <f>IF(登録番号１９７!$M$10="","",登録番号１９７!$M$10)</f>
        <v/>
      </c>
      <c r="AF143" s="168" t="str">
        <f>IF(登録番号１９７!$N$10="","",登録番号１９７!$N$10)</f>
        <v/>
      </c>
      <c r="AG143" s="168" t="str">
        <f>IF(登録番号１９７!$O$10="","",登録番号１９７!$O$10)</f>
        <v/>
      </c>
      <c r="AH143" s="168" t="str">
        <f>IF(登録番号１９７!$P$10="","",登録番号１９７!$P$10)</f>
        <v/>
      </c>
      <c r="AI143" s="168" t="str">
        <f>IF(登録番号１９７!$Q$10="","",登録番号１９７!$Q$10)</f>
        <v/>
      </c>
      <c r="AJ143" s="168" t="str">
        <f>IF(登録番号１９７!$R$10="","",登録番号１９７!$R$10)</f>
        <v/>
      </c>
      <c r="AK143" s="168" t="str">
        <f>IF(登録番号１９７!$S$10="","",登録番号１９７!$S$10)</f>
        <v/>
      </c>
      <c r="AL143" s="169" t="str">
        <f>IF(登録番号１９７!$T$10="","",登録番号１９７!$T$10)</f>
        <v/>
      </c>
      <c r="AM143" s="167" t="str">
        <f>登録番号１９７!$I$17</f>
        <v>ない</v>
      </c>
      <c r="AN143" s="168" t="str">
        <f>登録番号１９７!$S$17</f>
        <v>ない</v>
      </c>
      <c r="AO143" s="168" t="str">
        <f>登録番号１９７!$I$18</f>
        <v>ない</v>
      </c>
      <c r="AP143" s="168" t="str">
        <f>登録番号１９７!$S$18</f>
        <v>ない</v>
      </c>
      <c r="AQ143" s="168" t="str">
        <f>登録番号１９７!$I$19</f>
        <v>ない</v>
      </c>
      <c r="AR143" s="168" t="str">
        <f>登録番号１９７!$S$19</f>
        <v>ない</v>
      </c>
      <c r="AS143" s="168" t="str">
        <f>登録番号１９７!$I$20</f>
        <v>ない</v>
      </c>
      <c r="AT143" s="168" t="str">
        <f>IF(登録番号１９７!$S$20="","",登録番号１９７!$S$20)</f>
        <v>ない</v>
      </c>
      <c r="AU143" s="168" t="str">
        <f>IF(登録番号１９７!$I$21="","",登録番号１９７!$I$21)</f>
        <v>ない</v>
      </c>
      <c r="AV143" s="168" t="str">
        <f>IF(登録番号１９７!$S$21="","",登録番号１９７!$S$21)</f>
        <v>ない</v>
      </c>
      <c r="AW143" s="169" t="str">
        <f>IF(登録番号１９７!$I$22="","",登録番号１９７!$I$22)</f>
        <v/>
      </c>
      <c r="AX143" s="165" t="str">
        <f>IF(登録番号１９７!$C$26="","",登録番号１９７!$C$26)</f>
        <v>居ない</v>
      </c>
      <c r="AY143" s="166" t="str">
        <f>IF(登録番号１９７!$G$26="","",登録番号１９７!$G$26)</f>
        <v>なし</v>
      </c>
      <c r="AZ143" s="170" t="str">
        <f>登録番号１９７!$D$25</f>
        <v>必要</v>
      </c>
      <c r="BA143" s="166" t="str">
        <f>IF(登録番号１９７!$E$25="","",登録番号１９７!$E$25)</f>
        <v>家賃債務保証での代替不可</v>
      </c>
      <c r="BB143" s="171" t="str">
        <f>IF(登録番号１９７!$D$29="","",登録番号１９７!$D$29)</f>
        <v/>
      </c>
      <c r="BC143" s="172" t="str">
        <f>登録番号１９７!$A$10</f>
        <v>1994/3</v>
      </c>
      <c r="BD143" s="173" t="str">
        <f>IF(登録番号１９７!$P$11="","",登録番号１９７!$P$11)</f>
        <v>適用外（1981年6月以降建設）</v>
      </c>
      <c r="BE143" s="174" t="str">
        <f>登録番号１９７!$C$31</f>
        <v>アパマンショップ草津店</v>
      </c>
      <c r="BF143" s="44" t="str">
        <f>登録番号１９７!$O$31</f>
        <v>077-567-6200</v>
      </c>
    </row>
    <row r="144" spans="1:58" ht="27.75" customHeight="1" x14ac:dyDescent="0.15">
      <c r="A144" s="178">
        <v>198</v>
      </c>
      <c r="B144" s="145" t="str">
        <f>IF(登録番号１９８!$F$4="","",登録番号１９８!$F$4)</f>
        <v/>
      </c>
      <c r="C144" s="45" t="str">
        <f>IF(登録番号１９８!$H$4="","",登録番号１９８!$H$4)</f>
        <v/>
      </c>
      <c r="D144" s="45" t="str">
        <f>IF(登録番号１９８!$J$4="","",登録番号１９８!$J$4)</f>
        <v/>
      </c>
      <c r="E144" s="157" t="str">
        <f>IF(登録番号１９８!$L$4="","",登録番号１９８!$L$4)</f>
        <v>○</v>
      </c>
      <c r="F144" s="157" t="str">
        <f>IF(登録番号１９８!$N$4="","",登録番号１９８!$N$4)</f>
        <v>○</v>
      </c>
      <c r="G144" s="146" t="str">
        <f>IF(登録番号１９８!$P$4="","",登録番号１９８!$P$4)</f>
        <v/>
      </c>
      <c r="H144" s="158" t="str">
        <f>IF(登録番号１９８!$D$1="","",登録番号１９８!$D$1)</f>
        <v>プライムコート草津</v>
      </c>
      <c r="I144" s="141" t="str">
        <f>登録番号１９８!$A$8</f>
        <v>滋賀県</v>
      </c>
      <c r="J144" s="159" t="str">
        <f>登録番号１９８!$B$8</f>
        <v>草津市</v>
      </c>
      <c r="K144" s="142" t="str">
        <f>登録番号１９８!$D$8</f>
        <v>山寺町</v>
      </c>
      <c r="L144" s="160" t="str">
        <f>IF(登録番号１９８!$G$8="","",登録番号１９８!$G$8)</f>
        <v>476</v>
      </c>
      <c r="M144" s="125" t="str">
        <f>IF(登録番号１９８!$F$12="","",登録番号１９８!$F$12)</f>
        <v>JR琵琶湖線草津駅　帝産バス15分　山寺停　徒歩4分</v>
      </c>
      <c r="N144" s="147" t="str">
        <f>IF(登録番号１９８!$F$13="","",登録番号１９８!$F$13)</f>
        <v/>
      </c>
      <c r="O144" s="149" t="str">
        <f>登録番号１９８!$P$8</f>
        <v>コンクリート造</v>
      </c>
      <c r="P144" s="125">
        <f>登録番号１９８!$D$10</f>
        <v>5</v>
      </c>
      <c r="Q144" s="141">
        <f>登録番号１９８!$F$11</f>
        <v>20</v>
      </c>
      <c r="R144" s="160">
        <f>登録番号１９８!$J$11</f>
        <v>20</v>
      </c>
      <c r="S144" s="161">
        <f>登録番号１９８!$M$8</f>
        <v>59000</v>
      </c>
      <c r="T144" s="162">
        <f>登録番号１９８!$O$8</f>
        <v>59000</v>
      </c>
      <c r="U144" s="161">
        <f>登録番号１９８!$L$26</f>
        <v>55000</v>
      </c>
      <c r="V144" s="162">
        <f>登録番号１９８!$N$26</f>
        <v>55000</v>
      </c>
      <c r="W144" s="163" t="str">
        <f>IF(登録番号１９８!$P$26="","",登録番号１９８!$P$26)</f>
        <v>礼金</v>
      </c>
      <c r="X144" s="164">
        <f>登録番号１９８!$R$26</f>
        <v>55000</v>
      </c>
      <c r="Y144" s="162">
        <f>登録番号１９８!$T$26</f>
        <v>55000</v>
      </c>
      <c r="Z144" s="165">
        <f>登録番号１９８!$F$10</f>
        <v>60</v>
      </c>
      <c r="AA144" s="166">
        <f>登録番号１９８!$H$10</f>
        <v>60</v>
      </c>
      <c r="AB144" s="167" t="str">
        <f>IF(登録番号１９８!$J$10="","",登録番号１９８!$J$10)</f>
        <v/>
      </c>
      <c r="AC144" s="168" t="str">
        <f>IF(登録番号１９８!$K$10="","",登録番号１９８!$K$10)</f>
        <v/>
      </c>
      <c r="AD144" s="168" t="str">
        <f>IF(登録番号１９８!$L$10="","",登録番号１９８!$L$10)</f>
        <v/>
      </c>
      <c r="AE144" s="168" t="str">
        <f>IF(登録番号１９８!$M$10="","",登録番号１９８!$M$10)</f>
        <v/>
      </c>
      <c r="AF144" s="168" t="str">
        <f>IF(登録番号１９８!$N$10="","",登録番号１９８!$N$10)</f>
        <v/>
      </c>
      <c r="AG144" s="168" t="str">
        <f>IF(登録番号１９８!$O$10="","",登録番号１９８!$O$10)</f>
        <v/>
      </c>
      <c r="AH144" s="168" t="str">
        <f>IF(登録番号１９８!$P$10="","",登録番号１９８!$P$10)</f>
        <v/>
      </c>
      <c r="AI144" s="168" t="str">
        <f>IF(登録番号１９８!$Q$10="","",登録番号１９８!$Q$10)</f>
        <v/>
      </c>
      <c r="AJ144" s="168" t="str">
        <f>IF(登録番号１９８!$R$10="","",登録番号１９８!$R$10)</f>
        <v/>
      </c>
      <c r="AK144" s="168" t="str">
        <f>IF(登録番号１９８!$S$10="","",登録番号１９８!$S$10)</f>
        <v>○</v>
      </c>
      <c r="AL144" s="169" t="str">
        <f>IF(登録番号１９８!$T$10="","",登録番号１９８!$T$10)</f>
        <v/>
      </c>
      <c r="AM144" s="167" t="str">
        <f>登録番号１９８!$I$17</f>
        <v>ない</v>
      </c>
      <c r="AN144" s="168" t="str">
        <f>登録番号１９８!$S$17</f>
        <v>ない</v>
      </c>
      <c r="AO144" s="168" t="str">
        <f>登録番号１９８!$I$18</f>
        <v>ない</v>
      </c>
      <c r="AP144" s="168" t="str">
        <f>登録番号１９８!$S$18</f>
        <v>ない</v>
      </c>
      <c r="AQ144" s="168" t="str">
        <f>登録番号１９８!$I$19</f>
        <v>ない</v>
      </c>
      <c r="AR144" s="168" t="str">
        <f>登録番号１９８!$S$19</f>
        <v>ない</v>
      </c>
      <c r="AS144" s="168" t="str">
        <f>登録番号１９８!$I$20</f>
        <v>ない</v>
      </c>
      <c r="AT144" s="168" t="str">
        <f>IF(登録番号１９８!$S$20="","",登録番号１９８!$S$20)</f>
        <v>ない</v>
      </c>
      <c r="AU144" s="168" t="str">
        <f>IF(登録番号１９８!$I$21="","",登録番号１９８!$I$21)</f>
        <v>ない</v>
      </c>
      <c r="AV144" s="168" t="str">
        <f>IF(登録番号１９８!$S$21="","",登録番号１９８!$S$21)</f>
        <v>ない</v>
      </c>
      <c r="AW144" s="169" t="str">
        <f>IF(登録番号１９８!$I$22="","",登録番号１９８!$I$22)</f>
        <v/>
      </c>
      <c r="AX144" s="165" t="str">
        <f>IF(登録番号１９８!$C$26="","",登録番号１９８!$C$26)</f>
        <v>居ない</v>
      </c>
      <c r="AY144" s="166" t="str">
        <f>IF(登録番号１９８!$G$26="","",登録番号１９８!$G$26)</f>
        <v>なし</v>
      </c>
      <c r="AZ144" s="170" t="str">
        <f>登録番号１９８!$D$25</f>
        <v>必要</v>
      </c>
      <c r="BA144" s="166" t="str">
        <f>IF(登録番号１９８!$E$25="","",登録番号１９８!$E$25)</f>
        <v>家賃債務保証での代替不可</v>
      </c>
      <c r="BB144" s="171" t="str">
        <f>IF(登録番号１９８!$D$29="","",登録番号１９８!$D$29)</f>
        <v/>
      </c>
      <c r="BC144" s="172" t="str">
        <f>登録番号１９８!$A$10</f>
        <v>1995/７</v>
      </c>
      <c r="BD144" s="173" t="str">
        <f>IF(登録番号１９８!$P$11="","",登録番号１９８!$P$11)</f>
        <v>適用外（1981年6月以降建設）</v>
      </c>
      <c r="BE144" s="174" t="str">
        <f>登録番号１９８!$C$31</f>
        <v>アパマンショップ草津店</v>
      </c>
      <c r="BF144" s="44" t="str">
        <f>登録番号１９８!$O$31</f>
        <v>077-567-6200</v>
      </c>
    </row>
    <row r="145" spans="1:58" ht="27.75" customHeight="1" x14ac:dyDescent="0.15">
      <c r="A145" s="178">
        <v>199</v>
      </c>
      <c r="B145" s="145" t="str">
        <f>IF(登録番号１９９!$F$4="","",登録番号１９９!$F$4)</f>
        <v>○</v>
      </c>
      <c r="C145" s="45" t="str">
        <f>IF(登録番号１９９!$H$4="","",登録番号１９９!$H$4)</f>
        <v>○</v>
      </c>
      <c r="D145" s="45" t="str">
        <f>IF(登録番号１９９!$J$4="","",登録番号１９９!$J$4)</f>
        <v>○</v>
      </c>
      <c r="E145" s="157" t="str">
        <f>IF(登録番号１９９!$L$4="","",登録番号１９９!$L$4)</f>
        <v>○</v>
      </c>
      <c r="F145" s="157" t="str">
        <f>IF(登録番号１９９!$N$4="","",登録番号１９９!$N$4)</f>
        <v/>
      </c>
      <c r="G145" s="146" t="str">
        <f>IF(登録番号１９９!$P$4="","",登録番号１９９!$P$4)</f>
        <v/>
      </c>
      <c r="H145" s="158" t="str">
        <f>IF(登録番号１９９!$D$1="","",登録番号１９９!$D$1)</f>
        <v>ゴールドパディーⅤ</v>
      </c>
      <c r="I145" s="141" t="str">
        <f>登録番号１９９!$A$8</f>
        <v>滋賀県</v>
      </c>
      <c r="J145" s="159" t="str">
        <f>登録番号１９９!$B$8</f>
        <v>彦根市</v>
      </c>
      <c r="K145" s="142" t="str">
        <f>登録番号１９９!$D$8</f>
        <v>野田山町</v>
      </c>
      <c r="L145" s="160" t="str">
        <f>IF(登録番号１９９!$G$8="","",登録番号１９９!$G$8)</f>
        <v>５６９－１</v>
      </c>
      <c r="M145" s="125" t="str">
        <f>IF(登録番号１９９!$F$12="","",登録番号１９９!$F$12)</f>
        <v>JR琵琶湖線彦根駅　バス11分</v>
      </c>
      <c r="N145" s="147" t="str">
        <f>IF(登録番号１９９!$F$13="","",登録番号１９９!$F$13)</f>
        <v/>
      </c>
      <c r="O145" s="149" t="str">
        <f>登録番号１９９!$P$8</f>
        <v>木造（２×４）含む</v>
      </c>
      <c r="P145" s="125">
        <f>登録番号１９９!$D$10</f>
        <v>2</v>
      </c>
      <c r="Q145" s="141">
        <f>登録番号１９９!$F$11</f>
        <v>6</v>
      </c>
      <c r="R145" s="160">
        <f>登録番号１９９!$J$11</f>
        <v>6</v>
      </c>
      <c r="S145" s="161">
        <f>登録番号１９９!$M$8</f>
        <v>53000</v>
      </c>
      <c r="T145" s="162">
        <f>登録番号１９９!$O$8</f>
        <v>53000</v>
      </c>
      <c r="U145" s="161">
        <f>登録番号１９９!$L$26</f>
        <v>0</v>
      </c>
      <c r="V145" s="162">
        <f>登録番号１９９!$N$26</f>
        <v>0</v>
      </c>
      <c r="W145" s="163" t="str">
        <f>IF(登録番号１９９!$P$26="","",登録番号１９９!$P$26)</f>
        <v>礼金</v>
      </c>
      <c r="X145" s="164">
        <f>登録番号１９９!$R$26</f>
        <v>0</v>
      </c>
      <c r="Y145" s="162">
        <f>登録番号１９９!$T$26</f>
        <v>0</v>
      </c>
      <c r="Z145" s="165">
        <f>登録番号１９９!$F$10</f>
        <v>50.07</v>
      </c>
      <c r="AA145" s="166">
        <f>登録番号１９９!$H$10</f>
        <v>62.32</v>
      </c>
      <c r="AB145" s="167" t="str">
        <f>IF(登録番号１９９!$J$10="","",登録番号１９９!$J$10)</f>
        <v/>
      </c>
      <c r="AC145" s="168" t="str">
        <f>IF(登録番号１９９!$K$10="","",登録番号１９９!$K$10)</f>
        <v/>
      </c>
      <c r="AD145" s="168" t="str">
        <f>IF(登録番号１９９!$L$10="","",登録番号１９９!$L$10)</f>
        <v/>
      </c>
      <c r="AE145" s="168" t="str">
        <f>IF(登録番号１９９!$M$10="","",登録番号１９９!$M$10)</f>
        <v/>
      </c>
      <c r="AF145" s="168" t="str">
        <f>IF(登録番号１９９!$N$10="","",登録番号１９９!$N$10)</f>
        <v/>
      </c>
      <c r="AG145" s="168" t="str">
        <f>IF(登録番号１９９!$O$10="","",登録番号１９９!$O$10)</f>
        <v>○</v>
      </c>
      <c r="AH145" s="168" t="str">
        <f>IF(登録番号１９９!$P$10="","",登録番号１９９!$P$10)</f>
        <v>○</v>
      </c>
      <c r="AI145" s="168" t="str">
        <f>IF(登録番号１９９!$Q$10="","",登録番号１９９!$Q$10)</f>
        <v/>
      </c>
      <c r="AJ145" s="168" t="str">
        <f>IF(登録番号１９９!$R$10="","",登録番号１９９!$R$10)</f>
        <v/>
      </c>
      <c r="AK145" s="168" t="str">
        <f>IF(登録番号１９９!$S$10="","",登録番号１９９!$S$10)</f>
        <v/>
      </c>
      <c r="AL145" s="169" t="str">
        <f>IF(登録番号１９９!$T$10="","",登録番号１９９!$T$10)</f>
        <v/>
      </c>
      <c r="AM145" s="167" t="str">
        <f>登録番号１９９!$I$17</f>
        <v>ない</v>
      </c>
      <c r="AN145" s="168" t="str">
        <f>登録番号１９９!$S$17</f>
        <v>ない</v>
      </c>
      <c r="AO145" s="168" t="str">
        <f>登録番号１９９!$I$18</f>
        <v>ない</v>
      </c>
      <c r="AP145" s="168" t="str">
        <f>登録番号１９９!$S$18</f>
        <v>ない</v>
      </c>
      <c r="AQ145" s="168" t="str">
        <f>登録番号１９９!$I$19</f>
        <v>ない</v>
      </c>
      <c r="AR145" s="168" t="str">
        <f>登録番号１９９!$S$19</f>
        <v>ない</v>
      </c>
      <c r="AS145" s="168" t="str">
        <f>登録番号１９９!$I$20</f>
        <v>ない</v>
      </c>
      <c r="AT145" s="168" t="str">
        <f>IF(登録番号１９９!$S$20="","",登録番号１９９!$S$20)</f>
        <v>ない</v>
      </c>
      <c r="AU145" s="168" t="str">
        <f>IF(登録番号１９９!$I$21="","",登録番号１９９!$I$21)</f>
        <v>ない</v>
      </c>
      <c r="AV145" s="168" t="str">
        <f>IF(登録番号１９９!$S$21="","",登録番号１９９!$S$21)</f>
        <v>ない</v>
      </c>
      <c r="AW145" s="169" t="str">
        <f>IF(登録番号１９９!$I$22="","",登録番号１９９!$I$22)</f>
        <v/>
      </c>
      <c r="AX145" s="165" t="str">
        <f>IF(登録番号１９９!$C$26="","",登録番号１９９!$C$26)</f>
        <v>居ない</v>
      </c>
      <c r="AY145" s="166" t="str">
        <f>IF(登録番号１９９!$G$26="","",登録番号１９９!$G$26)</f>
        <v>なし</v>
      </c>
      <c r="AZ145" s="170" t="str">
        <f>登録番号１９９!$D$25</f>
        <v>不要</v>
      </c>
      <c r="BA145" s="166" t="str">
        <f>IF(登録番号１９９!$E$25="","",登録番号１９９!$E$25)</f>
        <v>家賃債務保証での代替可</v>
      </c>
      <c r="BB145" s="171" t="str">
        <f>IF(登録番号１９９!$D$29="","",登録番号１９９!$D$29)</f>
        <v>ハウスクリーニング費43,200円～54,000円</v>
      </c>
      <c r="BC145" s="172" t="str">
        <f>登録番号１９９!$A$10</f>
        <v>2003/9</v>
      </c>
      <c r="BD145" s="173" t="str">
        <f>IF(登録番号１９９!$P$11="","",登録番号１９９!$P$11)</f>
        <v>適用外（1981年6月以降建設）</v>
      </c>
      <c r="BE145" s="174" t="str">
        <f>登録番号１９９!$C$31</f>
        <v>アパマンショップ彦根店</v>
      </c>
      <c r="BF145" s="44" t="str">
        <f>登録番号１９９!$O$31</f>
        <v>0749-26-7688</v>
      </c>
    </row>
    <row r="146" spans="1:58" ht="27.75" customHeight="1" x14ac:dyDescent="0.15">
      <c r="A146" s="178">
        <v>200</v>
      </c>
      <c r="B146" s="145" t="str">
        <f>IF(登録番号２００!$F$4="","",登録番号２００!$F$4)</f>
        <v>○</v>
      </c>
      <c r="C146" s="45" t="str">
        <f>IF(登録番号２００!$H$4="","",登録番号２００!$H$4)</f>
        <v>○</v>
      </c>
      <c r="D146" s="45" t="str">
        <f>IF(登録番号２００!$J$4="","",登録番号２００!$J$4)</f>
        <v>○</v>
      </c>
      <c r="E146" s="157" t="str">
        <f>IF(登録番号２００!$L$4="","",登録番号２００!$L$4)</f>
        <v/>
      </c>
      <c r="F146" s="157" t="str">
        <f>IF(登録番号２００!$N$4="","",登録番号２００!$N$4)</f>
        <v/>
      </c>
      <c r="G146" s="146" t="str">
        <f>IF(登録番号２００!$P$4="","",登録番号２００!$P$4)</f>
        <v/>
      </c>
      <c r="H146" s="158" t="str">
        <f>IF(登録番号２００!$D$1="","",登録番号２００!$D$1)</f>
        <v>メゾン　カルム</v>
      </c>
      <c r="I146" s="141" t="str">
        <f>登録番号２００!$A$8</f>
        <v>滋賀県</v>
      </c>
      <c r="J146" s="159" t="str">
        <f>登録番号２００!$B$8</f>
        <v>彦根市</v>
      </c>
      <c r="K146" s="142" t="str">
        <f>登録番号２００!$D$8</f>
        <v>古沢町</v>
      </c>
      <c r="L146" s="160" t="str">
        <f>IF(登録番号２００!$G$8="","",登録番号２００!$G$8)</f>
        <v>７４９</v>
      </c>
      <c r="M146" s="125" t="str">
        <f>IF(登録番号２００!$F$12="","",登録番号２００!$F$12)</f>
        <v>JR琵琶湖線彦根駅　徒歩９分</v>
      </c>
      <c r="N146" s="147" t="str">
        <f>IF(登録番号２００!$F$13="","",登録番号２００!$F$13)</f>
        <v>イオンタウン</v>
      </c>
      <c r="O146" s="149" t="str">
        <f>登録番号２００!$P$8</f>
        <v>鉄骨造（軽量鉄骨含む）</v>
      </c>
      <c r="P146" s="125">
        <f>登録番号２００!$D$10</f>
        <v>2</v>
      </c>
      <c r="Q146" s="141">
        <f>登録番号２００!$F$11</f>
        <v>12</v>
      </c>
      <c r="R146" s="160">
        <f>登録番号２００!$J$11</f>
        <v>12</v>
      </c>
      <c r="S146" s="161">
        <f>登録番号２００!$M$8</f>
        <v>43500</v>
      </c>
      <c r="T146" s="162">
        <f>登録番号２００!$O$8</f>
        <v>43500</v>
      </c>
      <c r="U146" s="161">
        <f>登録番号２００!$L$26</f>
        <v>0</v>
      </c>
      <c r="V146" s="162">
        <f>登録番号２００!$N$26</f>
        <v>0</v>
      </c>
      <c r="W146" s="163" t="str">
        <f>IF(登録番号２００!$P$26="","",登録番号２００!$P$26)</f>
        <v>礼金</v>
      </c>
      <c r="X146" s="164">
        <f>登録番号２００!$R$26</f>
        <v>0</v>
      </c>
      <c r="Y146" s="162">
        <f>登録番号２００!$T$26</f>
        <v>0</v>
      </c>
      <c r="Z146" s="165">
        <f>登録番号２００!$F$10</f>
        <v>25.25</v>
      </c>
      <c r="AA146" s="166">
        <f>登録番号２００!$H$10</f>
        <v>25.25</v>
      </c>
      <c r="AB146" s="167" t="str">
        <f>IF(登録番号２００!$J$10="","",登録番号２００!$J$10)</f>
        <v/>
      </c>
      <c r="AC146" s="168" t="str">
        <f>IF(登録番号２００!$K$10="","",登録番号２００!$K$10)</f>
        <v>○</v>
      </c>
      <c r="AD146" s="168" t="str">
        <f>IF(登録番号２００!$L$10="","",登録番号２００!$L$10)</f>
        <v/>
      </c>
      <c r="AE146" s="168" t="str">
        <f>IF(登録番号２００!$M$10="","",登録番号２００!$M$10)</f>
        <v/>
      </c>
      <c r="AF146" s="168" t="str">
        <f>IF(登録番号２００!$N$10="","",登録番号２００!$N$10)</f>
        <v/>
      </c>
      <c r="AG146" s="168" t="str">
        <f>IF(登録番号２００!$O$10="","",登録番号２００!$O$10)</f>
        <v/>
      </c>
      <c r="AH146" s="168" t="str">
        <f>IF(登録番号２００!$P$10="","",登録番号２００!$P$10)</f>
        <v/>
      </c>
      <c r="AI146" s="168" t="str">
        <f>IF(登録番号２００!$Q$10="","",登録番号２００!$Q$10)</f>
        <v/>
      </c>
      <c r="AJ146" s="168" t="str">
        <f>IF(登録番号２００!$R$10="","",登録番号２００!$R$10)</f>
        <v/>
      </c>
      <c r="AK146" s="168" t="str">
        <f>IF(登録番号２００!$S$10="","",登録番号２００!$S$10)</f>
        <v/>
      </c>
      <c r="AL146" s="169" t="str">
        <f>IF(登録番号２００!$T$10="","",登録番号２００!$T$10)</f>
        <v/>
      </c>
      <c r="AM146" s="167" t="str">
        <f>登録番号２００!$I$17</f>
        <v>ない</v>
      </c>
      <c r="AN146" s="168" t="str">
        <f>登録番号２００!$S$17</f>
        <v>ない</v>
      </c>
      <c r="AO146" s="168" t="str">
        <f>登録番号２００!$I$18</f>
        <v>ない</v>
      </c>
      <c r="AP146" s="168" t="str">
        <f>登録番号２００!$S$18</f>
        <v>ない</v>
      </c>
      <c r="AQ146" s="168" t="str">
        <f>登録番号２００!$I$19</f>
        <v>ない</v>
      </c>
      <c r="AR146" s="168" t="str">
        <f>登録番号２００!$S$19</f>
        <v>ない</v>
      </c>
      <c r="AS146" s="168" t="str">
        <f>登録番号２００!$I$20</f>
        <v>ない</v>
      </c>
      <c r="AT146" s="168" t="str">
        <f>IF(登録番号２００!$S$20="","",登録番号２００!$S$20)</f>
        <v>全戸</v>
      </c>
      <c r="AU146" s="168" t="str">
        <f>IF(登録番号２００!$I$21="","",登録番号２００!$I$21)</f>
        <v>ない</v>
      </c>
      <c r="AV146" s="168" t="str">
        <f>IF(登録番号２００!$S$21="","",登録番号２００!$S$21)</f>
        <v>ない</v>
      </c>
      <c r="AW146" s="169" t="str">
        <f>IF(登録番号２００!$I$22="","",登録番号２００!$I$22)</f>
        <v/>
      </c>
      <c r="AX146" s="165" t="str">
        <f>IF(登録番号２００!$C$26="","",登録番号２００!$C$26)</f>
        <v>居ない</v>
      </c>
      <c r="AY146" s="166" t="str">
        <f>IF(登録番号２００!$G$26="","",登録番号２００!$G$26)</f>
        <v>なし</v>
      </c>
      <c r="AZ146" s="170" t="str">
        <f>登録番号２００!$D$25</f>
        <v>不要</v>
      </c>
      <c r="BA146" s="166" t="str">
        <f>IF(登録番号２００!$E$25="","",登録番号２００!$E$25)</f>
        <v>家賃債務保証での代替可</v>
      </c>
      <c r="BB146" s="171" t="str">
        <f>IF(登録番号２００!$D$29="","",登録番号２００!$D$29)</f>
        <v>定額クリーニング費32,400円</v>
      </c>
      <c r="BC146" s="172" t="str">
        <f>登録番号２００!$A$10</f>
        <v>2007/5</v>
      </c>
      <c r="BD146" s="173" t="str">
        <f>IF(登録番号２００!$P$11="","",登録番号２００!$P$11)</f>
        <v>適用外（1981年6月以降建設）</v>
      </c>
      <c r="BE146" s="174" t="str">
        <f>登録番号２００!$C$31</f>
        <v>アパマンショップ彦根店</v>
      </c>
      <c r="BF146" s="44" t="str">
        <f>登録番号２００!$O$31</f>
        <v>0749-26-7688</v>
      </c>
    </row>
    <row r="147" spans="1:58" ht="27.75" customHeight="1" x14ac:dyDescent="0.15">
      <c r="A147" s="178">
        <v>201</v>
      </c>
      <c r="B147" s="145" t="str">
        <f>IF(登録番号２０１!$F$4="","",登録番号２０１!$F$4)</f>
        <v/>
      </c>
      <c r="C147" s="45" t="str">
        <f>IF(登録番号２０１!$H$4="","",登録番号２０１!$H$4)</f>
        <v/>
      </c>
      <c r="D147" s="45" t="str">
        <f>IF(登録番号２０１!$J$4="","",登録番号２０１!$J$4)</f>
        <v/>
      </c>
      <c r="E147" s="157" t="str">
        <f>IF(登録番号２０１!$L$4="","",登録番号２０１!$L$4)</f>
        <v>○</v>
      </c>
      <c r="F147" s="157" t="str">
        <f>IF(登録番号２０１!$N$4="","",登録番号２０１!$N$4)</f>
        <v>○</v>
      </c>
      <c r="G147" s="146" t="str">
        <f>IF(登録番号２０１!$P$4="","",登録番号２０１!$P$4)</f>
        <v/>
      </c>
      <c r="H147" s="158" t="str">
        <f>IF(登録番号２０１!$D$1="","",登録番号２０１!$D$1)</f>
        <v>トップ10ハウス</v>
      </c>
      <c r="I147" s="141" t="str">
        <f>登録番号２０１!$A$8</f>
        <v>滋賀県</v>
      </c>
      <c r="J147" s="159" t="str">
        <f>登録番号２０１!$B$8</f>
        <v>守山市</v>
      </c>
      <c r="K147" s="142" t="str">
        <f>登録番号２０１!$D$8</f>
        <v>播磨田町</v>
      </c>
      <c r="L147" s="160" t="str">
        <f>IF(登録番号２０１!$G$8="","",登録番号２０１!$G$8)</f>
        <v/>
      </c>
      <c r="M147" s="125" t="str">
        <f>IF(登録番号２０１!$F$12="","",登録番号２０１!$F$12)</f>
        <v>JR琵琶湖線守山駅　バス8分(河西口)　徒歩5分</v>
      </c>
      <c r="N147" s="147" t="str">
        <f>IF(登録番号２０１!$F$13="","",登録番号２０１!$F$13)</f>
        <v/>
      </c>
      <c r="O147" s="149" t="str">
        <f>登録番号２０１!$P$8</f>
        <v>鉄骨造（軽量鉄骨含む）</v>
      </c>
      <c r="P147" s="125">
        <f>登録番号２０１!$D$10</f>
        <v>2</v>
      </c>
      <c r="Q147" s="141">
        <f>登録番号２０１!$F$11</f>
        <v>10</v>
      </c>
      <c r="R147" s="160">
        <f>登録番号２０１!$J$11</f>
        <v>10</v>
      </c>
      <c r="S147" s="161">
        <f>登録番号２０１!$M$8</f>
        <v>62500</v>
      </c>
      <c r="T147" s="162">
        <f>登録番号２０１!$O$8</f>
        <v>62500</v>
      </c>
      <c r="U147" s="161">
        <f>登録番号２０１!$L$26</f>
        <v>50000</v>
      </c>
      <c r="V147" s="162">
        <f>登録番号２０１!$N$26</f>
        <v>50000</v>
      </c>
      <c r="W147" s="163" t="str">
        <f>IF(登録番号２０１!$P$26="","",登録番号２０１!$P$26)</f>
        <v>礼金</v>
      </c>
      <c r="X147" s="164">
        <f>登録番号２０１!$R$26</f>
        <v>50000</v>
      </c>
      <c r="Y147" s="162">
        <f>登録番号２０１!$T$26</f>
        <v>50000</v>
      </c>
      <c r="Z147" s="165">
        <f>登録番号２０１!$F$10</f>
        <v>59.64</v>
      </c>
      <c r="AA147" s="166">
        <f>登録番号２０１!$H$10</f>
        <v>59.64</v>
      </c>
      <c r="AB147" s="167" t="str">
        <f>IF(登録番号２０１!$J$10="","",登録番号２０１!$J$10)</f>
        <v/>
      </c>
      <c r="AC147" s="168" t="str">
        <f>IF(登録番号２０１!$K$10="","",登録番号２０１!$K$10)</f>
        <v/>
      </c>
      <c r="AD147" s="168" t="str">
        <f>IF(登録番号２０１!$L$10="","",登録番号２０１!$L$10)</f>
        <v/>
      </c>
      <c r="AE147" s="168" t="str">
        <f>IF(登録番号２０１!$M$10="","",登録番号２０１!$M$10)</f>
        <v/>
      </c>
      <c r="AF147" s="168" t="str">
        <f>IF(登録番号２０１!$N$10="","",登録番号２０１!$N$10)</f>
        <v/>
      </c>
      <c r="AG147" s="168" t="str">
        <f>IF(登録番号２０１!$O$10="","",登録番号２０１!$O$10)</f>
        <v/>
      </c>
      <c r="AH147" s="168" t="str">
        <f>IF(登録番号２０１!$P$10="","",登録番号２０１!$P$10)</f>
        <v>○</v>
      </c>
      <c r="AI147" s="168" t="str">
        <f>IF(登録番号２０１!$Q$10="","",登録番号２０１!$Q$10)</f>
        <v/>
      </c>
      <c r="AJ147" s="168" t="str">
        <f>IF(登録番号２０１!$R$10="","",登録番号２０１!$R$10)</f>
        <v/>
      </c>
      <c r="AK147" s="168" t="str">
        <f>IF(登録番号２０１!$S$10="","",登録番号２０１!$S$10)</f>
        <v/>
      </c>
      <c r="AL147" s="169" t="str">
        <f>IF(登録番号２０１!$T$10="","",登録番号２０１!$T$10)</f>
        <v/>
      </c>
      <c r="AM147" s="167" t="str">
        <f>登録番号２０１!$I$17</f>
        <v>ない</v>
      </c>
      <c r="AN147" s="168" t="str">
        <f>登録番号２０１!$S$17</f>
        <v>ない</v>
      </c>
      <c r="AO147" s="168" t="str">
        <f>登録番号２０１!$I$18</f>
        <v>ない</v>
      </c>
      <c r="AP147" s="168" t="str">
        <f>登録番号２０１!$S$18</f>
        <v>ない</v>
      </c>
      <c r="AQ147" s="168" t="str">
        <f>登録番号２０１!$I$19</f>
        <v>ない</v>
      </c>
      <c r="AR147" s="168" t="str">
        <f>登録番号２０１!$S$19</f>
        <v>ない</v>
      </c>
      <c r="AS147" s="168" t="str">
        <f>登録番号２０１!$I$20</f>
        <v>ない</v>
      </c>
      <c r="AT147" s="168" t="str">
        <f>IF(登録番号２０１!$S$20="","",登録番号２０１!$S$20)</f>
        <v>ない</v>
      </c>
      <c r="AU147" s="168" t="str">
        <f>IF(登録番号２０１!$I$21="","",登録番号２０１!$I$21)</f>
        <v>ない</v>
      </c>
      <c r="AV147" s="168" t="str">
        <f>IF(登録番号２０１!$S$21="","",登録番号２０１!$S$21)</f>
        <v>ない</v>
      </c>
      <c r="AW147" s="169" t="str">
        <f>IF(登録番号２０１!$I$22="","",登録番号２０１!$I$22)</f>
        <v/>
      </c>
      <c r="AX147" s="165" t="str">
        <f>IF(登録番号２０１!$C$26="","",登録番号２０１!$C$26)</f>
        <v>居ない</v>
      </c>
      <c r="AY147" s="166" t="str">
        <f>IF(登録番号２０１!$G$26="","",登録番号２０１!$G$26)</f>
        <v>なし</v>
      </c>
      <c r="AZ147" s="170" t="str">
        <f>登録番号２０１!$D$25</f>
        <v>必要</v>
      </c>
      <c r="BA147" s="166" t="str">
        <f>IF(登録番号２０１!$E$25="","",登録番号２０１!$E$25)</f>
        <v>家賃債務保証での代替不可</v>
      </c>
      <c r="BB147" s="171" t="str">
        <f>IF(登録番号２０１!$D$29="","",登録番号２０１!$D$29)</f>
        <v/>
      </c>
      <c r="BC147" s="172" t="str">
        <f>登録番号２０１!$A$10</f>
        <v>2000/3</v>
      </c>
      <c r="BD147" s="173" t="str">
        <f>IF(登録番号２０１!$P$11="","",登録番号２０１!$P$11)</f>
        <v>適用外（1981年6月以降建設）</v>
      </c>
      <c r="BE147" s="174" t="str">
        <f>登録番号２０１!$C$31</f>
        <v>アパマンショップ守山店</v>
      </c>
      <c r="BF147" s="44" t="str">
        <f>登録番号２０１!$O$31</f>
        <v>077-583-5844</v>
      </c>
    </row>
    <row r="148" spans="1:58" ht="27.75" customHeight="1" x14ac:dyDescent="0.15">
      <c r="A148" s="178">
        <v>202</v>
      </c>
      <c r="B148" s="145" t="str">
        <f>IF(登録番号２０２!$F$4="","",登録番号２０２!$F$4)</f>
        <v/>
      </c>
      <c r="C148" s="45" t="str">
        <f>IF(登録番号２０２!$H$4="","",登録番号２０２!$H$4)</f>
        <v/>
      </c>
      <c r="D148" s="45" t="str">
        <f>IF(登録番号２０２!$J$4="","",登録番号２０２!$J$4)</f>
        <v/>
      </c>
      <c r="E148" s="157" t="str">
        <f>IF(登録番号２０２!$L$4="","",登録番号２０２!$L$4)</f>
        <v>○</v>
      </c>
      <c r="F148" s="157" t="str">
        <f>IF(登録番号２０２!$N$4="","",登録番号２０２!$N$4)</f>
        <v>○</v>
      </c>
      <c r="G148" s="146" t="str">
        <f>IF(登録番号２０２!$P$4="","",登録番号２０２!$P$4)</f>
        <v/>
      </c>
      <c r="H148" s="158" t="str">
        <f>IF(登録番号２０２!$D$1="","",登録番号２０２!$D$1)</f>
        <v>ウインディアSK</v>
      </c>
      <c r="I148" s="141" t="str">
        <f>登録番号２０２!$A$8</f>
        <v>滋賀県</v>
      </c>
      <c r="J148" s="159" t="str">
        <f>登録番号２０２!$B$8</f>
        <v>守山市</v>
      </c>
      <c r="K148" s="142" t="str">
        <f>登録番号２０２!$D$8</f>
        <v>播磨田町</v>
      </c>
      <c r="L148" s="160" t="str">
        <f>IF(登録番号２０２!$G$8="","",登録番号２０２!$G$8)</f>
        <v/>
      </c>
      <c r="M148" s="125" t="str">
        <f>IF(登録番号２０２!$F$12="","",登録番号２０２!$F$12)</f>
        <v>JR琵琶湖線守山駅　バス8分</v>
      </c>
      <c r="N148" s="147" t="str">
        <f>IF(登録番号２０２!$F$13="","",登録番号２０２!$F$13)</f>
        <v>守山市民病院　約1,400m　アルプラザ平和堂　約400m</v>
      </c>
      <c r="O148" s="149" t="str">
        <f>登録番号２０２!$P$8</f>
        <v>鉄骨造（軽量鉄骨含む）</v>
      </c>
      <c r="P148" s="125">
        <f>登録番号２０２!$D$10</f>
        <v>2</v>
      </c>
      <c r="Q148" s="141">
        <f>登録番号２０２!$F$11</f>
        <v>8</v>
      </c>
      <c r="R148" s="160">
        <f>登録番号２０２!$J$11</f>
        <v>8</v>
      </c>
      <c r="S148" s="161">
        <f>登録番号２０２!$M$8</f>
        <v>56000</v>
      </c>
      <c r="T148" s="162">
        <f>登録番号２０２!$O$8</f>
        <v>56000</v>
      </c>
      <c r="U148" s="161">
        <f>登録番号２０２!$L$26</f>
        <v>56000</v>
      </c>
      <c r="V148" s="162">
        <f>登録番号２０２!$N$26</f>
        <v>56000</v>
      </c>
      <c r="W148" s="163" t="str">
        <f>IF(登録番号２０２!$P$26="","",登録番号２０２!$P$26)</f>
        <v>礼金</v>
      </c>
      <c r="X148" s="164">
        <f>登録番号２０２!$R$26</f>
        <v>0</v>
      </c>
      <c r="Y148" s="162">
        <f>登録番号２０２!$T$26</f>
        <v>0</v>
      </c>
      <c r="Z148" s="165">
        <f>登録番号２０２!$F$10</f>
        <v>52.66</v>
      </c>
      <c r="AA148" s="166">
        <f>登録番号２０２!$H$10</f>
        <v>52.66</v>
      </c>
      <c r="AB148" s="167" t="str">
        <f>IF(登録番号２０２!$J$10="","",登録番号２０２!$J$10)</f>
        <v/>
      </c>
      <c r="AC148" s="168" t="str">
        <f>IF(登録番号２０２!$K$10="","",登録番号２０２!$K$10)</f>
        <v/>
      </c>
      <c r="AD148" s="168" t="str">
        <f>IF(登録番号２０２!$L$10="","",登録番号２０２!$L$10)</f>
        <v/>
      </c>
      <c r="AE148" s="168" t="str">
        <f>IF(登録番号２０２!$M$10="","",登録番号２０２!$M$10)</f>
        <v/>
      </c>
      <c r="AF148" s="168" t="str">
        <f>IF(登録番号２０２!$N$10="","",登録番号２０２!$N$10)</f>
        <v/>
      </c>
      <c r="AG148" s="168" t="str">
        <f>IF(登録番号２０２!$O$10="","",登録番号２０２!$O$10)</f>
        <v/>
      </c>
      <c r="AH148" s="168" t="str">
        <f>IF(登録番号２０２!$P$10="","",登録番号２０２!$P$10)</f>
        <v>○</v>
      </c>
      <c r="AI148" s="168" t="str">
        <f>IF(登録番号２０２!$Q$10="","",登録番号２０２!$Q$10)</f>
        <v/>
      </c>
      <c r="AJ148" s="168" t="str">
        <f>IF(登録番号２０２!$R$10="","",登録番号２０２!$R$10)</f>
        <v/>
      </c>
      <c r="AK148" s="168" t="str">
        <f>IF(登録番号２０２!$S$10="","",登録番号２０２!$S$10)</f>
        <v/>
      </c>
      <c r="AL148" s="169" t="str">
        <f>IF(登録番号２０２!$T$10="","",登録番号２０２!$T$10)</f>
        <v/>
      </c>
      <c r="AM148" s="167" t="str">
        <f>登録番号２０２!$I$17</f>
        <v>ない</v>
      </c>
      <c r="AN148" s="168" t="str">
        <f>登録番号２０２!$S$17</f>
        <v>ない</v>
      </c>
      <c r="AO148" s="168" t="str">
        <f>登録番号２０２!$I$18</f>
        <v>ない</v>
      </c>
      <c r="AP148" s="168" t="str">
        <f>登録番号２０２!$S$18</f>
        <v>ない</v>
      </c>
      <c r="AQ148" s="168" t="str">
        <f>登録番号２０２!$I$19</f>
        <v>ない</v>
      </c>
      <c r="AR148" s="168" t="str">
        <f>登録番号２０２!$S$19</f>
        <v>ない</v>
      </c>
      <c r="AS148" s="168" t="str">
        <f>登録番号２０２!$I$20</f>
        <v>ない</v>
      </c>
      <c r="AT148" s="168" t="str">
        <f>IF(登録番号２０２!$S$20="","",登録番号２０２!$S$20)</f>
        <v>ない</v>
      </c>
      <c r="AU148" s="168" t="str">
        <f>IF(登録番号２０２!$I$21="","",登録番号２０２!$I$21)</f>
        <v>ない</v>
      </c>
      <c r="AV148" s="168" t="str">
        <f>IF(登録番号２０２!$S$21="","",登録番号２０２!$S$21)</f>
        <v>ない</v>
      </c>
      <c r="AW148" s="169" t="str">
        <f>IF(登録番号２０２!$I$22="","",登録番号２０２!$I$22)</f>
        <v/>
      </c>
      <c r="AX148" s="165" t="str">
        <f>IF(登録番号２０２!$C$26="","",登録番号２０２!$C$26)</f>
        <v>居ない</v>
      </c>
      <c r="AY148" s="166" t="str">
        <f>IF(登録番号２０２!$G$26="","",登録番号２０２!$G$26)</f>
        <v>なし</v>
      </c>
      <c r="AZ148" s="170" t="str">
        <f>登録番号２０２!$D$25</f>
        <v>必要</v>
      </c>
      <c r="BA148" s="166" t="str">
        <f>IF(登録番号２０２!$E$25="","",登録番号２０２!$E$25)</f>
        <v>家賃債務保証での代替不可</v>
      </c>
      <c r="BB148" s="171" t="str">
        <f>IF(登録番号２０２!$D$29="","",登録番号２０２!$D$29)</f>
        <v/>
      </c>
      <c r="BC148" s="172" t="str">
        <f>登録番号２０２!$A$10</f>
        <v>1998/3</v>
      </c>
      <c r="BD148" s="173" t="str">
        <f>IF(登録番号２０２!$P$11="","",登録番号２０２!$P$11)</f>
        <v>適用外（1981年6月以降建設）</v>
      </c>
      <c r="BE148" s="174" t="str">
        <f>登録番号２０２!$C$31</f>
        <v>アパマンショップ守山店</v>
      </c>
      <c r="BF148" s="44" t="str">
        <f>登録番号２０２!$O$31</f>
        <v>077-583-5844</v>
      </c>
    </row>
    <row r="149" spans="1:58" ht="27.75" customHeight="1" x14ac:dyDescent="0.15">
      <c r="A149" s="178">
        <v>203</v>
      </c>
      <c r="B149" s="145" t="str">
        <f>IF(登録番号２０３!$F$4="","",登録番号２０３!$F$4)</f>
        <v/>
      </c>
      <c r="C149" s="45" t="str">
        <f>IF(登録番号２０３!$H$4="","",登録番号２０３!$H$4)</f>
        <v/>
      </c>
      <c r="D149" s="45" t="str">
        <f>IF(登録番号２０３!$J$4="","",登録番号２０３!$J$4)</f>
        <v/>
      </c>
      <c r="E149" s="157" t="str">
        <f>IF(登録番号２０３!$L$4="","",登録番号２０３!$L$4)</f>
        <v/>
      </c>
      <c r="F149" s="157" t="str">
        <f>IF(登録番号２０３!$N$4="","",登録番号２０３!$N$4)</f>
        <v/>
      </c>
      <c r="G149" s="146" t="str">
        <f>IF(登録番号２０３!$P$4="","",登録番号２０３!$P$4)</f>
        <v>○</v>
      </c>
      <c r="H149" s="158" t="str">
        <f>IF(登録番号２０３!$D$1="","",登録番号２０３!$D$1)</f>
        <v>ニュー石山寺マンション</v>
      </c>
      <c r="I149" s="141" t="str">
        <f>登録番号２０３!$A$8</f>
        <v>滋賀県</v>
      </c>
      <c r="J149" s="159" t="str">
        <f>登録番号２０３!$B$8</f>
        <v>大津市</v>
      </c>
      <c r="K149" s="142" t="str">
        <f>登録番号２０３!$D$8</f>
        <v>石山寺</v>
      </c>
      <c r="L149" s="160" t="str">
        <f>IF(登録番号２０３!$G$8="","",登録番号２０３!$G$8)</f>
        <v>5丁目9-25</v>
      </c>
      <c r="M149" s="125" t="str">
        <f>IF(登録番号２０３!$F$12="","",登録番号２０３!$F$12)</f>
        <v>JR琵琶湖線　石山駅　京阪バス12分（滋賀大西門前停）徒歩2分</v>
      </c>
      <c r="N149" s="147" t="str">
        <f>IF(登録番号２０３!$F$13="","",登録番号２０３!$F$13)</f>
        <v>フレンドマート　約800m</v>
      </c>
      <c r="O149" s="149" t="str">
        <f>登録番号２０３!$P$8</f>
        <v>コンクリート造</v>
      </c>
      <c r="P149" s="125">
        <f>登録番号２０３!$D$10</f>
        <v>3</v>
      </c>
      <c r="Q149" s="141">
        <f>登録番号２０３!$F$11</f>
        <v>47</v>
      </c>
      <c r="R149" s="160">
        <f>登録番号２０３!$J$11</f>
        <v>47</v>
      </c>
      <c r="S149" s="161">
        <f>登録番号２０３!$M$8</f>
        <v>27000</v>
      </c>
      <c r="T149" s="162">
        <f>登録番号２０３!$O$8</f>
        <v>27000</v>
      </c>
      <c r="U149" s="161">
        <f>登録番号２０３!$L$26</f>
        <v>0</v>
      </c>
      <c r="V149" s="162">
        <f>登録番号２０３!$N$26</f>
        <v>0</v>
      </c>
      <c r="W149" s="163" t="str">
        <f>IF(登録番号２０３!$P$26="","",登録番号２０３!$P$26)</f>
        <v>礼金</v>
      </c>
      <c r="X149" s="164">
        <f>登録番号２０３!$R$26</f>
        <v>0</v>
      </c>
      <c r="Y149" s="162">
        <f>登録番号２０３!$T$26</f>
        <v>27000</v>
      </c>
      <c r="Z149" s="165">
        <f>登録番号２０３!$F$10</f>
        <v>18.010000000000002</v>
      </c>
      <c r="AA149" s="166">
        <f>登録番号２０３!$H$10</f>
        <v>18.010000000000002</v>
      </c>
      <c r="AB149" s="167" t="str">
        <f>IF(登録番号２０３!$J$10="","",登録番号２０３!$J$10)</f>
        <v>○</v>
      </c>
      <c r="AC149" s="168" t="str">
        <f>IF(登録番号２０３!$K$10="","",登録番号２０３!$K$10)</f>
        <v/>
      </c>
      <c r="AD149" s="168" t="str">
        <f>IF(登録番号２０３!$L$10="","",登録番号２０３!$L$10)</f>
        <v/>
      </c>
      <c r="AE149" s="168" t="str">
        <f>IF(登録番号２０３!$M$10="","",登録番号２０３!$M$10)</f>
        <v/>
      </c>
      <c r="AF149" s="168" t="str">
        <f>IF(登録番号２０３!$N$10="","",登録番号２０３!$N$10)</f>
        <v/>
      </c>
      <c r="AG149" s="168" t="str">
        <f>IF(登録番号２０３!$O$10="","",登録番号２０３!$O$10)</f>
        <v/>
      </c>
      <c r="AH149" s="168" t="str">
        <f>IF(登録番号２０３!$P$10="","",登録番号２０３!$P$10)</f>
        <v/>
      </c>
      <c r="AI149" s="168" t="str">
        <f>IF(登録番号２０３!$Q$10="","",登録番号２０３!$Q$10)</f>
        <v/>
      </c>
      <c r="AJ149" s="168" t="str">
        <f>IF(登録番号２０３!$R$10="","",登録番号２０３!$R$10)</f>
        <v/>
      </c>
      <c r="AK149" s="168" t="str">
        <f>IF(登録番号２０３!$S$10="","",登録番号２０３!$S$10)</f>
        <v/>
      </c>
      <c r="AL149" s="169" t="str">
        <f>IF(登録番号２０３!$T$10="","",登録番号２０３!$T$10)</f>
        <v/>
      </c>
      <c r="AM149" s="167" t="str">
        <f>登録番号２０３!$I$17</f>
        <v>ない</v>
      </c>
      <c r="AN149" s="168" t="str">
        <f>登録番号２０３!$S$17</f>
        <v>ない</v>
      </c>
      <c r="AO149" s="168" t="str">
        <f>登録番号２０３!$I$18</f>
        <v>ない</v>
      </c>
      <c r="AP149" s="168" t="str">
        <f>登録番号２０３!$S$18</f>
        <v>ない</v>
      </c>
      <c r="AQ149" s="168" t="str">
        <f>登録番号２０３!$I$19</f>
        <v>ない</v>
      </c>
      <c r="AR149" s="168" t="str">
        <f>登録番号２０３!$S$19</f>
        <v>ない</v>
      </c>
      <c r="AS149" s="168" t="str">
        <f>登録番号２０３!$I$20</f>
        <v>ない</v>
      </c>
      <c r="AT149" s="168" t="str">
        <f>IF(登録番号２０３!$S$20="","",登録番号２０３!$S$20)</f>
        <v>全戸</v>
      </c>
      <c r="AU149" s="168" t="str">
        <f>IF(登録番号２０３!$I$21="","",登録番号２０３!$I$21)</f>
        <v>ない</v>
      </c>
      <c r="AV149" s="168" t="str">
        <f>IF(登録番号２０３!$S$21="","",登録番号２０３!$S$21)</f>
        <v>ない</v>
      </c>
      <c r="AW149" s="169" t="str">
        <f>IF(登録番号２０３!$I$22="","",登録番号２０３!$I$22)</f>
        <v/>
      </c>
      <c r="AX149" s="165" t="str">
        <f>IF(登録番号２０３!$C$26="","",登録番号２０３!$C$26)</f>
        <v>通勤</v>
      </c>
      <c r="AY149" s="166" t="str">
        <f>IF(登録番号２０３!$G$26="","",登録番号２０３!$G$26)</f>
        <v>外部委託</v>
      </c>
      <c r="AZ149" s="170" t="str">
        <f>登録番号２０３!$D$25</f>
        <v>不要</v>
      </c>
      <c r="BA149" s="166" t="str">
        <f>IF(登録番号２０３!$E$25="","",登録番号２０３!$E$25)</f>
        <v>家賃債務保証での代替可</v>
      </c>
      <c r="BB149" s="171" t="str">
        <f>IF(登録番号２０３!$D$29="","",登録番号２０３!$D$29)</f>
        <v/>
      </c>
      <c r="BC149" s="172" t="str">
        <f>登録番号２０３!$A$10</f>
        <v>1998/1</v>
      </c>
      <c r="BD149" s="173" t="str">
        <f>IF(登録番号２０３!$P$11="","",登録番号２０３!$P$11)</f>
        <v>適用外（1981年6月以降建設）</v>
      </c>
      <c r="BE149" s="174" t="str">
        <f>登録番号２０３!$C$31</f>
        <v>アパマンショップ石山店</v>
      </c>
      <c r="BF149" s="44" t="str">
        <f>登録番号２０３!$O$31</f>
        <v>077-531-0531</v>
      </c>
    </row>
    <row r="150" spans="1:58" ht="27.75" customHeight="1" x14ac:dyDescent="0.15">
      <c r="A150" s="178">
        <v>204</v>
      </c>
      <c r="B150" s="145" t="str">
        <f>IF(登録番号２０４!$F$4="","",登録番号２０４!$F$4)</f>
        <v/>
      </c>
      <c r="C150" s="45" t="str">
        <f>IF(登録番号２０４!$H$4="","",登録番号２０４!$H$4)</f>
        <v/>
      </c>
      <c r="D150" s="45" t="str">
        <f>IF(登録番号２０４!$J$4="","",登録番号２０４!$J$4)</f>
        <v/>
      </c>
      <c r="E150" s="157" t="str">
        <f>IF(登録番号２０４!$L$4="","",登録番号２０４!$L$4)</f>
        <v/>
      </c>
      <c r="F150" s="157" t="str">
        <f>IF(登録番号２０４!$N$4="","",登録番号２０４!$N$4)</f>
        <v/>
      </c>
      <c r="G150" s="146" t="str">
        <f>IF(登録番号２０４!$P$4="","",登録番号２０４!$P$4)</f>
        <v>○</v>
      </c>
      <c r="H150" s="158" t="str">
        <f>IF(登録番号２０４!$D$1="","",登録番号２０４!$D$1)</f>
        <v>メゾン小森</v>
      </c>
      <c r="I150" s="141" t="str">
        <f>登録番号２０４!$A$8</f>
        <v>滋賀県</v>
      </c>
      <c r="J150" s="159" t="str">
        <f>登録番号２０４!$B$8</f>
        <v>大津市</v>
      </c>
      <c r="K150" s="142" t="str">
        <f>登録番号２０４!$D$8</f>
        <v>栄町</v>
      </c>
      <c r="L150" s="160" t="str">
        <f>IF(登録番号２０４!$G$8="","",登録番号２０４!$G$8)</f>
        <v>20-4</v>
      </c>
      <c r="M150" s="125" t="str">
        <f>IF(登録番号２０４!$F$12="","",登録番号２０４!$F$12)</f>
        <v>JR琵琶湖線　石山駅　徒歩7分</v>
      </c>
      <c r="N150" s="147" t="str">
        <f>IF(登録番号２０４!$F$13="","",登録番号２０４!$F$13)</f>
        <v>平和堂石山店　約500m</v>
      </c>
      <c r="O150" s="149" t="str">
        <f>登録番号２０４!$P$8</f>
        <v>鉄骨造（軽量鉄骨含む）</v>
      </c>
      <c r="P150" s="125">
        <f>登録番号２０４!$D$10</f>
        <v>4</v>
      </c>
      <c r="Q150" s="141">
        <f>登録番号２０４!$F$11</f>
        <v>4</v>
      </c>
      <c r="R150" s="160">
        <f>登録番号２０４!$J$11</f>
        <v>16</v>
      </c>
      <c r="S150" s="161">
        <f>登録番号２０４!$M$8</f>
        <v>39000</v>
      </c>
      <c r="T150" s="162">
        <f>登録番号２０４!$O$8</f>
        <v>39000</v>
      </c>
      <c r="U150" s="161">
        <f>登録番号２０４!$L$26</f>
        <v>117000</v>
      </c>
      <c r="V150" s="162">
        <f>登録番号２０４!$N$26</f>
        <v>117000</v>
      </c>
      <c r="W150" s="163" t="str">
        <f>IF(登録番号２０４!$P$26="","",登録番号２０４!$P$26)</f>
        <v>礼金</v>
      </c>
      <c r="X150" s="164">
        <f>登録番号２０４!$R$26</f>
        <v>137000</v>
      </c>
      <c r="Y150" s="162">
        <f>登録番号２０４!$T$26</f>
        <v>137000</v>
      </c>
      <c r="Z150" s="165">
        <f>登録番号２０４!$F$10</f>
        <v>17.399999999999999</v>
      </c>
      <c r="AA150" s="166">
        <f>登録番号２０４!$H$10</f>
        <v>18.399999999999999</v>
      </c>
      <c r="AB150" s="167" t="str">
        <f>IF(登録番号２０４!$J$10="","",登録番号２０４!$J$10)</f>
        <v>○</v>
      </c>
      <c r="AC150" s="168" t="str">
        <f>IF(登録番号２０４!$K$10="","",登録番号２０４!$K$10)</f>
        <v>○</v>
      </c>
      <c r="AD150" s="168" t="str">
        <f>IF(登録番号２０４!$L$10="","",登録番号２０４!$L$10)</f>
        <v/>
      </c>
      <c r="AE150" s="168" t="str">
        <f>IF(登録番号２０４!$M$10="","",登録番号２０４!$M$10)</f>
        <v/>
      </c>
      <c r="AF150" s="168" t="str">
        <f>IF(登録番号２０４!$N$10="","",登録番号２０４!$N$10)</f>
        <v/>
      </c>
      <c r="AG150" s="168" t="str">
        <f>IF(登録番号２０４!$O$10="","",登録番号２０４!$O$10)</f>
        <v/>
      </c>
      <c r="AH150" s="168" t="str">
        <f>IF(登録番号２０４!$P$10="","",登録番号２０４!$P$10)</f>
        <v/>
      </c>
      <c r="AI150" s="168" t="str">
        <f>IF(登録番号２０４!$Q$10="","",登録番号２０４!$Q$10)</f>
        <v/>
      </c>
      <c r="AJ150" s="168" t="str">
        <f>IF(登録番号２０４!$R$10="","",登録番号２０４!$R$10)</f>
        <v/>
      </c>
      <c r="AK150" s="168" t="str">
        <f>IF(登録番号２０４!$S$10="","",登録番号２０４!$S$10)</f>
        <v/>
      </c>
      <c r="AL150" s="169" t="str">
        <f>IF(登録番号２０４!$T$10="","",登録番号２０４!$T$10)</f>
        <v/>
      </c>
      <c r="AM150" s="167" t="str">
        <f>登録番号２０４!$I$17</f>
        <v>ない</v>
      </c>
      <c r="AN150" s="168" t="str">
        <f>登録番号２０４!$S$17</f>
        <v>ない</v>
      </c>
      <c r="AO150" s="168" t="str">
        <f>登録番号２０４!$I$18</f>
        <v>ない</v>
      </c>
      <c r="AP150" s="168" t="str">
        <f>登録番号２０４!$S$18</f>
        <v>ない</v>
      </c>
      <c r="AQ150" s="168" t="str">
        <f>登録番号２０４!$I$19</f>
        <v>ない</v>
      </c>
      <c r="AR150" s="168" t="str">
        <f>登録番号２０４!$S$19</f>
        <v>ない</v>
      </c>
      <c r="AS150" s="168" t="str">
        <f>登録番号２０４!$I$20</f>
        <v>ない</v>
      </c>
      <c r="AT150" s="168" t="str">
        <f>IF(登録番号２０４!$S$20="","",登録番号２０４!$S$20)</f>
        <v>全戸</v>
      </c>
      <c r="AU150" s="168" t="str">
        <f>IF(登録番号２０４!$I$21="","",登録番号２０４!$I$21)</f>
        <v>ない</v>
      </c>
      <c r="AV150" s="168" t="str">
        <f>IF(登録番号２０４!$S$21="","",登録番号２０４!$S$21)</f>
        <v>ない</v>
      </c>
      <c r="AW150" s="169" t="str">
        <f>IF(登録番号２０４!$I$22="","",登録番号２０４!$I$22)</f>
        <v/>
      </c>
      <c r="AX150" s="165" t="str">
        <f>IF(登録番号２０４!$C$26="","",登録番号２０４!$C$26)</f>
        <v>居ない</v>
      </c>
      <c r="AY150" s="166" t="str">
        <f>IF(登録番号２０４!$G$26="","",登録番号２０４!$G$26)</f>
        <v>なし</v>
      </c>
      <c r="AZ150" s="170" t="str">
        <f>登録番号２０４!$D$25</f>
        <v>必要</v>
      </c>
      <c r="BA150" s="166" t="str">
        <f>IF(登録番号２０４!$E$25="","",登録番号２０４!$E$25)</f>
        <v>家賃債務保証での代替可</v>
      </c>
      <c r="BB150" s="171" t="str">
        <f>IF(登録番号２０４!$D$29="","",登録番号２０４!$D$29)</f>
        <v/>
      </c>
      <c r="BC150" s="172" t="str">
        <f>登録番号２０４!$A$10</f>
        <v>1989/10</v>
      </c>
      <c r="BD150" s="173" t="str">
        <f>IF(登録番号２０４!$P$11="","",登録番号２０４!$P$11)</f>
        <v>適用外（1981年6月以降建設）</v>
      </c>
      <c r="BE150" s="174" t="str">
        <f>登録番号２０４!$C$31</f>
        <v>アパマンショップ石山店</v>
      </c>
      <c r="BF150" s="44" t="str">
        <f>登録番号２０４!$O$31</f>
        <v>077-531-0531</v>
      </c>
    </row>
    <row r="151" spans="1:58" ht="27.75" customHeight="1" x14ac:dyDescent="0.15">
      <c r="A151" s="178">
        <v>205</v>
      </c>
      <c r="B151" s="145" t="str">
        <f>IF(登録番号２０5!$F$4="","",登録番号２０5!$F$4)</f>
        <v/>
      </c>
      <c r="C151" s="45" t="str">
        <f>IF(登録番号２０5!$H$4="","",登録番号２０5!$H$4)</f>
        <v/>
      </c>
      <c r="D151" s="45" t="str">
        <f>IF(登録番号２０5!$J$4="","",登録番号２０5!$J$4)</f>
        <v/>
      </c>
      <c r="E151" s="157" t="str">
        <f>IF(登録番号２０5!$L$4="","",登録番号２０5!$L$4)</f>
        <v>○</v>
      </c>
      <c r="F151" s="157" t="str">
        <f>IF(登録番号２０5!$N$4="","",登録番号２０5!$N$4)</f>
        <v>○</v>
      </c>
      <c r="G151" s="146" t="str">
        <f>IF(登録番号２０5!$P$4="","",登録番号２０5!$P$4)</f>
        <v>○</v>
      </c>
      <c r="H151" s="158" t="str">
        <f>IF(登録番号２０5!$D$1="","",登録番号２０5!$D$1)</f>
        <v>川中マンション</v>
      </c>
      <c r="I151" s="141" t="str">
        <f>登録番号２０5!$A$8</f>
        <v>滋賀県</v>
      </c>
      <c r="J151" s="159" t="str">
        <f>登録番号２０5!$B$8</f>
        <v>近江八幡市</v>
      </c>
      <c r="K151" s="142" t="str">
        <f>登録番号２０5!$D$8</f>
        <v>出町</v>
      </c>
      <c r="L151" s="160" t="str">
        <f>IF(登録番号２０5!$G$8="","",登録番号２０5!$G$8)</f>
        <v/>
      </c>
      <c r="M151" s="125" t="str">
        <f>IF(登録番号２０5!$F$12="","",登録番号２０5!$F$12)</f>
        <v>JR琵琶湖線　近江八幡駅　徒歩15分</v>
      </c>
      <c r="N151" s="147" t="str">
        <f>IF(登録番号２０5!$F$13="","",登録番号２０5!$F$13)</f>
        <v/>
      </c>
      <c r="O151" s="149" t="str">
        <f>登録番号２０5!$P$8</f>
        <v>鉄骨造（軽量鉄骨含む）</v>
      </c>
      <c r="P151" s="125">
        <f>登録番号２０5!$D$10</f>
        <v>3</v>
      </c>
      <c r="Q151" s="141">
        <f>登録番号２０5!$F$11</f>
        <v>2</v>
      </c>
      <c r="R151" s="160">
        <f>登録番号２０5!$J$11</f>
        <v>8</v>
      </c>
      <c r="S151" s="161">
        <f>登録番号２０5!$M$8</f>
        <v>45000</v>
      </c>
      <c r="T151" s="162">
        <f>登録番号２０5!$O$8</f>
        <v>45000</v>
      </c>
      <c r="U151" s="161">
        <f>登録番号２０5!$L$26</f>
        <v>45000</v>
      </c>
      <c r="V151" s="162">
        <f>登録番号２０5!$N$26</f>
        <v>45000</v>
      </c>
      <c r="W151" s="163" t="str">
        <f>IF(登録番号２０5!$P$26="","",登録番号２０5!$P$26)</f>
        <v>礼金</v>
      </c>
      <c r="X151" s="164">
        <f>登録番号２０5!$R$26</f>
        <v>45000</v>
      </c>
      <c r="Y151" s="162">
        <f>登録番号２０5!$T$26</f>
        <v>45000</v>
      </c>
      <c r="Z151" s="165">
        <f>登録番号２０5!$F$10</f>
        <v>41.25</v>
      </c>
      <c r="AA151" s="166">
        <f>登録番号２０5!$H$10</f>
        <v>41.25</v>
      </c>
      <c r="AB151" s="167" t="str">
        <f>IF(登録番号２０5!$J$10="","",登録番号２０5!$J$10)</f>
        <v/>
      </c>
      <c r="AC151" s="168" t="str">
        <f>IF(登録番号２０5!$K$10="","",登録番号２０5!$K$10)</f>
        <v/>
      </c>
      <c r="AD151" s="168" t="str">
        <f>IF(登録番号２０5!$L$10="","",登録番号２０5!$L$10)</f>
        <v/>
      </c>
      <c r="AE151" s="168" t="str">
        <f>IF(登録番号２０5!$M$10="","",登録番号２０5!$M$10)</f>
        <v/>
      </c>
      <c r="AF151" s="168" t="str">
        <f>IF(登録番号２０5!$N$10="","",登録番号２０5!$N$10)</f>
        <v/>
      </c>
      <c r="AG151" s="168" t="str">
        <f>IF(登録番号２０5!$O$10="","",登録番号２０5!$O$10)</f>
        <v/>
      </c>
      <c r="AH151" s="168" t="str">
        <f>IF(登録番号２０5!$P$10="","",登録番号２０5!$P$10)</f>
        <v>○</v>
      </c>
      <c r="AI151" s="168" t="str">
        <f>IF(登録番号２０5!$Q$10="","",登録番号２０5!$Q$10)</f>
        <v/>
      </c>
      <c r="AJ151" s="168" t="str">
        <f>IF(登録番号２０5!$R$10="","",登録番号２０5!$R$10)</f>
        <v/>
      </c>
      <c r="AK151" s="168" t="str">
        <f>IF(登録番号２０5!$S$10="","",登録番号２０5!$S$10)</f>
        <v/>
      </c>
      <c r="AL151" s="169" t="str">
        <f>IF(登録番号２０5!$T$10="","",登録番号２０5!$T$10)</f>
        <v/>
      </c>
      <c r="AM151" s="167" t="str">
        <f>登録番号２０5!$I$17</f>
        <v>ない</v>
      </c>
      <c r="AN151" s="168" t="str">
        <f>登録番号２０5!$S$17</f>
        <v>ない</v>
      </c>
      <c r="AO151" s="168" t="str">
        <f>登録番号２０5!$I$18</f>
        <v>ない</v>
      </c>
      <c r="AP151" s="168" t="str">
        <f>登録番号２０5!$S$18</f>
        <v>ない</v>
      </c>
      <c r="AQ151" s="168" t="str">
        <f>登録番号２０5!$I$19</f>
        <v>ない</v>
      </c>
      <c r="AR151" s="168" t="str">
        <f>登録番号２０5!$S$19</f>
        <v>ない</v>
      </c>
      <c r="AS151" s="168" t="str">
        <f>登録番号２０5!$I$20</f>
        <v>ない</v>
      </c>
      <c r="AT151" s="168" t="str">
        <f>IF(登録番号２０5!$S$20="","",登録番号２０5!$S$20)</f>
        <v>ない</v>
      </c>
      <c r="AU151" s="168" t="str">
        <f>IF(登録番号２０5!$I$21="","",登録番号２０5!$I$21)</f>
        <v>ない</v>
      </c>
      <c r="AV151" s="168" t="str">
        <f>IF(登録番号２０5!$S$21="","",登録番号２０5!$S$21)</f>
        <v>ない</v>
      </c>
      <c r="AW151" s="169" t="str">
        <f>IF(登録番号２０5!$I$22="","",登録番号２０5!$I$22)</f>
        <v/>
      </c>
      <c r="AX151" s="165" t="str">
        <f>IF(登録番号２０5!$C$26="","",登録番号２０5!$C$26)</f>
        <v>居ない</v>
      </c>
      <c r="AY151" s="166" t="str">
        <f>IF(登録番号２０5!$G$26="","",登録番号２０5!$G$26)</f>
        <v>なし</v>
      </c>
      <c r="AZ151" s="170" t="str">
        <f>登録番号２０5!$D$25</f>
        <v>必要</v>
      </c>
      <c r="BA151" s="166" t="str">
        <f>IF(登録番号２０5!$E$25="","",登録番号２０5!$E$25)</f>
        <v/>
      </c>
      <c r="BB151" s="171" t="str">
        <f>IF(登録番号２０5!$D$29="","",登録番号２０5!$D$29)</f>
        <v/>
      </c>
      <c r="BC151" s="172" t="str">
        <f>登録番号２０5!$A$10</f>
        <v>1990/9</v>
      </c>
      <c r="BD151" s="173" t="str">
        <f>IF(登録番号２０5!$P$11="","",登録番号２０5!$P$11)</f>
        <v>適用外（1981年6月以降建設）</v>
      </c>
      <c r="BE151" s="174" t="str">
        <f>登録番号２０5!$C$31</f>
        <v>アパマンショップ近江八幡店</v>
      </c>
      <c r="BF151" s="44" t="str">
        <f>登録番号２０5!$O$31</f>
        <v>0748-31-2225</v>
      </c>
    </row>
    <row r="152" spans="1:58" ht="27.75" customHeight="1" x14ac:dyDescent="0.15">
      <c r="A152" s="179"/>
      <c r="B152" s="204"/>
      <c r="C152" s="204"/>
      <c r="D152" s="204"/>
      <c r="E152" s="204"/>
      <c r="F152" s="204"/>
      <c r="G152" s="204"/>
      <c r="H152" s="204"/>
      <c r="I152" s="205"/>
      <c r="J152" s="205"/>
      <c r="K152" s="205"/>
      <c r="L152" s="205"/>
      <c r="M152" s="205"/>
      <c r="N152" s="206"/>
      <c r="O152" s="207"/>
      <c r="P152" s="205"/>
      <c r="Q152" s="205"/>
      <c r="R152" s="205"/>
      <c r="S152" s="208"/>
      <c r="T152" s="208"/>
      <c r="U152" s="208"/>
      <c r="V152" s="208"/>
      <c r="W152" s="209"/>
      <c r="X152" s="208"/>
      <c r="Y152" s="208"/>
      <c r="Z152" s="210"/>
      <c r="AA152" s="210"/>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0"/>
      <c r="AY152" s="210"/>
      <c r="AZ152" s="211"/>
      <c r="BA152" s="210"/>
      <c r="BB152" s="210"/>
      <c r="BC152" s="211"/>
      <c r="BD152" s="210"/>
      <c r="BE152" s="212"/>
      <c r="BF152" s="204"/>
    </row>
    <row r="153" spans="1:58" ht="27.75" customHeight="1" x14ac:dyDescent="0.15">
      <c r="O153" s="181" t="s">
        <v>1543</v>
      </c>
      <c r="P153" s="181"/>
      <c r="Q153" s="181">
        <f>COUNT(A9:A151)</f>
        <v>143</v>
      </c>
      <c r="R153" s="181" t="s">
        <v>1544</v>
      </c>
    </row>
    <row r="154" spans="1:58" ht="27.75" customHeight="1" x14ac:dyDescent="0.15">
      <c r="O154" s="181" t="s">
        <v>103</v>
      </c>
      <c r="P154" s="181"/>
      <c r="Q154" s="181">
        <f>SUM(Q1:Q151)</f>
        <v>1096</v>
      </c>
      <c r="R154" s="181" t="s">
        <v>1515</v>
      </c>
      <c r="BF154" s="202"/>
    </row>
    <row r="155" spans="1:58" ht="27.75" customHeight="1" x14ac:dyDescent="0.15">
      <c r="O155" s="181"/>
      <c r="P155" s="181"/>
      <c r="Q155" s="181"/>
      <c r="R155" s="181"/>
      <c r="BF155" s="202"/>
    </row>
    <row r="156" spans="1:58" ht="27.75" customHeight="1" x14ac:dyDescent="0.15">
      <c r="O156" s="181" t="s">
        <v>1545</v>
      </c>
      <c r="P156" s="181"/>
      <c r="Q156" s="181">
        <f>SUMIF(B$8:B$151,"○",Q$8:Q$151)</f>
        <v>469</v>
      </c>
      <c r="R156" s="181" t="s">
        <v>1515</v>
      </c>
      <c r="BF156" s="203"/>
    </row>
    <row r="157" spans="1:58" ht="27.75" customHeight="1" x14ac:dyDescent="0.15">
      <c r="O157" s="181" t="s">
        <v>1546</v>
      </c>
      <c r="P157" s="181"/>
      <c r="Q157" s="181">
        <f>SUMIF(C$8:C$151,"○",Q$8:Q$151)</f>
        <v>222</v>
      </c>
      <c r="R157" s="181" t="s">
        <v>1515</v>
      </c>
      <c r="BF157" s="203"/>
    </row>
    <row r="158" spans="1:58" ht="27.75" customHeight="1" x14ac:dyDescent="0.15">
      <c r="O158" s="181" t="s">
        <v>1547</v>
      </c>
      <c r="P158" s="181"/>
      <c r="Q158" s="181">
        <f>SUMIF(D$8:D$151,"○",Q$8:Q$151)</f>
        <v>472</v>
      </c>
      <c r="R158" s="181" t="s">
        <v>1515</v>
      </c>
      <c r="BF158" s="202"/>
    </row>
    <row r="159" spans="1:58" ht="27.75" customHeight="1" x14ac:dyDescent="0.15">
      <c r="O159" s="181" t="s">
        <v>1548</v>
      </c>
      <c r="P159" s="181"/>
      <c r="Q159" s="181">
        <f>SUMIF(E$8:E$151,"○",Q$8:Q$151)</f>
        <v>584</v>
      </c>
      <c r="R159" s="181" t="s">
        <v>1515</v>
      </c>
      <c r="BF159" s="202"/>
    </row>
    <row r="160" spans="1:58" ht="27.75" customHeight="1" x14ac:dyDescent="0.15">
      <c r="O160" s="181" t="s">
        <v>1549</v>
      </c>
      <c r="P160" s="181"/>
      <c r="Q160" s="181">
        <f>SUMIF(F$8:F$151,"○",Q$8:Q$151)</f>
        <v>467</v>
      </c>
      <c r="R160" s="181" t="s">
        <v>1515</v>
      </c>
      <c r="BF160" s="202"/>
    </row>
    <row r="161" spans="15:58" ht="27.75" customHeight="1" x14ac:dyDescent="0.15">
      <c r="O161" s="181" t="s">
        <v>1550</v>
      </c>
      <c r="P161" s="181"/>
      <c r="Q161" s="181">
        <f>SUMIF(G$8:G$151,"○",Q$8:Q$151)</f>
        <v>351</v>
      </c>
      <c r="R161" s="181" t="s">
        <v>1515</v>
      </c>
      <c r="BF161" s="202"/>
    </row>
    <row r="162" spans="15:58" ht="27.75" customHeight="1" x14ac:dyDescent="0.15"/>
    <row r="163" spans="15:58" ht="27.75" customHeight="1" x14ac:dyDescent="0.15"/>
    <row r="164" spans="15:58" ht="27.75" customHeight="1" x14ac:dyDescent="0.15"/>
    <row r="165" spans="15:58" ht="27.75" customHeight="1" x14ac:dyDescent="0.15"/>
    <row r="166" spans="15:58" ht="27.75" customHeight="1" x14ac:dyDescent="0.15"/>
    <row r="167" spans="15:58" ht="27.75" customHeight="1" x14ac:dyDescent="0.15"/>
    <row r="168" spans="15:58" ht="27.75" customHeight="1" x14ac:dyDescent="0.15"/>
    <row r="169" spans="15:58" ht="27.75" customHeight="1" x14ac:dyDescent="0.15"/>
    <row r="170" spans="15:58" ht="27.75" customHeight="1" x14ac:dyDescent="0.15"/>
    <row r="171" spans="15:58" ht="27.75" customHeight="1" x14ac:dyDescent="0.15"/>
    <row r="172" spans="15:58" ht="27.75" customHeight="1" x14ac:dyDescent="0.15"/>
    <row r="173" spans="15:58" ht="27.75" customHeight="1" x14ac:dyDescent="0.15"/>
    <row r="174" spans="15:58" ht="27.75" customHeight="1" x14ac:dyDescent="0.15"/>
    <row r="175" spans="15:58" ht="27.75" customHeight="1" x14ac:dyDescent="0.15"/>
    <row r="176" spans="15:58" ht="27.75" customHeight="1" x14ac:dyDescent="0.15"/>
    <row r="177" ht="27.75" customHeight="1" x14ac:dyDescent="0.15"/>
    <row r="178" ht="27.75" customHeight="1" x14ac:dyDescent="0.15"/>
    <row r="179" ht="27.75" customHeight="1" x14ac:dyDescent="0.15"/>
    <row r="180" ht="27.75" customHeight="1" x14ac:dyDescent="0.15"/>
    <row r="181" ht="27.75" customHeight="1" x14ac:dyDescent="0.15"/>
    <row r="182" ht="27.75" customHeight="1" x14ac:dyDescent="0.15"/>
    <row r="183" ht="27.75" customHeight="1" x14ac:dyDescent="0.15"/>
    <row r="184" ht="27.75" customHeight="1" x14ac:dyDescent="0.15"/>
    <row r="185" ht="27.75" customHeight="1" x14ac:dyDescent="0.15"/>
    <row r="186" ht="27.75" customHeight="1" x14ac:dyDescent="0.15"/>
    <row r="187" ht="27.75" customHeight="1" x14ac:dyDescent="0.15"/>
    <row r="188" ht="27.75" customHeight="1" x14ac:dyDescent="0.15"/>
    <row r="189" ht="27.75" customHeight="1" x14ac:dyDescent="0.15"/>
    <row r="190" ht="27.75" customHeight="1" x14ac:dyDescent="0.15"/>
    <row r="191" ht="27.75" customHeight="1" x14ac:dyDescent="0.15"/>
    <row r="192" ht="27.75" customHeight="1" x14ac:dyDescent="0.15"/>
  </sheetData>
  <autoFilter ref="A8:BF151" xr:uid="{00000000-0009-0000-0000-000004000000}">
    <filterColumn colId="51" showButton="0"/>
    <sortState xmlns:xlrd2="http://schemas.microsoft.com/office/spreadsheetml/2017/richdata2" ref="A11:BF151">
      <sortCondition ref="A8:A151"/>
    </sortState>
  </autoFilter>
  <mergeCells count="37">
    <mergeCell ref="A5:E5"/>
    <mergeCell ref="A2:B2"/>
    <mergeCell ref="A4:B4"/>
    <mergeCell ref="C4:D4"/>
    <mergeCell ref="C3:E3"/>
    <mergeCell ref="A3:B3"/>
    <mergeCell ref="D2:E2"/>
    <mergeCell ref="BF7:BF8"/>
    <mergeCell ref="AZ7:BA8"/>
    <mergeCell ref="O6:BD6"/>
    <mergeCell ref="BE7:BE8"/>
    <mergeCell ref="BE6:BF6"/>
    <mergeCell ref="AX7:AY7"/>
    <mergeCell ref="U7:V7"/>
    <mergeCell ref="Q7:R7"/>
    <mergeCell ref="S7:T7"/>
    <mergeCell ref="BD7:BD8"/>
    <mergeCell ref="AM7:AW7"/>
    <mergeCell ref="AB7:AL7"/>
    <mergeCell ref="O7:O8"/>
    <mergeCell ref="BC7:BC8"/>
    <mergeCell ref="BB7:BB8"/>
    <mergeCell ref="W7:Y7"/>
    <mergeCell ref="Z7:AA7"/>
    <mergeCell ref="F7:F8"/>
    <mergeCell ref="P7:P8"/>
    <mergeCell ref="A6:A8"/>
    <mergeCell ref="B7:B8"/>
    <mergeCell ref="C7:C8"/>
    <mergeCell ref="D7:D8"/>
    <mergeCell ref="M7:M8"/>
    <mergeCell ref="B6:G6"/>
    <mergeCell ref="H6:N6"/>
    <mergeCell ref="N7:N8"/>
    <mergeCell ref="G7:G8"/>
    <mergeCell ref="E7:E8"/>
    <mergeCell ref="H7:H8"/>
  </mergeCells>
  <phoneticPr fontId="3"/>
  <conditionalFormatting sqref="R35 B9:G79 H9:BF34 AM35:BF42 BB79:BF79 P80:BF152 H43:BF78">
    <cfRule type="cellIs" priority="436" stopIfTrue="1" operator="equal">
      <formula>"なし"</formula>
    </cfRule>
  </conditionalFormatting>
  <conditionalFormatting sqref="H35:Q35 S35:AL35 H36:AL42">
    <cfRule type="cellIs" priority="430" stopIfTrue="1" operator="equal">
      <formula>"なし"</formula>
    </cfRule>
  </conditionalFormatting>
  <conditionalFormatting sqref="H79:O79 BA79 H80:H81">
    <cfRule type="cellIs" priority="413" stopIfTrue="1" operator="equal">
      <formula>"なし"</formula>
    </cfRule>
  </conditionalFormatting>
  <conditionalFormatting sqref="P79:AZ79">
    <cfRule type="cellIs" priority="405" stopIfTrue="1" operator="equal">
      <formula>"なし"</formula>
    </cfRule>
  </conditionalFormatting>
  <conditionalFormatting sqref="B80:G81">
    <cfRule type="cellIs" priority="403" stopIfTrue="1" operator="equal">
      <formula>"なし"</formula>
    </cfRule>
  </conditionalFormatting>
  <conditionalFormatting sqref="I80:O81">
    <cfRule type="cellIs" priority="402" stopIfTrue="1" operator="equal">
      <formula>"なし"</formula>
    </cfRule>
  </conditionalFormatting>
  <conditionalFormatting sqref="H82:H100">
    <cfRule type="cellIs" priority="400" stopIfTrue="1" operator="equal">
      <formula>"なし"</formula>
    </cfRule>
  </conditionalFormatting>
  <conditionalFormatting sqref="B82:G100">
    <cfRule type="cellIs" priority="399" stopIfTrue="1" operator="equal">
      <formula>"なし"</formula>
    </cfRule>
  </conditionalFormatting>
  <conditionalFormatting sqref="I82:O100">
    <cfRule type="cellIs" priority="398" stopIfTrue="1" operator="equal">
      <formula>"なし"</formula>
    </cfRule>
  </conditionalFormatting>
  <conditionalFormatting sqref="H101">
    <cfRule type="cellIs" priority="396" stopIfTrue="1" operator="equal">
      <formula>"なし"</formula>
    </cfRule>
  </conditionalFormatting>
  <conditionalFormatting sqref="B101:G101">
    <cfRule type="cellIs" priority="395" stopIfTrue="1" operator="equal">
      <formula>"なし"</formula>
    </cfRule>
  </conditionalFormatting>
  <conditionalFormatting sqref="I101:O101">
    <cfRule type="cellIs" priority="394" stopIfTrue="1" operator="equal">
      <formula>"なし"</formula>
    </cfRule>
  </conditionalFormatting>
  <conditionalFormatting sqref="H102">
    <cfRule type="cellIs" priority="392" stopIfTrue="1" operator="equal">
      <formula>"なし"</formula>
    </cfRule>
  </conditionalFormatting>
  <conditionalFormatting sqref="B102:G102">
    <cfRule type="cellIs" priority="391" stopIfTrue="1" operator="equal">
      <formula>"なし"</formula>
    </cfRule>
  </conditionalFormatting>
  <conditionalFormatting sqref="I102:O102">
    <cfRule type="cellIs" priority="390" stopIfTrue="1" operator="equal">
      <formula>"なし"</formula>
    </cfRule>
  </conditionalFormatting>
  <conditionalFormatting sqref="H103">
    <cfRule type="cellIs" priority="388" stopIfTrue="1" operator="equal">
      <formula>"なし"</formula>
    </cfRule>
  </conditionalFormatting>
  <conditionalFormatting sqref="B103:G103">
    <cfRule type="cellIs" priority="387" stopIfTrue="1" operator="equal">
      <formula>"なし"</formula>
    </cfRule>
  </conditionalFormatting>
  <conditionalFormatting sqref="I103:O103">
    <cfRule type="cellIs" priority="386" stopIfTrue="1" operator="equal">
      <formula>"なし"</formula>
    </cfRule>
  </conditionalFormatting>
  <conditionalFormatting sqref="H104">
    <cfRule type="cellIs" priority="384" stopIfTrue="1" operator="equal">
      <formula>"なし"</formula>
    </cfRule>
  </conditionalFormatting>
  <conditionalFormatting sqref="B104:G104">
    <cfRule type="cellIs" priority="383" stopIfTrue="1" operator="equal">
      <formula>"なし"</formula>
    </cfRule>
  </conditionalFormatting>
  <conditionalFormatting sqref="I104:O104">
    <cfRule type="cellIs" priority="382" stopIfTrue="1" operator="equal">
      <formula>"なし"</formula>
    </cfRule>
  </conditionalFormatting>
  <conditionalFormatting sqref="H105">
    <cfRule type="cellIs" priority="380" stopIfTrue="1" operator="equal">
      <formula>"なし"</formula>
    </cfRule>
  </conditionalFormatting>
  <conditionalFormatting sqref="B105:G105">
    <cfRule type="cellIs" priority="379" stopIfTrue="1" operator="equal">
      <formula>"なし"</formula>
    </cfRule>
  </conditionalFormatting>
  <conditionalFormatting sqref="I105:O105">
    <cfRule type="cellIs" priority="378" stopIfTrue="1" operator="equal">
      <formula>"なし"</formula>
    </cfRule>
  </conditionalFormatting>
  <conditionalFormatting sqref="H106">
    <cfRule type="cellIs" priority="376" stopIfTrue="1" operator="equal">
      <formula>"なし"</formula>
    </cfRule>
  </conditionalFormatting>
  <conditionalFormatting sqref="B106:G106">
    <cfRule type="cellIs" priority="375" stopIfTrue="1" operator="equal">
      <formula>"なし"</formula>
    </cfRule>
  </conditionalFormatting>
  <conditionalFormatting sqref="I106:O106">
    <cfRule type="cellIs" priority="374" stopIfTrue="1" operator="equal">
      <formula>"なし"</formula>
    </cfRule>
  </conditionalFormatting>
  <conditionalFormatting sqref="H107">
    <cfRule type="cellIs" priority="372" stopIfTrue="1" operator="equal">
      <formula>"なし"</formula>
    </cfRule>
  </conditionalFormatting>
  <conditionalFormatting sqref="B107:G107">
    <cfRule type="cellIs" priority="371" stopIfTrue="1" operator="equal">
      <formula>"なし"</formula>
    </cfRule>
  </conditionalFormatting>
  <conditionalFormatting sqref="I107:O107">
    <cfRule type="cellIs" priority="370" stopIfTrue="1" operator="equal">
      <formula>"なし"</formula>
    </cfRule>
  </conditionalFormatting>
  <conditionalFormatting sqref="H108">
    <cfRule type="cellIs" priority="368" stopIfTrue="1" operator="equal">
      <formula>"なし"</formula>
    </cfRule>
  </conditionalFormatting>
  <conditionalFormatting sqref="B108:G108">
    <cfRule type="cellIs" priority="367" stopIfTrue="1" operator="equal">
      <formula>"なし"</formula>
    </cfRule>
  </conditionalFormatting>
  <conditionalFormatting sqref="I108:O108">
    <cfRule type="cellIs" priority="366" stopIfTrue="1" operator="equal">
      <formula>"なし"</formula>
    </cfRule>
  </conditionalFormatting>
  <conditionalFormatting sqref="H109">
    <cfRule type="cellIs" priority="364" stopIfTrue="1" operator="equal">
      <formula>"なし"</formula>
    </cfRule>
  </conditionalFormatting>
  <conditionalFormatting sqref="B109:G109">
    <cfRule type="cellIs" priority="363" stopIfTrue="1" operator="equal">
      <formula>"なし"</formula>
    </cfRule>
  </conditionalFormatting>
  <conditionalFormatting sqref="I109:O109">
    <cfRule type="cellIs" priority="362" stopIfTrue="1" operator="equal">
      <formula>"なし"</formula>
    </cfRule>
  </conditionalFormatting>
  <conditionalFormatting sqref="H110">
    <cfRule type="cellIs" priority="360" stopIfTrue="1" operator="equal">
      <formula>"なし"</formula>
    </cfRule>
  </conditionalFormatting>
  <conditionalFormatting sqref="B110:G110">
    <cfRule type="cellIs" priority="359" stopIfTrue="1" operator="equal">
      <formula>"なし"</formula>
    </cfRule>
  </conditionalFormatting>
  <conditionalFormatting sqref="I110:O110">
    <cfRule type="cellIs" priority="358" stopIfTrue="1" operator="equal">
      <formula>"なし"</formula>
    </cfRule>
  </conditionalFormatting>
  <conditionalFormatting sqref="H111">
    <cfRule type="cellIs" priority="356" stopIfTrue="1" operator="equal">
      <formula>"なし"</formula>
    </cfRule>
  </conditionalFormatting>
  <conditionalFormatting sqref="B111:G111">
    <cfRule type="cellIs" priority="355" stopIfTrue="1" operator="equal">
      <formula>"なし"</formula>
    </cfRule>
  </conditionalFormatting>
  <conditionalFormatting sqref="I111:O111">
    <cfRule type="cellIs" priority="354" stopIfTrue="1" operator="equal">
      <formula>"なし"</formula>
    </cfRule>
  </conditionalFormatting>
  <conditionalFormatting sqref="H112">
    <cfRule type="cellIs" priority="352" stopIfTrue="1" operator="equal">
      <formula>"なし"</formula>
    </cfRule>
  </conditionalFormatting>
  <conditionalFormatting sqref="B112:G112">
    <cfRule type="cellIs" priority="351" stopIfTrue="1" operator="equal">
      <formula>"なし"</formula>
    </cfRule>
  </conditionalFormatting>
  <conditionalFormatting sqref="I112:O112">
    <cfRule type="cellIs" priority="350" stopIfTrue="1" operator="equal">
      <formula>"なし"</formula>
    </cfRule>
  </conditionalFormatting>
  <conditionalFormatting sqref="H113">
    <cfRule type="cellIs" priority="348" stopIfTrue="1" operator="equal">
      <formula>"なし"</formula>
    </cfRule>
  </conditionalFormatting>
  <conditionalFormatting sqref="B113:G113">
    <cfRule type="cellIs" priority="347" stopIfTrue="1" operator="equal">
      <formula>"なし"</formula>
    </cfRule>
  </conditionalFormatting>
  <conditionalFormatting sqref="I113:O113">
    <cfRule type="cellIs" priority="346" stopIfTrue="1" operator="equal">
      <formula>"なし"</formula>
    </cfRule>
  </conditionalFormatting>
  <conditionalFormatting sqref="H114">
    <cfRule type="cellIs" priority="344" stopIfTrue="1" operator="equal">
      <formula>"なし"</formula>
    </cfRule>
  </conditionalFormatting>
  <conditionalFormatting sqref="B114:G114">
    <cfRule type="cellIs" priority="343" stopIfTrue="1" operator="equal">
      <formula>"なし"</formula>
    </cfRule>
  </conditionalFormatting>
  <conditionalFormatting sqref="I114:O114">
    <cfRule type="cellIs" priority="342" stopIfTrue="1" operator="equal">
      <formula>"なし"</formula>
    </cfRule>
  </conditionalFormatting>
  <conditionalFormatting sqref="H115">
    <cfRule type="cellIs" priority="340" stopIfTrue="1" operator="equal">
      <formula>"なし"</formula>
    </cfRule>
  </conditionalFormatting>
  <conditionalFormatting sqref="B115:G115">
    <cfRule type="cellIs" priority="339" stopIfTrue="1" operator="equal">
      <formula>"なし"</formula>
    </cfRule>
  </conditionalFormatting>
  <conditionalFormatting sqref="I115:O115">
    <cfRule type="cellIs" priority="338" stopIfTrue="1" operator="equal">
      <formula>"なし"</formula>
    </cfRule>
  </conditionalFormatting>
  <conditionalFormatting sqref="H116">
    <cfRule type="cellIs" priority="336" stopIfTrue="1" operator="equal">
      <formula>"なし"</formula>
    </cfRule>
  </conditionalFormatting>
  <conditionalFormatting sqref="B116:G116">
    <cfRule type="cellIs" priority="335" stopIfTrue="1" operator="equal">
      <formula>"なし"</formula>
    </cfRule>
  </conditionalFormatting>
  <conditionalFormatting sqref="I116:O116">
    <cfRule type="cellIs" priority="334" stopIfTrue="1" operator="equal">
      <formula>"なし"</formula>
    </cfRule>
  </conditionalFormatting>
  <conditionalFormatting sqref="H117">
    <cfRule type="cellIs" priority="332" stopIfTrue="1" operator="equal">
      <formula>"なし"</formula>
    </cfRule>
  </conditionalFormatting>
  <conditionalFormatting sqref="B117:G117">
    <cfRule type="cellIs" priority="331" stopIfTrue="1" operator="equal">
      <formula>"なし"</formula>
    </cfRule>
  </conditionalFormatting>
  <conditionalFormatting sqref="I117:O117">
    <cfRule type="cellIs" priority="330" stopIfTrue="1" operator="equal">
      <formula>"なし"</formula>
    </cfRule>
  </conditionalFormatting>
  <conditionalFormatting sqref="H118">
    <cfRule type="cellIs" priority="328" stopIfTrue="1" operator="equal">
      <formula>"なし"</formula>
    </cfRule>
  </conditionalFormatting>
  <conditionalFormatting sqref="B118:G118">
    <cfRule type="cellIs" priority="327" stopIfTrue="1" operator="equal">
      <formula>"なし"</formula>
    </cfRule>
  </conditionalFormatting>
  <conditionalFormatting sqref="I118:O118">
    <cfRule type="cellIs" priority="326" stopIfTrue="1" operator="equal">
      <formula>"なし"</formula>
    </cfRule>
  </conditionalFormatting>
  <conditionalFormatting sqref="H119">
    <cfRule type="cellIs" priority="324" stopIfTrue="1" operator="equal">
      <formula>"なし"</formula>
    </cfRule>
  </conditionalFormatting>
  <conditionalFormatting sqref="B119:G119">
    <cfRule type="cellIs" priority="323" stopIfTrue="1" operator="equal">
      <formula>"なし"</formula>
    </cfRule>
  </conditionalFormatting>
  <conditionalFormatting sqref="I119:O119">
    <cfRule type="cellIs" priority="322" stopIfTrue="1" operator="equal">
      <formula>"なし"</formula>
    </cfRule>
  </conditionalFormatting>
  <conditionalFormatting sqref="H120">
    <cfRule type="cellIs" priority="320" stopIfTrue="1" operator="equal">
      <formula>"なし"</formula>
    </cfRule>
  </conditionalFormatting>
  <conditionalFormatting sqref="B120:G120">
    <cfRule type="cellIs" priority="319" stopIfTrue="1" operator="equal">
      <formula>"なし"</formula>
    </cfRule>
  </conditionalFormatting>
  <conditionalFormatting sqref="I120:O120">
    <cfRule type="cellIs" priority="318" stopIfTrue="1" operator="equal">
      <formula>"なし"</formula>
    </cfRule>
  </conditionalFormatting>
  <conditionalFormatting sqref="H121">
    <cfRule type="cellIs" priority="316" stopIfTrue="1" operator="equal">
      <formula>"なし"</formula>
    </cfRule>
  </conditionalFormatting>
  <conditionalFormatting sqref="B121:G121">
    <cfRule type="cellIs" priority="315" stopIfTrue="1" operator="equal">
      <formula>"なし"</formula>
    </cfRule>
  </conditionalFormatting>
  <conditionalFormatting sqref="I121:O121">
    <cfRule type="cellIs" priority="314" stopIfTrue="1" operator="equal">
      <formula>"なし"</formula>
    </cfRule>
  </conditionalFormatting>
  <conditionalFormatting sqref="H122">
    <cfRule type="cellIs" priority="312" stopIfTrue="1" operator="equal">
      <formula>"なし"</formula>
    </cfRule>
  </conditionalFormatting>
  <conditionalFormatting sqref="B122:G122">
    <cfRule type="cellIs" priority="311" stopIfTrue="1" operator="equal">
      <formula>"なし"</formula>
    </cfRule>
  </conditionalFormatting>
  <conditionalFormatting sqref="I122:O122">
    <cfRule type="cellIs" priority="310" stopIfTrue="1" operator="equal">
      <formula>"なし"</formula>
    </cfRule>
  </conditionalFormatting>
  <conditionalFormatting sqref="H123">
    <cfRule type="cellIs" priority="308" stopIfTrue="1" operator="equal">
      <formula>"なし"</formula>
    </cfRule>
  </conditionalFormatting>
  <conditionalFormatting sqref="B123:G123">
    <cfRule type="cellIs" priority="307" stopIfTrue="1" operator="equal">
      <formula>"なし"</formula>
    </cfRule>
  </conditionalFormatting>
  <conditionalFormatting sqref="I123:O123">
    <cfRule type="cellIs" priority="306" stopIfTrue="1" operator="equal">
      <formula>"なし"</formula>
    </cfRule>
  </conditionalFormatting>
  <conditionalFormatting sqref="H124">
    <cfRule type="cellIs" priority="304" stopIfTrue="1" operator="equal">
      <formula>"なし"</formula>
    </cfRule>
  </conditionalFormatting>
  <conditionalFormatting sqref="B124:G124">
    <cfRule type="cellIs" priority="303" stopIfTrue="1" operator="equal">
      <formula>"なし"</formula>
    </cfRule>
  </conditionalFormatting>
  <conditionalFormatting sqref="I124:O124">
    <cfRule type="cellIs" priority="302" stopIfTrue="1" operator="equal">
      <formula>"なし"</formula>
    </cfRule>
  </conditionalFormatting>
  <conditionalFormatting sqref="H125">
    <cfRule type="cellIs" priority="300" stopIfTrue="1" operator="equal">
      <formula>"なし"</formula>
    </cfRule>
  </conditionalFormatting>
  <conditionalFormatting sqref="B125:G125">
    <cfRule type="cellIs" priority="299" stopIfTrue="1" operator="equal">
      <formula>"なし"</formula>
    </cfRule>
  </conditionalFormatting>
  <conditionalFormatting sqref="I125:O125">
    <cfRule type="cellIs" priority="298" stopIfTrue="1" operator="equal">
      <formula>"なし"</formula>
    </cfRule>
  </conditionalFormatting>
  <conditionalFormatting sqref="H126">
    <cfRule type="cellIs" priority="296" stopIfTrue="1" operator="equal">
      <formula>"なし"</formula>
    </cfRule>
  </conditionalFormatting>
  <conditionalFormatting sqref="B126:G126">
    <cfRule type="cellIs" priority="295" stopIfTrue="1" operator="equal">
      <formula>"なし"</formula>
    </cfRule>
  </conditionalFormatting>
  <conditionalFormatting sqref="I126:O126">
    <cfRule type="cellIs" priority="294" stopIfTrue="1" operator="equal">
      <formula>"なし"</formula>
    </cfRule>
  </conditionalFormatting>
  <conditionalFormatting sqref="H127">
    <cfRule type="cellIs" priority="292" stopIfTrue="1" operator="equal">
      <formula>"なし"</formula>
    </cfRule>
  </conditionalFormatting>
  <conditionalFormatting sqref="B127:G127">
    <cfRule type="cellIs" priority="291" stopIfTrue="1" operator="equal">
      <formula>"なし"</formula>
    </cfRule>
  </conditionalFormatting>
  <conditionalFormatting sqref="I127:O127">
    <cfRule type="cellIs" priority="290" stopIfTrue="1" operator="equal">
      <formula>"なし"</formula>
    </cfRule>
  </conditionalFormatting>
  <conditionalFormatting sqref="H128">
    <cfRule type="cellIs" priority="288" stopIfTrue="1" operator="equal">
      <formula>"なし"</formula>
    </cfRule>
  </conditionalFormatting>
  <conditionalFormatting sqref="B128:G128">
    <cfRule type="cellIs" priority="287" stopIfTrue="1" operator="equal">
      <formula>"なし"</formula>
    </cfRule>
  </conditionalFormatting>
  <conditionalFormatting sqref="I128:O128">
    <cfRule type="cellIs" priority="286" stopIfTrue="1" operator="equal">
      <formula>"なし"</formula>
    </cfRule>
  </conditionalFormatting>
  <conditionalFormatting sqref="H129">
    <cfRule type="cellIs" priority="284" stopIfTrue="1" operator="equal">
      <formula>"なし"</formula>
    </cfRule>
  </conditionalFormatting>
  <conditionalFormatting sqref="B129:G129">
    <cfRule type="cellIs" priority="283" stopIfTrue="1" operator="equal">
      <formula>"なし"</formula>
    </cfRule>
  </conditionalFormatting>
  <conditionalFormatting sqref="I129:O129">
    <cfRule type="cellIs" priority="282" stopIfTrue="1" operator="equal">
      <formula>"なし"</formula>
    </cfRule>
  </conditionalFormatting>
  <conditionalFormatting sqref="H130">
    <cfRule type="cellIs" priority="280" stopIfTrue="1" operator="equal">
      <formula>"なし"</formula>
    </cfRule>
  </conditionalFormatting>
  <conditionalFormatting sqref="B130:G130">
    <cfRule type="cellIs" priority="279" stopIfTrue="1" operator="equal">
      <formula>"なし"</formula>
    </cfRule>
  </conditionalFormatting>
  <conditionalFormatting sqref="I130:O130">
    <cfRule type="cellIs" priority="278" stopIfTrue="1" operator="equal">
      <formula>"なし"</formula>
    </cfRule>
  </conditionalFormatting>
  <conditionalFormatting sqref="H131">
    <cfRule type="cellIs" priority="276" stopIfTrue="1" operator="equal">
      <formula>"なし"</formula>
    </cfRule>
  </conditionalFormatting>
  <conditionalFormatting sqref="B131:G131">
    <cfRule type="cellIs" priority="275" stopIfTrue="1" operator="equal">
      <formula>"なし"</formula>
    </cfRule>
  </conditionalFormatting>
  <conditionalFormatting sqref="I131:O131">
    <cfRule type="cellIs" priority="274" stopIfTrue="1" operator="equal">
      <formula>"なし"</formula>
    </cfRule>
  </conditionalFormatting>
  <conditionalFormatting sqref="H132">
    <cfRule type="cellIs" priority="272" stopIfTrue="1" operator="equal">
      <formula>"なし"</formula>
    </cfRule>
  </conditionalFormatting>
  <conditionalFormatting sqref="B132:G132">
    <cfRule type="cellIs" priority="271" stopIfTrue="1" operator="equal">
      <formula>"なし"</formula>
    </cfRule>
  </conditionalFormatting>
  <conditionalFormatting sqref="I132:O132">
    <cfRule type="cellIs" priority="270" stopIfTrue="1" operator="equal">
      <formula>"なし"</formula>
    </cfRule>
  </conditionalFormatting>
  <conditionalFormatting sqref="H133">
    <cfRule type="cellIs" priority="268" stopIfTrue="1" operator="equal">
      <formula>"なし"</formula>
    </cfRule>
  </conditionalFormatting>
  <conditionalFormatting sqref="B133:G133">
    <cfRule type="cellIs" priority="267" stopIfTrue="1" operator="equal">
      <formula>"なし"</formula>
    </cfRule>
  </conditionalFormatting>
  <conditionalFormatting sqref="I133:O133">
    <cfRule type="cellIs" priority="266" stopIfTrue="1" operator="equal">
      <formula>"なし"</formula>
    </cfRule>
  </conditionalFormatting>
  <conditionalFormatting sqref="H134">
    <cfRule type="cellIs" priority="264" stopIfTrue="1" operator="equal">
      <formula>"なし"</formula>
    </cfRule>
  </conditionalFormatting>
  <conditionalFormatting sqref="B134:G134">
    <cfRule type="cellIs" priority="263" stopIfTrue="1" operator="equal">
      <formula>"なし"</formula>
    </cfRule>
  </conditionalFormatting>
  <conditionalFormatting sqref="I134:O134">
    <cfRule type="cellIs" priority="262" stopIfTrue="1" operator="equal">
      <formula>"なし"</formula>
    </cfRule>
  </conditionalFormatting>
  <conditionalFormatting sqref="H135">
    <cfRule type="cellIs" priority="260" stopIfTrue="1" operator="equal">
      <formula>"なし"</formula>
    </cfRule>
  </conditionalFormatting>
  <conditionalFormatting sqref="B135:G135">
    <cfRule type="cellIs" priority="259" stopIfTrue="1" operator="equal">
      <formula>"なし"</formula>
    </cfRule>
  </conditionalFormatting>
  <conditionalFormatting sqref="I135:O135">
    <cfRule type="cellIs" priority="258" stopIfTrue="1" operator="equal">
      <formula>"なし"</formula>
    </cfRule>
  </conditionalFormatting>
  <conditionalFormatting sqref="H136">
    <cfRule type="cellIs" priority="256" stopIfTrue="1" operator="equal">
      <formula>"なし"</formula>
    </cfRule>
  </conditionalFormatting>
  <conditionalFormatting sqref="B136:G136">
    <cfRule type="cellIs" priority="255" stopIfTrue="1" operator="equal">
      <formula>"なし"</formula>
    </cfRule>
  </conditionalFormatting>
  <conditionalFormatting sqref="I136:O136">
    <cfRule type="cellIs" priority="254" stopIfTrue="1" operator="equal">
      <formula>"なし"</formula>
    </cfRule>
  </conditionalFormatting>
  <conditionalFormatting sqref="H137">
    <cfRule type="cellIs" priority="252" stopIfTrue="1" operator="equal">
      <formula>"なし"</formula>
    </cfRule>
  </conditionalFormatting>
  <conditionalFormatting sqref="B137:G137">
    <cfRule type="cellIs" priority="251" stopIfTrue="1" operator="equal">
      <formula>"なし"</formula>
    </cfRule>
  </conditionalFormatting>
  <conditionalFormatting sqref="I137:O137">
    <cfRule type="cellIs" priority="250" stopIfTrue="1" operator="equal">
      <formula>"なし"</formula>
    </cfRule>
  </conditionalFormatting>
  <conditionalFormatting sqref="H138">
    <cfRule type="cellIs" priority="248" stopIfTrue="1" operator="equal">
      <formula>"なし"</formula>
    </cfRule>
  </conditionalFormatting>
  <conditionalFormatting sqref="B138:G138">
    <cfRule type="cellIs" priority="247" stopIfTrue="1" operator="equal">
      <formula>"なし"</formula>
    </cfRule>
  </conditionalFormatting>
  <conditionalFormatting sqref="I138:O138">
    <cfRule type="cellIs" priority="246" stopIfTrue="1" operator="equal">
      <formula>"なし"</formula>
    </cfRule>
  </conditionalFormatting>
  <conditionalFormatting sqref="H139">
    <cfRule type="cellIs" priority="244" stopIfTrue="1" operator="equal">
      <formula>"なし"</formula>
    </cfRule>
  </conditionalFormatting>
  <conditionalFormatting sqref="B139:G139">
    <cfRule type="cellIs" priority="243" stopIfTrue="1" operator="equal">
      <formula>"なし"</formula>
    </cfRule>
  </conditionalFormatting>
  <conditionalFormatting sqref="I139:O139">
    <cfRule type="cellIs" priority="242" stopIfTrue="1" operator="equal">
      <formula>"なし"</formula>
    </cfRule>
  </conditionalFormatting>
  <conditionalFormatting sqref="H140">
    <cfRule type="cellIs" priority="220" stopIfTrue="1" operator="equal">
      <formula>"なし"</formula>
    </cfRule>
  </conditionalFormatting>
  <conditionalFormatting sqref="B140:G140">
    <cfRule type="cellIs" priority="219" stopIfTrue="1" operator="equal">
      <formula>"なし"</formula>
    </cfRule>
  </conditionalFormatting>
  <conditionalFormatting sqref="I140:O140">
    <cfRule type="cellIs" priority="218" stopIfTrue="1" operator="equal">
      <formula>"なし"</formula>
    </cfRule>
  </conditionalFormatting>
  <conditionalFormatting sqref="H141">
    <cfRule type="cellIs" priority="216" stopIfTrue="1" operator="equal">
      <formula>"なし"</formula>
    </cfRule>
  </conditionalFormatting>
  <conditionalFormatting sqref="B141:G141">
    <cfRule type="cellIs" priority="215" stopIfTrue="1" operator="equal">
      <formula>"なし"</formula>
    </cfRule>
  </conditionalFormatting>
  <conditionalFormatting sqref="I141:O141">
    <cfRule type="cellIs" priority="214" stopIfTrue="1" operator="equal">
      <formula>"なし"</formula>
    </cfRule>
  </conditionalFormatting>
  <conditionalFormatting sqref="H142">
    <cfRule type="cellIs" priority="212" stopIfTrue="1" operator="equal">
      <formula>"なし"</formula>
    </cfRule>
  </conditionalFormatting>
  <conditionalFormatting sqref="B142:G142">
    <cfRule type="cellIs" priority="211" stopIfTrue="1" operator="equal">
      <formula>"なし"</formula>
    </cfRule>
  </conditionalFormatting>
  <conditionalFormatting sqref="I142:O142">
    <cfRule type="cellIs" priority="210" stopIfTrue="1" operator="equal">
      <formula>"なし"</formula>
    </cfRule>
  </conditionalFormatting>
  <conditionalFormatting sqref="H143">
    <cfRule type="cellIs" priority="208" stopIfTrue="1" operator="equal">
      <formula>"なし"</formula>
    </cfRule>
  </conditionalFormatting>
  <conditionalFormatting sqref="B143:G143">
    <cfRule type="cellIs" priority="207" stopIfTrue="1" operator="equal">
      <formula>"なし"</formula>
    </cfRule>
  </conditionalFormatting>
  <conditionalFormatting sqref="I143:O143">
    <cfRule type="cellIs" priority="206" stopIfTrue="1" operator="equal">
      <formula>"なし"</formula>
    </cfRule>
  </conditionalFormatting>
  <conditionalFormatting sqref="H144">
    <cfRule type="cellIs" priority="204" stopIfTrue="1" operator="equal">
      <formula>"なし"</formula>
    </cfRule>
  </conditionalFormatting>
  <conditionalFormatting sqref="B144:G144">
    <cfRule type="cellIs" priority="203" stopIfTrue="1" operator="equal">
      <formula>"なし"</formula>
    </cfRule>
  </conditionalFormatting>
  <conditionalFormatting sqref="I144:O144">
    <cfRule type="cellIs" priority="202" stopIfTrue="1" operator="equal">
      <formula>"なし"</formula>
    </cfRule>
  </conditionalFormatting>
  <conditionalFormatting sqref="H145">
    <cfRule type="cellIs" priority="200" stopIfTrue="1" operator="equal">
      <formula>"なし"</formula>
    </cfRule>
  </conditionalFormatting>
  <conditionalFormatting sqref="B145:G145">
    <cfRule type="cellIs" priority="199" stopIfTrue="1" operator="equal">
      <formula>"なし"</formula>
    </cfRule>
  </conditionalFormatting>
  <conditionalFormatting sqref="I145:O145">
    <cfRule type="cellIs" priority="198" stopIfTrue="1" operator="equal">
      <formula>"なし"</formula>
    </cfRule>
  </conditionalFormatting>
  <conditionalFormatting sqref="H146">
    <cfRule type="cellIs" priority="196" stopIfTrue="1" operator="equal">
      <formula>"なし"</formula>
    </cfRule>
  </conditionalFormatting>
  <conditionalFormatting sqref="B146:G146">
    <cfRule type="cellIs" priority="195" stopIfTrue="1" operator="equal">
      <formula>"なし"</formula>
    </cfRule>
  </conditionalFormatting>
  <conditionalFormatting sqref="I146:O146">
    <cfRule type="cellIs" priority="194" stopIfTrue="1" operator="equal">
      <formula>"なし"</formula>
    </cfRule>
  </conditionalFormatting>
  <conditionalFormatting sqref="H147">
    <cfRule type="cellIs" priority="192" stopIfTrue="1" operator="equal">
      <formula>"なし"</formula>
    </cfRule>
  </conditionalFormatting>
  <conditionalFormatting sqref="B147:G147">
    <cfRule type="cellIs" priority="191" stopIfTrue="1" operator="equal">
      <formula>"なし"</formula>
    </cfRule>
  </conditionalFormatting>
  <conditionalFormatting sqref="I147:O147">
    <cfRule type="cellIs" priority="190" stopIfTrue="1" operator="equal">
      <formula>"なし"</formula>
    </cfRule>
  </conditionalFormatting>
  <conditionalFormatting sqref="H148">
    <cfRule type="cellIs" priority="188" stopIfTrue="1" operator="equal">
      <formula>"なし"</formula>
    </cfRule>
  </conditionalFormatting>
  <conditionalFormatting sqref="B148:G148">
    <cfRule type="cellIs" priority="187" stopIfTrue="1" operator="equal">
      <formula>"なし"</formula>
    </cfRule>
  </conditionalFormatting>
  <conditionalFormatting sqref="I148:O148">
    <cfRule type="cellIs" priority="186" stopIfTrue="1" operator="equal">
      <formula>"なし"</formula>
    </cfRule>
  </conditionalFormatting>
  <conditionalFormatting sqref="H149">
    <cfRule type="cellIs" priority="184" stopIfTrue="1" operator="equal">
      <formula>"なし"</formula>
    </cfRule>
  </conditionalFormatting>
  <conditionalFormatting sqref="B149:G149">
    <cfRule type="cellIs" priority="183" stopIfTrue="1" operator="equal">
      <formula>"なし"</formula>
    </cfRule>
  </conditionalFormatting>
  <conditionalFormatting sqref="I149:O149">
    <cfRule type="cellIs" priority="182" stopIfTrue="1" operator="equal">
      <formula>"なし"</formula>
    </cfRule>
  </conditionalFormatting>
  <conditionalFormatting sqref="H150">
    <cfRule type="cellIs" priority="180" stopIfTrue="1" operator="equal">
      <formula>"なし"</formula>
    </cfRule>
  </conditionalFormatting>
  <conditionalFormatting sqref="B150:G150">
    <cfRule type="cellIs" priority="179" stopIfTrue="1" operator="equal">
      <formula>"なし"</formula>
    </cfRule>
  </conditionalFormatting>
  <conditionalFormatting sqref="I150:O150">
    <cfRule type="cellIs" priority="178" stopIfTrue="1" operator="equal">
      <formula>"なし"</formula>
    </cfRule>
  </conditionalFormatting>
  <conditionalFormatting sqref="H151:H152">
    <cfRule type="cellIs" priority="176" stopIfTrue="1" operator="equal">
      <formula>"なし"</formula>
    </cfRule>
  </conditionalFormatting>
  <conditionalFormatting sqref="B151:G152">
    <cfRule type="cellIs" priority="175" stopIfTrue="1" operator="equal">
      <formula>"なし"</formula>
    </cfRule>
  </conditionalFormatting>
  <conditionalFormatting sqref="I151:O152">
    <cfRule type="cellIs" priority="174" stopIfTrue="1" operator="equal">
      <formula>"なし"</formula>
    </cfRule>
  </conditionalFormatting>
  <hyperlinks>
    <hyperlink ref="Z9" r:id="rId1" display="art-kk.sun@nike.eonet.ne.jp" xr:uid="{00000000-0004-0000-0400-000000000000}"/>
    <hyperlink ref="A9" location="登録番号1!A1" display="登録番号1!A1" xr:uid="{00000000-0004-0000-0400-000001000000}"/>
    <hyperlink ref="Z10" r:id="rId2" display="art-kk.sun@nike.eonet.ne.jp" xr:uid="{00000000-0004-0000-0400-000002000000}"/>
    <hyperlink ref="A10" location="登録番号２!A1" display="登録番号２!A1" xr:uid="{00000000-0004-0000-0400-000003000000}"/>
    <hyperlink ref="A2" location="物件一覧!F6" display="物件所在地" xr:uid="{00000000-0004-0000-0400-000004000000}"/>
    <hyperlink ref="C2" location="物件一覧!Q7" display="家賃" xr:uid="{00000000-0004-0000-0400-000005000000}"/>
    <hyperlink ref="A3" location="物件一覧!W7" display="間取り" xr:uid="{00000000-0004-0000-0400-000006000000}"/>
    <hyperlink ref="C3" location="物件一覧!AH7" display="バリアフリーの状況" xr:uid="{00000000-0004-0000-0400-000007000000}"/>
    <hyperlink ref="A4" location="物件一覧!AU7" display="連帯保証人" xr:uid="{00000000-0004-0000-0400-000008000000}"/>
    <hyperlink ref="C4" location="物件一覧!AX7" display="協力店名" xr:uid="{00000000-0004-0000-0400-000009000000}"/>
    <hyperlink ref="D2:E2" location="物件一覧!X7" display="規模（床面積）" xr:uid="{00000000-0004-0000-0400-00000A000000}"/>
    <hyperlink ref="C4:D4" location="物件一覧!BC6" display="協力店名等" xr:uid="{00000000-0004-0000-0400-00000B000000}"/>
    <hyperlink ref="Z11" r:id="rId3" display="art-kk.sun@nike.eonet.ne.jp" xr:uid="{00000000-0004-0000-0400-00000C000000}"/>
    <hyperlink ref="Z12" r:id="rId4" display="art-kk.sun@nike.eonet.ne.jp" xr:uid="{00000000-0004-0000-0400-00000D000000}"/>
    <hyperlink ref="Z13" r:id="rId5" display="art-kk.sun@nike.eonet.ne.jp" xr:uid="{00000000-0004-0000-0400-00000E000000}"/>
    <hyperlink ref="A13" location="登録番号５!C3" display="登録番号５!C3" xr:uid="{00000000-0004-0000-0400-00000F000000}"/>
    <hyperlink ref="BE9:BE12" location="協力店一覧!B3" display="協力店一覧!B3" xr:uid="{00000000-0004-0000-0400-000010000000}"/>
    <hyperlink ref="BE13" location="協力店一覧!B9" display="協力店一覧!B9" xr:uid="{00000000-0004-0000-0400-000011000000}"/>
    <hyperlink ref="C3:E3" location="物件一覧!AK7" display="バリアフリーの状況" xr:uid="{00000000-0004-0000-0400-000012000000}"/>
    <hyperlink ref="Z14" r:id="rId6" display="art-kk.sun@nike.eonet.ne.jp" xr:uid="{00000000-0004-0000-0400-000013000000}"/>
    <hyperlink ref="A14" location="登録番号８!A1" display="登録番号８!A1" xr:uid="{00000000-0004-0000-0400-000014000000}"/>
    <hyperlink ref="BE14" location="協力店一覧!B5" display="協力店一覧!B5" xr:uid="{00000000-0004-0000-0400-000015000000}"/>
    <hyperlink ref="Z15" r:id="rId7" display="art-kk.sun@nike.eonet.ne.jp" xr:uid="{00000000-0004-0000-0400-000016000000}"/>
    <hyperlink ref="A15" location="登録番号１８!A1" display="登録番号１８!A1" xr:uid="{00000000-0004-0000-0400-000017000000}"/>
    <hyperlink ref="BE15" location="協力店一覧!B12" display="協力店一覧!B12" xr:uid="{00000000-0004-0000-0400-000018000000}"/>
    <hyperlink ref="Z16" r:id="rId8" display="art-kk.sun@nike.eonet.ne.jp" xr:uid="{00000000-0004-0000-0400-000019000000}"/>
    <hyperlink ref="A16" location="登録番号２１!A1" display="登録番号２１!A1" xr:uid="{00000000-0004-0000-0400-00001A000000}"/>
    <hyperlink ref="BE16" location="協力店一覧!B5" display="協力店一覧!B5" xr:uid="{00000000-0004-0000-0400-00001B000000}"/>
    <hyperlink ref="Z17" r:id="rId9" display="art-kk.sun@nike.eonet.ne.jp" xr:uid="{00000000-0004-0000-0400-00001C000000}"/>
    <hyperlink ref="A17" location="登録番号２２!A1" display="登録番号２２!A1" xr:uid="{00000000-0004-0000-0400-00001D000000}"/>
    <hyperlink ref="BE17" location="協力店一覧!B5" display="協力店一覧!B5" xr:uid="{00000000-0004-0000-0400-00001E000000}"/>
    <hyperlink ref="Z18" r:id="rId10" display="art-kk.sun@nike.eonet.ne.jp" xr:uid="{00000000-0004-0000-0400-00001F000000}"/>
    <hyperlink ref="A18" location="登録番号２４!A1" display="登録番号２４!A1" xr:uid="{00000000-0004-0000-0400-000020000000}"/>
    <hyperlink ref="BE18" location="協力店一覧!B5" display="協力店一覧!B5" xr:uid="{00000000-0004-0000-0400-000021000000}"/>
    <hyperlink ref="BE21:BE23" location="協力店一覧!B14" display="協力店一覧!B14" xr:uid="{00000000-0004-0000-0400-000022000000}"/>
    <hyperlink ref="A3:B3" location="物件一覧!Z7" display="間取り" xr:uid="{00000000-0004-0000-0400-000023000000}"/>
    <hyperlink ref="A4:B4" location="物件一覧!AX7" display="連帯保証人" xr:uid="{00000000-0004-0000-0400-000024000000}"/>
    <hyperlink ref="Z19" r:id="rId11" display="art-kk.sun@nike.eonet.ne.jp" xr:uid="{00000000-0004-0000-0400-000025000000}"/>
    <hyperlink ref="A19" location="登録番号２７!A1" display="登録番号２７!A1" xr:uid="{00000000-0004-0000-0400-000026000000}"/>
    <hyperlink ref="BE19" location="協力店一覧!B9" display="協力店一覧!B9" xr:uid="{00000000-0004-0000-0400-000027000000}"/>
    <hyperlink ref="A20" location="登録番号３４!A1" display="登録番号３４!A1" xr:uid="{00000000-0004-0000-0400-000028000000}"/>
    <hyperlink ref="BE20" location="協力店一覧!B21" display="協力店一覧!B21" xr:uid="{00000000-0004-0000-0400-000029000000}"/>
    <hyperlink ref="BE21" location="協力店一覧!B21" display="協力店一覧!B21" xr:uid="{00000000-0004-0000-0400-00002A000000}"/>
    <hyperlink ref="BE22" location="協力店一覧!B26" display="協力店一覧!B26" xr:uid="{00000000-0004-0000-0400-00002B000000}"/>
    <hyperlink ref="BE23" location="協力店一覧!B26" display="協力店一覧!B26" xr:uid="{00000000-0004-0000-0400-00002C000000}"/>
    <hyperlink ref="A21" location="登録番号３５!A1" display="登録番号３５!A1" xr:uid="{00000000-0004-0000-0400-00002D000000}"/>
    <hyperlink ref="A31:A32" location="登録番号３７!A1" display="登録番号３７!A1" xr:uid="{00000000-0004-0000-0400-00002E000000}"/>
    <hyperlink ref="A22" location="登録番号３８!A1" display="登録番号３８!A1" xr:uid="{00000000-0004-0000-0400-00002F000000}"/>
    <hyperlink ref="A23" location="登録番号３９!A1" display="登録番号３９!A1" xr:uid="{00000000-0004-0000-0400-000030000000}"/>
    <hyperlink ref="BE24" location="協力店一覧!B26" display="協力店一覧!B26" xr:uid="{00000000-0004-0000-0400-000031000000}"/>
    <hyperlink ref="BE25" location="協力店一覧!B26" display="協力店一覧!B26" xr:uid="{00000000-0004-0000-0400-000032000000}"/>
    <hyperlink ref="BE26" location="協力店一覧!B29" display="協力店一覧!B29" xr:uid="{00000000-0004-0000-0400-000033000000}"/>
    <hyperlink ref="BE34" location="協力店一覧!B31" display="協力店一覧!B31" xr:uid="{00000000-0004-0000-0400-000034000000}"/>
    <hyperlink ref="A24" location="登録番号４０!A1" display="登録番号４０!A1" xr:uid="{00000000-0004-0000-0400-000035000000}"/>
    <hyperlink ref="A25" location="登録番号４１!A1" display="登録番号４１!A1" xr:uid="{00000000-0004-0000-0400-000036000000}"/>
    <hyperlink ref="A26" location="登録番号４２!A1" display="登録番号４２!A1" xr:uid="{00000000-0004-0000-0400-000037000000}"/>
    <hyperlink ref="A27" location="登録番号４３!A1" display="登録番号４３!A1" xr:uid="{00000000-0004-0000-0400-000038000000}"/>
    <hyperlink ref="A28" location="登録番号４４!A1" display="登録番号４４!A1" xr:uid="{00000000-0004-0000-0400-000039000000}"/>
    <hyperlink ref="A29" location="登録番号４５!A1" display="登録番号４５!A1" xr:uid="{00000000-0004-0000-0400-00003A000000}"/>
    <hyperlink ref="A30" location="登録番号４６!A1" display="登録番号４６!A1" xr:uid="{00000000-0004-0000-0400-00003B000000}"/>
    <hyperlink ref="A31" location="登録番号４７!A1" display="登録番号４７!A1" xr:uid="{00000000-0004-0000-0400-00003C000000}"/>
    <hyperlink ref="A32" location="登録番号４８!A1" display="登録番号４８!A1" xr:uid="{00000000-0004-0000-0400-00003D000000}"/>
    <hyperlink ref="A33" location="登録番号４９!A1" display="登録番号４９!A1" xr:uid="{00000000-0004-0000-0400-00003E000000}"/>
    <hyperlink ref="A34" location="登録番号５０!A1" display="登録番号５０!A1" xr:uid="{00000000-0004-0000-0400-00003F000000}"/>
    <hyperlink ref="A35" location="登録番号５１!A1" display="登録番号５１!A1" xr:uid="{00000000-0004-0000-0400-000040000000}"/>
    <hyperlink ref="A36" location="登録番号５２!A1" display="登録番号５２!A1" xr:uid="{00000000-0004-0000-0400-000041000000}"/>
    <hyperlink ref="A37" location="登録番号５３!A1" display="登録番号５３!A1" xr:uid="{00000000-0004-0000-0400-000042000000}"/>
    <hyperlink ref="A38" location="登録番号５４!A1" display="登録番号５４!A1" xr:uid="{00000000-0004-0000-0400-000043000000}"/>
    <hyperlink ref="A39" location="登録番号５５!A1" display="登録番号５５!A1" xr:uid="{00000000-0004-0000-0400-000044000000}"/>
    <hyperlink ref="A40" location="登録番号５６!A1" display="登録番号５６!A1" xr:uid="{00000000-0004-0000-0400-000045000000}"/>
    <hyperlink ref="A41" location="登録番号５７!A1" display="登録番号５７!A1" xr:uid="{00000000-0004-0000-0400-000046000000}"/>
    <hyperlink ref="A42" location="登録番号５８!A1" display="登録番号５８!A1" xr:uid="{00000000-0004-0000-0400-000047000000}"/>
    <hyperlink ref="A11" location="登録番号３!C3" display="登録番号３!C3" xr:uid="{00000000-0004-0000-0400-000048000000}"/>
    <hyperlink ref="A12" location="登録番号４!C3" display="登録番号４!C3" xr:uid="{00000000-0004-0000-0400-000049000000}"/>
    <hyperlink ref="A43" location="登録番号６４!A1" display="登録番号６４!A1" xr:uid="{00000000-0004-0000-0400-00004A000000}"/>
    <hyperlink ref="A44" location="登録番号６５!A1" display="登録番号６５!A1" xr:uid="{00000000-0004-0000-0400-00004B000000}"/>
    <hyperlink ref="A45" location="登録番号６６!A1" display="登録番号６６!A1" xr:uid="{00000000-0004-0000-0400-00004C000000}"/>
    <hyperlink ref="A46" location="登録番号６７!A1" display="登録番号６７!A1" xr:uid="{00000000-0004-0000-0400-00004D000000}"/>
    <hyperlink ref="A47" location="登録番号６８!A1" display="登録番号６８!A1" xr:uid="{00000000-0004-0000-0400-00004E000000}"/>
    <hyperlink ref="A48" location="登録番号６９!A1" display="登録番号６９!A1" xr:uid="{00000000-0004-0000-0400-00004F000000}"/>
    <hyperlink ref="A49" location="登録番号７１!A1" display="登録番号７１!A1" xr:uid="{00000000-0004-0000-0400-000050000000}"/>
    <hyperlink ref="A50" location="登録番号７３!A1" display="登録番号７３!A1" xr:uid="{00000000-0004-0000-0400-000051000000}"/>
    <hyperlink ref="A51" location="登録番号７４!A1" display="登録番号７４!A1" xr:uid="{00000000-0004-0000-0400-000052000000}"/>
    <hyperlink ref="A52" location="登録番号７６!A1" display="登録番号７６!A1" xr:uid="{00000000-0004-0000-0400-000053000000}"/>
    <hyperlink ref="BE56" location="協力店一覧!B39" display="協力店一覧!B39" xr:uid="{00000000-0004-0000-0400-000054000000}"/>
    <hyperlink ref="A53" location="登録番号７７!A1" display="登録番号７７!A1" xr:uid="{00000000-0004-0000-0400-000055000000}"/>
    <hyperlink ref="A54" location="登録番号７８!A1" display="登録番号７８!A1" xr:uid="{00000000-0004-0000-0400-000056000000}"/>
    <hyperlink ref="A55" location="登録番号７９!A1" display="登録番号７９!A1" xr:uid="{00000000-0004-0000-0400-000057000000}"/>
    <hyperlink ref="A56" location="登録番号８０!A1" display="登録番号８０!A1" xr:uid="{00000000-0004-0000-0400-000058000000}"/>
    <hyperlink ref="A57" location="登録番号８１!A1" display="登録番号８１!A1" xr:uid="{00000000-0004-0000-0400-000059000000}"/>
    <hyperlink ref="A58" location="登録番号８２!A1" display="登録番号８２!A1" xr:uid="{00000000-0004-0000-0400-00005A000000}"/>
    <hyperlink ref="A59" location="登録番号８３!A1" display="登録番号８３!A1" xr:uid="{00000000-0004-0000-0400-00005B000000}"/>
    <hyperlink ref="A60" location="登録番号８４!A1" display="登録番号８４!A1" xr:uid="{00000000-0004-0000-0400-00005C000000}"/>
    <hyperlink ref="A61" location="登録番号８５!A1" display="登録番号８５!A1" xr:uid="{00000000-0004-0000-0400-00005D000000}"/>
    <hyperlink ref="A62" location="登録番号８６!A1" display="登録番号８６!A1" xr:uid="{00000000-0004-0000-0400-00005E000000}"/>
    <hyperlink ref="A63" location="登録番号８７!A1" display="登録番号８７!A1" xr:uid="{00000000-0004-0000-0400-00005F000000}"/>
    <hyperlink ref="BE27" location="協力店一覧!B29" display="協力店一覧!B29" xr:uid="{00000000-0004-0000-0400-000060000000}"/>
    <hyperlink ref="BE28" location="協力店一覧!B29" display="協力店一覧!B29" xr:uid="{00000000-0004-0000-0400-000061000000}"/>
    <hyperlink ref="BE29" location="協力店一覧!B29" display="協力店一覧!B29" xr:uid="{00000000-0004-0000-0400-000062000000}"/>
    <hyperlink ref="BE30" location="協力店一覧!B29" display="協力店一覧!B29" xr:uid="{00000000-0004-0000-0400-000063000000}"/>
    <hyperlink ref="BE31" location="協力店一覧!B31" display="協力店一覧!B31" xr:uid="{00000000-0004-0000-0400-000064000000}"/>
    <hyperlink ref="BE32" location="協力店一覧!B31" display="協力店一覧!B31" xr:uid="{00000000-0004-0000-0400-000065000000}"/>
    <hyperlink ref="BE33" location="協力店一覧!B31" display="協力店一覧!B31" xr:uid="{00000000-0004-0000-0400-000066000000}"/>
    <hyperlink ref="BE57" location="協力店一覧!B39" display="協力店一覧!B39" xr:uid="{00000000-0004-0000-0400-000067000000}"/>
    <hyperlink ref="BE58" location="協力店一覧!B39" display="協力店一覧!B39" xr:uid="{00000000-0004-0000-0400-000068000000}"/>
    <hyperlink ref="BE59" location="協力店一覧!B40" display="協力店一覧!B40" xr:uid="{00000000-0004-0000-0400-000069000000}"/>
    <hyperlink ref="BE60" location="協力店一覧!B40" display="協力店一覧!B40" xr:uid="{00000000-0004-0000-0400-00006A000000}"/>
    <hyperlink ref="BE61" location="協力店一覧!B40" display="協力店一覧!B40" xr:uid="{00000000-0004-0000-0400-00006B000000}"/>
    <hyperlink ref="BE62" location="協力店一覧!B40" display="協力店一覧!B40" xr:uid="{00000000-0004-0000-0400-00006C000000}"/>
    <hyperlink ref="BE63" location="協力店一覧!B40" display="協力店一覧!B40" xr:uid="{00000000-0004-0000-0400-00006D000000}"/>
    <hyperlink ref="BE49" location="協力店一覧!B37" display="協力店一覧!B37" xr:uid="{00000000-0004-0000-0400-00006E000000}"/>
    <hyperlink ref="BE50" location="協力店一覧!B38" display="協力店一覧!B38" xr:uid="{00000000-0004-0000-0400-00006F000000}"/>
    <hyperlink ref="BE51" location="協力店一覧!B38" display="協力店一覧!B38" xr:uid="{00000000-0004-0000-0400-000070000000}"/>
    <hyperlink ref="BE52" location="協力店一覧!B38" display="協力店一覧!B38" xr:uid="{00000000-0004-0000-0400-000071000000}"/>
    <hyperlink ref="BE53" location="協力店一覧!B38" display="協力店一覧!B38" xr:uid="{00000000-0004-0000-0400-000072000000}"/>
    <hyperlink ref="BE54" location="協力店一覧!B39" display="協力店一覧!B39" xr:uid="{00000000-0004-0000-0400-000073000000}"/>
    <hyperlink ref="BE55" location="協力店一覧!B39" display="協力店一覧!B39" xr:uid="{00000000-0004-0000-0400-000074000000}"/>
    <hyperlink ref="BE43" location="協力店一覧!B36" display="協力店一覧!B36" xr:uid="{00000000-0004-0000-0400-000075000000}"/>
    <hyperlink ref="BE44" location="協力店一覧!B36" display="協力店一覧!B36" xr:uid="{00000000-0004-0000-0400-000076000000}"/>
    <hyperlink ref="BE45" location="協力店一覧!B36" display="協力店一覧!B36" xr:uid="{00000000-0004-0000-0400-000077000000}"/>
    <hyperlink ref="BE46" location="協力店一覧!B36" display="協力店一覧!B36" xr:uid="{00000000-0004-0000-0400-000078000000}"/>
    <hyperlink ref="BE47" location="協力店一覧!B37" display="協力店一覧!B37" xr:uid="{00000000-0004-0000-0400-000079000000}"/>
    <hyperlink ref="BE48" location="協力店一覧!B37" display="協力店一覧!B37" xr:uid="{00000000-0004-0000-0400-00007A000000}"/>
    <hyperlink ref="BE35" location="協力店一覧!B31" display="協力店一覧!B31" xr:uid="{00000000-0004-0000-0400-00007B000000}"/>
    <hyperlink ref="BE36" location="協力店一覧!B32" display="協力店一覧!B32" xr:uid="{00000000-0004-0000-0400-00007C000000}"/>
    <hyperlink ref="BE37" location="協力店一覧!B32" display="協力店一覧!B32" xr:uid="{00000000-0004-0000-0400-00007D000000}"/>
    <hyperlink ref="BE38" location="協力店一覧!B32" display="協力店一覧!B32" xr:uid="{00000000-0004-0000-0400-00007E000000}"/>
    <hyperlink ref="BE39" location="協力店一覧!B32" display="協力店一覧!B32" xr:uid="{00000000-0004-0000-0400-00007F000000}"/>
    <hyperlink ref="BE40" location="協力店一覧!B32" display="協力店一覧!B32" xr:uid="{00000000-0004-0000-0400-000080000000}"/>
    <hyperlink ref="BE41" location="協力店一覧!B33" display="協力店一覧!B33" xr:uid="{00000000-0004-0000-0400-000081000000}"/>
    <hyperlink ref="BE42" location="協力店一覧!B33" display="協力店一覧!B33" xr:uid="{00000000-0004-0000-0400-000082000000}"/>
    <hyperlink ref="A64" location="登録番号９２!A1" display="登録番号９２!A1" xr:uid="{00000000-0004-0000-0400-000083000000}"/>
    <hyperlink ref="BE64" location="協力店一覧!A10" display="協力店一覧!A10" xr:uid="{00000000-0004-0000-0400-000084000000}"/>
    <hyperlink ref="A65" location="登録番号９３!A1" display="登録番号９３!A1" xr:uid="{00000000-0004-0000-0400-000085000000}"/>
    <hyperlink ref="BE65" location="協力店一覧!A65" display="協力店一覧!A65" xr:uid="{00000000-0004-0000-0400-000086000000}"/>
    <hyperlink ref="A66" location="登録番号１０４!A1" display="登録番号１０４!A1" xr:uid="{00000000-0004-0000-0400-000087000000}"/>
    <hyperlink ref="A67" location="登録番号１０５!A1" display="登録番号１０５!A1" xr:uid="{00000000-0004-0000-0400-000088000000}"/>
    <hyperlink ref="A68" location="登録番号１０６!A1" display="登録番号１０６!A1" xr:uid="{00000000-0004-0000-0400-000089000000}"/>
    <hyperlink ref="A69" location="登録番号１０７!A1" display="登録番号１０７!A1" xr:uid="{00000000-0004-0000-0400-00008A000000}"/>
    <hyperlink ref="A70" location="登録番号１０８!A1" display="登録番号１０８!A1" xr:uid="{00000000-0004-0000-0400-00008B000000}"/>
    <hyperlink ref="A71" location="登録番号１０９!A1" display="登録番号１０９!A1" xr:uid="{00000000-0004-0000-0400-00008C000000}"/>
    <hyperlink ref="A72" location="登録番号１１０!A1" display="登録番号１１０!A1" xr:uid="{00000000-0004-0000-0400-00008D000000}"/>
    <hyperlink ref="A73" location="登録番号１１１!A1" display="登録番号１１１!A1" xr:uid="{00000000-0004-0000-0400-00008E000000}"/>
    <hyperlink ref="BE66" location="協力店一覧!A66" display="協力店一覧!A66" xr:uid="{00000000-0004-0000-0400-00008F000000}"/>
    <hyperlink ref="BE67" location="協力店一覧!A66" display="協力店一覧!A66" xr:uid="{00000000-0004-0000-0400-000090000000}"/>
    <hyperlink ref="BE68" location="協力店一覧!A66" display="協力店一覧!A66" xr:uid="{00000000-0004-0000-0400-000091000000}"/>
    <hyperlink ref="BE69" location="協力店一覧!A66" display="協力店一覧!A66" xr:uid="{00000000-0004-0000-0400-000092000000}"/>
    <hyperlink ref="BE70" location="協力店一覧!A66" display="協力店一覧!A66" xr:uid="{00000000-0004-0000-0400-000093000000}"/>
    <hyperlink ref="BE71" location="協力店一覧!A66" display="協力店一覧!A66" xr:uid="{00000000-0004-0000-0400-000094000000}"/>
    <hyperlink ref="BE72" location="協力店一覧!A66" display="協力店一覧!A66" xr:uid="{00000000-0004-0000-0400-000095000000}"/>
    <hyperlink ref="BE73" location="協力店一覧!A66" display="協力店一覧!A66" xr:uid="{00000000-0004-0000-0400-000096000000}"/>
    <hyperlink ref="A74" location="登録番号１１２!A1" display="登録番号１１２!A1" xr:uid="{00000000-0004-0000-0400-000097000000}"/>
    <hyperlink ref="BE74" location="協力店一覧!A66" display="協力店一覧!A66" xr:uid="{00000000-0004-0000-0400-000098000000}"/>
    <hyperlink ref="A75" location="登録番号１１３!A1" display="登録番号１１３!A1" xr:uid="{00000000-0004-0000-0400-000099000000}"/>
    <hyperlink ref="BE75" location="協力店一覧!A66" display="協力店一覧!A66" xr:uid="{00000000-0004-0000-0400-00009A000000}"/>
    <hyperlink ref="A76" location="登録番号１１４!A1" display="登録番号１１４!A1" xr:uid="{00000000-0004-0000-0400-00009B000000}"/>
    <hyperlink ref="BE76" location="協力店一覧!A66" display="協力店一覧!A66" xr:uid="{00000000-0004-0000-0400-00009C000000}"/>
    <hyperlink ref="BE77" location="協力店一覧!A66" display="協力店一覧!A66" xr:uid="{00000000-0004-0000-0400-00009D000000}"/>
    <hyperlink ref="BE78" location="協力店一覧!A66" display="協力店一覧!A66" xr:uid="{00000000-0004-0000-0400-00009E000000}"/>
    <hyperlink ref="BE79" location="協力店一覧!A66" display="協力店一覧!A66" xr:uid="{00000000-0004-0000-0400-00009F000000}"/>
    <hyperlink ref="BE80" location="協力店一覧!A66" display="協力店一覧!A66" xr:uid="{00000000-0004-0000-0400-0000A0000000}"/>
    <hyperlink ref="BE81" location="協力店一覧!A66" display="協力店一覧!A66" xr:uid="{00000000-0004-0000-0400-0000A1000000}"/>
    <hyperlink ref="BE82" location="協力店一覧!A66" display="協力店一覧!A66" xr:uid="{00000000-0004-0000-0400-0000A2000000}"/>
    <hyperlink ref="BE83" location="協力店一覧!A66" display="協力店一覧!A66" xr:uid="{00000000-0004-0000-0400-0000A3000000}"/>
    <hyperlink ref="BE84" location="協力店一覧!A66" display="協力店一覧!A66" xr:uid="{00000000-0004-0000-0400-0000A4000000}"/>
    <hyperlink ref="BE85" location="協力店一覧!A66" display="協力店一覧!A66" xr:uid="{00000000-0004-0000-0400-0000A5000000}"/>
    <hyperlink ref="A104:A112" location="登録番号９４!A1" display="登録番号９４!A1" xr:uid="{00000000-0004-0000-0400-0000A6000000}"/>
    <hyperlink ref="BE86" location="協力店一覧!A66" display="協力店一覧!A66" xr:uid="{00000000-0004-0000-0400-0000A7000000}"/>
    <hyperlink ref="BE87" location="協力店一覧!A66" display="協力店一覧!A66" xr:uid="{00000000-0004-0000-0400-0000A8000000}"/>
    <hyperlink ref="A77" location="登録番号１１５!A1" display="登録番号１１５!A1" xr:uid="{00000000-0004-0000-0400-0000A9000000}"/>
    <hyperlink ref="A78" location="登録番号１１６!A1" display="登録番号１１６!A1" xr:uid="{00000000-0004-0000-0400-0000AA000000}"/>
    <hyperlink ref="A79" location="登録番号１１７!A1" display="登録番号１１７!A1" xr:uid="{00000000-0004-0000-0400-0000AB000000}"/>
    <hyperlink ref="A80" location="登録番号１１８!A1" display="登録番号１１８!A1" xr:uid="{00000000-0004-0000-0400-0000AC000000}"/>
    <hyperlink ref="A81" location="登録番号１１９!A1" display="登録番号１１９!A1" xr:uid="{00000000-0004-0000-0400-0000AD000000}"/>
    <hyperlink ref="A82" location="登録番号１２０!A1" display="登録番号１２０!A1" xr:uid="{00000000-0004-0000-0400-0000AE000000}"/>
    <hyperlink ref="A83" location="登録番号１２１!A1" display="登録番号１２１!A1" xr:uid="{00000000-0004-0000-0400-0000AF000000}"/>
    <hyperlink ref="BE88" location="協力店一覧!A66" display="協力店一覧!A66" xr:uid="{00000000-0004-0000-0400-0000B0000000}"/>
    <hyperlink ref="BE89" location="協力店一覧!A66" display="協力店一覧!A66" xr:uid="{00000000-0004-0000-0400-0000B1000000}"/>
    <hyperlink ref="BE90" location="協力店一覧!A66" display="協力店一覧!A66" xr:uid="{00000000-0004-0000-0400-0000B2000000}"/>
    <hyperlink ref="BE91" location="協力店一覧!A66" display="協力店一覧!A66" xr:uid="{00000000-0004-0000-0400-0000B3000000}"/>
    <hyperlink ref="BE92" location="協力店一覧!A66" display="協力店一覧!A66" xr:uid="{00000000-0004-0000-0400-0000B4000000}"/>
    <hyperlink ref="BE93" location="協力店一覧!A66" display="協力店一覧!A66" xr:uid="{00000000-0004-0000-0400-0000B5000000}"/>
    <hyperlink ref="BE94" location="協力店一覧!A66" display="協力店一覧!A66" xr:uid="{00000000-0004-0000-0400-0000B6000000}"/>
    <hyperlink ref="BE95" location="協力店一覧!A66" display="協力店一覧!A66" xr:uid="{00000000-0004-0000-0400-0000B7000000}"/>
    <hyperlink ref="BE96" location="協力店一覧!A66" display="協力店一覧!A66" xr:uid="{00000000-0004-0000-0400-0000B8000000}"/>
    <hyperlink ref="BE97" location="協力店一覧!A66" display="協力店一覧!A66" xr:uid="{00000000-0004-0000-0400-0000B9000000}"/>
    <hyperlink ref="A120:A129" location="登録番号９４!A1" display="登録番号９４!A1" xr:uid="{00000000-0004-0000-0400-0000BA000000}"/>
    <hyperlink ref="A85" location="登録番号１２３!A1" display="登録番号１２３!A1" xr:uid="{00000000-0004-0000-0400-0000BB000000}"/>
    <hyperlink ref="A84" location="登録番号１２２!A1" display="登録番号１２２!A1" xr:uid="{00000000-0004-0000-0400-0000BC000000}"/>
    <hyperlink ref="BE98" location="協力店一覧!A66" display="協力店一覧!A66" xr:uid="{00000000-0004-0000-0400-0000BD000000}"/>
    <hyperlink ref="A89" location="登録番号１３２!A1" display="登録番号１３２!A1" xr:uid="{00000000-0004-0000-0400-0000BE000000}"/>
    <hyperlink ref="A90" location="登録番号１３３!A1" display="登録番号１３３!A1" xr:uid="{00000000-0004-0000-0400-0000BF000000}"/>
    <hyperlink ref="A91" location="登録番号１３４!A1" display="登録番号１３４!A1" xr:uid="{00000000-0004-0000-0400-0000C0000000}"/>
    <hyperlink ref="A92" location="登録番号１３５!A1" display="登録番号１３５!A1" xr:uid="{00000000-0004-0000-0400-0000C1000000}"/>
    <hyperlink ref="A93" location="登録番号１３６!A1" display="登録番号１３６!A1" xr:uid="{00000000-0004-0000-0400-0000C2000000}"/>
    <hyperlink ref="A94" location="登録番号１３７!A1" display="登録番号１３７!A1" xr:uid="{00000000-0004-0000-0400-0000C3000000}"/>
    <hyperlink ref="A95" location="登録番号１３８!A1" display="登録番号１３８!A1" xr:uid="{00000000-0004-0000-0400-0000C4000000}"/>
    <hyperlink ref="A96" location="登録番号１３９!A1" display="登録番号１３９!A1" xr:uid="{00000000-0004-0000-0400-0000C5000000}"/>
    <hyperlink ref="A97" location="登録番号１４０!A1" display="登録番号１４０!A1" xr:uid="{00000000-0004-0000-0400-0000C6000000}"/>
    <hyperlink ref="A98" location="登録番号１４1!A1" display="登録番号１４1!A1" xr:uid="{00000000-0004-0000-0400-0000C7000000}"/>
    <hyperlink ref="A132:A135" location="登録番号１４1!A1" display="登録番号１４1!A1" xr:uid="{00000000-0004-0000-0400-0000C8000000}"/>
    <hyperlink ref="BE99" location="協力店一覧!A66" display="協力店一覧!A66" xr:uid="{00000000-0004-0000-0400-0000C9000000}"/>
    <hyperlink ref="BE100" location="協力店一覧!A66" display="協力店一覧!A66" xr:uid="{00000000-0004-0000-0400-0000CA000000}"/>
    <hyperlink ref="BE101" location="協力店一覧!A66" display="協力店一覧!A66" xr:uid="{00000000-0004-0000-0400-0000CB000000}"/>
    <hyperlink ref="BE102" location="協力店一覧!A66" display="協力店一覧!A66" xr:uid="{00000000-0004-0000-0400-0000CC000000}"/>
    <hyperlink ref="A136:A139" location="登録番号１４1!A1" display="登録番号１４1!A1" xr:uid="{00000000-0004-0000-0400-0000CD000000}"/>
    <hyperlink ref="A99" location="登録番号１４７!A1" display="登録番号１４７!A1" xr:uid="{00000000-0004-0000-0400-0000CE000000}"/>
    <hyperlink ref="A100" location="登録番号１４８!A1" display="登録番号１４８!A1" xr:uid="{00000000-0004-0000-0400-0000CF000000}"/>
    <hyperlink ref="A101" location="登録番号１４９!A1" display="登録番号１４９!A1" xr:uid="{00000000-0004-0000-0400-0000D0000000}"/>
    <hyperlink ref="A102" location="登録番号１５０!A1" display="登録番号１５０!A1" xr:uid="{00000000-0004-0000-0400-0000D1000000}"/>
    <hyperlink ref="BE103" location="協力店一覧!A66" display="協力店一覧!A66" xr:uid="{00000000-0004-0000-0400-0000D2000000}"/>
    <hyperlink ref="A103" location="登録番号１５１!A1" display="登録番号１５１!A1" xr:uid="{00000000-0004-0000-0400-0000D3000000}"/>
    <hyperlink ref="A141:A151" location="登録番号１５１!A1" display="登録番号１５１!A1" xr:uid="{00000000-0004-0000-0400-0000D4000000}"/>
    <hyperlink ref="BE104" location="協力店一覧!A66" display="協力店一覧!A66" xr:uid="{00000000-0004-0000-0400-0000D5000000}"/>
    <hyperlink ref="A104" location="登録番号１５２!A1" display="登録番号１５２!A1" xr:uid="{00000000-0004-0000-0400-0000D6000000}"/>
    <hyperlink ref="BE105" location="協力店一覧!A66" display="協力店一覧!A66" xr:uid="{00000000-0004-0000-0400-0000D7000000}"/>
    <hyperlink ref="A105" location="登録番号１５３!A1" display="登録番号１５３!A1" xr:uid="{00000000-0004-0000-0400-0000D8000000}"/>
    <hyperlink ref="BE106" location="協力店一覧!A66" display="協力店一覧!A66" xr:uid="{00000000-0004-0000-0400-0000D9000000}"/>
    <hyperlink ref="A106" location="登録番号１５４!A1" display="登録番号１５４!A1" xr:uid="{00000000-0004-0000-0400-0000DA000000}"/>
    <hyperlink ref="BE107" location="協力店一覧!A66" display="協力店一覧!A66" xr:uid="{00000000-0004-0000-0400-0000DB000000}"/>
    <hyperlink ref="A107" location="登録番号１５５!A1" display="登録番号１５５!A1" xr:uid="{00000000-0004-0000-0400-0000DC000000}"/>
    <hyperlink ref="BE108" location="協力店一覧!A66" display="協力店一覧!A66" xr:uid="{00000000-0004-0000-0400-0000DD000000}"/>
    <hyperlink ref="A108" location="登録番号１５６!A1" display="登録番号１５６!A1" xr:uid="{00000000-0004-0000-0400-0000DE000000}"/>
    <hyperlink ref="BE109" location="協力店一覧!A66" display="協力店一覧!A66" xr:uid="{00000000-0004-0000-0400-0000DF000000}"/>
    <hyperlink ref="A109" location="登録番号１５７!A1" display="登録番号１５７!A1" xr:uid="{00000000-0004-0000-0400-0000E0000000}"/>
    <hyperlink ref="BE110" location="協力店一覧!A66" display="協力店一覧!A66" xr:uid="{00000000-0004-0000-0400-0000E1000000}"/>
    <hyperlink ref="A110" location="登録番号１５８!A1" display="登録番号１５８!A1" xr:uid="{00000000-0004-0000-0400-0000E2000000}"/>
    <hyperlink ref="BE111" location="協力店一覧!A66" display="協力店一覧!A66" xr:uid="{00000000-0004-0000-0400-0000E3000000}"/>
    <hyperlink ref="A111" location="登録番号１５９!A1" display="登録番号１５９!A1" xr:uid="{00000000-0004-0000-0400-0000E4000000}"/>
    <hyperlink ref="BE112" location="協力店一覧!A66" display="協力店一覧!A66" xr:uid="{00000000-0004-0000-0400-0000E5000000}"/>
    <hyperlink ref="A112" location="登録番号１６０!A1" display="登録番号１６０!A1" xr:uid="{00000000-0004-0000-0400-0000E6000000}"/>
    <hyperlink ref="BE113" location="協力店一覧!A66" display="協力店一覧!A66" xr:uid="{00000000-0004-0000-0400-0000E7000000}"/>
    <hyperlink ref="A113" location="登録番号１６１!A1" display="登録番号１６１!A1" xr:uid="{00000000-0004-0000-0400-0000E8000000}"/>
    <hyperlink ref="BE114" location="協力店一覧!A66" display="協力店一覧!A66" xr:uid="{00000000-0004-0000-0400-0000E9000000}"/>
    <hyperlink ref="A114" location="登録番号１６２!A1" display="登録番号１６２!A1" xr:uid="{00000000-0004-0000-0400-0000EA000000}"/>
    <hyperlink ref="BE115" location="協力店一覧!A66" display="協力店一覧!A66" xr:uid="{00000000-0004-0000-0400-0000EB000000}"/>
    <hyperlink ref="A115" location="登録番号１６３!A1" display="登録番号１６３!A1" xr:uid="{00000000-0004-0000-0400-0000EC000000}"/>
    <hyperlink ref="BE116" location="協力店一覧!A66" display="協力店一覧!A66" xr:uid="{00000000-0004-0000-0400-0000ED000000}"/>
    <hyperlink ref="A116" location="登録番号１６４!A1" display="登録番号１６４!A1" xr:uid="{00000000-0004-0000-0400-0000EE000000}"/>
    <hyperlink ref="BE117" location="協力店一覧!A66" display="協力店一覧!A66" xr:uid="{00000000-0004-0000-0400-0000EF000000}"/>
    <hyperlink ref="A117" location="登録番号１６５!A1" display="登録番号１６５!A1" xr:uid="{00000000-0004-0000-0400-0000F0000000}"/>
    <hyperlink ref="BE118" location="協力店一覧!A66" display="協力店一覧!A66" xr:uid="{00000000-0004-0000-0400-0000F1000000}"/>
    <hyperlink ref="A118" location="登録番号１６６!A1" display="登録番号１６６!A1" xr:uid="{00000000-0004-0000-0400-0000F2000000}"/>
    <hyperlink ref="BE119" location="協力店一覧!A66" display="協力店一覧!A66" xr:uid="{00000000-0004-0000-0400-0000F3000000}"/>
    <hyperlink ref="A119" location="登録番号１６７!A1" display="登録番号１６７!A1" xr:uid="{00000000-0004-0000-0400-0000F4000000}"/>
    <hyperlink ref="BE120" location="協力店一覧!A66" display="協力店一覧!A66" xr:uid="{00000000-0004-0000-0400-0000F5000000}"/>
    <hyperlink ref="A120" location="登録番号１６８!A1" display="登録番号１６８!A1" xr:uid="{00000000-0004-0000-0400-0000F6000000}"/>
    <hyperlink ref="BE121" location="協力店一覧!A66" display="協力店一覧!A66" xr:uid="{00000000-0004-0000-0400-0000F7000000}"/>
    <hyperlink ref="A121" location="登録番号１６９!A1" display="登録番号１６９!A1" xr:uid="{00000000-0004-0000-0400-0000F8000000}"/>
    <hyperlink ref="BE122" location="協力店一覧!A66" display="協力店一覧!A66" xr:uid="{00000000-0004-0000-0400-0000F9000000}"/>
    <hyperlink ref="A122" location="登録番号１７０!A1" display="登録番号１７０!A1" xr:uid="{00000000-0004-0000-0400-0000FA000000}"/>
    <hyperlink ref="BE123" location="協力店一覧!A66" display="協力店一覧!A66" xr:uid="{00000000-0004-0000-0400-0000FB000000}"/>
    <hyperlink ref="A123" location="登録番号１７１!A1" display="登録番号１７１!A1" xr:uid="{00000000-0004-0000-0400-0000FC000000}"/>
    <hyperlink ref="BE124" location="協力店一覧!A66" display="協力店一覧!A66" xr:uid="{00000000-0004-0000-0400-0000FD000000}"/>
    <hyperlink ref="A124" location="登録番号１７２!A1" display="登録番号１７２!A1" xr:uid="{00000000-0004-0000-0400-0000FE000000}"/>
    <hyperlink ref="A86" location="登録番号１２４!A1" display="登録番号１２４!A1" xr:uid="{00000000-0004-0000-0400-0000FF000000}"/>
    <hyperlink ref="A87" location="登録番号１２５!A1" display="登録番号１２５!A1" xr:uid="{00000000-0004-0000-0400-000000010000}"/>
    <hyperlink ref="A88" location="登録番号１２６!A1" display="登録番号１２６!A1" xr:uid="{00000000-0004-0000-0400-000001010000}"/>
    <hyperlink ref="BE125" location="協力店一覧!A66" display="協力店一覧!A66" xr:uid="{00000000-0004-0000-0400-000002010000}"/>
    <hyperlink ref="BE126" location="協力店一覧!A66" display="協力店一覧!A66" xr:uid="{00000000-0004-0000-0400-000003010000}"/>
    <hyperlink ref="BE127" location="協力店一覧!A66" display="協力店一覧!A66" xr:uid="{00000000-0004-0000-0400-000004010000}"/>
    <hyperlink ref="BE128" location="協力店一覧!A66" display="協力店一覧!A66" xr:uid="{00000000-0004-0000-0400-000005010000}"/>
    <hyperlink ref="A126" location="登録番号１７４!A1" display="登録番号１７４!A1" xr:uid="{00000000-0004-0000-0400-000006010000}"/>
    <hyperlink ref="A127" location="登録番号１７５!A1" display="登録番号１７５!A1" xr:uid="{00000000-0004-0000-0400-000007010000}"/>
    <hyperlink ref="A128" location="登録番号１７６!A1" display="登録番号１７６!A1" xr:uid="{00000000-0004-0000-0400-000008010000}"/>
    <hyperlink ref="A125" location="登録番号１７３!A1" display="登録番号１７３!A1" xr:uid="{00000000-0004-0000-0400-000009010000}"/>
    <hyperlink ref="BE129" location="協力店一覧!A66" display="協力店一覧!A66" xr:uid="{00000000-0004-0000-0400-00000A010000}"/>
    <hyperlink ref="A129" location="登録番号１７７!A1" display="登録番号１７７!A1" xr:uid="{00000000-0004-0000-0400-00000B010000}"/>
    <hyperlink ref="BE29:BE30" location="協力店一覧!B20" display="協力店一覧!B20" xr:uid="{00000000-0004-0000-0400-00000C010000}"/>
    <hyperlink ref="BE31:BE34" location="協力店一覧!B25" display="協力店一覧!B25" xr:uid="{00000000-0004-0000-0400-00000D010000}"/>
    <hyperlink ref="BE35:BE39" location="協力店一覧!B28" display="協力店一覧!B28" xr:uid="{00000000-0004-0000-0400-00000E010000}"/>
    <hyperlink ref="BE40:BE44" location="協力店一覧!B30" display="協力店一覧!B30" xr:uid="{00000000-0004-0000-0400-00000F010000}"/>
    <hyperlink ref="BE45:BE49" location="協力店一覧!B31" display="協力店一覧!B31" xr:uid="{00000000-0004-0000-0400-000010010000}"/>
    <hyperlink ref="BE50:BE51" location="協力店一覧!B32" display="協力店一覧!B32" xr:uid="{00000000-0004-0000-0400-000011010000}"/>
    <hyperlink ref="BE52:BE55" location="協力店一覧!B33" display="協力店一覧!B33" xr:uid="{00000000-0004-0000-0400-000012010000}"/>
    <hyperlink ref="BE56:BE59" location="協力店一覧!B35" display="協力店一覧!B35" xr:uid="{00000000-0004-0000-0400-000013010000}"/>
    <hyperlink ref="BE60:BE62" location="協力店一覧!B36" display="協力店一覧!B36" xr:uid="{00000000-0004-0000-0400-000014010000}"/>
    <hyperlink ref="BE63:BE66" location="協力店一覧!B37" display="協力店一覧!B37" xr:uid="{00000000-0004-0000-0400-000015010000}"/>
    <hyperlink ref="BE67:BE71" location="協力店一覧!B38" display="協力店一覧!B38" xr:uid="{00000000-0004-0000-0400-000016010000}"/>
    <hyperlink ref="BE72:BE76" location="協力店一覧!B39" display="協力店一覧!B39" xr:uid="{00000000-0004-0000-0400-000017010000}"/>
    <hyperlink ref="BE83:BE92" location="協力店一覧!A33" display="協力店一覧!A33" xr:uid="{00000000-0004-0000-0400-000018010000}"/>
    <hyperlink ref="BE93:BE97" location="協力店一覧!A29" display="協力店一覧!A29" xr:uid="{00000000-0004-0000-0400-000019010000}"/>
    <hyperlink ref="BE98:BE101" location="協力店一覧!A25" display="協力店一覧!A25" xr:uid="{00000000-0004-0000-0400-00001A010000}"/>
    <hyperlink ref="BE102:BE105" location="協力店一覧!A27" display="協力店一覧!A27" xr:uid="{00000000-0004-0000-0400-00001B010000}"/>
    <hyperlink ref="BE106:BE110" location="協力店一覧!A39" display="協力店一覧!A39" xr:uid="{00000000-0004-0000-0400-00001C010000}"/>
    <hyperlink ref="BE111:BE115" location="協力店一覧!A35" display="協力店一覧!A35" xr:uid="{00000000-0004-0000-0400-00001D010000}"/>
    <hyperlink ref="BE116:BE120" location="協力店一覧!A34" display="協力店一覧!A34" xr:uid="{00000000-0004-0000-0400-00001E010000}"/>
    <hyperlink ref="BE121:BE125" location="協力店一覧!A36" display="協力店一覧!A36" xr:uid="{00000000-0004-0000-0400-00001F010000}"/>
    <hyperlink ref="BE126:BE130" location="協力店一覧!A37" display="協力店一覧!A37" xr:uid="{00000000-0004-0000-0400-000020010000}"/>
    <hyperlink ref="BE131:BE135" location="協力店一覧!A26" display="協力店一覧!A26" xr:uid="{00000000-0004-0000-0400-000021010000}"/>
    <hyperlink ref="BE136:BE140" location="協力店一覧!A30" display="協力店一覧!A30" xr:uid="{00000000-0004-0000-0400-000022010000}"/>
    <hyperlink ref="BE141:BE147" location="協力店一覧!A32" display="協力店一覧!A32" xr:uid="{00000000-0004-0000-0400-000023010000}"/>
    <hyperlink ref="BE148:BE151" location="協力店一覧!A28" display="協力店一覧!A28" xr:uid="{00000000-0004-0000-0400-000024010000}"/>
    <hyperlink ref="BE130" location="協力店一覧!A66" display="協力店一覧!A66" xr:uid="{00000000-0004-0000-0400-000025010000}"/>
    <hyperlink ref="A130" location="登録番号１７７!A1" display="登録番号１７７!A1" xr:uid="{00000000-0004-0000-0400-000026010000}"/>
    <hyperlink ref="BE131" location="協力店一覧!A66" display="協力店一覧!A66" xr:uid="{00000000-0004-0000-0400-000027010000}"/>
    <hyperlink ref="A131" location="登録番号１７７!A1" display="登録番号１７７!A1" xr:uid="{00000000-0004-0000-0400-000028010000}"/>
    <hyperlink ref="BE132" location="協力店一覧!A66" display="協力店一覧!A66" xr:uid="{00000000-0004-0000-0400-000029010000}"/>
    <hyperlink ref="A132" location="登録番号１７７!A1" display="登録番号１７７!A1" xr:uid="{00000000-0004-0000-0400-00002A010000}"/>
    <hyperlink ref="BE133" location="協力店一覧!A66" display="協力店一覧!A66" xr:uid="{00000000-0004-0000-0400-00002B010000}"/>
    <hyperlink ref="A133" location="登録番号１７７!A1" display="登録番号１７７!A1" xr:uid="{00000000-0004-0000-0400-00002C010000}"/>
    <hyperlink ref="BE134" location="協力店一覧!A66" display="協力店一覧!A66" xr:uid="{00000000-0004-0000-0400-00002D010000}"/>
    <hyperlink ref="A134" location="登録番号１７７!A1" display="登録番号１７７!A1" xr:uid="{00000000-0004-0000-0400-00002E010000}"/>
    <hyperlink ref="BE135" location="協力店一覧!A66" display="協力店一覧!A66" xr:uid="{00000000-0004-0000-0400-00002F010000}"/>
    <hyperlink ref="A135" location="登録番号１７７!A1" display="登録番号１７７!A1" xr:uid="{00000000-0004-0000-0400-000030010000}"/>
    <hyperlink ref="BE136" location="協力店一覧!A66" display="協力店一覧!A66" xr:uid="{00000000-0004-0000-0400-000031010000}"/>
    <hyperlink ref="A136" location="登録番号１７７!A1" display="登録番号１７７!A1" xr:uid="{00000000-0004-0000-0400-000032010000}"/>
    <hyperlink ref="BE137" location="協力店一覧!A66" display="協力店一覧!A66" xr:uid="{00000000-0004-0000-0400-000033010000}"/>
    <hyperlink ref="A137" location="登録番号１７７!A1" display="登録番号１７７!A1" xr:uid="{00000000-0004-0000-0400-000034010000}"/>
    <hyperlink ref="BE138" location="協力店一覧!A66" display="協力店一覧!A66" xr:uid="{00000000-0004-0000-0400-000035010000}"/>
    <hyperlink ref="A138" location="登録番号１７７!A1" display="登録番号１７７!A1" xr:uid="{00000000-0004-0000-0400-000036010000}"/>
    <hyperlink ref="BE139" location="協力店一覧!A66" display="協力店一覧!A66" xr:uid="{00000000-0004-0000-0400-000037010000}"/>
    <hyperlink ref="A139" location="登録番号１７７!A1" display="登録番号１７７!A1" xr:uid="{00000000-0004-0000-0400-000038010000}"/>
    <hyperlink ref="BE140" location="協力店一覧!A66" display="協力店一覧!A66" xr:uid="{00000000-0004-0000-0400-000039010000}"/>
    <hyperlink ref="A140" location="登録番号１７７!A1" display="登録番号１７７!A1" xr:uid="{00000000-0004-0000-0400-00003A010000}"/>
    <hyperlink ref="BE141" location="協力店一覧!A66" display="協力店一覧!A66" xr:uid="{00000000-0004-0000-0400-00003B010000}"/>
    <hyperlink ref="A141" location="登録番号１７７!A1" display="登録番号１７７!A1" xr:uid="{00000000-0004-0000-0400-00003C010000}"/>
    <hyperlink ref="BE142" location="協力店一覧!A66" display="協力店一覧!A66" xr:uid="{00000000-0004-0000-0400-00003D010000}"/>
    <hyperlink ref="A142" location="登録番号１７７!A1" display="登録番号１７７!A1" xr:uid="{00000000-0004-0000-0400-00003E010000}"/>
    <hyperlink ref="BE143" location="協力店一覧!A66" display="協力店一覧!A66" xr:uid="{00000000-0004-0000-0400-00003F010000}"/>
    <hyperlink ref="A143" location="登録番号１７７!A1" display="登録番号１７７!A1" xr:uid="{00000000-0004-0000-0400-000040010000}"/>
    <hyperlink ref="BE144" location="協力店一覧!A66" display="協力店一覧!A66" xr:uid="{00000000-0004-0000-0400-000041010000}"/>
    <hyperlink ref="A144" location="登録番号１７７!A1" display="登録番号１７７!A1" xr:uid="{00000000-0004-0000-0400-000042010000}"/>
    <hyperlink ref="BE145" location="協力店一覧!A66" display="協力店一覧!A66" xr:uid="{00000000-0004-0000-0400-000043010000}"/>
    <hyperlink ref="A145" location="登録番号１７７!A1" display="登録番号１７７!A1" xr:uid="{00000000-0004-0000-0400-000044010000}"/>
    <hyperlink ref="BE146" location="協力店一覧!A66" display="協力店一覧!A66" xr:uid="{00000000-0004-0000-0400-000045010000}"/>
    <hyperlink ref="A146" location="登録番号１７７!A1" display="登録番号１７７!A1" xr:uid="{00000000-0004-0000-0400-000046010000}"/>
    <hyperlink ref="BE147" location="協力店一覧!A66" display="協力店一覧!A66" xr:uid="{00000000-0004-0000-0400-000047010000}"/>
    <hyperlink ref="A147" location="登録番号１７７!A1" display="登録番号１７７!A1" xr:uid="{00000000-0004-0000-0400-000048010000}"/>
    <hyperlink ref="BE148" location="協力店一覧!A66" display="協力店一覧!A66" xr:uid="{00000000-0004-0000-0400-000049010000}"/>
    <hyperlink ref="A148" location="登録番号１７７!A1" display="登録番号１７７!A1" xr:uid="{00000000-0004-0000-0400-00004A010000}"/>
    <hyperlink ref="BE149" location="協力店一覧!A66" display="協力店一覧!A66" xr:uid="{00000000-0004-0000-0400-00004B010000}"/>
    <hyperlink ref="A149" location="登録番号１７７!A1" display="登録番号１７７!A1" xr:uid="{00000000-0004-0000-0400-00004C010000}"/>
    <hyperlink ref="BE150" location="協力店一覧!A66" display="協力店一覧!A66" xr:uid="{00000000-0004-0000-0400-00004D010000}"/>
    <hyperlink ref="A150" location="登録番号１７７!A1" display="登録番号１７７!A1" xr:uid="{00000000-0004-0000-0400-00004E010000}"/>
    <hyperlink ref="BE151" location="協力店一覧!A66" display="協力店一覧!A66" xr:uid="{00000000-0004-0000-0400-00004F010000}"/>
    <hyperlink ref="A151" location="登録番号１７７!A1" display="登録番号１７７!A1" xr:uid="{00000000-0004-0000-0400-000050010000}"/>
  </hyperlinks>
  <pageMargins left="0.39370078740157483" right="0.27559055118110237" top="0.82677165354330717" bottom="0.39370078740157483" header="0.51181102362204722" footer="0.23622047244094491"/>
  <pageSetup paperSize="8" scale="55" orientation="landscape" r:id="rId12"/>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680</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77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674</v>
      </c>
      <c r="E8" s="384"/>
      <c r="F8" s="385"/>
      <c r="G8" s="380"/>
      <c r="H8" s="386"/>
      <c r="I8" s="386"/>
      <c r="J8" s="386"/>
      <c r="K8" s="386"/>
      <c r="L8" s="387"/>
      <c r="M8" s="9">
        <v>55500</v>
      </c>
      <c r="N8" s="8" t="s">
        <v>33</v>
      </c>
      <c r="O8" s="10">
        <v>69500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681</v>
      </c>
      <c r="B10" s="348"/>
      <c r="C10" s="349"/>
      <c r="D10" s="259">
        <v>2</v>
      </c>
      <c r="E10" s="357"/>
      <c r="F10" s="102">
        <v>46.24</v>
      </c>
      <c r="G10" s="8" t="s">
        <v>33</v>
      </c>
      <c r="H10" s="36">
        <v>59.03</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298">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1192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682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55000</v>
      </c>
      <c r="S26" s="23" t="s">
        <v>33</v>
      </c>
      <c r="T26" s="28">
        <v>68000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670</v>
      </c>
      <c r="D31" s="291"/>
      <c r="E31" s="291"/>
      <c r="F31" s="291"/>
      <c r="G31" s="285"/>
      <c r="H31" s="285"/>
      <c r="I31" s="27"/>
      <c r="J31" s="282"/>
      <c r="K31" s="283"/>
      <c r="L31" s="283"/>
      <c r="M31" s="285" t="s">
        <v>66</v>
      </c>
      <c r="N31" s="264"/>
      <c r="O31" s="284" t="s">
        <v>671</v>
      </c>
      <c r="P31" s="283"/>
      <c r="Q31" s="285" t="s">
        <v>67</v>
      </c>
      <c r="R31" s="286"/>
      <c r="S31" s="282" t="s">
        <v>672</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D25" xr:uid="{00000000-0002-0000-3100-000000000000}">
      <formula1>$A$27:$C$27</formula1>
    </dataValidation>
    <dataValidation type="list" allowBlank="1" showInputMessage="1" showErrorMessage="1" sqref="M10:P10 R10:S10 J10:K10" xr:uid="{00000000-0002-0000-3100-000001000000}">
      <formula1>$A$14:$B$14</formula1>
    </dataValidation>
    <dataValidation type="list" allowBlank="1" showInputMessage="1" showErrorMessage="1" sqref="S19:T21" xr:uid="{00000000-0002-0000-3100-000002000000}">
      <formula1>$A$23:$C$23</formula1>
    </dataValidation>
    <dataValidation type="list" allowBlank="1" showInputMessage="1" showErrorMessage="1" sqref="N4:Q4" xr:uid="{00000000-0002-0000-3100-000003000000}">
      <formula1>$A$26:$B$26</formula1>
    </dataValidation>
    <dataValidation type="list" allowBlank="1" showInputMessage="1" showErrorMessage="1" sqref="J1:K1" xr:uid="{00000000-0002-0000-3100-000004000000}">
      <formula1>$C$5:$D$5</formula1>
    </dataValidation>
    <dataValidation type="list" allowBlank="1" showInputMessage="1" showErrorMessage="1" sqref="Q10 T10 L10" xr:uid="{00000000-0002-0000-3100-000005000000}">
      <formula1>$A$35:$B$35</formula1>
    </dataValidation>
    <dataValidation type="list" allowBlank="1" showInputMessage="1" showErrorMessage="1" sqref="I17:J21 S17:T18" xr:uid="{00000000-0002-0000-3100-000006000000}">
      <formula1>$A$44:$D$44</formula1>
    </dataValidation>
    <dataValidation type="list" allowBlank="1" showInputMessage="1" showErrorMessage="1" sqref="E25:H25" xr:uid="{00000000-0002-0000-3100-000007000000}">
      <formula1>$D$27:$E$27</formula1>
    </dataValidation>
    <dataValidation type="list" allowBlank="1" showInputMessage="1" showErrorMessage="1" sqref="C26:D26" xr:uid="{00000000-0002-0000-3100-000008000000}">
      <formula1>$F$27:$I$27</formula1>
    </dataValidation>
    <dataValidation type="list" allowBlank="1" showInputMessage="1" showErrorMessage="1" sqref="G26:I26" xr:uid="{00000000-0002-0000-3100-000009000000}">
      <formula1>$J$27:$M$27</formula1>
    </dataValidation>
    <dataValidation type="list" allowBlank="1" showInputMessage="1" showErrorMessage="1" sqref="P8" xr:uid="{00000000-0002-0000-3100-00000A000000}">
      <formula1>$F$14:$J$14</formula1>
    </dataValidation>
    <dataValidation type="list" allowBlank="1" showInputMessage="1" showErrorMessage="1" sqref="P11" xr:uid="{00000000-0002-0000-3100-00000B000000}">
      <formula1>$C$14:$E$14</formula1>
    </dataValidation>
    <dataValidation type="list" allowBlank="1" showInputMessage="1" showErrorMessage="1" sqref="F4:M4" xr:uid="{00000000-0002-0000-3100-00000C000000}">
      <formula1>$G$5:$H$5</formula1>
    </dataValidation>
  </dataValidations>
  <hyperlinks>
    <hyperlink ref="S1:T2" location="物件一覧!A1" display="一覧に戻る" xr:uid="{00000000-0004-0000-3100-000000000000}"/>
    <hyperlink ref="C31:F31" location="協力店一覧!B38" display="協力店一覧!B38" xr:uid="{00000000-0004-0000-3100-000001000000}"/>
  </hyperlinks>
  <pageMargins left="0.38" right="0.28000000000000003" top="0.59" bottom="0.49" header="0.4" footer="0.31"/>
  <pageSetup paperSize="9" orientation="landscape" r:id="rId1"/>
  <headerFooter alignWithMargins="0"/>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31"/>
  <sheetViews>
    <sheetView showGridLines="0" zoomScaleNormal="10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683</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78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340"/>
      <c r="O4" s="336"/>
      <c r="P4" s="336" t="s">
        <v>130</v>
      </c>
      <c r="Q4" s="337"/>
      <c r="R4" s="330" t="s">
        <v>37</v>
      </c>
      <c r="S4" s="331"/>
      <c r="T4" s="332"/>
      <c r="U4" s="82"/>
      <c r="V4" s="82"/>
      <c r="W4" s="82"/>
      <c r="X4" s="82"/>
    </row>
    <row r="5" spans="1:24" s="6" customFormat="1" ht="21" hidden="1" customHeight="1" x14ac:dyDescent="0.15">
      <c r="A5" s="7" t="s">
        <v>32</v>
      </c>
      <c r="C5" s="7" t="s">
        <v>325</v>
      </c>
      <c r="D5" s="7"/>
      <c r="E5" s="7"/>
      <c r="F5" s="7"/>
      <c r="G5" s="133" t="s">
        <v>1180</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684</v>
      </c>
      <c r="E8" s="384"/>
      <c r="F8" s="385"/>
      <c r="G8" s="380" t="s">
        <v>1179</v>
      </c>
      <c r="H8" s="386"/>
      <c r="I8" s="386"/>
      <c r="J8" s="386"/>
      <c r="K8" s="386"/>
      <c r="L8" s="387"/>
      <c r="M8" s="9">
        <v>55000</v>
      </c>
      <c r="N8" s="8" t="s">
        <v>33</v>
      </c>
      <c r="O8" s="10">
        <v>55000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685</v>
      </c>
      <c r="B10" s="348"/>
      <c r="C10" s="349"/>
      <c r="D10" s="259">
        <v>2</v>
      </c>
      <c r="E10" s="357"/>
      <c r="F10" s="102">
        <v>55.31</v>
      </c>
      <c r="G10" s="8" t="s">
        <v>33</v>
      </c>
      <c r="H10" s="36">
        <v>55.31</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2</v>
      </c>
      <c r="G11" s="298"/>
      <c r="H11" s="264" t="s">
        <v>35</v>
      </c>
      <c r="I11" s="299"/>
      <c r="J11" s="298">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1193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1197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56000</v>
      </c>
      <c r="S26" s="23" t="s">
        <v>33</v>
      </c>
      <c r="T26" s="28">
        <v>56000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1198</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687</v>
      </c>
      <c r="D31" s="291"/>
      <c r="E31" s="291"/>
      <c r="F31" s="291"/>
      <c r="G31" s="285"/>
      <c r="H31" s="285"/>
      <c r="I31" s="27"/>
      <c r="J31" s="282"/>
      <c r="K31" s="283"/>
      <c r="L31" s="283"/>
      <c r="M31" s="285" t="s">
        <v>66</v>
      </c>
      <c r="N31" s="264"/>
      <c r="O31" s="284" t="s">
        <v>688</v>
      </c>
      <c r="P31" s="283"/>
      <c r="Q31" s="285" t="s">
        <v>67</v>
      </c>
      <c r="R31" s="286"/>
      <c r="S31" s="282" t="s">
        <v>689</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2">
    <dataValidation type="list" allowBlank="1" showInputMessage="1" showErrorMessage="1" sqref="F4:Q4" xr:uid="{00000000-0002-0000-3200-000000000000}">
      <formula1>$G$5:$H$5</formula1>
    </dataValidation>
    <dataValidation type="list" allowBlank="1" showInputMessage="1" showErrorMessage="1" sqref="P11" xr:uid="{00000000-0002-0000-3200-000001000000}">
      <formula1>$C$14:$E$14</formula1>
    </dataValidation>
    <dataValidation type="list" allowBlank="1" showInputMessage="1" showErrorMessage="1" sqref="P8" xr:uid="{00000000-0002-0000-3200-000002000000}">
      <formula1>$F$14:$J$14</formula1>
    </dataValidation>
    <dataValidation type="list" allowBlank="1" showInputMessage="1" showErrorMessage="1" sqref="G26:I26" xr:uid="{00000000-0002-0000-3200-000003000000}">
      <formula1>$J$27:$M$27</formula1>
    </dataValidation>
    <dataValidation type="list" allowBlank="1" showInputMessage="1" showErrorMessage="1" sqref="C26:D26" xr:uid="{00000000-0002-0000-3200-000004000000}">
      <formula1>$F$27:$I$27</formula1>
    </dataValidation>
    <dataValidation type="list" allowBlank="1" showInputMessage="1" showErrorMessage="1" sqref="E25:H25" xr:uid="{00000000-0002-0000-3200-000005000000}">
      <formula1>$D$27:$E$27</formula1>
    </dataValidation>
    <dataValidation type="list" allowBlank="1" showInputMessage="1" showErrorMessage="1" sqref="I17:J21 S17:T18" xr:uid="{00000000-0002-0000-3200-000006000000}">
      <formula1>$A$44:$D$44</formula1>
    </dataValidation>
    <dataValidation type="list" allowBlank="1" showInputMessage="1" showErrorMessage="1" sqref="Q10 T10 L10" xr:uid="{00000000-0002-0000-3200-000007000000}">
      <formula1>$A$35:$B$35</formula1>
    </dataValidation>
    <dataValidation type="list" allowBlank="1" showInputMessage="1" showErrorMessage="1" sqref="J1:K1" xr:uid="{00000000-0002-0000-3200-000008000000}">
      <formula1>$C$5:$D$5</formula1>
    </dataValidation>
    <dataValidation type="list" allowBlank="1" showInputMessage="1" showErrorMessage="1" sqref="S19:T21" xr:uid="{00000000-0002-0000-3200-00000A000000}">
      <formula1>$A$23:$C$23</formula1>
    </dataValidation>
    <dataValidation type="list" allowBlank="1" showInputMessage="1" showErrorMessage="1" sqref="M10:P10 R10:S10 J10:K10" xr:uid="{00000000-0002-0000-3200-00000B000000}">
      <formula1>$A$14:$B$14</formula1>
    </dataValidation>
    <dataValidation type="list" allowBlank="1" showInputMessage="1" showErrorMessage="1" sqref="D25" xr:uid="{00000000-0002-0000-3200-00000C000000}">
      <formula1>$A$27:$C$27</formula1>
    </dataValidation>
  </dataValidations>
  <hyperlinks>
    <hyperlink ref="S1:T2" location="物件一覧!A1" display="一覧に戻る" xr:uid="{00000000-0004-0000-3200-000000000000}"/>
    <hyperlink ref="C31:F31" location="協力店一覧!B39" display="協力店一覧!B39" xr:uid="{00000000-0004-0000-3200-000001000000}"/>
  </hyperlinks>
  <pageMargins left="0.38" right="0.28000000000000003" top="0.59" bottom="0.49" header="0.4" footer="0.31"/>
  <pageSetup paperSize="9" orientation="landscape" r:id="rId1"/>
  <headerFooter alignWithMargins="0"/>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690</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79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691</v>
      </c>
      <c r="E8" s="384"/>
      <c r="F8" s="385"/>
      <c r="G8" s="380"/>
      <c r="H8" s="386"/>
      <c r="I8" s="386"/>
      <c r="J8" s="386"/>
      <c r="K8" s="386"/>
      <c r="L8" s="387"/>
      <c r="M8" s="9">
        <v>44000</v>
      </c>
      <c r="N8" s="8" t="s">
        <v>33</v>
      </c>
      <c r="O8" s="10">
        <v>52000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692</v>
      </c>
      <c r="B10" s="348"/>
      <c r="C10" s="349"/>
      <c r="D10" s="259">
        <v>2</v>
      </c>
      <c r="E10" s="357"/>
      <c r="F10" s="102">
        <v>31.7</v>
      </c>
      <c r="G10" s="8" t="s">
        <v>33</v>
      </c>
      <c r="H10" s="36">
        <v>31.7</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298">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1306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693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44000</v>
      </c>
      <c r="S26" s="23" t="s">
        <v>33</v>
      </c>
      <c r="T26" s="28">
        <v>80000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687</v>
      </c>
      <c r="D31" s="291"/>
      <c r="E31" s="291"/>
      <c r="F31" s="291"/>
      <c r="G31" s="285"/>
      <c r="H31" s="285"/>
      <c r="I31" s="27"/>
      <c r="J31" s="282"/>
      <c r="K31" s="283"/>
      <c r="L31" s="283"/>
      <c r="M31" s="285" t="s">
        <v>66</v>
      </c>
      <c r="N31" s="264"/>
      <c r="O31" s="284" t="s">
        <v>688</v>
      </c>
      <c r="P31" s="283"/>
      <c r="Q31" s="285" t="s">
        <v>67</v>
      </c>
      <c r="R31" s="286"/>
      <c r="S31" s="282" t="s">
        <v>689</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3">
    <dataValidation type="list" allowBlank="1" showInputMessage="1" showErrorMessage="1" sqref="D25" xr:uid="{00000000-0002-0000-3300-000000000000}">
      <formula1>$A$27:$C$27</formula1>
    </dataValidation>
    <dataValidation type="list" allowBlank="1" showInputMessage="1" showErrorMessage="1" sqref="M10:P10 R10:S10 J10:K10" xr:uid="{00000000-0002-0000-3300-000001000000}">
      <formula1>$A$14:$B$14</formula1>
    </dataValidation>
    <dataValidation type="list" allowBlank="1" showInputMessage="1" showErrorMessage="1" sqref="S19:T21" xr:uid="{00000000-0002-0000-3300-000002000000}">
      <formula1>$A$23:$C$23</formula1>
    </dataValidation>
    <dataValidation type="list" allowBlank="1" showInputMessage="1" showErrorMessage="1" sqref="N4:Q4" xr:uid="{00000000-0002-0000-3300-000003000000}">
      <formula1>$A$26:$B$26</formula1>
    </dataValidation>
    <dataValidation type="list" allowBlank="1" showInputMessage="1" showErrorMessage="1" sqref="J1:K1" xr:uid="{00000000-0002-0000-3300-000004000000}">
      <formula1>$C$5:$D$5</formula1>
    </dataValidation>
    <dataValidation type="list" allowBlank="1" showInputMessage="1" showErrorMessage="1" sqref="Q10 T10 L10" xr:uid="{00000000-0002-0000-3300-000005000000}">
      <formula1>$A$35:$B$35</formula1>
    </dataValidation>
    <dataValidation type="list" allowBlank="1" showInputMessage="1" showErrorMessage="1" sqref="I17:J21 S17:T18" xr:uid="{00000000-0002-0000-3300-000006000000}">
      <formula1>$A$44:$D$44</formula1>
    </dataValidation>
    <dataValidation type="list" allowBlank="1" showInputMessage="1" showErrorMessage="1" sqref="E25:H25" xr:uid="{00000000-0002-0000-3300-000007000000}">
      <formula1>$D$27:$E$27</formula1>
    </dataValidation>
    <dataValidation type="list" allowBlank="1" showInputMessage="1" showErrorMessage="1" sqref="C26:D26" xr:uid="{00000000-0002-0000-3300-000008000000}">
      <formula1>$F$27:$I$27</formula1>
    </dataValidation>
    <dataValidation type="list" allowBlank="1" showInputMessage="1" showErrorMessage="1" sqref="G26:I26" xr:uid="{00000000-0002-0000-3300-000009000000}">
      <formula1>$J$27:$M$27</formula1>
    </dataValidation>
    <dataValidation type="list" allowBlank="1" showInputMessage="1" showErrorMessage="1" sqref="P8" xr:uid="{00000000-0002-0000-3300-00000A000000}">
      <formula1>$F$14:$J$14</formula1>
    </dataValidation>
    <dataValidation type="list" allowBlank="1" showInputMessage="1" showErrorMessage="1" sqref="P11" xr:uid="{00000000-0002-0000-3300-00000B000000}">
      <formula1>$C$14:$E$14</formula1>
    </dataValidation>
    <dataValidation type="list" allowBlank="1" showInputMessage="1" showErrorMessage="1" sqref="F4:M4" xr:uid="{00000000-0002-0000-3300-00000C000000}">
      <formula1>$G$5:$H$5</formula1>
    </dataValidation>
  </dataValidations>
  <hyperlinks>
    <hyperlink ref="S1:T2" location="物件一覧!A1" display="一覧に戻る" xr:uid="{00000000-0004-0000-3300-000000000000}"/>
    <hyperlink ref="C31:F31" location="協力店一覧!B39" display="協力店一覧!B39" xr:uid="{00000000-0004-0000-3300-000001000000}"/>
  </hyperlinks>
  <pageMargins left="0.38" right="0.28000000000000003" top="0.59" bottom="0.49" header="0.4" footer="0.31"/>
  <pageSetup paperSize="9" orientation="landscape" r:id="rId1"/>
  <headerFooter alignWithMargins="0"/>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X31"/>
  <sheetViews>
    <sheetView showGridLines="0" showRowColHeaders="0" workbookViewId="0">
      <selection activeCell="H6" sqref="H6"/>
    </sheetView>
  </sheetViews>
  <sheetFormatPr defaultRowHeight="11.25" x14ac:dyDescent="0.15"/>
  <cols>
    <col min="1" max="20" width="7.83203125" customWidth="1"/>
  </cols>
  <sheetData>
    <row r="1" spans="1:24" s="3" customFormat="1" ht="21" customHeight="1" x14ac:dyDescent="0.15">
      <c r="A1" s="264" t="s">
        <v>294</v>
      </c>
      <c r="B1" s="242"/>
      <c r="C1" s="243"/>
      <c r="D1" s="371" t="s">
        <v>694</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80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695</v>
      </c>
      <c r="E8" s="384"/>
      <c r="F8" s="385"/>
      <c r="G8" s="380"/>
      <c r="H8" s="386"/>
      <c r="I8" s="386"/>
      <c r="J8" s="386"/>
      <c r="K8" s="386"/>
      <c r="L8" s="387"/>
      <c r="M8" s="9">
        <v>45000</v>
      </c>
      <c r="N8" s="8" t="s">
        <v>33</v>
      </c>
      <c r="O8" s="10">
        <v>60000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696</v>
      </c>
      <c r="B10" s="348"/>
      <c r="C10" s="349"/>
      <c r="D10" s="259">
        <v>2</v>
      </c>
      <c r="E10" s="357"/>
      <c r="F10" s="102">
        <v>32.9</v>
      </c>
      <c r="G10" s="8" t="s">
        <v>33</v>
      </c>
      <c r="H10" s="36">
        <v>32.9</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298">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1194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697</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45000</v>
      </c>
      <c r="S26" s="23" t="s">
        <v>33</v>
      </c>
      <c r="T26" s="28">
        <v>80000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687</v>
      </c>
      <c r="D31" s="291"/>
      <c r="E31" s="291"/>
      <c r="F31" s="291"/>
      <c r="G31" s="285"/>
      <c r="H31" s="285"/>
      <c r="I31" s="27"/>
      <c r="J31" s="282"/>
      <c r="K31" s="283"/>
      <c r="L31" s="283"/>
      <c r="M31" s="285" t="s">
        <v>66</v>
      </c>
      <c r="N31" s="264"/>
      <c r="O31" s="284" t="s">
        <v>688</v>
      </c>
      <c r="P31" s="283"/>
      <c r="Q31" s="285" t="s">
        <v>67</v>
      </c>
      <c r="R31" s="286"/>
      <c r="S31" s="282" t="s">
        <v>689</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F4:M4" xr:uid="{00000000-0002-0000-3400-000000000000}">
      <formula1>$G$5:$H$5</formula1>
    </dataValidation>
    <dataValidation type="list" allowBlank="1" showInputMessage="1" showErrorMessage="1" sqref="P11" xr:uid="{00000000-0002-0000-3400-000001000000}">
      <formula1>$C$14:$E$14</formula1>
    </dataValidation>
    <dataValidation type="list" allowBlank="1" showInputMessage="1" showErrorMessage="1" sqref="P8" xr:uid="{00000000-0002-0000-3400-000002000000}">
      <formula1>$F$14:$J$14</formula1>
    </dataValidation>
    <dataValidation type="list" allowBlank="1" showInputMessage="1" showErrorMessage="1" sqref="G26:I26" xr:uid="{00000000-0002-0000-3400-000003000000}">
      <formula1>$J$27:$M$27</formula1>
    </dataValidation>
    <dataValidation type="list" allowBlank="1" showInputMessage="1" showErrorMessage="1" sqref="C26:D26" xr:uid="{00000000-0002-0000-3400-000004000000}">
      <formula1>$F$27:$I$27</formula1>
    </dataValidation>
    <dataValidation type="list" allowBlank="1" showInputMessage="1" showErrorMessage="1" sqref="E25:H25" xr:uid="{00000000-0002-0000-3400-000005000000}">
      <formula1>$D$27:$E$27</formula1>
    </dataValidation>
    <dataValidation type="list" allowBlank="1" showInputMessage="1" showErrorMessage="1" sqref="I17:J21 S17:T18" xr:uid="{00000000-0002-0000-3400-000006000000}">
      <formula1>$A$44:$D$44</formula1>
    </dataValidation>
    <dataValidation type="list" allowBlank="1" showInputMessage="1" showErrorMessage="1" sqref="Q10 T10 L10" xr:uid="{00000000-0002-0000-3400-000007000000}">
      <formula1>$A$35:$B$35</formula1>
    </dataValidation>
    <dataValidation type="list" allowBlank="1" showInputMessage="1" showErrorMessage="1" sqref="J1:K1" xr:uid="{00000000-0002-0000-3400-000008000000}">
      <formula1>$C$5:$D$5</formula1>
    </dataValidation>
    <dataValidation type="list" allowBlank="1" showInputMessage="1" showErrorMessage="1" sqref="N4:Q4" xr:uid="{00000000-0002-0000-3400-000009000000}">
      <formula1>$A$26:$B$26</formula1>
    </dataValidation>
    <dataValidation type="list" allowBlank="1" showInputMessage="1" showErrorMessage="1" sqref="S19:T21" xr:uid="{00000000-0002-0000-3400-00000A000000}">
      <formula1>$A$23:$C$23</formula1>
    </dataValidation>
    <dataValidation type="list" allowBlank="1" showInputMessage="1" showErrorMessage="1" sqref="M10:P10 R10:S10 J10:K10" xr:uid="{00000000-0002-0000-3400-00000B000000}">
      <formula1>$A$14:$B$14</formula1>
    </dataValidation>
    <dataValidation type="list" allowBlank="1" showInputMessage="1" showErrorMessage="1" sqref="D25" xr:uid="{00000000-0002-0000-3400-00000C000000}">
      <formula1>$A$27:$C$27</formula1>
    </dataValidation>
  </dataValidations>
  <hyperlinks>
    <hyperlink ref="S1:T2" location="物件一覧!A1" display="一覧に戻る" xr:uid="{00000000-0004-0000-3400-000000000000}"/>
    <hyperlink ref="C31:F31" location="協力店一覧!B39" display="協力店一覧!B39" xr:uid="{00000000-0004-0000-3400-000001000000}"/>
  </hyperlinks>
  <pageMargins left="0.38" right="0.28000000000000003" top="0.59" bottom="0.49" header="0.4" footer="0.31"/>
  <pageSetup paperSize="9" orientation="landscape" r:id="rId1"/>
  <headerFooter alignWithMargins="0"/>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698</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81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699</v>
      </c>
      <c r="E8" s="384"/>
      <c r="F8" s="385"/>
      <c r="G8" s="380"/>
      <c r="H8" s="386"/>
      <c r="I8" s="386"/>
      <c r="J8" s="386"/>
      <c r="K8" s="386"/>
      <c r="L8" s="387"/>
      <c r="M8" s="9">
        <v>52000</v>
      </c>
      <c r="N8" s="8" t="s">
        <v>33</v>
      </c>
      <c r="O8" s="10">
        <v>60000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700</v>
      </c>
      <c r="B10" s="348"/>
      <c r="C10" s="349"/>
      <c r="D10" s="259">
        <v>2</v>
      </c>
      <c r="E10" s="357"/>
      <c r="F10" s="102">
        <v>44.82</v>
      </c>
      <c r="G10" s="8" t="s">
        <v>33</v>
      </c>
      <c r="H10" s="36">
        <v>44.82</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298">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1195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686</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52000</v>
      </c>
      <c r="S26" s="23" t="s">
        <v>33</v>
      </c>
      <c r="T26" s="28">
        <v>90000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687</v>
      </c>
      <c r="D31" s="291"/>
      <c r="E31" s="291"/>
      <c r="F31" s="291"/>
      <c r="G31" s="285"/>
      <c r="H31" s="285"/>
      <c r="I31" s="27"/>
      <c r="J31" s="282"/>
      <c r="K31" s="283"/>
      <c r="L31" s="283"/>
      <c r="M31" s="285" t="s">
        <v>66</v>
      </c>
      <c r="N31" s="264"/>
      <c r="O31" s="284" t="s">
        <v>688</v>
      </c>
      <c r="P31" s="283"/>
      <c r="Q31" s="285" t="s">
        <v>67</v>
      </c>
      <c r="R31" s="286"/>
      <c r="S31" s="282" t="s">
        <v>689</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D25" xr:uid="{00000000-0002-0000-3500-000000000000}">
      <formula1>$A$27:$C$27</formula1>
    </dataValidation>
    <dataValidation type="list" allowBlank="1" showInputMessage="1" showErrorMessage="1" sqref="M10:P10 R10:S10 J10:K10" xr:uid="{00000000-0002-0000-3500-000001000000}">
      <formula1>$A$14:$B$14</formula1>
    </dataValidation>
    <dataValidation type="list" allowBlank="1" showInputMessage="1" showErrorMessage="1" sqref="S19:T21" xr:uid="{00000000-0002-0000-3500-000002000000}">
      <formula1>$A$23:$C$23</formula1>
    </dataValidation>
    <dataValidation type="list" allowBlank="1" showInputMessage="1" showErrorMessage="1" sqref="N4:Q4" xr:uid="{00000000-0002-0000-3500-000003000000}">
      <formula1>$A$26:$B$26</formula1>
    </dataValidation>
    <dataValidation type="list" allowBlank="1" showInputMessage="1" showErrorMessage="1" sqref="J1:K1" xr:uid="{00000000-0002-0000-3500-000004000000}">
      <formula1>$C$5:$D$5</formula1>
    </dataValidation>
    <dataValidation type="list" allowBlank="1" showInputMessage="1" showErrorMessage="1" sqref="Q10 T10 L10" xr:uid="{00000000-0002-0000-3500-000005000000}">
      <formula1>$A$35:$B$35</formula1>
    </dataValidation>
    <dataValidation type="list" allowBlank="1" showInputMessage="1" showErrorMessage="1" sqref="I17:J21 S17:T18" xr:uid="{00000000-0002-0000-3500-000006000000}">
      <formula1>$A$44:$D$44</formula1>
    </dataValidation>
    <dataValidation type="list" allowBlank="1" showInputMessage="1" showErrorMessage="1" sqref="E25:H25" xr:uid="{00000000-0002-0000-3500-000007000000}">
      <formula1>$D$27:$E$27</formula1>
    </dataValidation>
    <dataValidation type="list" allowBlank="1" showInputMessage="1" showErrorMessage="1" sqref="C26:D26" xr:uid="{00000000-0002-0000-3500-000008000000}">
      <formula1>$F$27:$I$27</formula1>
    </dataValidation>
    <dataValidation type="list" allowBlank="1" showInputMessage="1" showErrorMessage="1" sqref="G26:I26" xr:uid="{00000000-0002-0000-3500-000009000000}">
      <formula1>$J$27:$M$27</formula1>
    </dataValidation>
    <dataValidation type="list" allowBlank="1" showInputMessage="1" showErrorMessage="1" sqref="P8" xr:uid="{00000000-0002-0000-3500-00000A000000}">
      <formula1>$F$14:$J$14</formula1>
    </dataValidation>
    <dataValidation type="list" allowBlank="1" showInputMessage="1" showErrorMessage="1" sqref="P11" xr:uid="{00000000-0002-0000-3500-00000B000000}">
      <formula1>$C$14:$E$14</formula1>
    </dataValidation>
    <dataValidation type="list" allowBlank="1" showInputMessage="1" showErrorMessage="1" sqref="F4:M4" xr:uid="{00000000-0002-0000-3500-00000C000000}">
      <formula1>$G$5:$H$5</formula1>
    </dataValidation>
  </dataValidations>
  <hyperlinks>
    <hyperlink ref="S1:T2" location="物件一覧!A1" display="一覧に戻る" xr:uid="{00000000-0004-0000-3500-000000000000}"/>
    <hyperlink ref="C31:F31" location="協力店一覧!B39" display="協力店一覧!B39" xr:uid="{00000000-0004-0000-3500-000001000000}"/>
  </hyperlinks>
  <pageMargins left="0.38" right="0.28000000000000003" top="0.59" bottom="0.49" header="0.4" footer="0.31"/>
  <pageSetup paperSize="9" orientation="landscape" r:id="rId1"/>
  <headerFooter alignWithMargins="0"/>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701</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82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665</v>
      </c>
      <c r="C8" s="383"/>
      <c r="D8" s="360" t="s">
        <v>702</v>
      </c>
      <c r="E8" s="384"/>
      <c r="F8" s="385"/>
      <c r="G8" s="380"/>
      <c r="H8" s="386"/>
      <c r="I8" s="386"/>
      <c r="J8" s="386"/>
      <c r="K8" s="386"/>
      <c r="L8" s="387"/>
      <c r="M8" s="9">
        <v>52000</v>
      </c>
      <c r="N8" s="8" t="s">
        <v>33</v>
      </c>
      <c r="O8" s="10">
        <v>60000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703</v>
      </c>
      <c r="B10" s="348"/>
      <c r="C10" s="349"/>
      <c r="D10" s="259">
        <v>2</v>
      </c>
      <c r="E10" s="357"/>
      <c r="F10" s="102">
        <v>27.14</v>
      </c>
      <c r="G10" s="8" t="s">
        <v>33</v>
      </c>
      <c r="H10" s="36">
        <v>27.14</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298">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1196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704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47000</v>
      </c>
      <c r="S26" s="23" t="s">
        <v>33</v>
      </c>
      <c r="T26" s="28">
        <v>80000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687</v>
      </c>
      <c r="D31" s="291"/>
      <c r="E31" s="291"/>
      <c r="F31" s="291"/>
      <c r="G31" s="285"/>
      <c r="H31" s="285"/>
      <c r="I31" s="27"/>
      <c r="J31" s="282"/>
      <c r="K31" s="283"/>
      <c r="L31" s="283"/>
      <c r="M31" s="285" t="s">
        <v>66</v>
      </c>
      <c r="N31" s="264"/>
      <c r="O31" s="284" t="s">
        <v>688</v>
      </c>
      <c r="P31" s="283"/>
      <c r="Q31" s="285" t="s">
        <v>67</v>
      </c>
      <c r="R31" s="286"/>
      <c r="S31" s="282" t="s">
        <v>689</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F4:M4" xr:uid="{00000000-0002-0000-3600-000000000000}">
      <formula1>$G$5:$H$5</formula1>
    </dataValidation>
    <dataValidation type="list" allowBlank="1" showInputMessage="1" showErrorMessage="1" sqref="P11" xr:uid="{00000000-0002-0000-3600-000001000000}">
      <formula1>$C$14:$E$14</formula1>
    </dataValidation>
    <dataValidation type="list" allowBlank="1" showInputMessage="1" showErrorMessage="1" sqref="P8" xr:uid="{00000000-0002-0000-3600-000002000000}">
      <formula1>$F$14:$J$14</formula1>
    </dataValidation>
    <dataValidation type="list" allowBlank="1" showInputMessage="1" showErrorMessage="1" sqref="G26:I26" xr:uid="{00000000-0002-0000-3600-000003000000}">
      <formula1>$J$27:$M$27</formula1>
    </dataValidation>
    <dataValidation type="list" allowBlank="1" showInputMessage="1" showErrorMessage="1" sqref="C26:D26" xr:uid="{00000000-0002-0000-3600-000004000000}">
      <formula1>$F$27:$I$27</formula1>
    </dataValidation>
    <dataValidation type="list" allowBlank="1" showInputMessage="1" showErrorMessage="1" sqref="E25:H25" xr:uid="{00000000-0002-0000-3600-000005000000}">
      <formula1>$D$27:$E$27</formula1>
    </dataValidation>
    <dataValidation type="list" allowBlank="1" showInputMessage="1" showErrorMessage="1" sqref="I17:J21 S17:T18" xr:uid="{00000000-0002-0000-3600-000006000000}">
      <formula1>$A$44:$D$44</formula1>
    </dataValidation>
    <dataValidation type="list" allowBlank="1" showInputMessage="1" showErrorMessage="1" sqref="Q10 T10 L10" xr:uid="{00000000-0002-0000-3600-000007000000}">
      <formula1>$A$35:$B$35</formula1>
    </dataValidation>
    <dataValidation type="list" allowBlank="1" showInputMessage="1" showErrorMessage="1" sqref="J1:K1" xr:uid="{00000000-0002-0000-3600-000008000000}">
      <formula1>$C$5:$D$5</formula1>
    </dataValidation>
    <dataValidation type="list" allowBlank="1" showInputMessage="1" showErrorMessage="1" sqref="N4:Q4" xr:uid="{00000000-0002-0000-3600-000009000000}">
      <formula1>$A$26:$B$26</formula1>
    </dataValidation>
    <dataValidation type="list" allowBlank="1" showInputMessage="1" showErrorMessage="1" sqref="S19:T21" xr:uid="{00000000-0002-0000-3600-00000A000000}">
      <formula1>$A$23:$C$23</formula1>
    </dataValidation>
    <dataValidation type="list" allowBlank="1" showInputMessage="1" showErrorMessage="1" sqref="M10:P10 R10:S10 J10:K10" xr:uid="{00000000-0002-0000-3600-00000B000000}">
      <formula1>$A$14:$B$14</formula1>
    </dataValidation>
    <dataValidation type="list" allowBlank="1" showInputMessage="1" showErrorMessage="1" sqref="D25" xr:uid="{00000000-0002-0000-3600-00000C000000}">
      <formula1>$A$27:$C$27</formula1>
    </dataValidation>
  </dataValidations>
  <hyperlinks>
    <hyperlink ref="S1:T2" location="物件一覧!A1" display="一覧に戻る" xr:uid="{00000000-0004-0000-3600-000000000000}"/>
    <hyperlink ref="C31:F31" location="協力店一覧!B39" display="協力店一覧!B39" xr:uid="{00000000-0004-0000-3600-000001000000}"/>
  </hyperlinks>
  <pageMargins left="0.38" right="0.28000000000000003" top="0.59" bottom="0.49" header="0.4" footer="0.31"/>
  <pageSetup paperSize="9" orientation="landscape" r:id="rId1"/>
  <headerFooter alignWithMargins="0"/>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70C0"/>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705</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83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706</v>
      </c>
      <c r="C8" s="383"/>
      <c r="D8" s="360" t="s">
        <v>707</v>
      </c>
      <c r="E8" s="384"/>
      <c r="F8" s="385"/>
      <c r="G8" s="380"/>
      <c r="H8" s="386"/>
      <c r="I8" s="386"/>
      <c r="J8" s="386"/>
      <c r="K8" s="386"/>
      <c r="L8" s="387"/>
      <c r="M8" s="9">
        <v>56000</v>
      </c>
      <c r="N8" s="8" t="s">
        <v>33</v>
      </c>
      <c r="O8" s="10">
        <v>62000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708</v>
      </c>
      <c r="B10" s="348"/>
      <c r="C10" s="349"/>
      <c r="D10" s="259">
        <v>2</v>
      </c>
      <c r="E10" s="357"/>
      <c r="F10" s="102">
        <v>45.25</v>
      </c>
      <c r="G10" s="8" t="s">
        <v>33</v>
      </c>
      <c r="H10" s="36">
        <v>57.62</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298">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709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682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56000</v>
      </c>
      <c r="S26" s="23" t="s">
        <v>33</v>
      </c>
      <c r="T26" s="28">
        <v>62000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710</v>
      </c>
      <c r="D31" s="291"/>
      <c r="E31" s="291"/>
      <c r="F31" s="291"/>
      <c r="G31" s="285"/>
      <c r="H31" s="285"/>
      <c r="I31" s="27"/>
      <c r="J31" s="282"/>
      <c r="K31" s="283"/>
      <c r="L31" s="283"/>
      <c r="M31" s="285" t="s">
        <v>66</v>
      </c>
      <c r="N31" s="264"/>
      <c r="O31" s="284" t="s">
        <v>711</v>
      </c>
      <c r="P31" s="283"/>
      <c r="Q31" s="285" t="s">
        <v>67</v>
      </c>
      <c r="R31" s="286"/>
      <c r="S31" s="282" t="s">
        <v>712</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D25" xr:uid="{00000000-0002-0000-3700-000000000000}">
      <formula1>$A$27:$C$27</formula1>
    </dataValidation>
    <dataValidation type="list" allowBlank="1" showInputMessage="1" showErrorMessage="1" sqref="M10:P10 R10:S10 J10:K10" xr:uid="{00000000-0002-0000-3700-000001000000}">
      <formula1>$A$14:$B$14</formula1>
    </dataValidation>
    <dataValidation type="list" allowBlank="1" showInputMessage="1" showErrorMessage="1" sqref="S19:T21" xr:uid="{00000000-0002-0000-3700-000002000000}">
      <formula1>$A$23:$C$23</formula1>
    </dataValidation>
    <dataValidation type="list" allowBlank="1" showInputMessage="1" showErrorMessage="1" sqref="N4:Q4" xr:uid="{00000000-0002-0000-3700-000003000000}">
      <formula1>$A$26:$B$26</formula1>
    </dataValidation>
    <dataValidation type="list" allowBlank="1" showInputMessage="1" showErrorMessage="1" sqref="J1:K1" xr:uid="{00000000-0002-0000-3700-000004000000}">
      <formula1>$C$5:$D$5</formula1>
    </dataValidation>
    <dataValidation type="list" allowBlank="1" showInputMessage="1" showErrorMessage="1" sqref="Q10 T10 L10" xr:uid="{00000000-0002-0000-3700-000005000000}">
      <formula1>$A$35:$B$35</formula1>
    </dataValidation>
    <dataValidation type="list" allowBlank="1" showInputMessage="1" showErrorMessage="1" sqref="I17:J21 S17:T18" xr:uid="{00000000-0002-0000-3700-000006000000}">
      <formula1>$A$44:$D$44</formula1>
    </dataValidation>
    <dataValidation type="list" allowBlank="1" showInputMessage="1" showErrorMessage="1" sqref="E25:H25" xr:uid="{00000000-0002-0000-3700-000007000000}">
      <formula1>$D$27:$E$27</formula1>
    </dataValidation>
    <dataValidation type="list" allowBlank="1" showInputMessage="1" showErrorMessage="1" sqref="C26:D26" xr:uid="{00000000-0002-0000-3700-000008000000}">
      <formula1>$F$27:$I$27</formula1>
    </dataValidation>
    <dataValidation type="list" allowBlank="1" showInputMessage="1" showErrorMessage="1" sqref="G26:I26" xr:uid="{00000000-0002-0000-3700-000009000000}">
      <formula1>$J$27:$M$27</formula1>
    </dataValidation>
    <dataValidation type="list" allowBlank="1" showInputMessage="1" showErrorMessage="1" sqref="P8" xr:uid="{00000000-0002-0000-3700-00000A000000}">
      <formula1>$F$14:$J$14</formula1>
    </dataValidation>
    <dataValidation type="list" allowBlank="1" showInputMessage="1" showErrorMessage="1" sqref="P11" xr:uid="{00000000-0002-0000-3700-00000B000000}">
      <formula1>$C$14:$E$14</formula1>
    </dataValidation>
    <dataValidation type="list" allowBlank="1" showInputMessage="1" showErrorMessage="1" sqref="F4:M4" xr:uid="{00000000-0002-0000-3700-00000C000000}">
      <formula1>$G$5:$H$5</formula1>
    </dataValidation>
  </dataValidations>
  <hyperlinks>
    <hyperlink ref="S1:T2" location="物件一覧!A1" display="一覧に戻る" xr:uid="{00000000-0004-0000-3700-000000000000}"/>
    <hyperlink ref="C31:F31" location="協力店一覧!B40" display="協力店一覧!B40" xr:uid="{00000000-0004-0000-3700-000001000000}"/>
  </hyperlinks>
  <pageMargins left="0.38" right="0.28000000000000003" top="0.59" bottom="0.49" header="0.4" footer="0.31"/>
  <pageSetup paperSize="9" orientation="landscape" r:id="rId1"/>
  <headerFooter alignWithMargins="0"/>
  <drawing r:id="rId2"/>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70C0"/>
    <pageSetUpPr fitToPage="1"/>
  </sheetPr>
  <dimension ref="A1:X31"/>
  <sheetViews>
    <sheetView showGridLines="0" showRowColHeaders="0" workbookViewId="0">
      <selection activeCell="D29" sqref="D29:T29"/>
    </sheetView>
  </sheetViews>
  <sheetFormatPr defaultRowHeight="11.25" x14ac:dyDescent="0.15"/>
  <cols>
    <col min="1" max="20" width="7.83203125" customWidth="1"/>
  </cols>
  <sheetData>
    <row r="1" spans="1:24" s="3" customFormat="1" ht="21" customHeight="1" x14ac:dyDescent="0.15">
      <c r="A1" s="264" t="s">
        <v>294</v>
      </c>
      <c r="B1" s="242"/>
      <c r="C1" s="243"/>
      <c r="D1" s="371" t="s">
        <v>713</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84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706</v>
      </c>
      <c r="C8" s="383"/>
      <c r="D8" s="360" t="s">
        <v>715</v>
      </c>
      <c r="E8" s="384"/>
      <c r="F8" s="385"/>
      <c r="G8" s="380"/>
      <c r="H8" s="386"/>
      <c r="I8" s="386"/>
      <c r="J8" s="386"/>
      <c r="K8" s="386"/>
      <c r="L8" s="387"/>
      <c r="M8" s="9">
        <v>56000</v>
      </c>
      <c r="N8" s="8" t="s">
        <v>33</v>
      </c>
      <c r="O8" s="10">
        <v>64000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714</v>
      </c>
      <c r="B10" s="348"/>
      <c r="C10" s="349"/>
      <c r="D10" s="259">
        <v>2</v>
      </c>
      <c r="E10" s="357"/>
      <c r="F10" s="102">
        <v>46.49</v>
      </c>
      <c r="G10" s="8" t="s">
        <v>33</v>
      </c>
      <c r="H10" s="36">
        <v>58.86</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298">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716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686</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56000</v>
      </c>
      <c r="S26" s="23" t="s">
        <v>33</v>
      </c>
      <c r="T26" s="28">
        <v>64000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710</v>
      </c>
      <c r="D31" s="291"/>
      <c r="E31" s="291"/>
      <c r="F31" s="291"/>
      <c r="G31" s="285"/>
      <c r="H31" s="285"/>
      <c r="I31" s="27"/>
      <c r="J31" s="282"/>
      <c r="K31" s="283"/>
      <c r="L31" s="283"/>
      <c r="M31" s="285" t="s">
        <v>66</v>
      </c>
      <c r="N31" s="264"/>
      <c r="O31" s="284" t="s">
        <v>711</v>
      </c>
      <c r="P31" s="283"/>
      <c r="Q31" s="285" t="s">
        <v>67</v>
      </c>
      <c r="R31" s="286"/>
      <c r="S31" s="282" t="s">
        <v>712</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F4:M4" xr:uid="{00000000-0002-0000-3800-000000000000}">
      <formula1>$G$5:$H$5</formula1>
    </dataValidation>
    <dataValidation type="list" allowBlank="1" showInputMessage="1" showErrorMessage="1" sqref="P11" xr:uid="{00000000-0002-0000-3800-000001000000}">
      <formula1>$C$14:$E$14</formula1>
    </dataValidation>
    <dataValidation type="list" allowBlank="1" showInputMessage="1" showErrorMessage="1" sqref="P8" xr:uid="{00000000-0002-0000-3800-000002000000}">
      <formula1>$F$14:$J$14</formula1>
    </dataValidation>
    <dataValidation type="list" allowBlank="1" showInputMessage="1" showErrorMessage="1" sqref="G26:I26" xr:uid="{00000000-0002-0000-3800-000003000000}">
      <formula1>$J$27:$M$27</formula1>
    </dataValidation>
    <dataValidation type="list" allowBlank="1" showInputMessage="1" showErrorMessage="1" sqref="C26:D26" xr:uid="{00000000-0002-0000-3800-000004000000}">
      <formula1>$F$27:$I$27</formula1>
    </dataValidation>
    <dataValidation type="list" allowBlank="1" showInputMessage="1" showErrorMessage="1" sqref="E25:H25" xr:uid="{00000000-0002-0000-3800-000005000000}">
      <formula1>$D$27:$E$27</formula1>
    </dataValidation>
    <dataValidation type="list" allowBlank="1" showInputMessage="1" showErrorMessage="1" sqref="I17:J21 S17:T18" xr:uid="{00000000-0002-0000-3800-000006000000}">
      <formula1>$A$44:$D$44</formula1>
    </dataValidation>
    <dataValidation type="list" allowBlank="1" showInputMessage="1" showErrorMessage="1" sqref="Q10 T10 L10" xr:uid="{00000000-0002-0000-3800-000007000000}">
      <formula1>$A$35:$B$35</formula1>
    </dataValidation>
    <dataValidation type="list" allowBlank="1" showInputMessage="1" showErrorMessage="1" sqref="J1:K1" xr:uid="{00000000-0002-0000-3800-000008000000}">
      <formula1>$C$5:$D$5</formula1>
    </dataValidation>
    <dataValidation type="list" allowBlank="1" showInputMessage="1" showErrorMessage="1" sqref="N4:Q4" xr:uid="{00000000-0002-0000-3800-000009000000}">
      <formula1>$A$26:$B$26</formula1>
    </dataValidation>
    <dataValidation type="list" allowBlank="1" showInputMessage="1" showErrorMessage="1" sqref="S19:T21" xr:uid="{00000000-0002-0000-3800-00000A000000}">
      <formula1>$A$23:$C$23</formula1>
    </dataValidation>
    <dataValidation type="list" allowBlank="1" showInputMessage="1" showErrorMessage="1" sqref="M10:P10 R10:S10 J10:K10" xr:uid="{00000000-0002-0000-3800-00000B000000}">
      <formula1>$A$14:$B$14</formula1>
    </dataValidation>
    <dataValidation type="list" allowBlank="1" showInputMessage="1" showErrorMessage="1" sqref="D25" xr:uid="{00000000-0002-0000-3800-00000C000000}">
      <formula1>$A$27:$C$27</formula1>
    </dataValidation>
  </dataValidations>
  <hyperlinks>
    <hyperlink ref="S1:T2" location="物件一覧!A1" display="一覧に戻る" xr:uid="{00000000-0004-0000-3800-000000000000}"/>
    <hyperlink ref="C31:F31" location="協力店一覧!B40" display="協力店一覧!B40" xr:uid="{00000000-0004-0000-3800-000001000000}"/>
  </hyperlinks>
  <pageMargins left="0.38" right="0.28000000000000003" top="0.59" bottom="0.49" header="0.4" footer="0.31"/>
  <pageSetup paperSize="9" orientation="landscape" r:id="rId1"/>
  <headerFooter alignWithMargins="0"/>
  <drawing r:id="rId2"/>
  <legacyDrawing r:id="rId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70C0"/>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717</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85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706</v>
      </c>
      <c r="C8" s="383"/>
      <c r="D8" s="360" t="s">
        <v>718</v>
      </c>
      <c r="E8" s="384"/>
      <c r="F8" s="385"/>
      <c r="G8" s="380"/>
      <c r="H8" s="386"/>
      <c r="I8" s="386"/>
      <c r="J8" s="386"/>
      <c r="K8" s="386"/>
      <c r="L8" s="387"/>
      <c r="M8" s="9">
        <v>54000</v>
      </c>
      <c r="N8" s="8" t="s">
        <v>33</v>
      </c>
      <c r="O8" s="10">
        <v>62000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719</v>
      </c>
      <c r="B10" s="348"/>
      <c r="C10" s="349"/>
      <c r="D10" s="259">
        <v>2</v>
      </c>
      <c r="E10" s="357"/>
      <c r="F10" s="102">
        <v>32.44</v>
      </c>
      <c r="G10" s="8" t="s">
        <v>33</v>
      </c>
      <c r="H10" s="36">
        <v>42.47</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298">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720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721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54000</v>
      </c>
      <c r="S26" s="23" t="s">
        <v>33</v>
      </c>
      <c r="T26" s="28">
        <v>62000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710</v>
      </c>
      <c r="D31" s="291"/>
      <c r="E31" s="291"/>
      <c r="F31" s="291"/>
      <c r="G31" s="285"/>
      <c r="H31" s="285"/>
      <c r="I31" s="27"/>
      <c r="J31" s="282"/>
      <c r="K31" s="283"/>
      <c r="L31" s="283"/>
      <c r="M31" s="285" t="s">
        <v>66</v>
      </c>
      <c r="N31" s="264"/>
      <c r="O31" s="284" t="s">
        <v>711</v>
      </c>
      <c r="P31" s="283"/>
      <c r="Q31" s="285" t="s">
        <v>67</v>
      </c>
      <c r="R31" s="286"/>
      <c r="S31" s="282" t="s">
        <v>712</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D25" xr:uid="{00000000-0002-0000-3900-000000000000}">
      <formula1>$A$27:$C$27</formula1>
    </dataValidation>
    <dataValidation type="list" allowBlank="1" showInputMessage="1" showErrorMessage="1" sqref="M10:P10 R10:S10 J10:K10" xr:uid="{00000000-0002-0000-3900-000001000000}">
      <formula1>$A$14:$B$14</formula1>
    </dataValidation>
    <dataValidation type="list" allowBlank="1" showInputMessage="1" showErrorMessage="1" sqref="S19:T21" xr:uid="{00000000-0002-0000-3900-000002000000}">
      <formula1>$A$23:$C$23</formula1>
    </dataValidation>
    <dataValidation type="list" allowBlank="1" showInputMessage="1" showErrorMessage="1" sqref="N4:Q4" xr:uid="{00000000-0002-0000-3900-000003000000}">
      <formula1>$A$26:$B$26</formula1>
    </dataValidation>
    <dataValidation type="list" allowBlank="1" showInputMessage="1" showErrorMessage="1" sqref="J1:K1" xr:uid="{00000000-0002-0000-3900-000004000000}">
      <formula1>$C$5:$D$5</formula1>
    </dataValidation>
    <dataValidation type="list" allowBlank="1" showInputMessage="1" showErrorMessage="1" sqref="Q10 T10 L10" xr:uid="{00000000-0002-0000-3900-000005000000}">
      <formula1>$A$35:$B$35</formula1>
    </dataValidation>
    <dataValidation type="list" allowBlank="1" showInputMessage="1" showErrorMessage="1" sqref="I17:J21 S17:T18" xr:uid="{00000000-0002-0000-3900-000006000000}">
      <formula1>$A$44:$D$44</formula1>
    </dataValidation>
    <dataValidation type="list" allowBlank="1" showInputMessage="1" showErrorMessage="1" sqref="E25:H25" xr:uid="{00000000-0002-0000-3900-000007000000}">
      <formula1>$D$27:$E$27</formula1>
    </dataValidation>
    <dataValidation type="list" allowBlank="1" showInputMessage="1" showErrorMessage="1" sqref="C26:D26" xr:uid="{00000000-0002-0000-3900-000008000000}">
      <formula1>$F$27:$I$27</formula1>
    </dataValidation>
    <dataValidation type="list" allowBlank="1" showInputMessage="1" showErrorMessage="1" sqref="G26:I26" xr:uid="{00000000-0002-0000-3900-000009000000}">
      <formula1>$J$27:$M$27</formula1>
    </dataValidation>
    <dataValidation type="list" allowBlank="1" showInputMessage="1" showErrorMessage="1" sqref="P8" xr:uid="{00000000-0002-0000-3900-00000A000000}">
      <formula1>$F$14:$J$14</formula1>
    </dataValidation>
    <dataValidation type="list" allowBlank="1" showInputMessage="1" showErrorMessage="1" sqref="P11" xr:uid="{00000000-0002-0000-3900-00000B000000}">
      <formula1>$C$14:$E$14</formula1>
    </dataValidation>
    <dataValidation type="list" allowBlank="1" showInputMessage="1" showErrorMessage="1" sqref="F4:M4" xr:uid="{00000000-0002-0000-3900-00000C000000}">
      <formula1>$G$5:$H$5</formula1>
    </dataValidation>
  </dataValidations>
  <hyperlinks>
    <hyperlink ref="S1:T2" location="物件一覧!A1" display="一覧に戻る" xr:uid="{00000000-0004-0000-3900-000000000000}"/>
    <hyperlink ref="C31:F31" location="協力店一覧!B40" display="協力店一覧!B40" xr:uid="{00000000-0004-0000-3900-000001000000}"/>
  </hyperlinks>
  <pageMargins left="0.38" right="0.28000000000000003" top="0.59" bottom="0.49" header="0.4" footer="0.31"/>
  <pageSetup paperSize="9" orientation="landscape" r:id="rId1"/>
  <headerFooter alignWithMargins="0"/>
  <drawing r:id="rId2"/>
  <legacyDrawing r:id="rId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70C0"/>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722</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86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706</v>
      </c>
      <c r="C8" s="383"/>
      <c r="D8" s="360" t="s">
        <v>723</v>
      </c>
      <c r="E8" s="384"/>
      <c r="F8" s="385"/>
      <c r="G8" s="380"/>
      <c r="H8" s="386"/>
      <c r="I8" s="386"/>
      <c r="J8" s="386"/>
      <c r="K8" s="386"/>
      <c r="L8" s="387"/>
      <c r="M8" s="9">
        <v>58000</v>
      </c>
      <c r="N8" s="8" t="s">
        <v>33</v>
      </c>
      <c r="O8" s="10">
        <v>62000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714</v>
      </c>
      <c r="B10" s="348"/>
      <c r="C10" s="349"/>
      <c r="D10" s="259">
        <v>3</v>
      </c>
      <c r="E10" s="357"/>
      <c r="F10" s="102">
        <v>42.6</v>
      </c>
      <c r="G10" s="8" t="s">
        <v>33</v>
      </c>
      <c r="H10" s="36">
        <v>42.6</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2</v>
      </c>
      <c r="G11" s="298"/>
      <c r="H11" s="264" t="s">
        <v>35</v>
      </c>
      <c r="I11" s="299"/>
      <c r="J11" s="298">
        <v>18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724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693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58000</v>
      </c>
      <c r="S26" s="23" t="s">
        <v>33</v>
      </c>
      <c r="T26" s="28">
        <v>62000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710</v>
      </c>
      <c r="D31" s="291"/>
      <c r="E31" s="291"/>
      <c r="F31" s="291"/>
      <c r="G31" s="285"/>
      <c r="H31" s="285"/>
      <c r="I31" s="27"/>
      <c r="J31" s="282"/>
      <c r="K31" s="283"/>
      <c r="L31" s="283"/>
      <c r="M31" s="285" t="s">
        <v>66</v>
      </c>
      <c r="N31" s="264"/>
      <c r="O31" s="284" t="s">
        <v>711</v>
      </c>
      <c r="P31" s="283"/>
      <c r="Q31" s="285" t="s">
        <v>67</v>
      </c>
      <c r="R31" s="286"/>
      <c r="S31" s="282" t="s">
        <v>712</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F4:M4" xr:uid="{00000000-0002-0000-3A00-000000000000}">
      <formula1>$G$5:$H$5</formula1>
    </dataValidation>
    <dataValidation type="list" allowBlank="1" showInputMessage="1" showErrorMessage="1" sqref="P11" xr:uid="{00000000-0002-0000-3A00-000001000000}">
      <formula1>$C$14:$E$14</formula1>
    </dataValidation>
    <dataValidation type="list" allowBlank="1" showInputMessage="1" showErrorMessage="1" sqref="P8" xr:uid="{00000000-0002-0000-3A00-000002000000}">
      <formula1>$F$14:$J$14</formula1>
    </dataValidation>
    <dataValidation type="list" allowBlank="1" showInputMessage="1" showErrorMessage="1" sqref="G26:I26" xr:uid="{00000000-0002-0000-3A00-000003000000}">
      <formula1>$J$27:$M$27</formula1>
    </dataValidation>
    <dataValidation type="list" allowBlank="1" showInputMessage="1" showErrorMessage="1" sqref="C26:D26" xr:uid="{00000000-0002-0000-3A00-000004000000}">
      <formula1>$F$27:$I$27</formula1>
    </dataValidation>
    <dataValidation type="list" allowBlank="1" showInputMessage="1" showErrorMessage="1" sqref="E25:H25" xr:uid="{00000000-0002-0000-3A00-000005000000}">
      <formula1>$D$27:$E$27</formula1>
    </dataValidation>
    <dataValidation type="list" allowBlank="1" showInputMessage="1" showErrorMessage="1" sqref="I17:J21 S17:T18" xr:uid="{00000000-0002-0000-3A00-000006000000}">
      <formula1>$A$44:$D$44</formula1>
    </dataValidation>
    <dataValidation type="list" allowBlank="1" showInputMessage="1" showErrorMessage="1" sqref="Q10 T10 L10" xr:uid="{00000000-0002-0000-3A00-000007000000}">
      <formula1>$A$35:$B$35</formula1>
    </dataValidation>
    <dataValidation type="list" allowBlank="1" showInputMessage="1" showErrorMessage="1" sqref="J1:K1" xr:uid="{00000000-0002-0000-3A00-000008000000}">
      <formula1>$C$5:$D$5</formula1>
    </dataValidation>
    <dataValidation type="list" allowBlank="1" showInputMessage="1" showErrorMessage="1" sqref="N4:Q4" xr:uid="{00000000-0002-0000-3A00-000009000000}">
      <formula1>$A$26:$B$26</formula1>
    </dataValidation>
    <dataValidation type="list" allowBlank="1" showInputMessage="1" showErrorMessage="1" sqref="S19:T21" xr:uid="{00000000-0002-0000-3A00-00000A000000}">
      <formula1>$A$23:$C$23</formula1>
    </dataValidation>
    <dataValidation type="list" allowBlank="1" showInputMessage="1" showErrorMessage="1" sqref="M10:P10 R10:S10 J10:K10" xr:uid="{00000000-0002-0000-3A00-00000B000000}">
      <formula1>$A$14:$B$14</formula1>
    </dataValidation>
    <dataValidation type="list" allowBlank="1" showInputMessage="1" showErrorMessage="1" sqref="D25" xr:uid="{00000000-0002-0000-3A00-00000C000000}">
      <formula1>$A$27:$C$27</formula1>
    </dataValidation>
  </dataValidations>
  <hyperlinks>
    <hyperlink ref="S1:T2" location="物件一覧!A1" display="一覧に戻る" xr:uid="{00000000-0004-0000-3A00-000000000000}"/>
    <hyperlink ref="C31:F31" location="協力店一覧!B40" display="協力店一覧!B40" xr:uid="{00000000-0004-0000-3A00-000001000000}"/>
  </hyperlinks>
  <pageMargins left="0.38" right="0.28000000000000003" top="0.59" bottom="0.49" header="0.4" footer="0.31"/>
  <pageSetup paperSize="9"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31"/>
  <sheetViews>
    <sheetView workbookViewId="0">
      <selection sqref="A1:C1"/>
    </sheetView>
  </sheetViews>
  <sheetFormatPr defaultRowHeight="11.25" x14ac:dyDescent="0.15"/>
  <cols>
    <col min="1" max="20" width="7.83203125" customWidth="1"/>
  </cols>
  <sheetData>
    <row r="1" spans="1:24" s="3" customFormat="1" ht="21" customHeight="1" x14ac:dyDescent="0.15">
      <c r="A1" s="241" t="s">
        <v>291</v>
      </c>
      <c r="B1" s="242"/>
      <c r="C1" s="243"/>
      <c r="D1" s="244" t="s">
        <v>295</v>
      </c>
      <c r="E1" s="245"/>
      <c r="F1" s="245"/>
      <c r="G1" s="245"/>
      <c r="H1" s="245"/>
      <c r="I1" s="245"/>
      <c r="J1" s="245"/>
      <c r="K1" s="245"/>
      <c r="L1" s="101"/>
      <c r="M1" s="98"/>
      <c r="N1" s="79"/>
      <c r="O1" s="80"/>
      <c r="P1" s="80"/>
      <c r="Q1" s="80"/>
      <c r="R1" s="80"/>
      <c r="S1" s="253" t="s">
        <v>31</v>
      </c>
      <c r="T1" s="253"/>
    </row>
    <row r="2" spans="1:24" s="3" customFormat="1" ht="21" customHeight="1" x14ac:dyDescent="0.15">
      <c r="K2" s="99"/>
      <c r="L2" s="99"/>
      <c r="M2" s="99"/>
      <c r="N2" s="97"/>
      <c r="O2" s="100"/>
      <c r="P2" s="100"/>
      <c r="Q2" s="100"/>
      <c r="R2" s="100"/>
      <c r="S2" s="254"/>
      <c r="T2" s="254"/>
    </row>
    <row r="3" spans="1:24" s="3" customFormat="1" ht="21" customHeight="1" x14ac:dyDescent="0.15">
      <c r="A3" s="273" t="s">
        <v>26</v>
      </c>
      <c r="B3" s="274"/>
      <c r="C3" s="277">
        <v>1</v>
      </c>
      <c r="D3" s="273" t="s">
        <v>282</v>
      </c>
      <c r="E3" s="279"/>
      <c r="F3" s="246" t="s">
        <v>27</v>
      </c>
      <c r="G3" s="256"/>
      <c r="H3" s="252" t="s">
        <v>28</v>
      </c>
      <c r="I3" s="256"/>
      <c r="J3" s="252" t="s">
        <v>29</v>
      </c>
      <c r="K3" s="256"/>
      <c r="L3" s="252" t="s">
        <v>30</v>
      </c>
      <c r="M3" s="256"/>
      <c r="N3" s="252" t="s">
        <v>531</v>
      </c>
      <c r="O3" s="256"/>
      <c r="P3" s="252" t="s">
        <v>532</v>
      </c>
      <c r="Q3" s="248"/>
      <c r="R3" s="246" t="s">
        <v>36</v>
      </c>
      <c r="S3" s="247"/>
      <c r="T3" s="248"/>
    </row>
    <row r="4" spans="1:24" s="3" customFormat="1" ht="21" customHeight="1" x14ac:dyDescent="0.15">
      <c r="A4" s="275"/>
      <c r="B4" s="276"/>
      <c r="C4" s="278"/>
      <c r="D4" s="275"/>
      <c r="E4" s="280"/>
      <c r="F4" s="281" t="s">
        <v>32</v>
      </c>
      <c r="G4" s="262"/>
      <c r="H4" s="255" t="s">
        <v>32</v>
      </c>
      <c r="I4" s="255"/>
      <c r="J4" s="261" t="s">
        <v>130</v>
      </c>
      <c r="K4" s="262"/>
      <c r="L4" s="255" t="s">
        <v>32</v>
      </c>
      <c r="M4" s="255"/>
      <c r="N4" s="255" t="s">
        <v>32</v>
      </c>
      <c r="O4" s="255"/>
      <c r="P4" s="255" t="s">
        <v>32</v>
      </c>
      <c r="Q4" s="255"/>
      <c r="R4" s="249" t="s">
        <v>37</v>
      </c>
      <c r="S4" s="250"/>
      <c r="T4" s="251"/>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296</v>
      </c>
      <c r="C8" s="268"/>
      <c r="D8" s="269" t="s">
        <v>304</v>
      </c>
      <c r="E8" s="267"/>
      <c r="F8" s="268"/>
      <c r="G8" s="311" t="s">
        <v>297</v>
      </c>
      <c r="H8" s="311"/>
      <c r="I8" s="311"/>
      <c r="J8" s="311"/>
      <c r="K8" s="311"/>
      <c r="L8" s="312"/>
      <c r="M8" s="9">
        <v>50000</v>
      </c>
      <c r="N8" s="8" t="s">
        <v>33</v>
      </c>
      <c r="O8" s="10">
        <v>50000</v>
      </c>
      <c r="P8" s="315" t="s">
        <v>14</v>
      </c>
      <c r="Q8" s="316"/>
      <c r="R8" s="316"/>
      <c r="S8" s="316"/>
      <c r="T8" s="317"/>
    </row>
    <row r="9" spans="1:24" s="3" customFormat="1" ht="21" customHeight="1" x14ac:dyDescent="0.15">
      <c r="A9" s="257" t="s">
        <v>278</v>
      </c>
      <c r="B9" s="265"/>
      <c r="C9" s="266"/>
      <c r="D9" s="257" t="s">
        <v>287</v>
      </c>
      <c r="E9" s="258"/>
      <c r="F9" s="313" t="s">
        <v>285</v>
      </c>
      <c r="G9" s="313"/>
      <c r="H9" s="313"/>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280</v>
      </c>
      <c r="B10" s="271"/>
      <c r="C10" s="272"/>
      <c r="D10" s="259">
        <v>2</v>
      </c>
      <c r="E10" s="260"/>
      <c r="F10" s="35">
        <v>27.84</v>
      </c>
      <c r="G10" s="8" t="s">
        <v>33</v>
      </c>
      <c r="H10" s="36">
        <v>27.84</v>
      </c>
      <c r="I10" s="264"/>
      <c r="J10" s="4"/>
      <c r="K10" s="4"/>
      <c r="L10" s="4"/>
      <c r="M10" s="4"/>
      <c r="N10" s="4"/>
      <c r="O10" s="4" t="s">
        <v>32</v>
      </c>
      <c r="P10" s="4"/>
      <c r="Q10" s="4"/>
      <c r="R10" s="4"/>
      <c r="S10" s="4" t="s">
        <v>11</v>
      </c>
      <c r="T10" s="5" t="s">
        <v>11</v>
      </c>
    </row>
    <row r="11" spans="1:24" s="3" customFormat="1" ht="21" customHeight="1" x14ac:dyDescent="0.15">
      <c r="A11" s="264" t="s">
        <v>288</v>
      </c>
      <c r="B11" s="292"/>
      <c r="C11" s="292"/>
      <c r="D11" s="292"/>
      <c r="E11" s="299"/>
      <c r="F11" s="297">
        <v>10</v>
      </c>
      <c r="G11" s="298"/>
      <c r="H11" s="264" t="s">
        <v>35</v>
      </c>
      <c r="I11" s="299"/>
      <c r="J11" s="298">
        <v>10</v>
      </c>
      <c r="K11" s="298"/>
      <c r="L11" s="263" t="s">
        <v>286</v>
      </c>
      <c r="M11" s="321"/>
      <c r="N11" s="321"/>
      <c r="O11" s="321"/>
      <c r="P11" s="244" t="s">
        <v>40</v>
      </c>
      <c r="Q11" s="245"/>
      <c r="R11" s="245"/>
      <c r="S11" s="245"/>
      <c r="T11" s="307"/>
      <c r="U11" s="83"/>
      <c r="V11" s="80"/>
      <c r="W11" s="80"/>
    </row>
    <row r="12" spans="1:24" s="3" customFormat="1" ht="21" customHeight="1" x14ac:dyDescent="0.15">
      <c r="A12" s="285" t="s">
        <v>289</v>
      </c>
      <c r="B12" s="285"/>
      <c r="C12" s="285"/>
      <c r="D12" s="285"/>
      <c r="E12" s="264"/>
      <c r="F12" s="302" t="s">
        <v>73</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t="s">
        <v>72</v>
      </c>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43</v>
      </c>
      <c r="M17" s="295"/>
      <c r="N17" s="295"/>
      <c r="O17" s="295"/>
      <c r="P17" s="295"/>
      <c r="Q17" s="295"/>
      <c r="R17" s="296"/>
      <c r="S17" s="300" t="s">
        <v>70</v>
      </c>
      <c r="T17" s="301"/>
    </row>
    <row r="18" spans="1:20" s="3" customFormat="1" ht="21" customHeight="1" x14ac:dyDescent="0.15">
      <c r="A18" s="19"/>
      <c r="B18" s="294" t="s">
        <v>44</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70</v>
      </c>
      <c r="T19" s="301"/>
    </row>
    <row r="20" spans="1:20" s="3" customFormat="1" ht="21" customHeight="1" x14ac:dyDescent="0.15">
      <c r="A20" s="19"/>
      <c r="B20" s="294" t="s">
        <v>21</v>
      </c>
      <c r="C20" s="295"/>
      <c r="D20" s="295"/>
      <c r="E20" s="295"/>
      <c r="F20" s="295"/>
      <c r="G20" s="295"/>
      <c r="H20" s="296"/>
      <c r="I20" s="300" t="s">
        <v>45</v>
      </c>
      <c r="J20" s="301"/>
      <c r="K20" s="20"/>
      <c r="L20" s="294" t="s">
        <v>22</v>
      </c>
      <c r="M20" s="295"/>
      <c r="N20" s="295"/>
      <c r="O20" s="295"/>
      <c r="P20" s="295"/>
      <c r="Q20" s="295"/>
      <c r="R20" s="296"/>
      <c r="S20" s="300" t="s">
        <v>71</v>
      </c>
      <c r="T20" s="301"/>
    </row>
    <row r="21" spans="1:20" s="3" customFormat="1" ht="21" customHeight="1" x14ac:dyDescent="0.15">
      <c r="A21" s="20"/>
      <c r="B21" s="294" t="s">
        <v>23</v>
      </c>
      <c r="C21" s="295"/>
      <c r="D21" s="295"/>
      <c r="E21" s="295"/>
      <c r="F21" s="295"/>
      <c r="G21" s="295"/>
      <c r="H21" s="296"/>
      <c r="I21" s="300" t="s">
        <v>70</v>
      </c>
      <c r="J21" s="301"/>
      <c r="K21" s="20"/>
      <c r="L21" s="294" t="s">
        <v>24</v>
      </c>
      <c r="M21" s="295"/>
      <c r="N21" s="295"/>
      <c r="O21" s="295"/>
      <c r="P21" s="295"/>
      <c r="Q21" s="295"/>
      <c r="R21" s="296"/>
      <c r="S21" s="300" t="s">
        <v>70</v>
      </c>
      <c r="T21" s="301"/>
    </row>
    <row r="22" spans="1:20" s="3" customFormat="1" ht="21" customHeight="1" x14ac:dyDescent="0.15">
      <c r="A22" s="20"/>
      <c r="B22" s="294" t="s">
        <v>25</v>
      </c>
      <c r="C22" s="295"/>
      <c r="D22" s="295"/>
      <c r="E22" s="295"/>
      <c r="F22" s="295"/>
      <c r="G22" s="295"/>
      <c r="H22" s="296"/>
      <c r="I22" s="305" t="s">
        <v>11</v>
      </c>
      <c r="J22" s="306"/>
      <c r="K22" s="306"/>
      <c r="L22" s="306"/>
      <c r="M22" s="306"/>
      <c r="N22" s="306"/>
      <c r="O22" s="306"/>
      <c r="P22" s="306"/>
      <c r="Q22" s="306"/>
      <c r="R22" s="306"/>
      <c r="S22" s="306"/>
      <c r="T22" s="306"/>
    </row>
    <row r="23" spans="1:20" s="6" customFormat="1" ht="21" hidden="1" customHeight="1" x14ac:dyDescent="0.15">
      <c r="A23" s="21" t="s">
        <v>45</v>
      </c>
      <c r="B23" s="12" t="s">
        <v>71</v>
      </c>
      <c r="C23" s="12" t="s">
        <v>46</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c r="D26" s="310"/>
      <c r="E26" s="285" t="s">
        <v>52</v>
      </c>
      <c r="F26" s="264"/>
      <c r="G26" s="244"/>
      <c r="H26" s="245"/>
      <c r="I26" s="307"/>
      <c r="J26" s="285"/>
      <c r="K26" s="285"/>
      <c r="L26" s="25"/>
      <c r="M26" s="23" t="s">
        <v>53</v>
      </c>
      <c r="N26" s="26"/>
      <c r="O26" s="27" t="s">
        <v>54</v>
      </c>
      <c r="P26" s="244" t="s">
        <v>74</v>
      </c>
      <c r="Q26" s="308"/>
      <c r="R26" s="26"/>
      <c r="S26" s="23" t="s">
        <v>55</v>
      </c>
      <c r="T26" s="28"/>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290" t="s">
        <v>198</v>
      </c>
      <c r="D31" s="291"/>
      <c r="E31" s="291"/>
      <c r="F31" s="291"/>
      <c r="G31" s="285"/>
      <c r="H31" s="285"/>
      <c r="I31" s="27"/>
      <c r="J31" s="282"/>
      <c r="K31" s="283"/>
      <c r="L31" s="283"/>
      <c r="M31" s="285" t="s">
        <v>66</v>
      </c>
      <c r="N31" s="264"/>
      <c r="O31" s="284" t="s">
        <v>68</v>
      </c>
      <c r="P31" s="283"/>
      <c r="Q31" s="285" t="s">
        <v>67</v>
      </c>
      <c r="R31" s="286"/>
      <c r="S31" s="282" t="s">
        <v>69</v>
      </c>
      <c r="T31" s="283"/>
    </row>
  </sheetData>
  <mergeCells count="86">
    <mergeCell ref="G8:L8"/>
    <mergeCell ref="I20:J20"/>
    <mergeCell ref="S19:T19"/>
    <mergeCell ref="F9:H9"/>
    <mergeCell ref="P7:T7"/>
    <mergeCell ref="P8:T8"/>
    <mergeCell ref="M7:O7"/>
    <mergeCell ref="F12:T12"/>
    <mergeCell ref="L11:O11"/>
    <mergeCell ref="P11:T11"/>
    <mergeCell ref="H11:I11"/>
    <mergeCell ref="S18:T18"/>
    <mergeCell ref="I18:J18"/>
    <mergeCell ref="O25:T25"/>
    <mergeCell ref="E25:H25"/>
    <mergeCell ref="I21:J21"/>
    <mergeCell ref="I22:T22"/>
    <mergeCell ref="B21:H21"/>
    <mergeCell ref="A25:C25"/>
    <mergeCell ref="J25:K26"/>
    <mergeCell ref="G26:I26"/>
    <mergeCell ref="E26:F26"/>
    <mergeCell ref="P26:Q26"/>
    <mergeCell ref="A26:B26"/>
    <mergeCell ref="C26:D26"/>
    <mergeCell ref="L25:N25"/>
    <mergeCell ref="A12:E12"/>
    <mergeCell ref="F11:G11"/>
    <mergeCell ref="A11:E11"/>
    <mergeCell ref="J11:K11"/>
    <mergeCell ref="S21:T21"/>
    <mergeCell ref="L21:R21"/>
    <mergeCell ref="S20:T20"/>
    <mergeCell ref="L19:R19"/>
    <mergeCell ref="L20:R20"/>
    <mergeCell ref="I19:J19"/>
    <mergeCell ref="I17:J17"/>
    <mergeCell ref="S17:T17"/>
    <mergeCell ref="L17:R17"/>
    <mergeCell ref="L18:R18"/>
    <mergeCell ref="F13:T13"/>
    <mergeCell ref="A13:E13"/>
    <mergeCell ref="A16:C16"/>
    <mergeCell ref="B19:H19"/>
    <mergeCell ref="B20:H20"/>
    <mergeCell ref="B22:H22"/>
    <mergeCell ref="B17:H17"/>
    <mergeCell ref="B18:H18"/>
    <mergeCell ref="S31:T31"/>
    <mergeCell ref="O31:P31"/>
    <mergeCell ref="Q31:R31"/>
    <mergeCell ref="A29:C29"/>
    <mergeCell ref="D29:T29"/>
    <mergeCell ref="A31:B31"/>
    <mergeCell ref="C31:F31"/>
    <mergeCell ref="G31:H31"/>
    <mergeCell ref="M31:N31"/>
    <mergeCell ref="J31:L31"/>
    <mergeCell ref="D9:E9"/>
    <mergeCell ref="D10:E10"/>
    <mergeCell ref="J3:K3"/>
    <mergeCell ref="J4:K4"/>
    <mergeCell ref="I9:I10"/>
    <mergeCell ref="A7:L7"/>
    <mergeCell ref="B8:C8"/>
    <mergeCell ref="D8:F8"/>
    <mergeCell ref="A9:C9"/>
    <mergeCell ref="A10:C10"/>
    <mergeCell ref="A3:B4"/>
    <mergeCell ref="C3:C4"/>
    <mergeCell ref="D3:E4"/>
    <mergeCell ref="F3:G3"/>
    <mergeCell ref="H3:I3"/>
    <mergeCell ref="F4:G4"/>
    <mergeCell ref="A1:C1"/>
    <mergeCell ref="D1:K1"/>
    <mergeCell ref="R3:T3"/>
    <mergeCell ref="R4:T4"/>
    <mergeCell ref="P3:Q3"/>
    <mergeCell ref="S1:T2"/>
    <mergeCell ref="N4:O4"/>
    <mergeCell ref="P4:Q4"/>
    <mergeCell ref="L3:M3"/>
    <mergeCell ref="N3:O3"/>
    <mergeCell ref="L4:M4"/>
    <mergeCell ref="H4:I4"/>
  </mergeCells>
  <phoneticPr fontId="3"/>
  <dataValidations count="9">
    <dataValidation type="list" allowBlank="1" showInputMessage="1" showErrorMessage="1" sqref="P11" xr:uid="{00000000-0002-0000-0500-000000000000}">
      <formula1>$C$14:$E$14</formula1>
    </dataValidation>
    <dataValidation type="list" allowBlank="1" showInputMessage="1" showErrorMessage="1" sqref="D25" xr:uid="{00000000-0002-0000-0500-000001000000}">
      <formula1>$A$27:$C$27</formula1>
    </dataValidation>
    <dataValidation type="list" allowBlank="1" showInputMessage="1" showErrorMessage="1" sqref="E25:H25" xr:uid="{00000000-0002-0000-0500-000002000000}">
      <formula1>$D$27:$E$27</formula1>
    </dataValidation>
    <dataValidation type="list" allowBlank="1" showInputMessage="1" showErrorMessage="1" sqref="C26:D26" xr:uid="{00000000-0002-0000-0500-000003000000}">
      <formula1>$F$27:$I$27</formula1>
    </dataValidation>
    <dataValidation type="list" allowBlank="1" showInputMessage="1" showErrorMessage="1" sqref="G26:I26" xr:uid="{00000000-0002-0000-0500-000004000000}">
      <formula1>$J$27:$M$27</formula1>
    </dataValidation>
    <dataValidation type="list" allowBlank="1" showInputMessage="1" showErrorMessage="1" sqref="S17:T21 I17:J21" xr:uid="{00000000-0002-0000-0500-000005000000}">
      <formula1>$A$23:$C$23</formula1>
    </dataValidation>
    <dataValidation type="list" allowBlank="1" showInputMessage="1" showErrorMessage="1" sqref="J10:T10" xr:uid="{00000000-0002-0000-0500-000006000000}">
      <formula1>$A$14:$B$14</formula1>
    </dataValidation>
    <dataValidation type="list" allowBlank="1" showInputMessage="1" showErrorMessage="1" sqref="P8" xr:uid="{00000000-0002-0000-0500-000007000000}">
      <formula1>$F$14:$J$14</formula1>
    </dataValidation>
    <dataValidation type="list" allowBlank="1" showInputMessage="1" showErrorMessage="1" sqref="F4:Q4" xr:uid="{00000000-0002-0000-0500-000008000000}">
      <formula1>$G$5:$H$5</formula1>
    </dataValidation>
  </dataValidations>
  <hyperlinks>
    <hyperlink ref="S1:T2" location="物件一覧!A1" display="一覧に戻る" xr:uid="{00000000-0004-0000-0500-000000000000}"/>
    <hyperlink ref="C31:F31" location="協力店一覧!B3" display="株式会社ホームショップ堅田" xr:uid="{00000000-0004-0000-0500-000001000000}"/>
  </hyperlinks>
  <pageMargins left="0.39370078740157483" right="0.27559055118110237" top="0.59055118110236227" bottom="0.47244094488188981" header="0.39370078740157483" footer="0.31496062992125984"/>
  <pageSetup paperSize="9" orientation="landscape" r:id="rId1"/>
  <headerFooter alignWithMargins="0"/>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0070C0"/>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725</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87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t="s">
        <v>130</v>
      </c>
      <c r="K4" s="255"/>
      <c r="L4" s="255"/>
      <c r="M4" s="255"/>
      <c r="N4" s="340"/>
      <c r="O4" s="336"/>
      <c r="P4" s="336"/>
      <c r="Q4" s="337"/>
      <c r="R4" s="330" t="s">
        <v>37</v>
      </c>
      <c r="S4" s="331"/>
      <c r="T4" s="332"/>
      <c r="U4" s="82"/>
      <c r="V4" s="82"/>
      <c r="W4" s="82"/>
      <c r="X4" s="82"/>
    </row>
    <row r="5" spans="1:24" s="6" customFormat="1" ht="21" hidden="1" customHeight="1" x14ac:dyDescent="0.15">
      <c r="A5" s="7" t="s">
        <v>32</v>
      </c>
      <c r="C5" s="7" t="s">
        <v>325</v>
      </c>
      <c r="D5" s="7"/>
      <c r="E5" s="7"/>
      <c r="F5" s="7"/>
      <c r="G5" s="7"/>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706</v>
      </c>
      <c r="C8" s="383"/>
      <c r="D8" s="360" t="s">
        <v>726</v>
      </c>
      <c r="E8" s="384"/>
      <c r="F8" s="385"/>
      <c r="G8" s="380"/>
      <c r="H8" s="386"/>
      <c r="I8" s="386"/>
      <c r="J8" s="386"/>
      <c r="K8" s="386"/>
      <c r="L8" s="387"/>
      <c r="M8" s="9">
        <v>72000</v>
      </c>
      <c r="N8" s="8" t="s">
        <v>33</v>
      </c>
      <c r="O8" s="10">
        <v>82000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727</v>
      </c>
      <c r="B10" s="348"/>
      <c r="C10" s="349"/>
      <c r="D10" s="259">
        <v>3</v>
      </c>
      <c r="E10" s="357"/>
      <c r="F10" s="102">
        <v>60.17</v>
      </c>
      <c r="G10" s="8" t="s">
        <v>33</v>
      </c>
      <c r="H10" s="36">
        <v>60.17</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2</v>
      </c>
      <c r="G11" s="298"/>
      <c r="H11" s="264" t="s">
        <v>35</v>
      </c>
      <c r="I11" s="299"/>
      <c r="J11" s="298">
        <v>15</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38" t="s">
        <v>728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693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t="s">
        <v>537</v>
      </c>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46</v>
      </c>
      <c r="H26" s="245"/>
      <c r="I26" s="307"/>
      <c r="J26" s="285"/>
      <c r="K26" s="285"/>
      <c r="L26" s="25">
        <v>0</v>
      </c>
      <c r="M26" s="23" t="s">
        <v>33</v>
      </c>
      <c r="N26" s="26">
        <v>0</v>
      </c>
      <c r="O26" s="27" t="s">
        <v>54</v>
      </c>
      <c r="P26" s="365" t="s">
        <v>74</v>
      </c>
      <c r="Q26" s="346"/>
      <c r="R26" s="26">
        <v>72000</v>
      </c>
      <c r="S26" s="23" t="s">
        <v>33</v>
      </c>
      <c r="T26" s="28">
        <v>82000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537</v>
      </c>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710</v>
      </c>
      <c r="D31" s="291"/>
      <c r="E31" s="291"/>
      <c r="F31" s="291"/>
      <c r="G31" s="285"/>
      <c r="H31" s="285"/>
      <c r="I31" s="27"/>
      <c r="J31" s="282"/>
      <c r="K31" s="283"/>
      <c r="L31" s="283"/>
      <c r="M31" s="285" t="s">
        <v>66</v>
      </c>
      <c r="N31" s="264"/>
      <c r="O31" s="284" t="s">
        <v>711</v>
      </c>
      <c r="P31" s="283"/>
      <c r="Q31" s="285" t="s">
        <v>67</v>
      </c>
      <c r="R31" s="286"/>
      <c r="S31" s="282" t="s">
        <v>712</v>
      </c>
      <c r="T31" s="283"/>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3">
    <dataValidation type="list" allowBlank="1" showInputMessage="1" showErrorMessage="1" sqref="D25" xr:uid="{00000000-0002-0000-3B00-000000000000}">
      <formula1>$A$27:$C$27</formula1>
    </dataValidation>
    <dataValidation type="list" allowBlank="1" showInputMessage="1" showErrorMessage="1" sqref="M10:P10 R10:S10 J10:K10" xr:uid="{00000000-0002-0000-3B00-000001000000}">
      <formula1>$A$14:$B$14</formula1>
    </dataValidation>
    <dataValidation type="list" allowBlank="1" showInputMessage="1" showErrorMessage="1" sqref="S19:T21" xr:uid="{00000000-0002-0000-3B00-000002000000}">
      <formula1>$A$23:$C$23</formula1>
    </dataValidation>
    <dataValidation type="list" allowBlank="1" showInputMessage="1" showErrorMessage="1" sqref="N4:Q4" xr:uid="{00000000-0002-0000-3B00-000003000000}">
      <formula1>$A$26:$B$26</formula1>
    </dataValidation>
    <dataValidation type="list" allowBlank="1" showInputMessage="1" showErrorMessage="1" sqref="J1:K1" xr:uid="{00000000-0002-0000-3B00-000004000000}">
      <formula1>$C$5:$D$5</formula1>
    </dataValidation>
    <dataValidation type="list" allowBlank="1" showInputMessage="1" showErrorMessage="1" sqref="Q10 T10 L10" xr:uid="{00000000-0002-0000-3B00-000005000000}">
      <formula1>$A$35:$B$35</formula1>
    </dataValidation>
    <dataValidation type="list" allowBlank="1" showInputMessage="1" showErrorMessage="1" sqref="I17:J21 S17:T18" xr:uid="{00000000-0002-0000-3B00-000006000000}">
      <formula1>$A$44:$D$44</formula1>
    </dataValidation>
    <dataValidation type="list" allowBlank="1" showInputMessage="1" showErrorMessage="1" sqref="E25:H25" xr:uid="{00000000-0002-0000-3B00-000007000000}">
      <formula1>$D$27:$E$27</formula1>
    </dataValidation>
    <dataValidation type="list" allowBlank="1" showInputMessage="1" showErrorMessage="1" sqref="C26:D26" xr:uid="{00000000-0002-0000-3B00-000008000000}">
      <formula1>$F$27:$I$27</formula1>
    </dataValidation>
    <dataValidation type="list" allowBlank="1" showInputMessage="1" showErrorMessage="1" sqref="G26:I26" xr:uid="{00000000-0002-0000-3B00-000009000000}">
      <formula1>$J$27:$M$27</formula1>
    </dataValidation>
    <dataValidation type="list" allowBlank="1" showInputMessage="1" showErrorMessage="1" sqref="P8" xr:uid="{00000000-0002-0000-3B00-00000A000000}">
      <formula1>$F$14:$J$14</formula1>
    </dataValidation>
    <dataValidation type="list" allowBlank="1" showInputMessage="1" showErrorMessage="1" sqref="P11" xr:uid="{00000000-0002-0000-3B00-00000B000000}">
      <formula1>$C$14:$E$14</formula1>
    </dataValidation>
    <dataValidation type="list" allowBlank="1" showInputMessage="1" showErrorMessage="1" sqref="F4:M4" xr:uid="{00000000-0002-0000-3B00-00000C000000}">
      <formula1>$G$5:$H$5</formula1>
    </dataValidation>
  </dataValidations>
  <hyperlinks>
    <hyperlink ref="S1:T2" location="物件一覧!A1" display="一覧に戻る" xr:uid="{00000000-0004-0000-3B00-000000000000}"/>
    <hyperlink ref="C31:F31" location="協力店一覧!B40" display="協力店一覧!B40" xr:uid="{00000000-0004-0000-3B00-000001000000}"/>
  </hyperlinks>
  <pageMargins left="0.38" right="0.28000000000000003" top="0.59" bottom="0.49" header="0.4" footer="0.31"/>
  <pageSetup paperSize="9" orientation="landscape" r:id="rId1"/>
  <headerFooter alignWithMargins="0"/>
  <drawing r:id="rId2"/>
  <legacyDrawing r:id="rId3"/>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X31"/>
  <sheetViews>
    <sheetView workbookViewId="0">
      <selection activeCell="X22" sqref="X22"/>
    </sheetView>
  </sheetViews>
  <sheetFormatPr defaultRowHeight="11.25" x14ac:dyDescent="0.15"/>
  <cols>
    <col min="1" max="20" width="7.83203125" customWidth="1"/>
  </cols>
  <sheetData>
    <row r="1" spans="1:24" s="3" customFormat="1" ht="21" customHeight="1" x14ac:dyDescent="0.15">
      <c r="A1" s="264" t="s">
        <v>294</v>
      </c>
      <c r="B1" s="242"/>
      <c r="C1" s="243"/>
      <c r="D1" s="371" t="s">
        <v>742</v>
      </c>
      <c r="E1" s="367"/>
      <c r="F1" s="367"/>
      <c r="G1" s="367"/>
      <c r="H1" s="367"/>
      <c r="I1" s="367"/>
      <c r="J1" s="245"/>
      <c r="K1" s="307"/>
      <c r="M1" s="98"/>
      <c r="N1" s="79"/>
      <c r="O1" s="80"/>
      <c r="P1" s="80"/>
      <c r="Q1" s="80"/>
      <c r="R1" s="80"/>
      <c r="S1" s="253" t="s">
        <v>31</v>
      </c>
      <c r="T1" s="253"/>
    </row>
    <row r="2" spans="1:24" s="3" customFormat="1" ht="21" customHeight="1" x14ac:dyDescent="0.15">
      <c r="N2" s="79"/>
      <c r="O2" s="80"/>
      <c r="P2" s="80"/>
      <c r="Q2" s="80"/>
      <c r="R2" s="80"/>
      <c r="S2" s="253"/>
      <c r="T2" s="253"/>
    </row>
    <row r="3" spans="1:24" s="3" customFormat="1" ht="21" customHeight="1" x14ac:dyDescent="0.15">
      <c r="A3" s="273" t="s">
        <v>26</v>
      </c>
      <c r="B3" s="322"/>
      <c r="C3" s="277">
        <v>92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c r="I4" s="255"/>
      <c r="J4" s="255"/>
      <c r="K4" s="255"/>
      <c r="L4" s="255" t="s">
        <v>32</v>
      </c>
      <c r="M4" s="255"/>
      <c r="N4" s="255"/>
      <c r="O4" s="255"/>
      <c r="P4" s="255" t="s">
        <v>32</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370</v>
      </c>
      <c r="C8" s="383"/>
      <c r="D8" s="360" t="s">
        <v>743</v>
      </c>
      <c r="E8" s="384"/>
      <c r="F8" s="385"/>
      <c r="G8" s="380"/>
      <c r="H8" s="386"/>
      <c r="I8" s="386"/>
      <c r="J8" s="386"/>
      <c r="K8" s="386"/>
      <c r="L8" s="387"/>
      <c r="M8" s="9">
        <v>46000</v>
      </c>
      <c r="N8" s="8" t="s">
        <v>33</v>
      </c>
      <c r="O8" s="10">
        <v>46000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744</v>
      </c>
      <c r="B10" s="348"/>
      <c r="C10" s="349"/>
      <c r="D10" s="259">
        <v>3</v>
      </c>
      <c r="E10" s="357"/>
      <c r="F10" s="102">
        <v>51.25</v>
      </c>
      <c r="G10" s="8" t="s">
        <v>33</v>
      </c>
      <c r="H10" s="36">
        <v>53</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2</v>
      </c>
      <c r="G11" s="298"/>
      <c r="H11" s="264" t="s">
        <v>35</v>
      </c>
      <c r="I11" s="299"/>
      <c r="J11" s="392">
        <v>12</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42" t="s">
        <v>745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749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c r="D26" s="310"/>
      <c r="E26" s="285" t="s">
        <v>52</v>
      </c>
      <c r="F26" s="264"/>
      <c r="G26" s="343" t="s">
        <v>70</v>
      </c>
      <c r="H26" s="245"/>
      <c r="I26" s="307"/>
      <c r="J26" s="285"/>
      <c r="K26" s="285"/>
      <c r="L26" s="25"/>
      <c r="M26" s="23" t="s">
        <v>33</v>
      </c>
      <c r="N26" s="26">
        <v>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378" t="s">
        <v>746</v>
      </c>
      <c r="D31" s="291"/>
      <c r="E31" s="291"/>
      <c r="F31" s="291"/>
      <c r="G31" s="285"/>
      <c r="H31" s="285"/>
      <c r="I31" s="27"/>
      <c r="J31" s="282"/>
      <c r="K31" s="283"/>
      <c r="L31" s="283"/>
      <c r="M31" s="285" t="s">
        <v>66</v>
      </c>
      <c r="N31" s="264"/>
      <c r="O31" s="284" t="s">
        <v>747</v>
      </c>
      <c r="P31" s="283"/>
      <c r="Q31" s="285" t="s">
        <v>67</v>
      </c>
      <c r="R31" s="286"/>
      <c r="S31" s="282" t="s">
        <v>748</v>
      </c>
      <c r="T31" s="283"/>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3C00-000000000000}">
      <formula1>$C$14:$E$14</formula1>
    </dataValidation>
    <dataValidation type="list" allowBlank="1" showInputMessage="1" showErrorMessage="1" sqref="P8" xr:uid="{00000000-0002-0000-3C00-000001000000}">
      <formula1>$F$14:$J$14</formula1>
    </dataValidation>
    <dataValidation type="list" allowBlank="1" showInputMessage="1" showErrorMessage="1" sqref="G26:I26" xr:uid="{00000000-0002-0000-3C00-000002000000}">
      <formula1>$J$27:$M$27</formula1>
    </dataValidation>
    <dataValidation type="list" allowBlank="1" showInputMessage="1" showErrorMessage="1" sqref="C26:D26" xr:uid="{00000000-0002-0000-3C00-000003000000}">
      <formula1>$F$27:$I$27</formula1>
    </dataValidation>
    <dataValidation type="list" allowBlank="1" showInputMessage="1" showErrorMessage="1" sqref="E25:H25" xr:uid="{00000000-0002-0000-3C00-000004000000}">
      <formula1>$D$27:$E$27</formula1>
    </dataValidation>
    <dataValidation type="list" allowBlank="1" showInputMessage="1" showErrorMessage="1" sqref="I17:J21 S17:T18" xr:uid="{00000000-0002-0000-3C00-000005000000}">
      <formula1>$A$23:$D$23</formula1>
    </dataValidation>
    <dataValidation type="list" allowBlank="1" showInputMessage="1" showErrorMessage="1" sqref="J10:T10" xr:uid="{00000000-0002-0000-3C00-000006000000}">
      <formula1>$A$14:$B$14</formula1>
    </dataValidation>
    <dataValidation type="list" allowBlank="1" showInputMessage="1" showErrorMessage="1" sqref="J1:K1" xr:uid="{00000000-0002-0000-3C00-000007000000}">
      <formula1>$C$5:$D$5</formula1>
    </dataValidation>
    <dataValidation type="list" allowBlank="1" showInputMessage="1" showErrorMessage="1" sqref="S19:T21" xr:uid="{00000000-0002-0000-3C00-000008000000}">
      <formula1>$A$23:$C$23</formula1>
    </dataValidation>
    <dataValidation type="list" allowBlank="1" showInputMessage="1" showErrorMessage="1" sqref="D25" xr:uid="{00000000-0002-0000-3C00-00000A000000}">
      <formula1>$A$27:$C$27</formula1>
    </dataValidation>
    <dataValidation type="list" allowBlank="1" showInputMessage="1" showErrorMessage="1" sqref="F4:Q4" xr:uid="{00000000-0002-0000-3C00-00000B000000}">
      <formula1>$G$5:$H$5</formula1>
    </dataValidation>
  </dataValidations>
  <hyperlinks>
    <hyperlink ref="S1:T2" location="物件一覧!A1" display="一覧に戻る" xr:uid="{00000000-0004-0000-3C00-000000000000}"/>
    <hyperlink ref="C31:F31" location="協力店一覧!B11" display="太陽住宅" xr:uid="{00000000-0004-0000-3C00-000001000000}"/>
  </hyperlinks>
  <pageMargins left="0.38" right="0.28000000000000003" top="0.59" bottom="0.49" header="0.4" footer="0.31"/>
  <pageSetup paperSize="9" orientation="landscape" r:id="rId1"/>
  <headerFooter alignWithMargins="0"/>
  <drawing r:id="rId2"/>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0070C0"/>
    <pageSetUpPr fitToPage="1"/>
  </sheetPr>
  <dimension ref="A1:X36"/>
  <sheetViews>
    <sheetView workbookViewId="0">
      <selection activeCell="C3" sqref="C3:C4"/>
    </sheetView>
  </sheetViews>
  <sheetFormatPr defaultRowHeight="11.25" x14ac:dyDescent="0.15"/>
  <cols>
    <col min="1" max="20" width="7.83203125" customWidth="1"/>
  </cols>
  <sheetData>
    <row r="1" spans="1:24" s="3" customFormat="1" ht="21" customHeight="1" x14ac:dyDescent="0.15">
      <c r="A1" s="264" t="s">
        <v>294</v>
      </c>
      <c r="B1" s="242"/>
      <c r="C1" s="243"/>
      <c r="D1" s="371" t="s">
        <v>908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93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130</v>
      </c>
      <c r="I4" s="255"/>
      <c r="J4" s="255" t="s">
        <v>130</v>
      </c>
      <c r="K4" s="255"/>
      <c r="L4" s="255" t="s">
        <v>32</v>
      </c>
      <c r="M4" s="255"/>
      <c r="N4" s="255" t="s">
        <v>130</v>
      </c>
      <c r="O4" s="255"/>
      <c r="P4" s="255" t="s">
        <v>32</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915</v>
      </c>
      <c r="E8" s="384"/>
      <c r="F8" s="385"/>
      <c r="G8" s="389" t="s">
        <v>916</v>
      </c>
      <c r="H8" s="390"/>
      <c r="I8" s="390"/>
      <c r="J8" s="390"/>
      <c r="K8" s="390"/>
      <c r="L8" s="391"/>
      <c r="M8" s="9">
        <v>50000</v>
      </c>
      <c r="N8" s="8" t="s">
        <v>33</v>
      </c>
      <c r="O8" s="10">
        <v>50000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909</v>
      </c>
      <c r="B10" s="348"/>
      <c r="C10" s="349"/>
      <c r="D10" s="259">
        <v>2</v>
      </c>
      <c r="E10" s="357"/>
      <c r="F10" s="102">
        <v>46.18</v>
      </c>
      <c r="G10" s="8" t="s">
        <v>33</v>
      </c>
      <c r="H10" s="36">
        <v>46.18</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1</v>
      </c>
      <c r="G11" s="298"/>
      <c r="H11" s="264" t="s">
        <v>35</v>
      </c>
      <c r="I11" s="299"/>
      <c r="J11" s="392">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910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911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47000</v>
      </c>
      <c r="M26" s="23" t="s">
        <v>33</v>
      </c>
      <c r="N26" s="26">
        <v>47000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912</v>
      </c>
      <c r="D31" s="393"/>
      <c r="E31" s="393"/>
      <c r="F31" s="394"/>
      <c r="G31" s="285"/>
      <c r="H31" s="285"/>
      <c r="I31" s="27"/>
      <c r="J31" s="282"/>
      <c r="K31" s="283"/>
      <c r="L31" s="283"/>
      <c r="M31" s="285" t="s">
        <v>66</v>
      </c>
      <c r="N31" s="264"/>
      <c r="O31" s="284" t="s">
        <v>913</v>
      </c>
      <c r="P31" s="283"/>
      <c r="Q31" s="285" t="s">
        <v>67</v>
      </c>
      <c r="R31" s="286"/>
      <c r="S31" s="282" t="s">
        <v>914</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3D00-000000000000}">
      <formula1>$A$23:$D$23</formula1>
    </dataValidation>
    <dataValidation type="list" allowBlank="1" showInputMessage="1" showErrorMessage="1" sqref="F4:Q4" xr:uid="{00000000-0002-0000-3D00-000001000000}">
      <formula1>$G$5:$H$5</formula1>
    </dataValidation>
    <dataValidation type="list" allowBlank="1" showInputMessage="1" showErrorMessage="1" sqref="D25" xr:uid="{00000000-0002-0000-3D00-000002000000}">
      <formula1>$A$27:$C$27</formula1>
    </dataValidation>
    <dataValidation type="list" allowBlank="1" showInputMessage="1" showErrorMessage="1" sqref="J10:T10" xr:uid="{00000000-0002-0000-3D00-000003000000}">
      <formula1>$A$14:$B$14</formula1>
    </dataValidation>
    <dataValidation type="list" allowBlank="1" showInputMessage="1" showErrorMessage="1" sqref="S19:T21" xr:uid="{00000000-0002-0000-3D00-000004000000}">
      <formula1>$A$23:$C$23</formula1>
    </dataValidation>
    <dataValidation type="list" allowBlank="1" showInputMessage="1" showErrorMessage="1" sqref="J1:K1" xr:uid="{00000000-0002-0000-3D00-000005000000}">
      <formula1>$C$5:$D$5</formula1>
    </dataValidation>
    <dataValidation type="list" allowBlank="1" showInputMessage="1" showErrorMessage="1" sqref="E25:H25" xr:uid="{00000000-0002-0000-3D00-000006000000}">
      <formula1>$D$27:$E$27</formula1>
    </dataValidation>
    <dataValidation type="list" allowBlank="1" showInputMessage="1" showErrorMessage="1" sqref="C26:D26" xr:uid="{00000000-0002-0000-3D00-000007000000}">
      <formula1>$F$27:$I$27</formula1>
    </dataValidation>
    <dataValidation type="list" allowBlank="1" showInputMessage="1" showErrorMessage="1" sqref="G26:I26" xr:uid="{00000000-0002-0000-3D00-000008000000}">
      <formula1>$J$27:$M$27</formula1>
    </dataValidation>
    <dataValidation type="list" allowBlank="1" showInputMessage="1" showErrorMessage="1" sqref="P8" xr:uid="{00000000-0002-0000-3D00-000009000000}">
      <formula1>$F$14:$J$14</formula1>
    </dataValidation>
    <dataValidation type="list" allowBlank="1" showInputMessage="1" showErrorMessage="1" sqref="P11" xr:uid="{00000000-0002-0000-3D00-00000A000000}">
      <formula1>$C$14:$E$14</formula1>
    </dataValidation>
  </dataValidations>
  <hyperlinks>
    <hyperlink ref="S1:T2" location="物件一覧!A1" display="一覧に戻る" xr:uid="{00000000-0004-0000-3D00-000000000000}"/>
    <hyperlink ref="C31:F31" location="協力店一覧!A66" display="株式会社　フォーブル" xr:uid="{00000000-0004-0000-3D00-000001000000}"/>
  </hyperlinks>
  <pageMargins left="0.38" right="0.28000000000000003" top="0.59" bottom="0.49" header="0.4" footer="0.31"/>
  <pageSetup paperSize="9" orientation="landscape" r:id="rId1"/>
  <headerFooter alignWithMargins="0"/>
  <drawing r:id="rId2"/>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920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104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130</v>
      </c>
      <c r="I4" s="255"/>
      <c r="J4" s="255" t="s">
        <v>130</v>
      </c>
      <c r="K4" s="255"/>
      <c r="L4" s="255" t="s">
        <v>32</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921</v>
      </c>
      <c r="E8" s="384"/>
      <c r="F8" s="385"/>
      <c r="G8" s="389" t="s">
        <v>922</v>
      </c>
      <c r="H8" s="390"/>
      <c r="I8" s="390"/>
      <c r="J8" s="390"/>
      <c r="K8" s="390"/>
      <c r="L8" s="391"/>
      <c r="M8" s="9">
        <v>65000</v>
      </c>
      <c r="N8" s="8" t="s">
        <v>33</v>
      </c>
      <c r="O8" s="10">
        <v>65000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923</v>
      </c>
      <c r="B10" s="348"/>
      <c r="C10" s="349"/>
      <c r="D10" s="259">
        <v>2</v>
      </c>
      <c r="E10" s="357"/>
      <c r="F10" s="102">
        <v>45.33</v>
      </c>
      <c r="G10" s="8" t="s">
        <v>33</v>
      </c>
      <c r="H10" s="36">
        <v>45.33</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924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925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c r="O26" s="27" t="s">
        <v>54</v>
      </c>
      <c r="P26" s="365" t="s">
        <v>74</v>
      </c>
      <c r="Q26" s="346"/>
      <c r="R26" s="26">
        <v>65000</v>
      </c>
      <c r="S26" s="23" t="s">
        <v>33</v>
      </c>
      <c r="T26" s="28">
        <v>65000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926</v>
      </c>
      <c r="D31" s="393"/>
      <c r="E31" s="393"/>
      <c r="F31" s="394"/>
      <c r="G31" s="285"/>
      <c r="H31" s="285"/>
      <c r="I31" s="27"/>
      <c r="J31" s="282"/>
      <c r="K31" s="283"/>
      <c r="L31" s="283"/>
      <c r="M31" s="285" t="s">
        <v>66</v>
      </c>
      <c r="N31" s="264"/>
      <c r="O31" s="284" t="s">
        <v>927</v>
      </c>
      <c r="P31" s="283"/>
      <c r="Q31" s="285" t="s">
        <v>67</v>
      </c>
      <c r="R31" s="286"/>
      <c r="S31" s="282" t="s">
        <v>928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3E00-000000000000}">
      <formula1>$C$14:$E$14</formula1>
    </dataValidation>
    <dataValidation type="list" allowBlank="1" showInputMessage="1" showErrorMessage="1" sqref="P8" xr:uid="{00000000-0002-0000-3E00-000001000000}">
      <formula1>$F$14:$J$14</formula1>
    </dataValidation>
    <dataValidation type="list" allowBlank="1" showInputMessage="1" showErrorMessage="1" sqref="G26:I26" xr:uid="{00000000-0002-0000-3E00-000002000000}">
      <formula1>$J$27:$M$27</formula1>
    </dataValidation>
    <dataValidation type="list" allowBlank="1" showInputMessage="1" showErrorMessage="1" sqref="C26:D26" xr:uid="{00000000-0002-0000-3E00-000003000000}">
      <formula1>$F$27:$I$27</formula1>
    </dataValidation>
    <dataValidation type="list" allowBlank="1" showInputMessage="1" showErrorMessage="1" sqref="E25:H25" xr:uid="{00000000-0002-0000-3E00-000004000000}">
      <formula1>$D$27:$E$27</formula1>
    </dataValidation>
    <dataValidation type="list" allowBlank="1" showInputMessage="1" showErrorMessage="1" sqref="J1:K1" xr:uid="{00000000-0002-0000-3E00-000005000000}">
      <formula1>$C$5:$D$5</formula1>
    </dataValidation>
    <dataValidation type="list" allowBlank="1" showInputMessage="1" showErrorMessage="1" sqref="S19:T21" xr:uid="{00000000-0002-0000-3E00-000006000000}">
      <formula1>$A$23:$C$23</formula1>
    </dataValidation>
    <dataValidation type="list" allowBlank="1" showInputMessage="1" showErrorMessage="1" sqref="J10:T10" xr:uid="{00000000-0002-0000-3E00-000007000000}">
      <formula1>$A$14:$B$14</formula1>
    </dataValidation>
    <dataValidation type="list" allowBlank="1" showInputMessage="1" showErrorMessage="1" sqref="D25" xr:uid="{00000000-0002-0000-3E00-000008000000}">
      <formula1>$A$27:$C$27</formula1>
    </dataValidation>
    <dataValidation type="list" allowBlank="1" showInputMessage="1" showErrorMessage="1" sqref="F4:Q4" xr:uid="{00000000-0002-0000-3E00-000009000000}">
      <formula1>$G$5:$H$5</formula1>
    </dataValidation>
    <dataValidation type="list" allowBlank="1" showInputMessage="1" showErrorMessage="1" sqref="I17:J21 S17:T18" xr:uid="{00000000-0002-0000-3E00-00000A000000}">
      <formula1>$A$23:$D$23</formula1>
    </dataValidation>
  </dataValidations>
  <hyperlinks>
    <hyperlink ref="S1:T2" location="物件一覧!A1" display="一覧に戻る" xr:uid="{00000000-0004-0000-3E00-000000000000}"/>
    <hyperlink ref="C31:F31" location="協力店一覧!A30" display="アパマンショップ瀬田店" xr:uid="{00000000-0004-0000-3E00-000001000000}"/>
  </hyperlinks>
  <pageMargins left="0.38" right="0.28000000000000003" top="0.59" bottom="0.49" header="0.4" footer="0.31"/>
  <pageSetup paperSize="9" orientation="landscape" r:id="rId1"/>
  <headerFooter alignWithMargins="0"/>
  <drawing r:id="rId2"/>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929</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105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130</v>
      </c>
      <c r="I4" s="255"/>
      <c r="J4" s="255" t="s">
        <v>130</v>
      </c>
      <c r="K4" s="255"/>
      <c r="L4" s="255" t="s">
        <v>32</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930</v>
      </c>
      <c r="E8" s="384"/>
      <c r="F8" s="385"/>
      <c r="G8" s="389" t="s">
        <v>931</v>
      </c>
      <c r="H8" s="390"/>
      <c r="I8" s="390"/>
      <c r="J8" s="390"/>
      <c r="K8" s="390"/>
      <c r="L8" s="391"/>
      <c r="M8" s="9">
        <v>61000</v>
      </c>
      <c r="N8" s="8" t="s">
        <v>33</v>
      </c>
      <c r="O8" s="10">
        <v>61000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932</v>
      </c>
      <c r="B10" s="348"/>
      <c r="C10" s="349"/>
      <c r="D10" s="259">
        <v>2</v>
      </c>
      <c r="E10" s="357"/>
      <c r="F10" s="102">
        <v>53.82</v>
      </c>
      <c r="G10" s="8" t="s">
        <v>33</v>
      </c>
      <c r="H10" s="36">
        <v>54.92</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1</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933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925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c r="O26" s="27" t="s">
        <v>54</v>
      </c>
      <c r="P26" s="365" t="s">
        <v>74</v>
      </c>
      <c r="Q26" s="346"/>
      <c r="R26" s="26">
        <v>58000</v>
      </c>
      <c r="S26" s="23" t="s">
        <v>33</v>
      </c>
      <c r="T26" s="28">
        <v>58000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926</v>
      </c>
      <c r="D31" s="393"/>
      <c r="E31" s="393"/>
      <c r="F31" s="394"/>
      <c r="G31" s="285"/>
      <c r="H31" s="285"/>
      <c r="I31" s="27"/>
      <c r="J31" s="282"/>
      <c r="K31" s="283"/>
      <c r="L31" s="283"/>
      <c r="M31" s="285" t="s">
        <v>66</v>
      </c>
      <c r="N31" s="264"/>
      <c r="O31" s="284" t="s">
        <v>927</v>
      </c>
      <c r="P31" s="283"/>
      <c r="Q31" s="285" t="s">
        <v>67</v>
      </c>
      <c r="R31" s="286"/>
      <c r="S31" s="282" t="s">
        <v>928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3F00-000000000000}">
      <formula1>$A$23:$D$23</formula1>
    </dataValidation>
    <dataValidation type="list" allowBlank="1" showInputMessage="1" showErrorMessage="1" sqref="F4:Q4" xr:uid="{00000000-0002-0000-3F00-000001000000}">
      <formula1>$G$5:$H$5</formula1>
    </dataValidation>
    <dataValidation type="list" allowBlank="1" showInputMessage="1" showErrorMessage="1" sqref="D25" xr:uid="{00000000-0002-0000-3F00-000002000000}">
      <formula1>$A$27:$C$27</formula1>
    </dataValidation>
    <dataValidation type="list" allowBlank="1" showInputMessage="1" showErrorMessage="1" sqref="J10:T10" xr:uid="{00000000-0002-0000-3F00-000003000000}">
      <formula1>$A$14:$B$14</formula1>
    </dataValidation>
    <dataValidation type="list" allowBlank="1" showInputMessage="1" showErrorMessage="1" sqref="S19:T21" xr:uid="{00000000-0002-0000-3F00-000004000000}">
      <formula1>$A$23:$C$23</formula1>
    </dataValidation>
    <dataValidation type="list" allowBlank="1" showInputMessage="1" showErrorMessage="1" sqref="J1:K1" xr:uid="{00000000-0002-0000-3F00-000005000000}">
      <formula1>$C$5:$D$5</formula1>
    </dataValidation>
    <dataValidation type="list" allowBlank="1" showInputMessage="1" showErrorMessage="1" sqref="E25:H25" xr:uid="{00000000-0002-0000-3F00-000006000000}">
      <formula1>$D$27:$E$27</formula1>
    </dataValidation>
    <dataValidation type="list" allowBlank="1" showInputMessage="1" showErrorMessage="1" sqref="C26:D26" xr:uid="{00000000-0002-0000-3F00-000007000000}">
      <formula1>$F$27:$I$27</formula1>
    </dataValidation>
    <dataValidation type="list" allowBlank="1" showInputMessage="1" showErrorMessage="1" sqref="G26:I26" xr:uid="{00000000-0002-0000-3F00-000008000000}">
      <formula1>$J$27:$M$27</formula1>
    </dataValidation>
    <dataValidation type="list" allowBlank="1" showInputMessage="1" showErrorMessage="1" sqref="P8" xr:uid="{00000000-0002-0000-3F00-000009000000}">
      <formula1>$F$14:$J$14</formula1>
    </dataValidation>
    <dataValidation type="list" allowBlank="1" showInputMessage="1" showErrorMessage="1" sqref="P11" xr:uid="{00000000-0002-0000-3F00-00000A000000}">
      <formula1>$C$14:$E$14</formula1>
    </dataValidation>
  </dataValidations>
  <hyperlinks>
    <hyperlink ref="S1:T2" location="物件一覧!A1" display="一覧に戻る" xr:uid="{00000000-0004-0000-3F00-000000000000}"/>
    <hyperlink ref="C31:F31" location="協力店一覧!A30" display="アパマンショップ瀬田店" xr:uid="{00000000-0004-0000-3F00-000001000000}"/>
  </hyperlinks>
  <pageMargins left="0.38" right="0.28000000000000003" top="0.59" bottom="0.49" header="0.4" footer="0.31"/>
  <pageSetup paperSize="9" orientation="landscape" r:id="rId1"/>
  <headerFooter alignWithMargins="0"/>
  <drawing r:id="rId2"/>
  <legacyDrawing r:id="rId3"/>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934</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106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130</v>
      </c>
      <c r="I4" s="255"/>
      <c r="J4" s="255" t="s">
        <v>130</v>
      </c>
      <c r="K4" s="255"/>
      <c r="L4" s="255" t="s">
        <v>32</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935</v>
      </c>
      <c r="E8" s="384"/>
      <c r="F8" s="385"/>
      <c r="G8" s="389" t="s">
        <v>936</v>
      </c>
      <c r="H8" s="390"/>
      <c r="I8" s="390"/>
      <c r="J8" s="390"/>
      <c r="K8" s="390"/>
      <c r="L8" s="391"/>
      <c r="M8" s="9">
        <v>55000</v>
      </c>
      <c r="N8" s="8" t="s">
        <v>33</v>
      </c>
      <c r="O8" s="10">
        <v>65000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939</v>
      </c>
      <c r="B10" s="348"/>
      <c r="C10" s="349"/>
      <c r="D10" s="259">
        <v>2</v>
      </c>
      <c r="E10" s="357"/>
      <c r="F10" s="102">
        <v>47.07</v>
      </c>
      <c r="G10" s="8" t="s">
        <v>33</v>
      </c>
      <c r="H10" s="36">
        <v>54.66</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937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938</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c r="O26" s="27" t="s">
        <v>54</v>
      </c>
      <c r="P26" s="365" t="s">
        <v>74</v>
      </c>
      <c r="Q26" s="346"/>
      <c r="R26" s="26">
        <v>55000</v>
      </c>
      <c r="S26" s="23" t="s">
        <v>33</v>
      </c>
      <c r="T26" s="28">
        <v>60000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926</v>
      </c>
      <c r="D31" s="393"/>
      <c r="E31" s="393"/>
      <c r="F31" s="394"/>
      <c r="G31" s="285"/>
      <c r="H31" s="285"/>
      <c r="I31" s="27"/>
      <c r="J31" s="282"/>
      <c r="K31" s="283"/>
      <c r="L31" s="283"/>
      <c r="M31" s="285" t="s">
        <v>66</v>
      </c>
      <c r="N31" s="264"/>
      <c r="O31" s="284" t="s">
        <v>927</v>
      </c>
      <c r="P31" s="283"/>
      <c r="Q31" s="285" t="s">
        <v>67</v>
      </c>
      <c r="R31" s="286"/>
      <c r="S31" s="282" t="s">
        <v>928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4000-000000000000}">
      <formula1>$C$14:$E$14</formula1>
    </dataValidation>
    <dataValidation type="list" allowBlank="1" showInputMessage="1" showErrorMessage="1" sqref="P8" xr:uid="{00000000-0002-0000-4000-000001000000}">
      <formula1>$F$14:$J$14</formula1>
    </dataValidation>
    <dataValidation type="list" allowBlank="1" showInputMessage="1" showErrorMessage="1" sqref="G26:I26" xr:uid="{00000000-0002-0000-4000-000002000000}">
      <formula1>$J$27:$M$27</formula1>
    </dataValidation>
    <dataValidation type="list" allowBlank="1" showInputMessage="1" showErrorMessage="1" sqref="C26:D26" xr:uid="{00000000-0002-0000-4000-000003000000}">
      <formula1>$F$27:$I$27</formula1>
    </dataValidation>
    <dataValidation type="list" allowBlank="1" showInputMessage="1" showErrorMessage="1" sqref="E25:H25" xr:uid="{00000000-0002-0000-4000-000004000000}">
      <formula1>$D$27:$E$27</formula1>
    </dataValidation>
    <dataValidation type="list" allowBlank="1" showInputMessage="1" showErrorMessage="1" sqref="J1:K1" xr:uid="{00000000-0002-0000-4000-000005000000}">
      <formula1>$C$5:$D$5</formula1>
    </dataValidation>
    <dataValidation type="list" allowBlank="1" showInputMessage="1" showErrorMessage="1" sqref="S19:T21" xr:uid="{00000000-0002-0000-4000-000006000000}">
      <formula1>$A$23:$C$23</formula1>
    </dataValidation>
    <dataValidation type="list" allowBlank="1" showInputMessage="1" showErrorMessage="1" sqref="J10:T10" xr:uid="{00000000-0002-0000-4000-000007000000}">
      <formula1>$A$14:$B$14</formula1>
    </dataValidation>
    <dataValidation type="list" allowBlank="1" showInputMessage="1" showErrorMessage="1" sqref="D25" xr:uid="{00000000-0002-0000-4000-000008000000}">
      <formula1>$A$27:$C$27</formula1>
    </dataValidation>
    <dataValidation type="list" allowBlank="1" showInputMessage="1" showErrorMessage="1" sqref="F4:Q4" xr:uid="{00000000-0002-0000-4000-000009000000}">
      <formula1>$G$5:$H$5</formula1>
    </dataValidation>
    <dataValidation type="list" allowBlank="1" showInputMessage="1" showErrorMessage="1" sqref="I17:J21 S17:T18" xr:uid="{00000000-0002-0000-4000-00000A000000}">
      <formula1>$A$23:$D$23</formula1>
    </dataValidation>
  </dataValidations>
  <hyperlinks>
    <hyperlink ref="S1:T2" location="物件一覧!A1" display="一覧に戻る" xr:uid="{00000000-0004-0000-4000-000000000000}"/>
    <hyperlink ref="C31:F31" location="協力店一覧!A30" display="アパマンショップ瀬田店" xr:uid="{00000000-0004-0000-4000-000001000000}"/>
  </hyperlinks>
  <pageMargins left="0.38" right="0.28000000000000003" top="0.59" bottom="0.49" header="0.4" footer="0.31"/>
  <pageSetup paperSize="9" orientation="landscape" r:id="rId1"/>
  <headerFooter alignWithMargins="0"/>
  <drawing r:id="rId2"/>
  <legacyDrawing r:id="rId3"/>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940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107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130</v>
      </c>
      <c r="I4" s="255"/>
      <c r="J4" s="255" t="s">
        <v>130</v>
      </c>
      <c r="K4" s="255"/>
      <c r="L4" s="255" t="s">
        <v>32</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941</v>
      </c>
      <c r="E8" s="384"/>
      <c r="F8" s="385"/>
      <c r="G8" s="389" t="s">
        <v>942</v>
      </c>
      <c r="H8" s="390"/>
      <c r="I8" s="390"/>
      <c r="J8" s="390"/>
      <c r="K8" s="390"/>
      <c r="L8" s="391"/>
      <c r="M8" s="9">
        <v>64000</v>
      </c>
      <c r="N8" s="8" t="s">
        <v>33</v>
      </c>
      <c r="O8" s="10">
        <v>64000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943</v>
      </c>
      <c r="B10" s="348"/>
      <c r="C10" s="349"/>
      <c r="D10" s="259">
        <v>2</v>
      </c>
      <c r="E10" s="357"/>
      <c r="F10" s="102">
        <v>58.12</v>
      </c>
      <c r="G10" s="8" t="s">
        <v>33</v>
      </c>
      <c r="H10" s="36">
        <v>58.12</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933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925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c r="O26" s="27" t="s">
        <v>54</v>
      </c>
      <c r="P26" s="365" t="s">
        <v>74</v>
      </c>
      <c r="Q26" s="346"/>
      <c r="R26" s="26">
        <v>64000</v>
      </c>
      <c r="S26" s="23" t="s">
        <v>33</v>
      </c>
      <c r="T26" s="28">
        <v>64000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926</v>
      </c>
      <c r="D31" s="393"/>
      <c r="E31" s="393"/>
      <c r="F31" s="394"/>
      <c r="G31" s="285"/>
      <c r="H31" s="285"/>
      <c r="I31" s="27"/>
      <c r="J31" s="282"/>
      <c r="K31" s="283"/>
      <c r="L31" s="283"/>
      <c r="M31" s="285" t="s">
        <v>66</v>
      </c>
      <c r="N31" s="264"/>
      <c r="O31" s="284" t="s">
        <v>927</v>
      </c>
      <c r="P31" s="283"/>
      <c r="Q31" s="285" t="s">
        <v>67</v>
      </c>
      <c r="R31" s="286"/>
      <c r="S31" s="282" t="s">
        <v>928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4100-000000000000}">
      <formula1>$A$23:$D$23</formula1>
    </dataValidation>
    <dataValidation type="list" allowBlank="1" showInputMessage="1" showErrorMessage="1" sqref="F4:Q4" xr:uid="{00000000-0002-0000-4100-000001000000}">
      <formula1>$G$5:$H$5</formula1>
    </dataValidation>
    <dataValidation type="list" allowBlank="1" showInputMessage="1" showErrorMessage="1" sqref="D25" xr:uid="{00000000-0002-0000-4100-000002000000}">
      <formula1>$A$27:$C$27</formula1>
    </dataValidation>
    <dataValidation type="list" allowBlank="1" showInputMessage="1" showErrorMessage="1" sqref="J10:T10" xr:uid="{00000000-0002-0000-4100-000003000000}">
      <formula1>$A$14:$B$14</formula1>
    </dataValidation>
    <dataValidation type="list" allowBlank="1" showInputMessage="1" showErrorMessage="1" sqref="S19:T21" xr:uid="{00000000-0002-0000-4100-000004000000}">
      <formula1>$A$23:$C$23</formula1>
    </dataValidation>
    <dataValidation type="list" allowBlank="1" showInputMessage="1" showErrorMessage="1" sqref="J1:K1" xr:uid="{00000000-0002-0000-4100-000005000000}">
      <formula1>$C$5:$D$5</formula1>
    </dataValidation>
    <dataValidation type="list" allowBlank="1" showInputMessage="1" showErrorMessage="1" sqref="E25:H25" xr:uid="{00000000-0002-0000-4100-000006000000}">
      <formula1>$D$27:$E$27</formula1>
    </dataValidation>
    <dataValidation type="list" allowBlank="1" showInputMessage="1" showErrorMessage="1" sqref="C26:D26" xr:uid="{00000000-0002-0000-4100-000007000000}">
      <formula1>$F$27:$I$27</formula1>
    </dataValidation>
    <dataValidation type="list" allowBlank="1" showInputMessage="1" showErrorMessage="1" sqref="G26:I26" xr:uid="{00000000-0002-0000-4100-000008000000}">
      <formula1>$J$27:$M$27</formula1>
    </dataValidation>
    <dataValidation type="list" allowBlank="1" showInputMessage="1" showErrorMessage="1" sqref="P8" xr:uid="{00000000-0002-0000-4100-000009000000}">
      <formula1>$F$14:$J$14</formula1>
    </dataValidation>
    <dataValidation type="list" allowBlank="1" showInputMessage="1" showErrorMessage="1" sqref="P11" xr:uid="{00000000-0002-0000-4100-00000A000000}">
      <formula1>$C$14:$E$14</formula1>
    </dataValidation>
  </dataValidations>
  <hyperlinks>
    <hyperlink ref="S1:T2" location="物件一覧!A1" display="一覧に戻る" xr:uid="{00000000-0004-0000-4100-000000000000}"/>
    <hyperlink ref="C31:F31" location="協力店一覧!A30" display="アパマンショップ瀬田店" xr:uid="{00000000-0004-0000-4100-000001000000}"/>
  </hyperlinks>
  <pageMargins left="0.38" right="0.28000000000000003" top="0.59" bottom="0.49" header="0.4" footer="0.31"/>
  <pageSetup paperSize="9" orientation="landscape" r:id="rId1"/>
  <headerFooter alignWithMargins="0"/>
  <drawing r:id="rId2"/>
  <legacyDrawing r:id="rId3"/>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944</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108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32</v>
      </c>
      <c r="G4" s="255"/>
      <c r="H4" s="255" t="s">
        <v>130</v>
      </c>
      <c r="I4" s="255"/>
      <c r="J4" s="255" t="s">
        <v>130</v>
      </c>
      <c r="K4" s="255"/>
      <c r="L4" s="255" t="s">
        <v>32</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945</v>
      </c>
      <c r="E8" s="384"/>
      <c r="F8" s="385"/>
      <c r="G8" s="389" t="s">
        <v>946</v>
      </c>
      <c r="H8" s="390"/>
      <c r="I8" s="390"/>
      <c r="J8" s="390"/>
      <c r="K8" s="390"/>
      <c r="L8" s="391"/>
      <c r="M8" s="9">
        <v>66000</v>
      </c>
      <c r="N8" s="8" t="s">
        <v>33</v>
      </c>
      <c r="O8" s="10">
        <v>66000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947</v>
      </c>
      <c r="B10" s="348"/>
      <c r="C10" s="349"/>
      <c r="D10" s="259">
        <v>4</v>
      </c>
      <c r="E10" s="357"/>
      <c r="F10" s="102">
        <v>47.61</v>
      </c>
      <c r="G10" s="8" t="s">
        <v>33</v>
      </c>
      <c r="H10" s="36">
        <v>47.61</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948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949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c r="O26" s="27" t="s">
        <v>54</v>
      </c>
      <c r="P26" s="365" t="s">
        <v>74</v>
      </c>
      <c r="Q26" s="346"/>
      <c r="R26" s="26">
        <v>66000</v>
      </c>
      <c r="S26" s="23" t="s">
        <v>33</v>
      </c>
      <c r="T26" s="28">
        <v>66000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926</v>
      </c>
      <c r="D31" s="393"/>
      <c r="E31" s="393"/>
      <c r="F31" s="394"/>
      <c r="G31" s="285"/>
      <c r="H31" s="285"/>
      <c r="I31" s="27"/>
      <c r="J31" s="282"/>
      <c r="K31" s="283"/>
      <c r="L31" s="283"/>
      <c r="M31" s="285" t="s">
        <v>66</v>
      </c>
      <c r="N31" s="264"/>
      <c r="O31" s="284" t="s">
        <v>927</v>
      </c>
      <c r="P31" s="283"/>
      <c r="Q31" s="285" t="s">
        <v>67</v>
      </c>
      <c r="R31" s="286"/>
      <c r="S31" s="282" t="s">
        <v>928</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4200-000000000000}">
      <formula1>$C$14:$E$14</formula1>
    </dataValidation>
    <dataValidation type="list" allowBlank="1" showInputMessage="1" showErrorMessage="1" sqref="P8" xr:uid="{00000000-0002-0000-4200-000001000000}">
      <formula1>$F$14:$J$14</formula1>
    </dataValidation>
    <dataValidation type="list" allowBlank="1" showInputMessage="1" showErrorMessage="1" sqref="G26:I26" xr:uid="{00000000-0002-0000-4200-000002000000}">
      <formula1>$J$27:$M$27</formula1>
    </dataValidation>
    <dataValidation type="list" allowBlank="1" showInputMessage="1" showErrorMessage="1" sqref="C26:D26" xr:uid="{00000000-0002-0000-4200-000003000000}">
      <formula1>$F$27:$I$27</formula1>
    </dataValidation>
    <dataValidation type="list" allowBlank="1" showInputMessage="1" showErrorMessage="1" sqref="E25:H25" xr:uid="{00000000-0002-0000-4200-000004000000}">
      <formula1>$D$27:$E$27</formula1>
    </dataValidation>
    <dataValidation type="list" allowBlank="1" showInputMessage="1" showErrorMessage="1" sqref="J1:K1" xr:uid="{00000000-0002-0000-4200-000005000000}">
      <formula1>$C$5:$D$5</formula1>
    </dataValidation>
    <dataValidation type="list" allowBlank="1" showInputMessage="1" showErrorMessage="1" sqref="S19:T21" xr:uid="{00000000-0002-0000-4200-000006000000}">
      <formula1>$A$23:$C$23</formula1>
    </dataValidation>
    <dataValidation type="list" allowBlank="1" showInputMessage="1" showErrorMessage="1" sqref="J10:T10" xr:uid="{00000000-0002-0000-4200-000007000000}">
      <formula1>$A$14:$B$14</formula1>
    </dataValidation>
    <dataValidation type="list" allowBlank="1" showInputMessage="1" showErrorMessage="1" sqref="D25" xr:uid="{00000000-0002-0000-4200-000008000000}">
      <formula1>$A$27:$C$27</formula1>
    </dataValidation>
    <dataValidation type="list" allowBlank="1" showInputMessage="1" showErrorMessage="1" sqref="F4:Q4" xr:uid="{00000000-0002-0000-4200-000009000000}">
      <formula1>$G$5:$H$5</formula1>
    </dataValidation>
    <dataValidation type="list" allowBlank="1" showInputMessage="1" showErrorMessage="1" sqref="I17:J21 S17:T18" xr:uid="{00000000-0002-0000-4200-00000A000000}">
      <formula1>$A$23:$D$23</formula1>
    </dataValidation>
  </dataValidations>
  <hyperlinks>
    <hyperlink ref="S1:T2" location="物件一覧!A1" display="一覧に戻る" xr:uid="{00000000-0004-0000-4200-000000000000}"/>
    <hyperlink ref="C31:F31" location="協力店一覧!A30" display="アパマンショップ瀬田店" xr:uid="{00000000-0004-0000-4200-000001000000}"/>
  </hyperlinks>
  <pageMargins left="0.38" right="0.28000000000000003" top="0.59" bottom="0.49" header="0.4" footer="0.31"/>
  <pageSetup paperSize="9" orientation="landscape" r:id="rId1"/>
  <headerFooter alignWithMargins="0"/>
  <drawing r:id="rId2"/>
  <legacyDrawing r:id="rId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950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109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951</v>
      </c>
      <c r="E8" s="384"/>
      <c r="F8" s="385"/>
      <c r="G8" s="389" t="s">
        <v>952</v>
      </c>
      <c r="H8" s="390"/>
      <c r="I8" s="390"/>
      <c r="J8" s="390"/>
      <c r="K8" s="390"/>
      <c r="L8" s="391"/>
      <c r="M8" s="9">
        <v>26000</v>
      </c>
      <c r="N8" s="8" t="s">
        <v>33</v>
      </c>
      <c r="O8" s="10">
        <v>29000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953</v>
      </c>
      <c r="B10" s="348"/>
      <c r="C10" s="349"/>
      <c r="D10" s="259">
        <v>3</v>
      </c>
      <c r="E10" s="357"/>
      <c r="F10" s="102">
        <v>16.64</v>
      </c>
      <c r="G10" s="8" t="s">
        <v>33</v>
      </c>
      <c r="H10" s="36">
        <v>20.94</v>
      </c>
      <c r="I10" s="359"/>
      <c r="J10" s="4"/>
      <c r="K10" s="4" t="s">
        <v>130</v>
      </c>
      <c r="L10" s="4" t="s">
        <v>130</v>
      </c>
      <c r="M10" s="4"/>
      <c r="N10" s="4"/>
      <c r="O10" s="4"/>
      <c r="P10" s="4"/>
      <c r="Q10" s="4"/>
      <c r="R10" s="4"/>
      <c r="S10" s="4"/>
      <c r="T10" s="5" t="s">
        <v>11</v>
      </c>
    </row>
    <row r="11" spans="1:24" s="3" customFormat="1" ht="21" customHeight="1" x14ac:dyDescent="0.15">
      <c r="A11" s="264" t="s">
        <v>288</v>
      </c>
      <c r="B11" s="292"/>
      <c r="C11" s="292"/>
      <c r="D11" s="292"/>
      <c r="E11" s="299"/>
      <c r="F11" s="297">
        <v>6</v>
      </c>
      <c r="G11" s="298"/>
      <c r="H11" s="264" t="s">
        <v>35</v>
      </c>
      <c r="I11" s="299"/>
      <c r="J11" s="392">
        <v>6</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42" t="s">
        <v>954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c r="O26" s="27" t="s">
        <v>54</v>
      </c>
      <c r="P26" s="365" t="s">
        <v>74</v>
      </c>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955</v>
      </c>
      <c r="D31" s="393"/>
      <c r="E31" s="393"/>
      <c r="F31" s="394"/>
      <c r="G31" s="285"/>
      <c r="H31" s="285"/>
      <c r="I31" s="27"/>
      <c r="J31" s="282"/>
      <c r="K31" s="283"/>
      <c r="L31" s="283"/>
      <c r="M31" s="285" t="s">
        <v>66</v>
      </c>
      <c r="N31" s="264"/>
      <c r="O31" s="284" t="s">
        <v>956</v>
      </c>
      <c r="P31" s="283"/>
      <c r="Q31" s="285" t="s">
        <v>67</v>
      </c>
      <c r="R31" s="286"/>
      <c r="S31" s="282" t="s">
        <v>957</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4300-000000000000}">
      <formula1>$A$23:$D$23</formula1>
    </dataValidation>
    <dataValidation type="list" allowBlank="1" showInputMessage="1" showErrorMessage="1" sqref="F4:Q4" xr:uid="{00000000-0002-0000-4300-000001000000}">
      <formula1>$G$5:$H$5</formula1>
    </dataValidation>
    <dataValidation type="list" allowBlank="1" showInputMessage="1" showErrorMessage="1" sqref="D25" xr:uid="{00000000-0002-0000-4300-000002000000}">
      <formula1>$A$27:$C$27</formula1>
    </dataValidation>
    <dataValidation type="list" allowBlank="1" showInputMessage="1" showErrorMessage="1" sqref="J10:T10" xr:uid="{00000000-0002-0000-4300-000003000000}">
      <formula1>$A$14:$B$14</formula1>
    </dataValidation>
    <dataValidation type="list" allowBlank="1" showInputMessage="1" showErrorMessage="1" sqref="S19:T21" xr:uid="{00000000-0002-0000-4300-000004000000}">
      <formula1>$A$23:$C$23</formula1>
    </dataValidation>
    <dataValidation type="list" allowBlank="1" showInputMessage="1" showErrorMessage="1" sqref="J1:K1" xr:uid="{00000000-0002-0000-4300-000005000000}">
      <formula1>$C$5:$D$5</formula1>
    </dataValidation>
    <dataValidation type="list" allowBlank="1" showInputMessage="1" showErrorMessage="1" sqref="E25:H25" xr:uid="{00000000-0002-0000-4300-000006000000}">
      <formula1>$D$27:$E$27</formula1>
    </dataValidation>
    <dataValidation type="list" allowBlank="1" showInputMessage="1" showErrorMessage="1" sqref="C26:D26" xr:uid="{00000000-0002-0000-4300-000007000000}">
      <formula1>$F$27:$I$27</formula1>
    </dataValidation>
    <dataValidation type="list" allowBlank="1" showInputMessage="1" showErrorMessage="1" sqref="G26:I26" xr:uid="{00000000-0002-0000-4300-000008000000}">
      <formula1>$J$27:$M$27</formula1>
    </dataValidation>
    <dataValidation type="list" allowBlank="1" showInputMessage="1" showErrorMessage="1" sqref="P8" xr:uid="{00000000-0002-0000-4300-000009000000}">
      <formula1>$F$14:$J$14</formula1>
    </dataValidation>
    <dataValidation type="list" allowBlank="1" showInputMessage="1" showErrorMessage="1" sqref="P11" xr:uid="{00000000-0002-0000-4300-00000A000000}">
      <formula1>$C$14:$E$14</formula1>
    </dataValidation>
  </dataValidations>
  <hyperlinks>
    <hyperlink ref="S1:T2" location="物件一覧!A1" display="一覧に戻る" xr:uid="{00000000-0004-0000-4300-000000000000}"/>
    <hyperlink ref="C31:F31" location="協力店一覧!A41" display="アパマンショップ堅田店" xr:uid="{00000000-0004-0000-4300-000001000000}"/>
  </hyperlinks>
  <pageMargins left="0.38" right="0.28000000000000003" top="0.59" bottom="0.49" header="0.4" footer="0.31"/>
  <pageSetup paperSize="9" orientation="landscape" r:id="rId1"/>
  <headerFooter alignWithMargins="0"/>
  <drawing r:id="rId2"/>
  <legacyDrawing r:id="rId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958</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951</v>
      </c>
      <c r="E8" s="384"/>
      <c r="F8" s="385"/>
      <c r="G8" s="389" t="s">
        <v>959</v>
      </c>
      <c r="H8" s="390"/>
      <c r="I8" s="390"/>
      <c r="J8" s="390"/>
      <c r="K8" s="390"/>
      <c r="L8" s="391"/>
      <c r="M8" s="9">
        <v>35000</v>
      </c>
      <c r="N8" s="8" t="s">
        <v>33</v>
      </c>
      <c r="O8" s="10">
        <v>35000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960</v>
      </c>
      <c r="B10" s="348"/>
      <c r="C10" s="349"/>
      <c r="D10" s="259">
        <v>3</v>
      </c>
      <c r="E10" s="357"/>
      <c r="F10" s="102">
        <v>18.3</v>
      </c>
      <c r="G10" s="8" t="s">
        <v>33</v>
      </c>
      <c r="H10" s="36">
        <v>18.3</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3</v>
      </c>
      <c r="G11" s="298"/>
      <c r="H11" s="264" t="s">
        <v>35</v>
      </c>
      <c r="I11" s="299"/>
      <c r="J11" s="392">
        <v>6</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42" t="s">
        <v>954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50000</v>
      </c>
      <c r="O26" s="27" t="s">
        <v>54</v>
      </c>
      <c r="P26" s="365" t="s">
        <v>74</v>
      </c>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955</v>
      </c>
      <c r="D31" s="393"/>
      <c r="E31" s="393"/>
      <c r="F31" s="394"/>
      <c r="G31" s="285"/>
      <c r="H31" s="285"/>
      <c r="I31" s="27"/>
      <c r="J31" s="282"/>
      <c r="K31" s="283"/>
      <c r="L31" s="283"/>
      <c r="M31" s="285" t="s">
        <v>66</v>
      </c>
      <c r="N31" s="264"/>
      <c r="O31" s="284" t="s">
        <v>956</v>
      </c>
      <c r="P31" s="283"/>
      <c r="Q31" s="285" t="s">
        <v>67</v>
      </c>
      <c r="R31" s="286"/>
      <c r="S31" s="282" t="s">
        <v>957</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4400-000000000000}">
      <formula1>$C$14:$E$14</formula1>
    </dataValidation>
    <dataValidation type="list" allowBlank="1" showInputMessage="1" showErrorMessage="1" sqref="P8" xr:uid="{00000000-0002-0000-4400-000001000000}">
      <formula1>$F$14:$J$14</formula1>
    </dataValidation>
    <dataValidation type="list" allowBlank="1" showInputMessage="1" showErrorMessage="1" sqref="G26:I26" xr:uid="{00000000-0002-0000-4400-000002000000}">
      <formula1>$J$27:$M$27</formula1>
    </dataValidation>
    <dataValidation type="list" allowBlank="1" showInputMessage="1" showErrorMessage="1" sqref="C26:D26" xr:uid="{00000000-0002-0000-4400-000003000000}">
      <formula1>$F$27:$I$27</formula1>
    </dataValidation>
    <dataValidation type="list" allowBlank="1" showInputMessage="1" showErrorMessage="1" sqref="E25:H25" xr:uid="{00000000-0002-0000-4400-000004000000}">
      <formula1>$D$27:$E$27</formula1>
    </dataValidation>
    <dataValidation type="list" allowBlank="1" showInputMessage="1" showErrorMessage="1" sqref="J1:K1" xr:uid="{00000000-0002-0000-4400-000005000000}">
      <formula1>$C$5:$D$5</formula1>
    </dataValidation>
    <dataValidation type="list" allowBlank="1" showInputMessage="1" showErrorMessage="1" sqref="S19:T21" xr:uid="{00000000-0002-0000-4400-000006000000}">
      <formula1>$A$23:$C$23</formula1>
    </dataValidation>
    <dataValidation type="list" allowBlank="1" showInputMessage="1" showErrorMessage="1" sqref="J10:T10" xr:uid="{00000000-0002-0000-4400-000007000000}">
      <formula1>$A$14:$B$14</formula1>
    </dataValidation>
    <dataValidation type="list" allowBlank="1" showInputMessage="1" showErrorMessage="1" sqref="D25" xr:uid="{00000000-0002-0000-4400-000008000000}">
      <formula1>$A$27:$C$27</formula1>
    </dataValidation>
    <dataValidation type="list" allowBlank="1" showInputMessage="1" showErrorMessage="1" sqref="F4:Q4" xr:uid="{00000000-0002-0000-4400-000009000000}">
      <formula1>$G$5:$H$5</formula1>
    </dataValidation>
    <dataValidation type="list" allowBlank="1" showInputMessage="1" showErrorMessage="1" sqref="I17:J21 S17:T18" xr:uid="{00000000-0002-0000-4400-00000A000000}">
      <formula1>$A$23:$D$23</formula1>
    </dataValidation>
  </dataValidations>
  <hyperlinks>
    <hyperlink ref="S1:T2" location="物件一覧!A1" display="一覧に戻る" xr:uid="{00000000-0004-0000-4400-000000000000}"/>
    <hyperlink ref="C31:F31" location="協力店一覧!A41" display="アパマンショップ堅田店" xr:uid="{00000000-0004-0000-4400-000001000000}"/>
  </hyperlinks>
  <pageMargins left="0.38" right="0.28000000000000003" top="0.59" bottom="0.49" header="0.4" footer="0.31"/>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41" t="s">
        <v>291</v>
      </c>
      <c r="B1" s="242"/>
      <c r="C1" s="243"/>
      <c r="D1" s="244" t="s">
        <v>298</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322"/>
      <c r="C3" s="277">
        <v>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281" t="s">
        <v>32</v>
      </c>
      <c r="G4" s="262"/>
      <c r="H4" s="255" t="s">
        <v>32</v>
      </c>
      <c r="I4" s="255"/>
      <c r="J4" s="261" t="s">
        <v>130</v>
      </c>
      <c r="K4" s="262"/>
      <c r="L4" s="255" t="s">
        <v>32</v>
      </c>
      <c r="M4" s="255"/>
      <c r="N4" s="255" t="s">
        <v>32</v>
      </c>
      <c r="O4" s="255"/>
      <c r="P4" s="255" t="s">
        <v>32</v>
      </c>
      <c r="Q4" s="255"/>
      <c r="R4" s="330" t="s">
        <v>37</v>
      </c>
      <c r="S4" s="331"/>
      <c r="T4" s="332"/>
      <c r="U4" s="81"/>
      <c r="V4" s="82"/>
      <c r="W4" s="82"/>
      <c r="X4" s="82"/>
    </row>
    <row r="5" spans="1:24" s="6" customFormat="1" ht="21" hidden="1" customHeight="1" x14ac:dyDescent="0.15">
      <c r="G5" s="7" t="s">
        <v>86</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296</v>
      </c>
      <c r="C8" s="268"/>
      <c r="D8" s="269" t="s">
        <v>304</v>
      </c>
      <c r="E8" s="267"/>
      <c r="F8" s="268"/>
      <c r="G8" s="311" t="s">
        <v>300</v>
      </c>
      <c r="H8" s="311"/>
      <c r="I8" s="311"/>
      <c r="J8" s="311"/>
      <c r="K8" s="311"/>
      <c r="L8" s="312"/>
      <c r="M8" s="9">
        <v>55000</v>
      </c>
      <c r="N8" s="8" t="s">
        <v>87</v>
      </c>
      <c r="O8" s="10">
        <v>55000</v>
      </c>
      <c r="P8" s="315" t="s">
        <v>14</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281</v>
      </c>
      <c r="B10" s="271"/>
      <c r="C10" s="272"/>
      <c r="D10" s="259">
        <v>2</v>
      </c>
      <c r="E10" s="260"/>
      <c r="F10" s="35">
        <v>46.17</v>
      </c>
      <c r="G10" s="8" t="s">
        <v>88</v>
      </c>
      <c r="H10" s="36">
        <v>46.17</v>
      </c>
      <c r="I10" s="264"/>
      <c r="J10" s="4"/>
      <c r="K10" s="4"/>
      <c r="L10" s="4"/>
      <c r="M10" s="4"/>
      <c r="N10" s="4"/>
      <c r="O10" s="4"/>
      <c r="P10" s="4"/>
      <c r="Q10" s="4"/>
      <c r="R10" s="4" t="s">
        <v>32</v>
      </c>
      <c r="S10" s="4" t="s">
        <v>11</v>
      </c>
      <c r="T10" s="5" t="s">
        <v>11</v>
      </c>
    </row>
    <row r="11" spans="1:24" s="3" customFormat="1" ht="21" customHeight="1" x14ac:dyDescent="0.15">
      <c r="A11" s="264" t="s">
        <v>288</v>
      </c>
      <c r="B11" s="292"/>
      <c r="C11" s="292"/>
      <c r="D11" s="292"/>
      <c r="E11" s="299"/>
      <c r="F11" s="297">
        <v>4</v>
      </c>
      <c r="G11" s="298"/>
      <c r="H11" s="264" t="s">
        <v>35</v>
      </c>
      <c r="I11" s="299"/>
      <c r="J11" s="298">
        <v>4</v>
      </c>
      <c r="K11" s="298"/>
      <c r="L11" s="263" t="s">
        <v>286</v>
      </c>
      <c r="M11" s="321"/>
      <c r="N11" s="321"/>
      <c r="O11" s="321"/>
      <c r="P11" s="244" t="s">
        <v>40</v>
      </c>
      <c r="Q11" s="245"/>
      <c r="R11" s="245"/>
      <c r="S11" s="245"/>
      <c r="T11" s="307"/>
      <c r="U11" s="83"/>
      <c r="V11" s="80"/>
      <c r="W11" s="80"/>
    </row>
    <row r="12" spans="1:24" s="3" customFormat="1" ht="21" customHeight="1" x14ac:dyDescent="0.15">
      <c r="A12" s="285" t="s">
        <v>289</v>
      </c>
      <c r="B12" s="285"/>
      <c r="C12" s="285"/>
      <c r="D12" s="285"/>
      <c r="E12" s="264"/>
      <c r="F12" s="302" t="s">
        <v>89</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t="s">
        <v>90</v>
      </c>
      <c r="G13" s="303"/>
      <c r="H13" s="303"/>
      <c r="I13" s="303"/>
      <c r="J13" s="303"/>
      <c r="K13" s="303"/>
      <c r="L13" s="303"/>
      <c r="M13" s="303"/>
      <c r="N13" s="303"/>
      <c r="O13" s="303"/>
      <c r="P13" s="303"/>
      <c r="Q13" s="303"/>
      <c r="R13" s="303"/>
      <c r="S13" s="303"/>
      <c r="T13" s="304"/>
    </row>
    <row r="14" spans="1:24" s="6" customFormat="1" ht="21" hidden="1" customHeight="1" x14ac:dyDescent="0.15">
      <c r="A14" s="7" t="s">
        <v>91</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92</v>
      </c>
      <c r="M17" s="295"/>
      <c r="N17" s="295"/>
      <c r="O17" s="295"/>
      <c r="P17" s="295"/>
      <c r="Q17" s="295"/>
      <c r="R17" s="296"/>
      <c r="S17" s="300" t="s">
        <v>70</v>
      </c>
      <c r="T17" s="301"/>
    </row>
    <row r="18" spans="1:20" s="3" customFormat="1" ht="21" customHeight="1" x14ac:dyDescent="0.15">
      <c r="A18" s="19"/>
      <c r="B18" s="294" t="s">
        <v>93</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70</v>
      </c>
      <c r="T19" s="301"/>
    </row>
    <row r="20" spans="1:20" s="3" customFormat="1" ht="21" customHeight="1" x14ac:dyDescent="0.15">
      <c r="A20" s="19"/>
      <c r="B20" s="294" t="s">
        <v>21</v>
      </c>
      <c r="C20" s="295"/>
      <c r="D20" s="295"/>
      <c r="E20" s="295"/>
      <c r="F20" s="295"/>
      <c r="G20" s="295"/>
      <c r="H20" s="296"/>
      <c r="I20" s="300" t="s">
        <v>45</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71</v>
      </c>
      <c r="J21" s="301"/>
      <c r="K21" s="20"/>
      <c r="L21" s="294" t="s">
        <v>24</v>
      </c>
      <c r="M21" s="295"/>
      <c r="N21" s="295"/>
      <c r="O21" s="295"/>
      <c r="P21" s="295"/>
      <c r="Q21" s="295"/>
      <c r="R21" s="296"/>
      <c r="S21" s="300" t="s">
        <v>70</v>
      </c>
      <c r="T21" s="301"/>
    </row>
    <row r="22" spans="1:20" s="3" customFormat="1" ht="21" customHeight="1" x14ac:dyDescent="0.15">
      <c r="A22" s="20"/>
      <c r="B22" s="294" t="s">
        <v>25</v>
      </c>
      <c r="C22" s="295"/>
      <c r="D22" s="295"/>
      <c r="E22" s="295"/>
      <c r="F22" s="295"/>
      <c r="G22" s="295"/>
      <c r="H22" s="296"/>
      <c r="I22" s="305" t="s">
        <v>11</v>
      </c>
      <c r="J22" s="306"/>
      <c r="K22" s="306"/>
      <c r="L22" s="306"/>
      <c r="M22" s="306"/>
      <c r="N22" s="306"/>
      <c r="O22" s="306"/>
      <c r="P22" s="306"/>
      <c r="Q22" s="306"/>
      <c r="R22" s="306"/>
      <c r="S22" s="306"/>
      <c r="T22" s="306"/>
    </row>
    <row r="23" spans="1:20" s="6" customFormat="1" ht="21" hidden="1" customHeight="1" x14ac:dyDescent="0.15">
      <c r="A23" s="21" t="s">
        <v>45</v>
      </c>
      <c r="B23" s="12" t="s">
        <v>71</v>
      </c>
      <c r="C23" s="12" t="s">
        <v>94</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c r="M26" s="23" t="s">
        <v>95</v>
      </c>
      <c r="N26" s="26"/>
      <c r="O26" s="27" t="s">
        <v>54</v>
      </c>
      <c r="P26" s="244" t="s">
        <v>74</v>
      </c>
      <c r="Q26" s="308"/>
      <c r="R26" s="26">
        <v>150000</v>
      </c>
      <c r="S26" s="23" t="s">
        <v>96</v>
      </c>
      <c r="T26" s="28">
        <v>150000</v>
      </c>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97</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290" t="s">
        <v>198</v>
      </c>
      <c r="D31" s="291"/>
      <c r="E31" s="291"/>
      <c r="F31" s="291"/>
      <c r="G31" s="285"/>
      <c r="H31" s="285"/>
      <c r="I31" s="27"/>
      <c r="J31" s="282"/>
      <c r="K31" s="283"/>
      <c r="L31" s="283"/>
      <c r="M31" s="285" t="s">
        <v>66</v>
      </c>
      <c r="N31" s="264"/>
      <c r="O31" s="284" t="s">
        <v>98</v>
      </c>
      <c r="P31" s="283"/>
      <c r="Q31" s="285" t="s">
        <v>67</v>
      </c>
      <c r="R31" s="286"/>
      <c r="S31" s="282" t="s">
        <v>99</v>
      </c>
      <c r="T31" s="283"/>
    </row>
  </sheetData>
  <mergeCells count="86">
    <mergeCell ref="S1:T2"/>
    <mergeCell ref="N4:O4"/>
    <mergeCell ref="P4:Q4"/>
    <mergeCell ref="L11:O11"/>
    <mergeCell ref="P11:T11"/>
    <mergeCell ref="P7:T7"/>
    <mergeCell ref="P8:T8"/>
    <mergeCell ref="M7:O7"/>
    <mergeCell ref="A7:L7"/>
    <mergeCell ref="B8:C8"/>
    <mergeCell ref="D8:F8"/>
    <mergeCell ref="G8:L8"/>
    <mergeCell ref="A1:C1"/>
    <mergeCell ref="D1:K1"/>
    <mergeCell ref="R3:T3"/>
    <mergeCell ref="D9:E9"/>
    <mergeCell ref="S31:T31"/>
    <mergeCell ref="O31:P31"/>
    <mergeCell ref="Q31:R31"/>
    <mergeCell ref="J25:K26"/>
    <mergeCell ref="A26:B26"/>
    <mergeCell ref="C26:D26"/>
    <mergeCell ref="G26:I26"/>
    <mergeCell ref="P26:Q26"/>
    <mergeCell ref="E26:F26"/>
    <mergeCell ref="E25:H25"/>
    <mergeCell ref="A25:C25"/>
    <mergeCell ref="A31:B31"/>
    <mergeCell ref="C31:F31"/>
    <mergeCell ref="G31:H31"/>
    <mergeCell ref="M31:N31"/>
    <mergeCell ref="J31:L31"/>
    <mergeCell ref="A29:C29"/>
    <mergeCell ref="D29:T29"/>
    <mergeCell ref="B20:H20"/>
    <mergeCell ref="B22:H22"/>
    <mergeCell ref="I22:T22"/>
    <mergeCell ref="S21:T21"/>
    <mergeCell ref="L20:R20"/>
    <mergeCell ref="L17:R17"/>
    <mergeCell ref="L18:R18"/>
    <mergeCell ref="I18:J18"/>
    <mergeCell ref="O25:T25"/>
    <mergeCell ref="S19:T19"/>
    <mergeCell ref="L25:N25"/>
    <mergeCell ref="L21:R21"/>
    <mergeCell ref="F9:H9"/>
    <mergeCell ref="I9:I10"/>
    <mergeCell ref="A9:C9"/>
    <mergeCell ref="A10:C10"/>
    <mergeCell ref="A12:E12"/>
    <mergeCell ref="F11:G11"/>
    <mergeCell ref="H11:I11"/>
    <mergeCell ref="D10:E10"/>
    <mergeCell ref="A11:E11"/>
    <mergeCell ref="F12:T12"/>
    <mergeCell ref="B17:H17"/>
    <mergeCell ref="B18:H18"/>
    <mergeCell ref="I20:J20"/>
    <mergeCell ref="J11:K11"/>
    <mergeCell ref="I21:J21"/>
    <mergeCell ref="B21:H21"/>
    <mergeCell ref="A16:C16"/>
    <mergeCell ref="B19:H19"/>
    <mergeCell ref="I19:J19"/>
    <mergeCell ref="F13:T13"/>
    <mergeCell ref="A13:E13"/>
    <mergeCell ref="S18:T18"/>
    <mergeCell ref="I17:J17"/>
    <mergeCell ref="S17:T17"/>
    <mergeCell ref="S20:T20"/>
    <mergeCell ref="L19:R19"/>
    <mergeCell ref="R4:T4"/>
    <mergeCell ref="L4:M4"/>
    <mergeCell ref="J3:K3"/>
    <mergeCell ref="J4:K4"/>
    <mergeCell ref="L3:M3"/>
    <mergeCell ref="N3:O3"/>
    <mergeCell ref="P3:Q3"/>
    <mergeCell ref="A3:B4"/>
    <mergeCell ref="C3:C4"/>
    <mergeCell ref="D3:E4"/>
    <mergeCell ref="F3:G3"/>
    <mergeCell ref="H3:I3"/>
    <mergeCell ref="F4:G4"/>
    <mergeCell ref="H4:I4"/>
  </mergeCells>
  <phoneticPr fontId="3"/>
  <dataValidations count="9">
    <dataValidation type="list" allowBlank="1" showInputMessage="1" showErrorMessage="1" sqref="P11" xr:uid="{00000000-0002-0000-0600-000000000000}">
      <formula1>$C$14:$E$14</formula1>
    </dataValidation>
    <dataValidation type="list" allowBlank="1" showInputMessage="1" showErrorMessage="1" sqref="D25" xr:uid="{00000000-0002-0000-0600-000001000000}">
      <formula1>$A$27:$C$27</formula1>
    </dataValidation>
    <dataValidation type="list" allowBlank="1" showInputMessage="1" showErrorMessage="1" sqref="E25:H25" xr:uid="{00000000-0002-0000-0600-000002000000}">
      <formula1>$D$27:$E$27</formula1>
    </dataValidation>
    <dataValidation type="list" allowBlank="1" showInputMessage="1" showErrorMessage="1" sqref="C26:D26" xr:uid="{00000000-0002-0000-0600-000003000000}">
      <formula1>$F$27:$I$27</formula1>
    </dataValidation>
    <dataValidation type="list" allowBlank="1" showInputMessage="1" showErrorMessage="1" sqref="G26:I26" xr:uid="{00000000-0002-0000-0600-000004000000}">
      <formula1>$J$27:$M$27</formula1>
    </dataValidation>
    <dataValidation type="list" allowBlank="1" showInputMessage="1" showErrorMessage="1" sqref="S17:T21 I17:J21" xr:uid="{00000000-0002-0000-0600-000005000000}">
      <formula1>$A$23:$C$23</formula1>
    </dataValidation>
    <dataValidation type="list" allowBlank="1" showInputMessage="1" showErrorMessage="1" sqref="J10:T10" xr:uid="{00000000-0002-0000-0600-000006000000}">
      <formula1>$A$14:$B$14</formula1>
    </dataValidation>
    <dataValidation type="list" allowBlank="1" showInputMessage="1" showErrorMessage="1" sqref="P8" xr:uid="{00000000-0002-0000-0600-000007000000}">
      <formula1>$F$14:$J$14</formula1>
    </dataValidation>
    <dataValidation type="list" allowBlank="1" showInputMessage="1" showErrorMessage="1" sqref="F4:Q4" xr:uid="{00000000-0002-0000-0600-000008000000}">
      <formula1>$G$5:$H$5</formula1>
    </dataValidation>
  </dataValidations>
  <hyperlinks>
    <hyperlink ref="S1:T2" location="物件一覧!A1" display="一覧に戻る" xr:uid="{00000000-0004-0000-0600-000000000000}"/>
    <hyperlink ref="C31:F31" location="協力店一覧!B3" display="株式会社ホームショップ堅田" xr:uid="{00000000-0004-0000-0600-000001000000}"/>
  </hyperlinks>
  <pageMargins left="0.38" right="0.28000000000000003" top="0.59" bottom="0.49" header="0.4" footer="0.31"/>
  <pageSetup paperSize="9" orientation="landscape" r:id="rId1"/>
  <headerFooter alignWithMargins="0"/>
  <drawing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961</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951</v>
      </c>
      <c r="E8" s="384"/>
      <c r="F8" s="385"/>
      <c r="G8" s="389" t="s">
        <v>962</v>
      </c>
      <c r="H8" s="390"/>
      <c r="I8" s="390"/>
      <c r="J8" s="390"/>
      <c r="K8" s="390"/>
      <c r="L8" s="391"/>
      <c r="M8" s="9">
        <v>44000</v>
      </c>
      <c r="N8" s="8" t="s">
        <v>33</v>
      </c>
      <c r="O8" s="10">
        <v>44000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963</v>
      </c>
      <c r="B10" s="348"/>
      <c r="C10" s="349"/>
      <c r="D10" s="259">
        <v>3</v>
      </c>
      <c r="E10" s="357"/>
      <c r="F10" s="102">
        <v>32.5</v>
      </c>
      <c r="G10" s="8" t="s">
        <v>33</v>
      </c>
      <c r="H10" s="36">
        <v>32.5</v>
      </c>
      <c r="I10" s="359"/>
      <c r="J10" s="4"/>
      <c r="K10" s="4"/>
      <c r="L10" s="4" t="s">
        <v>130</v>
      </c>
      <c r="M10" s="4"/>
      <c r="N10" s="4"/>
      <c r="O10" s="4"/>
      <c r="P10" s="4"/>
      <c r="Q10" s="4"/>
      <c r="R10" s="4"/>
      <c r="S10" s="4"/>
      <c r="T10" s="5" t="s">
        <v>11</v>
      </c>
    </row>
    <row r="11" spans="1:24" s="3" customFormat="1" ht="21" customHeight="1" x14ac:dyDescent="0.15">
      <c r="A11" s="264" t="s">
        <v>288</v>
      </c>
      <c r="B11" s="292"/>
      <c r="C11" s="292"/>
      <c r="D11" s="292"/>
      <c r="E11" s="299"/>
      <c r="F11" s="297">
        <v>2</v>
      </c>
      <c r="G11" s="298"/>
      <c r="H11" s="264" t="s">
        <v>35</v>
      </c>
      <c r="I11" s="299"/>
      <c r="J11" s="392">
        <v>5</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954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955</v>
      </c>
      <c r="D31" s="393"/>
      <c r="E31" s="393"/>
      <c r="F31" s="394"/>
      <c r="G31" s="285"/>
      <c r="H31" s="285"/>
      <c r="I31" s="27"/>
      <c r="J31" s="282"/>
      <c r="K31" s="283"/>
      <c r="L31" s="283"/>
      <c r="M31" s="285" t="s">
        <v>66</v>
      </c>
      <c r="N31" s="264"/>
      <c r="O31" s="284" t="s">
        <v>956</v>
      </c>
      <c r="P31" s="283"/>
      <c r="Q31" s="285" t="s">
        <v>67</v>
      </c>
      <c r="R31" s="286"/>
      <c r="S31" s="282" t="s">
        <v>957</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4500-000000000000}">
      <formula1>$A$23:$D$23</formula1>
    </dataValidation>
    <dataValidation type="list" allowBlank="1" showInputMessage="1" showErrorMessage="1" sqref="F4:Q4" xr:uid="{00000000-0002-0000-4500-000001000000}">
      <formula1>$G$5:$H$5</formula1>
    </dataValidation>
    <dataValidation type="list" allowBlank="1" showInputMessage="1" showErrorMessage="1" sqref="D25" xr:uid="{00000000-0002-0000-4500-000002000000}">
      <formula1>$A$27:$C$27</formula1>
    </dataValidation>
    <dataValidation type="list" allowBlank="1" showInputMessage="1" showErrorMessage="1" sqref="J10:T10" xr:uid="{00000000-0002-0000-4500-000003000000}">
      <formula1>$A$14:$B$14</formula1>
    </dataValidation>
    <dataValidation type="list" allowBlank="1" showInputMessage="1" showErrorMessage="1" sqref="S19:T21" xr:uid="{00000000-0002-0000-4500-000004000000}">
      <formula1>$A$23:$C$23</formula1>
    </dataValidation>
    <dataValidation type="list" allowBlank="1" showInputMessage="1" showErrorMessage="1" sqref="J1:K1" xr:uid="{00000000-0002-0000-4500-000005000000}">
      <formula1>$C$5:$D$5</formula1>
    </dataValidation>
    <dataValidation type="list" allowBlank="1" showInputMessage="1" showErrorMessage="1" sqref="E25:H25" xr:uid="{00000000-0002-0000-4500-000006000000}">
      <formula1>$D$27:$E$27</formula1>
    </dataValidation>
    <dataValidation type="list" allowBlank="1" showInputMessage="1" showErrorMessage="1" sqref="C26:D26" xr:uid="{00000000-0002-0000-4500-000007000000}">
      <formula1>$F$27:$I$27</formula1>
    </dataValidation>
    <dataValidation type="list" allowBlank="1" showInputMessage="1" showErrorMessage="1" sqref="G26:I26" xr:uid="{00000000-0002-0000-4500-000008000000}">
      <formula1>$J$27:$M$27</formula1>
    </dataValidation>
    <dataValidation type="list" allowBlank="1" showInputMessage="1" showErrorMessage="1" sqref="P8" xr:uid="{00000000-0002-0000-4500-000009000000}">
      <formula1>$F$14:$J$14</formula1>
    </dataValidation>
    <dataValidation type="list" allowBlank="1" showInputMessage="1" showErrorMessage="1" sqref="P11" xr:uid="{00000000-0002-0000-4500-00000A000000}">
      <formula1>$C$14:$E$14</formula1>
    </dataValidation>
  </dataValidations>
  <hyperlinks>
    <hyperlink ref="S1:T2" location="物件一覧!A1" display="一覧に戻る" xr:uid="{00000000-0004-0000-4500-000000000000}"/>
    <hyperlink ref="C31:F31" location="協力店一覧!A41" display="アパマンショップ堅田店" xr:uid="{00000000-0004-0000-4500-000001000000}"/>
  </hyperlinks>
  <pageMargins left="0.38" right="0.28000000000000003" top="0.59" bottom="0.49" header="0.4" footer="0.31"/>
  <pageSetup paperSize="9" orientation="landscape" r:id="rId1"/>
  <headerFooter alignWithMargins="0"/>
  <drawing r:id="rId2"/>
  <legacyDrawing r:id="rId3"/>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964</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965</v>
      </c>
      <c r="E8" s="384"/>
      <c r="F8" s="385"/>
      <c r="G8" s="389" t="s">
        <v>966</v>
      </c>
      <c r="H8" s="390"/>
      <c r="I8" s="390"/>
      <c r="J8" s="390"/>
      <c r="K8" s="390"/>
      <c r="L8" s="391"/>
      <c r="M8" s="9">
        <v>43000</v>
      </c>
      <c r="N8" s="8" t="s">
        <v>33</v>
      </c>
      <c r="O8" s="10">
        <v>43000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967</v>
      </c>
      <c r="B10" s="348"/>
      <c r="C10" s="349"/>
      <c r="D10" s="259">
        <v>2</v>
      </c>
      <c r="E10" s="357"/>
      <c r="F10" s="102">
        <v>34</v>
      </c>
      <c r="G10" s="8" t="s">
        <v>33</v>
      </c>
      <c r="H10" s="36">
        <v>34</v>
      </c>
      <c r="I10" s="359"/>
      <c r="J10" s="4"/>
      <c r="K10" s="4"/>
      <c r="L10" s="4"/>
      <c r="M10" s="4"/>
      <c r="N10" s="4" t="s">
        <v>130</v>
      </c>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4</v>
      </c>
      <c r="K11" s="298"/>
      <c r="L11" s="318" t="s">
        <v>286</v>
      </c>
      <c r="M11" s="354"/>
      <c r="N11" s="354"/>
      <c r="O11" s="354"/>
      <c r="P11" s="244" t="s">
        <v>40</v>
      </c>
      <c r="Q11" s="245"/>
      <c r="R11" s="245"/>
      <c r="S11" s="245"/>
      <c r="T11" s="307"/>
      <c r="U11" s="83"/>
      <c r="V11" s="80"/>
      <c r="W11" s="80"/>
    </row>
    <row r="12" spans="1:24" s="3" customFormat="1" ht="21" customHeight="1" x14ac:dyDescent="0.15">
      <c r="A12" s="264" t="s">
        <v>289</v>
      </c>
      <c r="B12" s="292"/>
      <c r="C12" s="292"/>
      <c r="D12" s="292"/>
      <c r="E12" s="299"/>
      <c r="F12" s="342" t="s">
        <v>968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1103</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100000</v>
      </c>
      <c r="M26" s="23" t="s">
        <v>33</v>
      </c>
      <c r="N26" s="26">
        <v>100000</v>
      </c>
      <c r="O26" s="27" t="s">
        <v>54</v>
      </c>
      <c r="P26" s="365" t="s">
        <v>74</v>
      </c>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969</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955</v>
      </c>
      <c r="D31" s="393"/>
      <c r="E31" s="393"/>
      <c r="F31" s="394"/>
      <c r="G31" s="285"/>
      <c r="H31" s="285"/>
      <c r="I31" s="27"/>
      <c r="J31" s="282"/>
      <c r="K31" s="283"/>
      <c r="L31" s="283"/>
      <c r="M31" s="285" t="s">
        <v>66</v>
      </c>
      <c r="N31" s="264"/>
      <c r="O31" s="284" t="s">
        <v>956</v>
      </c>
      <c r="P31" s="283"/>
      <c r="Q31" s="285" t="s">
        <v>67</v>
      </c>
      <c r="R31" s="286"/>
      <c r="S31" s="282" t="s">
        <v>957</v>
      </c>
      <c r="T31" s="283"/>
    </row>
    <row r="36" spans="9:9" x14ac:dyDescent="0.15">
      <c r="I36" s="132"/>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P11" xr:uid="{00000000-0002-0000-4600-000000000000}">
      <formula1>$C$14:$E$14</formula1>
    </dataValidation>
    <dataValidation type="list" allowBlank="1" showInputMessage="1" showErrorMessage="1" sqref="P8" xr:uid="{00000000-0002-0000-4600-000001000000}">
      <formula1>$F$14:$J$14</formula1>
    </dataValidation>
    <dataValidation type="list" allowBlank="1" showInputMessage="1" showErrorMessage="1" sqref="G26:I26" xr:uid="{00000000-0002-0000-4600-000002000000}">
      <formula1>$J$27:$M$27</formula1>
    </dataValidation>
    <dataValidation type="list" allowBlank="1" showInputMessage="1" showErrorMessage="1" sqref="C26:D26" xr:uid="{00000000-0002-0000-4600-000003000000}">
      <formula1>$F$27:$I$27</formula1>
    </dataValidation>
    <dataValidation type="list" allowBlank="1" showInputMessage="1" showErrorMessage="1" sqref="E25:H25" xr:uid="{00000000-0002-0000-4600-000004000000}">
      <formula1>$D$27:$E$27</formula1>
    </dataValidation>
    <dataValidation type="list" allowBlank="1" showInputMessage="1" showErrorMessage="1" sqref="J1:K1" xr:uid="{00000000-0002-0000-4600-000005000000}">
      <formula1>$C$5:$D$5</formula1>
    </dataValidation>
    <dataValidation type="list" allowBlank="1" showInputMessage="1" showErrorMessage="1" sqref="S19:T21" xr:uid="{00000000-0002-0000-4600-000006000000}">
      <formula1>$A$23:$C$23</formula1>
    </dataValidation>
    <dataValidation type="list" allowBlank="1" showInputMessage="1" showErrorMessage="1" sqref="J10:T10" xr:uid="{00000000-0002-0000-4600-000007000000}">
      <formula1>$A$14:$B$14</formula1>
    </dataValidation>
    <dataValidation type="list" allowBlank="1" showInputMessage="1" showErrorMessage="1" sqref="D25" xr:uid="{00000000-0002-0000-4600-000008000000}">
      <formula1>$A$27:$C$27</formula1>
    </dataValidation>
    <dataValidation type="list" allowBlank="1" showInputMessage="1" showErrorMessage="1" sqref="F4:Q4" xr:uid="{00000000-0002-0000-4600-000009000000}">
      <formula1>$G$5:$H$5</formula1>
    </dataValidation>
    <dataValidation type="list" allowBlank="1" showInputMessage="1" showErrorMessage="1" sqref="I17:J21 S17:T18" xr:uid="{00000000-0002-0000-4600-00000A000000}">
      <formula1>$A$23:$D$23</formula1>
    </dataValidation>
  </dataValidations>
  <hyperlinks>
    <hyperlink ref="S1:T2" location="物件一覧!A1" display="一覧に戻る" xr:uid="{00000000-0004-0000-4600-000000000000}"/>
    <hyperlink ref="C31:F31" location="協力店一覧!A41" display="アパマンショップ堅田店" xr:uid="{00000000-0004-0000-4600-000001000000}"/>
  </hyperlinks>
  <pageMargins left="0.38" right="0.28000000000000003" top="0.59" bottom="0.49" header="0.4" footer="0.31"/>
  <pageSetup paperSize="9" orientation="landscape" r:id="rId1"/>
  <headerFooter alignWithMargins="0"/>
  <drawing r:id="rId2"/>
  <legacyDrawing r:id="rId3"/>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970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971</v>
      </c>
      <c r="E8" s="384"/>
      <c r="F8" s="385"/>
      <c r="G8" s="389" t="s">
        <v>972</v>
      </c>
      <c r="H8" s="390"/>
      <c r="I8" s="390"/>
      <c r="J8" s="390"/>
      <c r="K8" s="390"/>
      <c r="L8" s="391"/>
      <c r="M8" s="9">
        <v>33400</v>
      </c>
      <c r="N8" s="8" t="s">
        <v>33</v>
      </c>
      <c r="O8" s="10">
        <v>33400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973</v>
      </c>
      <c r="B10" s="348"/>
      <c r="C10" s="349"/>
      <c r="D10" s="259">
        <v>2</v>
      </c>
      <c r="E10" s="357"/>
      <c r="F10" s="102">
        <v>21</v>
      </c>
      <c r="G10" s="8" t="s">
        <v>33</v>
      </c>
      <c r="H10" s="36">
        <v>21</v>
      </c>
      <c r="I10" s="359"/>
      <c r="J10" s="4"/>
      <c r="K10" s="4" t="s">
        <v>130</v>
      </c>
      <c r="L10" s="4"/>
      <c r="M10" s="4"/>
      <c r="N10" s="4"/>
      <c r="O10" s="4" t="s">
        <v>130</v>
      </c>
      <c r="P10" s="4"/>
      <c r="Q10" s="4"/>
      <c r="R10" s="4"/>
      <c r="S10" s="4"/>
      <c r="T10" s="5" t="s">
        <v>11</v>
      </c>
    </row>
    <row r="11" spans="1:24" s="3" customFormat="1" ht="21" customHeight="1" x14ac:dyDescent="0.15">
      <c r="A11" s="264" t="s">
        <v>288</v>
      </c>
      <c r="B11" s="292"/>
      <c r="C11" s="292"/>
      <c r="D11" s="292"/>
      <c r="E11" s="299"/>
      <c r="F11" s="297">
        <v>4</v>
      </c>
      <c r="G11" s="298"/>
      <c r="H11" s="264" t="s">
        <v>35</v>
      </c>
      <c r="I11" s="299"/>
      <c r="J11" s="392">
        <v>22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974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49000</v>
      </c>
      <c r="O26" s="27" t="s">
        <v>54</v>
      </c>
      <c r="P26" s="365" t="s">
        <v>976</v>
      </c>
      <c r="Q26" s="346"/>
      <c r="R26" s="26">
        <v>16200</v>
      </c>
      <c r="S26" s="23" t="s">
        <v>33</v>
      </c>
      <c r="T26" s="28">
        <v>49000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977</v>
      </c>
      <c r="D31" s="393"/>
      <c r="E31" s="393"/>
      <c r="F31" s="394"/>
      <c r="G31" s="285"/>
      <c r="H31" s="285"/>
      <c r="I31" s="27"/>
      <c r="J31" s="282"/>
      <c r="K31" s="283"/>
      <c r="L31" s="283"/>
      <c r="M31" s="285" t="s">
        <v>66</v>
      </c>
      <c r="N31" s="264"/>
      <c r="O31" s="284" t="s">
        <v>978</v>
      </c>
      <c r="P31" s="283"/>
      <c r="Q31" s="285" t="s">
        <v>67</v>
      </c>
      <c r="R31" s="286"/>
      <c r="S31" s="282" t="s">
        <v>979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4700-000000000000}">
      <formula1>$A$23:$D$23</formula1>
    </dataValidation>
    <dataValidation type="list" allowBlank="1" showInputMessage="1" showErrorMessage="1" sqref="F4:Q4" xr:uid="{00000000-0002-0000-4700-000001000000}">
      <formula1>$G$5:$H$5</formula1>
    </dataValidation>
    <dataValidation type="list" allowBlank="1" showInputMessage="1" showErrorMessage="1" sqref="D25" xr:uid="{00000000-0002-0000-4700-000002000000}">
      <formula1>$A$27:$C$27</formula1>
    </dataValidation>
    <dataValidation type="list" allowBlank="1" showInputMessage="1" showErrorMessage="1" sqref="J10:T10" xr:uid="{00000000-0002-0000-4700-000003000000}">
      <formula1>$A$14:$B$14</formula1>
    </dataValidation>
    <dataValidation type="list" allowBlank="1" showInputMessage="1" showErrorMessage="1" sqref="S19:T21" xr:uid="{00000000-0002-0000-4700-000004000000}">
      <formula1>$A$23:$C$23</formula1>
    </dataValidation>
    <dataValidation type="list" allowBlank="1" showInputMessage="1" showErrorMessage="1" sqref="J1:K1" xr:uid="{00000000-0002-0000-4700-000005000000}">
      <formula1>$C$5:$D$5</formula1>
    </dataValidation>
    <dataValidation type="list" allowBlank="1" showInputMessage="1" showErrorMessage="1" sqref="E25:H25" xr:uid="{00000000-0002-0000-4700-000006000000}">
      <formula1>$D$27:$E$27</formula1>
    </dataValidation>
    <dataValidation type="list" allowBlank="1" showInputMessage="1" showErrorMessage="1" sqref="C26:D26" xr:uid="{00000000-0002-0000-4700-000007000000}">
      <formula1>$F$27:$I$27</formula1>
    </dataValidation>
    <dataValidation type="list" allowBlank="1" showInputMessage="1" showErrorMessage="1" sqref="G26:I26" xr:uid="{00000000-0002-0000-4700-000008000000}">
      <formula1>$J$27:$M$27</formula1>
    </dataValidation>
    <dataValidation type="list" allowBlank="1" showInputMessage="1" showErrorMessage="1" sqref="P8" xr:uid="{00000000-0002-0000-4700-000009000000}">
      <formula1>$F$14:$J$14</formula1>
    </dataValidation>
    <dataValidation type="list" allowBlank="1" showInputMessage="1" showErrorMessage="1" sqref="P11" xr:uid="{00000000-0002-0000-4700-00000A000000}">
      <formula1>$C$14:$E$14</formula1>
    </dataValidation>
  </dataValidations>
  <hyperlinks>
    <hyperlink ref="S1:T2" location="物件一覧!A1" display="一覧に戻る" xr:uid="{00000000-0004-0000-4700-000000000000}"/>
    <hyperlink ref="C31:F31" location="協力店一覧!A28" display="アパマンショップ大津店" xr:uid="{00000000-0004-0000-4700-000001000000}"/>
  </hyperlinks>
  <pageMargins left="0.38" right="0.28000000000000003" top="0.59" bottom="0.49" header="0.4" footer="0.31"/>
  <pageSetup paperSize="9" orientation="landscape" r:id="rId1"/>
  <headerFooter alignWithMargins="0"/>
  <drawing r:id="rId2"/>
  <legacyDrawing r:id="rId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980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981</v>
      </c>
      <c r="E8" s="384"/>
      <c r="F8" s="385"/>
      <c r="G8" s="389" t="s">
        <v>982</v>
      </c>
      <c r="H8" s="390"/>
      <c r="I8" s="390"/>
      <c r="J8" s="390"/>
      <c r="K8" s="390"/>
      <c r="L8" s="391"/>
      <c r="M8" s="9">
        <v>35000</v>
      </c>
      <c r="N8" s="8" t="s">
        <v>33</v>
      </c>
      <c r="O8" s="10">
        <v>35000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983</v>
      </c>
      <c r="B10" s="348"/>
      <c r="C10" s="349"/>
      <c r="D10" s="259">
        <v>5</v>
      </c>
      <c r="E10" s="357"/>
      <c r="F10" s="102">
        <v>15.07</v>
      </c>
      <c r="G10" s="8" t="s">
        <v>33</v>
      </c>
      <c r="H10" s="36">
        <v>20.399999999999999</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3</v>
      </c>
      <c r="G11" s="298"/>
      <c r="H11" s="264" t="s">
        <v>35</v>
      </c>
      <c r="I11" s="299"/>
      <c r="J11" s="392">
        <v>23</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984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975</v>
      </c>
      <c r="Q26" s="346"/>
      <c r="R26" s="26">
        <v>16200</v>
      </c>
      <c r="S26" s="23" t="s">
        <v>33</v>
      </c>
      <c r="T26" s="28">
        <v>16200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977</v>
      </c>
      <c r="D31" s="393"/>
      <c r="E31" s="393"/>
      <c r="F31" s="394"/>
      <c r="G31" s="285"/>
      <c r="H31" s="285"/>
      <c r="I31" s="27"/>
      <c r="J31" s="282"/>
      <c r="K31" s="283"/>
      <c r="L31" s="283"/>
      <c r="M31" s="285" t="s">
        <v>66</v>
      </c>
      <c r="N31" s="264"/>
      <c r="O31" s="284" t="s">
        <v>978</v>
      </c>
      <c r="P31" s="283"/>
      <c r="Q31" s="285" t="s">
        <v>67</v>
      </c>
      <c r="R31" s="286"/>
      <c r="S31" s="282" t="s">
        <v>979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4800-000000000000}">
      <formula1>$C$14:$E$14</formula1>
    </dataValidation>
    <dataValidation type="list" allowBlank="1" showInputMessage="1" showErrorMessage="1" sqref="P8" xr:uid="{00000000-0002-0000-4800-000001000000}">
      <formula1>$F$14:$J$14</formula1>
    </dataValidation>
    <dataValidation type="list" allowBlank="1" showInputMessage="1" showErrorMessage="1" sqref="G26:I26" xr:uid="{00000000-0002-0000-4800-000002000000}">
      <formula1>$J$27:$M$27</formula1>
    </dataValidation>
    <dataValidation type="list" allowBlank="1" showInputMessage="1" showErrorMessage="1" sqref="C26:D26" xr:uid="{00000000-0002-0000-4800-000003000000}">
      <formula1>$F$27:$I$27</formula1>
    </dataValidation>
    <dataValidation type="list" allowBlank="1" showInputMessage="1" showErrorMessage="1" sqref="E25:H25" xr:uid="{00000000-0002-0000-4800-000004000000}">
      <formula1>$D$27:$E$27</formula1>
    </dataValidation>
    <dataValidation type="list" allowBlank="1" showInputMessage="1" showErrorMessage="1" sqref="J1:K1" xr:uid="{00000000-0002-0000-4800-000005000000}">
      <formula1>$C$5:$D$5</formula1>
    </dataValidation>
    <dataValidation type="list" allowBlank="1" showInputMessage="1" showErrorMessage="1" sqref="S19:T21" xr:uid="{00000000-0002-0000-4800-000006000000}">
      <formula1>$A$23:$C$23</formula1>
    </dataValidation>
    <dataValidation type="list" allowBlank="1" showInputMessage="1" showErrorMessage="1" sqref="J10:T10" xr:uid="{00000000-0002-0000-4800-000007000000}">
      <formula1>$A$14:$B$14</formula1>
    </dataValidation>
    <dataValidation type="list" allowBlank="1" showInputMessage="1" showErrorMessage="1" sqref="D25" xr:uid="{00000000-0002-0000-4800-000008000000}">
      <formula1>$A$27:$C$27</formula1>
    </dataValidation>
    <dataValidation type="list" allowBlank="1" showInputMessage="1" showErrorMessage="1" sqref="F4:Q4" xr:uid="{00000000-0002-0000-4800-000009000000}">
      <formula1>$G$5:$H$5</formula1>
    </dataValidation>
    <dataValidation type="list" allowBlank="1" showInputMessage="1" showErrorMessage="1" sqref="I17:J21 S17:T18" xr:uid="{00000000-0002-0000-4800-00000A000000}">
      <formula1>$A$23:$D$23</formula1>
    </dataValidation>
  </dataValidations>
  <hyperlinks>
    <hyperlink ref="S1:T2" location="物件一覧!A1" display="一覧に戻る" xr:uid="{00000000-0004-0000-4800-000000000000}"/>
    <hyperlink ref="C31:F31" location="協力店一覧!A28" display="アパマンショップ大津店" xr:uid="{00000000-0004-0000-4800-000001000000}"/>
  </hyperlinks>
  <pageMargins left="0.38" right="0.28000000000000003" top="0.59" bottom="0.49" header="0.4" footer="0.31"/>
  <pageSetup paperSize="9" orientation="landscape" r:id="rId1"/>
  <headerFooter alignWithMargins="0"/>
  <drawing r:id="rId2"/>
  <legacyDrawing r:id="rId3"/>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985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986</v>
      </c>
      <c r="E8" s="384"/>
      <c r="F8" s="385"/>
      <c r="G8" s="389" t="s">
        <v>987</v>
      </c>
      <c r="H8" s="390"/>
      <c r="I8" s="390"/>
      <c r="J8" s="390"/>
      <c r="K8" s="390"/>
      <c r="L8" s="391"/>
      <c r="M8" s="9">
        <v>46000</v>
      </c>
      <c r="N8" s="8" t="s">
        <v>33</v>
      </c>
      <c r="O8" s="10">
        <v>46000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988</v>
      </c>
      <c r="B10" s="348"/>
      <c r="C10" s="349"/>
      <c r="D10" s="259">
        <v>3</v>
      </c>
      <c r="E10" s="357"/>
      <c r="F10" s="102">
        <v>20.65</v>
      </c>
      <c r="G10" s="8" t="s">
        <v>33</v>
      </c>
      <c r="H10" s="36">
        <v>20.65</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9</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989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43000</v>
      </c>
      <c r="M26" s="23" t="s">
        <v>33</v>
      </c>
      <c r="N26" s="26">
        <v>43000</v>
      </c>
      <c r="O26" s="27" t="s">
        <v>54</v>
      </c>
      <c r="P26" s="365" t="s">
        <v>74</v>
      </c>
      <c r="Q26" s="346"/>
      <c r="R26" s="26">
        <v>43000</v>
      </c>
      <c r="S26" s="23" t="s">
        <v>33</v>
      </c>
      <c r="T26" s="28">
        <v>43000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977</v>
      </c>
      <c r="D31" s="393"/>
      <c r="E31" s="393"/>
      <c r="F31" s="394"/>
      <c r="G31" s="285"/>
      <c r="H31" s="285"/>
      <c r="I31" s="27"/>
      <c r="J31" s="282"/>
      <c r="K31" s="283"/>
      <c r="L31" s="283"/>
      <c r="M31" s="285" t="s">
        <v>66</v>
      </c>
      <c r="N31" s="264"/>
      <c r="O31" s="284" t="s">
        <v>978</v>
      </c>
      <c r="P31" s="283"/>
      <c r="Q31" s="285" t="s">
        <v>67</v>
      </c>
      <c r="R31" s="286"/>
      <c r="S31" s="282" t="s">
        <v>979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4900-000000000000}">
      <formula1>$A$23:$D$23</formula1>
    </dataValidation>
    <dataValidation type="list" allowBlank="1" showInputMessage="1" showErrorMessage="1" sqref="F4:Q4" xr:uid="{00000000-0002-0000-4900-000001000000}">
      <formula1>$G$5:$H$5</formula1>
    </dataValidation>
    <dataValidation type="list" allowBlank="1" showInputMessage="1" showErrorMessage="1" sqref="D25" xr:uid="{00000000-0002-0000-4900-000002000000}">
      <formula1>$A$27:$C$27</formula1>
    </dataValidation>
    <dataValidation type="list" allowBlank="1" showInputMessage="1" showErrorMessage="1" sqref="J10:T10" xr:uid="{00000000-0002-0000-4900-000003000000}">
      <formula1>$A$14:$B$14</formula1>
    </dataValidation>
    <dataValidation type="list" allowBlank="1" showInputMessage="1" showErrorMessage="1" sqref="S19:T21" xr:uid="{00000000-0002-0000-4900-000004000000}">
      <formula1>$A$23:$C$23</formula1>
    </dataValidation>
    <dataValidation type="list" allowBlank="1" showInputMessage="1" showErrorMessage="1" sqref="J1:K1" xr:uid="{00000000-0002-0000-4900-000005000000}">
      <formula1>$C$5:$D$5</formula1>
    </dataValidation>
    <dataValidation type="list" allowBlank="1" showInputMessage="1" showErrorMessage="1" sqref="E25:H25" xr:uid="{00000000-0002-0000-4900-000006000000}">
      <formula1>$D$27:$E$27</formula1>
    </dataValidation>
    <dataValidation type="list" allowBlank="1" showInputMessage="1" showErrorMessage="1" sqref="C26:D26" xr:uid="{00000000-0002-0000-4900-000007000000}">
      <formula1>$F$27:$I$27</formula1>
    </dataValidation>
    <dataValidation type="list" allowBlank="1" showInputMessage="1" showErrorMessage="1" sqref="G26:I26" xr:uid="{00000000-0002-0000-4900-000008000000}">
      <formula1>$J$27:$M$27</formula1>
    </dataValidation>
    <dataValidation type="list" allowBlank="1" showInputMessage="1" showErrorMessage="1" sqref="P8" xr:uid="{00000000-0002-0000-4900-000009000000}">
      <formula1>$F$14:$J$14</formula1>
    </dataValidation>
    <dataValidation type="list" allowBlank="1" showInputMessage="1" showErrorMessage="1" sqref="P11" xr:uid="{00000000-0002-0000-4900-00000A000000}">
      <formula1>$C$14:$E$14</formula1>
    </dataValidation>
  </dataValidations>
  <hyperlinks>
    <hyperlink ref="S1:T2" location="物件一覧!A1" display="一覧に戻る" xr:uid="{00000000-0004-0000-4900-000000000000}"/>
    <hyperlink ref="C31:F31" location="協力店一覧!A28" display="アパマンショップ大津店" xr:uid="{00000000-0004-0000-4900-000001000000}"/>
  </hyperlinks>
  <pageMargins left="0.38" right="0.28000000000000003" top="0.59" bottom="0.49" header="0.4" footer="0.31"/>
  <pageSetup paperSize="9" orientation="landscape" r:id="rId1"/>
  <headerFooter alignWithMargins="0"/>
  <drawing r:id="rId2"/>
  <legacyDrawing r:id="rId3"/>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990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c r="K4" s="255"/>
      <c r="L4" s="255"/>
      <c r="M4" s="255"/>
      <c r="N4" s="255"/>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296</v>
      </c>
      <c r="C8" s="383"/>
      <c r="D8" s="360" t="s">
        <v>992</v>
      </c>
      <c r="E8" s="384"/>
      <c r="F8" s="385"/>
      <c r="G8" s="389" t="s">
        <v>991</v>
      </c>
      <c r="H8" s="390"/>
      <c r="I8" s="390"/>
      <c r="J8" s="390"/>
      <c r="K8" s="390"/>
      <c r="L8" s="391"/>
      <c r="M8" s="9">
        <v>108000</v>
      </c>
      <c r="N8" s="8" t="s">
        <v>33</v>
      </c>
      <c r="O8" s="10">
        <v>108000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1042</v>
      </c>
      <c r="B10" s="348"/>
      <c r="C10" s="349"/>
      <c r="D10" s="259">
        <v>5</v>
      </c>
      <c r="E10" s="357"/>
      <c r="F10" s="102">
        <v>60.5</v>
      </c>
      <c r="G10" s="8" t="s">
        <v>33</v>
      </c>
      <c r="H10" s="36">
        <v>60.5</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26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993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45</v>
      </c>
      <c r="J17" s="301"/>
      <c r="K17" s="19"/>
      <c r="L17" s="294" t="s">
        <v>43</v>
      </c>
      <c r="M17" s="295"/>
      <c r="N17" s="295"/>
      <c r="O17" s="295"/>
      <c r="P17" s="295"/>
      <c r="Q17" s="295"/>
      <c r="R17" s="296"/>
      <c r="S17" s="300" t="s">
        <v>45</v>
      </c>
      <c r="T17" s="301"/>
    </row>
    <row r="18" spans="1:20" s="3" customFormat="1" ht="21" customHeight="1" x14ac:dyDescent="0.15">
      <c r="A18" s="19"/>
      <c r="B18" s="294" t="s">
        <v>44</v>
      </c>
      <c r="C18" s="295"/>
      <c r="D18" s="295"/>
      <c r="E18" s="295"/>
      <c r="F18" s="295"/>
      <c r="G18" s="295"/>
      <c r="H18" s="296"/>
      <c r="I18" s="300" t="s">
        <v>45</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45</v>
      </c>
      <c r="J19" s="301"/>
      <c r="K19" s="19"/>
      <c r="L19" s="294" t="s">
        <v>20</v>
      </c>
      <c r="M19" s="295"/>
      <c r="N19" s="295"/>
      <c r="O19" s="295"/>
      <c r="P19" s="295"/>
      <c r="Q19" s="295"/>
      <c r="R19" s="296"/>
      <c r="S19" s="300" t="s">
        <v>45</v>
      </c>
      <c r="T19" s="301"/>
    </row>
    <row r="20" spans="1:20" s="3" customFormat="1" ht="21" customHeight="1" x14ac:dyDescent="0.15">
      <c r="A20" s="19"/>
      <c r="B20" s="294" t="s">
        <v>21</v>
      </c>
      <c r="C20" s="295"/>
      <c r="D20" s="295"/>
      <c r="E20" s="295"/>
      <c r="F20" s="295"/>
      <c r="G20" s="295"/>
      <c r="H20" s="296"/>
      <c r="I20" s="300" t="s">
        <v>45</v>
      </c>
      <c r="J20" s="301"/>
      <c r="K20" s="20"/>
      <c r="L20" s="294" t="s">
        <v>22</v>
      </c>
      <c r="M20" s="295"/>
      <c r="N20" s="295"/>
      <c r="O20" s="295"/>
      <c r="P20" s="295"/>
      <c r="Q20" s="295"/>
      <c r="R20" s="296"/>
      <c r="S20" s="300" t="s">
        <v>45</v>
      </c>
      <c r="T20" s="301"/>
    </row>
    <row r="21" spans="1:20" s="3" customFormat="1" ht="21" customHeight="1" x14ac:dyDescent="0.15">
      <c r="A21" s="20"/>
      <c r="B21" s="294" t="s">
        <v>23</v>
      </c>
      <c r="C21" s="295"/>
      <c r="D21" s="295"/>
      <c r="E21" s="295"/>
      <c r="F21" s="295"/>
      <c r="G21" s="295"/>
      <c r="H21" s="296"/>
      <c r="I21" s="300" t="s">
        <v>45</v>
      </c>
      <c r="J21" s="301"/>
      <c r="K21" s="20"/>
      <c r="L21" s="294" t="s">
        <v>24</v>
      </c>
      <c r="M21" s="295"/>
      <c r="N21" s="295"/>
      <c r="O21" s="295"/>
      <c r="P21" s="295"/>
      <c r="Q21" s="295"/>
      <c r="R21" s="296"/>
      <c r="S21" s="300" t="s">
        <v>45</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300000</v>
      </c>
      <c r="M26" s="23" t="s">
        <v>33</v>
      </c>
      <c r="N26" s="26">
        <v>300000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977</v>
      </c>
      <c r="D31" s="393"/>
      <c r="E31" s="393"/>
      <c r="F31" s="394"/>
      <c r="G31" s="285"/>
      <c r="H31" s="285"/>
      <c r="I31" s="27"/>
      <c r="J31" s="282"/>
      <c r="K31" s="283"/>
      <c r="L31" s="283"/>
      <c r="M31" s="285" t="s">
        <v>66</v>
      </c>
      <c r="N31" s="264"/>
      <c r="O31" s="284" t="s">
        <v>978</v>
      </c>
      <c r="P31" s="283"/>
      <c r="Q31" s="285" t="s">
        <v>67</v>
      </c>
      <c r="R31" s="286"/>
      <c r="S31" s="282" t="s">
        <v>979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4A00-000000000000}">
      <formula1>$C$14:$E$14</formula1>
    </dataValidation>
    <dataValidation type="list" allowBlank="1" showInputMessage="1" showErrorMessage="1" sqref="P8" xr:uid="{00000000-0002-0000-4A00-000001000000}">
      <formula1>$F$14:$J$14</formula1>
    </dataValidation>
    <dataValidation type="list" allowBlank="1" showInputMessage="1" showErrorMessage="1" sqref="G26:I26" xr:uid="{00000000-0002-0000-4A00-000002000000}">
      <formula1>$J$27:$M$27</formula1>
    </dataValidation>
    <dataValidation type="list" allowBlank="1" showInputMessage="1" showErrorMessage="1" sqref="C26:D26" xr:uid="{00000000-0002-0000-4A00-000003000000}">
      <formula1>$F$27:$I$27</formula1>
    </dataValidation>
    <dataValidation type="list" allowBlank="1" showInputMessage="1" showErrorMessage="1" sqref="E25:H25" xr:uid="{00000000-0002-0000-4A00-000004000000}">
      <formula1>$D$27:$E$27</formula1>
    </dataValidation>
    <dataValidation type="list" allowBlank="1" showInputMessage="1" showErrorMessage="1" sqref="J1:K1" xr:uid="{00000000-0002-0000-4A00-000005000000}">
      <formula1>$C$5:$D$5</formula1>
    </dataValidation>
    <dataValidation type="list" allowBlank="1" showInputMessage="1" showErrorMessage="1" sqref="S19:T21" xr:uid="{00000000-0002-0000-4A00-000006000000}">
      <formula1>$A$23:$C$23</formula1>
    </dataValidation>
    <dataValidation type="list" allowBlank="1" showInputMessage="1" showErrorMessage="1" sqref="J10:T10" xr:uid="{00000000-0002-0000-4A00-000007000000}">
      <formula1>$A$14:$B$14</formula1>
    </dataValidation>
    <dataValidation type="list" allowBlank="1" showInputMessage="1" showErrorMessage="1" sqref="D25" xr:uid="{00000000-0002-0000-4A00-000008000000}">
      <formula1>$A$27:$C$27</formula1>
    </dataValidation>
    <dataValidation type="list" allowBlank="1" showInputMessage="1" showErrorMessage="1" sqref="F4:Q4" xr:uid="{00000000-0002-0000-4A00-000009000000}">
      <formula1>$G$5:$H$5</formula1>
    </dataValidation>
    <dataValidation type="list" allowBlank="1" showInputMessage="1" showErrorMessage="1" sqref="I17:J21 S17:T18" xr:uid="{00000000-0002-0000-4A00-00000A000000}">
      <formula1>$A$23:$D$23</formula1>
    </dataValidation>
  </dataValidations>
  <hyperlinks>
    <hyperlink ref="S1:T2" location="物件一覧!A1" display="一覧に戻る" xr:uid="{00000000-0004-0000-4A00-000000000000}"/>
    <hyperlink ref="C31:F31" location="協力店一覧!A28" display="アパマンショップ大津店" xr:uid="{00000000-0004-0000-4A00-000001000000}"/>
  </hyperlinks>
  <pageMargins left="0.38" right="0.28000000000000003" top="0.59" bottom="0.49" header="0.4" footer="0.31"/>
  <pageSetup paperSize="9" orientation="landscape" r:id="rId1"/>
  <headerFooter alignWithMargins="0"/>
  <drawing r:id="rId2"/>
  <legacyDrawing r:id="rId3"/>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994</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995</v>
      </c>
      <c r="E8" s="384"/>
      <c r="F8" s="385"/>
      <c r="G8" s="389" t="s">
        <v>996</v>
      </c>
      <c r="H8" s="390"/>
      <c r="I8" s="390"/>
      <c r="J8" s="390"/>
      <c r="K8" s="390"/>
      <c r="L8" s="391"/>
      <c r="M8" s="9">
        <v>61000</v>
      </c>
      <c r="N8" s="8" t="s">
        <v>33</v>
      </c>
      <c r="O8" s="10">
        <v>69000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997</v>
      </c>
      <c r="B10" s="348"/>
      <c r="C10" s="349"/>
      <c r="D10" s="259">
        <v>2</v>
      </c>
      <c r="E10" s="357"/>
      <c r="F10" s="102">
        <v>46.03</v>
      </c>
      <c r="G10" s="8" t="s">
        <v>33</v>
      </c>
      <c r="H10" s="36">
        <v>61.05</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2</v>
      </c>
      <c r="G11" s="298"/>
      <c r="H11" s="264" t="s">
        <v>35</v>
      </c>
      <c r="I11" s="299"/>
      <c r="J11" s="392">
        <v>14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998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1099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v>61000</v>
      </c>
      <c r="S26" s="23" t="s">
        <v>33</v>
      </c>
      <c r="T26" s="28">
        <v>69000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1004</v>
      </c>
      <c r="P31" s="283"/>
      <c r="Q31" s="285" t="s">
        <v>67</v>
      </c>
      <c r="R31" s="286"/>
      <c r="S31" s="282" t="s">
        <v>1000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4B00-000000000000}">
      <formula1>$A$23:$D$23</formula1>
    </dataValidation>
    <dataValidation type="list" allowBlank="1" showInputMessage="1" showErrorMessage="1" sqref="F4:Q4" xr:uid="{00000000-0002-0000-4B00-000001000000}">
      <formula1>$G$5:$H$5</formula1>
    </dataValidation>
    <dataValidation type="list" allowBlank="1" showInputMessage="1" showErrorMessage="1" sqref="D25" xr:uid="{00000000-0002-0000-4B00-000002000000}">
      <formula1>$A$27:$C$27</formula1>
    </dataValidation>
    <dataValidation type="list" allowBlank="1" showInputMessage="1" showErrorMessage="1" sqref="J10:T10" xr:uid="{00000000-0002-0000-4B00-000003000000}">
      <formula1>$A$14:$B$14</formula1>
    </dataValidation>
    <dataValidation type="list" allowBlank="1" showInputMessage="1" showErrorMessage="1" sqref="S19:T21" xr:uid="{00000000-0002-0000-4B00-000004000000}">
      <formula1>$A$23:$C$23</formula1>
    </dataValidation>
    <dataValidation type="list" allowBlank="1" showInputMessage="1" showErrorMessage="1" sqref="J1:K1" xr:uid="{00000000-0002-0000-4B00-000005000000}">
      <formula1>$C$5:$D$5</formula1>
    </dataValidation>
    <dataValidation type="list" allowBlank="1" showInputMessage="1" showErrorMessage="1" sqref="E25:H25" xr:uid="{00000000-0002-0000-4B00-000006000000}">
      <formula1>$D$27:$E$27</formula1>
    </dataValidation>
    <dataValidation type="list" allowBlank="1" showInputMessage="1" showErrorMessage="1" sqref="C26:D26" xr:uid="{00000000-0002-0000-4B00-000007000000}">
      <formula1>$F$27:$I$27</formula1>
    </dataValidation>
    <dataValidation type="list" allowBlank="1" showInputMessage="1" showErrorMessage="1" sqref="G26:I26" xr:uid="{00000000-0002-0000-4B00-000008000000}">
      <formula1>$J$27:$M$27</formula1>
    </dataValidation>
    <dataValidation type="list" allowBlank="1" showInputMessage="1" showErrorMessage="1" sqref="P8" xr:uid="{00000000-0002-0000-4B00-000009000000}">
      <formula1>$F$14:$J$14</formula1>
    </dataValidation>
    <dataValidation type="list" allowBlank="1" showInputMessage="1" showErrorMessage="1" sqref="P11" xr:uid="{00000000-0002-0000-4B00-00000A000000}">
      <formula1>$C$14:$E$14</formula1>
    </dataValidation>
  </dataValidations>
  <hyperlinks>
    <hyperlink ref="S1:T2" location="物件一覧!A1" display="一覧に戻る" xr:uid="{00000000-0004-0000-4B00-000000000000}"/>
    <hyperlink ref="C31:F31" location="協力店一覧!A40" display="アパマンショップ長浜店" xr:uid="{00000000-0004-0000-4B00-000001000000}"/>
  </hyperlinks>
  <pageMargins left="0.38" right="0.28000000000000003" top="0.59" bottom="0.49" header="0.4" footer="0.31"/>
  <pageSetup paperSize="9" orientation="landscape" r:id="rId1"/>
  <headerFooter alignWithMargins="0"/>
  <drawing r:id="rId2"/>
  <legacyDrawing r:id="rId3"/>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1001</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707</v>
      </c>
      <c r="E8" s="384"/>
      <c r="F8" s="385"/>
      <c r="G8" s="389" t="s">
        <v>1002</v>
      </c>
      <c r="H8" s="390"/>
      <c r="I8" s="390"/>
      <c r="J8" s="390"/>
      <c r="K8" s="390"/>
      <c r="L8" s="391"/>
      <c r="M8" s="9">
        <v>56500</v>
      </c>
      <c r="N8" s="8" t="s">
        <v>33</v>
      </c>
      <c r="O8" s="10">
        <v>65500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225</v>
      </c>
      <c r="B10" s="348"/>
      <c r="C10" s="349"/>
      <c r="D10" s="259">
        <v>2</v>
      </c>
      <c r="E10" s="357"/>
      <c r="F10" s="102">
        <v>45.25</v>
      </c>
      <c r="G10" s="8" t="s">
        <v>33</v>
      </c>
      <c r="H10" s="36">
        <v>57.52</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3</v>
      </c>
      <c r="G11" s="298"/>
      <c r="H11" s="264" t="s">
        <v>35</v>
      </c>
      <c r="I11" s="299"/>
      <c r="J11" s="392">
        <v>14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1003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1098</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v>56500</v>
      </c>
      <c r="S26" s="23" t="s">
        <v>33</v>
      </c>
      <c r="T26" s="28">
        <v>65500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1004</v>
      </c>
      <c r="P31" s="283"/>
      <c r="Q31" s="285" t="s">
        <v>67</v>
      </c>
      <c r="R31" s="286"/>
      <c r="S31" s="282" t="s">
        <v>1000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4C00-000000000000}">
      <formula1>$C$14:$E$14</formula1>
    </dataValidation>
    <dataValidation type="list" allowBlank="1" showInputMessage="1" showErrorMessage="1" sqref="P8" xr:uid="{00000000-0002-0000-4C00-000001000000}">
      <formula1>$F$14:$J$14</formula1>
    </dataValidation>
    <dataValidation type="list" allowBlank="1" showInputMessage="1" showErrorMessage="1" sqref="G26:I26" xr:uid="{00000000-0002-0000-4C00-000002000000}">
      <formula1>$J$27:$M$27</formula1>
    </dataValidation>
    <dataValidation type="list" allowBlank="1" showInputMessage="1" showErrorMessage="1" sqref="C26:D26" xr:uid="{00000000-0002-0000-4C00-000003000000}">
      <formula1>$F$27:$I$27</formula1>
    </dataValidation>
    <dataValidation type="list" allowBlank="1" showInputMessage="1" showErrorMessage="1" sqref="E25:H25" xr:uid="{00000000-0002-0000-4C00-000004000000}">
      <formula1>$D$27:$E$27</formula1>
    </dataValidation>
    <dataValidation type="list" allowBlank="1" showInputMessage="1" showErrorMessage="1" sqref="J1:K1" xr:uid="{00000000-0002-0000-4C00-000005000000}">
      <formula1>$C$5:$D$5</formula1>
    </dataValidation>
    <dataValidation type="list" allowBlank="1" showInputMessage="1" showErrorMessage="1" sqref="S19:T21" xr:uid="{00000000-0002-0000-4C00-000006000000}">
      <formula1>$A$23:$C$23</formula1>
    </dataValidation>
    <dataValidation type="list" allowBlank="1" showInputMessage="1" showErrorMessage="1" sqref="J10:T10" xr:uid="{00000000-0002-0000-4C00-000007000000}">
      <formula1>$A$14:$B$14</formula1>
    </dataValidation>
    <dataValidation type="list" allowBlank="1" showInputMessage="1" showErrorMessage="1" sqref="D25" xr:uid="{00000000-0002-0000-4C00-000008000000}">
      <formula1>$A$27:$C$27</formula1>
    </dataValidation>
    <dataValidation type="list" allowBlank="1" showInputMessage="1" showErrorMessage="1" sqref="F4:Q4" xr:uid="{00000000-0002-0000-4C00-000009000000}">
      <formula1>$G$5:$H$5</formula1>
    </dataValidation>
    <dataValidation type="list" allowBlank="1" showInputMessage="1" showErrorMessage="1" sqref="I17:J21 S17:T18" xr:uid="{00000000-0002-0000-4C00-00000A000000}">
      <formula1>$A$23:$D$23</formula1>
    </dataValidation>
  </dataValidations>
  <hyperlinks>
    <hyperlink ref="S1:T2" location="物件一覧!A1" display="一覧に戻る" xr:uid="{00000000-0004-0000-4C00-000000000000}"/>
    <hyperlink ref="C31:F31" location="協力店一覧!A40" display="アパマンショップ長浜店" xr:uid="{00000000-0004-0000-4C00-000001000000}"/>
  </hyperlinks>
  <pageMargins left="0.38" right="0.28000000000000003" top="0.59" bottom="0.49" header="0.4" footer="0.31"/>
  <pageSetup paperSize="9" orientation="landscape" r:id="rId1"/>
  <headerFooter alignWithMargins="0"/>
  <drawing r:id="rId2"/>
  <legacyDrawing r:id="rId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1005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119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1006</v>
      </c>
      <c r="E8" s="384"/>
      <c r="F8" s="385"/>
      <c r="G8" s="389" t="s">
        <v>1007</v>
      </c>
      <c r="H8" s="390"/>
      <c r="I8" s="390"/>
      <c r="J8" s="390"/>
      <c r="K8" s="390"/>
      <c r="L8" s="391"/>
      <c r="M8" s="9">
        <v>55000</v>
      </c>
      <c r="N8" s="8" t="s">
        <v>33</v>
      </c>
      <c r="O8" s="10">
        <v>64000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1008</v>
      </c>
      <c r="B10" s="348"/>
      <c r="C10" s="349"/>
      <c r="D10" s="259">
        <v>2</v>
      </c>
      <c r="E10" s="357"/>
      <c r="F10" s="102">
        <v>44.18</v>
      </c>
      <c r="G10" s="8" t="s">
        <v>33</v>
      </c>
      <c r="H10" s="36">
        <v>58.48</v>
      </c>
      <c r="I10" s="359"/>
      <c r="J10" s="4"/>
      <c r="K10" s="4"/>
      <c r="L10" s="4"/>
      <c r="M10" s="4" t="s">
        <v>130</v>
      </c>
      <c r="N10" s="4"/>
      <c r="O10" s="4"/>
      <c r="P10" s="4" t="s">
        <v>130</v>
      </c>
      <c r="Q10" s="4"/>
      <c r="R10" s="4"/>
      <c r="S10" s="4"/>
      <c r="T10" s="5" t="s">
        <v>11</v>
      </c>
    </row>
    <row r="11" spans="1:24" s="3" customFormat="1" ht="21" customHeight="1" x14ac:dyDescent="0.15">
      <c r="A11" s="264" t="s">
        <v>288</v>
      </c>
      <c r="B11" s="292"/>
      <c r="C11" s="292"/>
      <c r="D11" s="292"/>
      <c r="E11" s="299"/>
      <c r="F11" s="297">
        <v>2</v>
      </c>
      <c r="G11" s="298"/>
      <c r="H11" s="264" t="s">
        <v>35</v>
      </c>
      <c r="I11" s="299"/>
      <c r="J11" s="392">
        <v>20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1009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v>55000</v>
      </c>
      <c r="S26" s="23" t="s">
        <v>33</v>
      </c>
      <c r="T26" s="28">
        <v>64000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1004</v>
      </c>
      <c r="P31" s="283"/>
      <c r="Q31" s="285" t="s">
        <v>67</v>
      </c>
      <c r="R31" s="286"/>
      <c r="S31" s="282" t="s">
        <v>1000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4D00-000000000000}">
      <formula1>$A$23:$D$23</formula1>
    </dataValidation>
    <dataValidation type="list" allowBlank="1" showInputMessage="1" showErrorMessage="1" sqref="F4:Q4" xr:uid="{00000000-0002-0000-4D00-000001000000}">
      <formula1>$G$5:$H$5</formula1>
    </dataValidation>
    <dataValidation type="list" allowBlank="1" showInputMessage="1" showErrorMessage="1" sqref="D25" xr:uid="{00000000-0002-0000-4D00-000002000000}">
      <formula1>$A$27:$C$27</formula1>
    </dataValidation>
    <dataValidation type="list" allowBlank="1" showInputMessage="1" showErrorMessage="1" sqref="J10:T10" xr:uid="{00000000-0002-0000-4D00-000003000000}">
      <formula1>$A$14:$B$14</formula1>
    </dataValidation>
    <dataValidation type="list" allowBlank="1" showInputMessage="1" showErrorMessage="1" sqref="S19:T21" xr:uid="{00000000-0002-0000-4D00-000004000000}">
      <formula1>$A$23:$C$23</formula1>
    </dataValidation>
    <dataValidation type="list" allowBlank="1" showInputMessage="1" showErrorMessage="1" sqref="J1:K1" xr:uid="{00000000-0002-0000-4D00-000005000000}">
      <formula1>$C$5:$D$5</formula1>
    </dataValidation>
    <dataValidation type="list" allowBlank="1" showInputMessage="1" showErrorMessage="1" sqref="E25:H25" xr:uid="{00000000-0002-0000-4D00-000006000000}">
      <formula1>$D$27:$E$27</formula1>
    </dataValidation>
    <dataValidation type="list" allowBlank="1" showInputMessage="1" showErrorMessage="1" sqref="C26:D26" xr:uid="{00000000-0002-0000-4D00-000007000000}">
      <formula1>$F$27:$I$27</formula1>
    </dataValidation>
    <dataValidation type="list" allowBlank="1" showInputMessage="1" showErrorMessage="1" sqref="G26:I26" xr:uid="{00000000-0002-0000-4D00-000008000000}">
      <formula1>$J$27:$M$27</formula1>
    </dataValidation>
    <dataValidation type="list" allowBlank="1" showInputMessage="1" showErrorMessage="1" sqref="P8" xr:uid="{00000000-0002-0000-4D00-000009000000}">
      <formula1>$F$14:$J$14</formula1>
    </dataValidation>
    <dataValidation type="list" allowBlank="1" showInputMessage="1" showErrorMessage="1" sqref="P11" xr:uid="{00000000-0002-0000-4D00-00000A000000}">
      <formula1>$C$14:$E$14</formula1>
    </dataValidation>
  </dataValidations>
  <hyperlinks>
    <hyperlink ref="S1:T2" location="物件一覧!A1" display="一覧に戻る" xr:uid="{00000000-0004-0000-4D00-000000000000}"/>
    <hyperlink ref="C31:F31" location="協力店一覧!A40" display="アパマンショップ長浜店" xr:uid="{00000000-0004-0000-4D00-000001000000}"/>
  </hyperlinks>
  <pageMargins left="0.38" right="0.28000000000000003" top="0.59" bottom="0.49" header="0.4" footer="0.31"/>
  <pageSetup paperSize="9" orientation="landscape" r:id="rId1"/>
  <headerFooter alignWithMargins="0"/>
  <drawing r:id="rId2"/>
  <legacyDrawing r:id="rId3"/>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1010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120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1011</v>
      </c>
      <c r="E8" s="384"/>
      <c r="F8" s="385"/>
      <c r="G8" s="389" t="s">
        <v>1241</v>
      </c>
      <c r="H8" s="390"/>
      <c r="I8" s="390"/>
      <c r="J8" s="390"/>
      <c r="K8" s="390"/>
      <c r="L8" s="391"/>
      <c r="M8" s="9">
        <v>74000</v>
      </c>
      <c r="N8" s="8" t="s">
        <v>33</v>
      </c>
      <c r="O8" s="10">
        <v>74000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1095</v>
      </c>
      <c r="B10" s="348"/>
      <c r="C10" s="349"/>
      <c r="D10" s="259">
        <v>3</v>
      </c>
      <c r="E10" s="357"/>
      <c r="F10" s="102">
        <v>58.35</v>
      </c>
      <c r="G10" s="8" t="s">
        <v>33</v>
      </c>
      <c r="H10" s="36">
        <v>58.35</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15</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1012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1242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c r="O26" s="27" t="s">
        <v>54</v>
      </c>
      <c r="P26" s="365" t="s">
        <v>74</v>
      </c>
      <c r="Q26" s="346"/>
      <c r="R26" s="26">
        <v>0</v>
      </c>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1243</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1004</v>
      </c>
      <c r="P31" s="283"/>
      <c r="Q31" s="285" t="s">
        <v>67</v>
      </c>
      <c r="R31" s="286"/>
      <c r="S31" s="282" t="s">
        <v>1000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4E00-000000000000}">
      <formula1>$C$14:$E$14</formula1>
    </dataValidation>
    <dataValidation type="list" allowBlank="1" showInputMessage="1" showErrorMessage="1" sqref="P8" xr:uid="{00000000-0002-0000-4E00-000001000000}">
      <formula1>$F$14:$J$14</formula1>
    </dataValidation>
    <dataValidation type="list" allowBlank="1" showInputMessage="1" showErrorMessage="1" sqref="G26:I26" xr:uid="{00000000-0002-0000-4E00-000002000000}">
      <formula1>$J$27:$M$27</formula1>
    </dataValidation>
    <dataValidation type="list" allowBlank="1" showInputMessage="1" showErrorMessage="1" sqref="C26:D26" xr:uid="{00000000-0002-0000-4E00-000003000000}">
      <formula1>$F$27:$I$27</formula1>
    </dataValidation>
    <dataValidation type="list" allowBlank="1" showInputMessage="1" showErrorMessage="1" sqref="E25:H25" xr:uid="{00000000-0002-0000-4E00-000004000000}">
      <formula1>$D$27:$E$27</formula1>
    </dataValidation>
    <dataValidation type="list" allowBlank="1" showInputMessage="1" showErrorMessage="1" sqref="J1:K1" xr:uid="{00000000-0002-0000-4E00-000005000000}">
      <formula1>$C$5:$D$5</formula1>
    </dataValidation>
    <dataValidation type="list" allowBlank="1" showInputMessage="1" showErrorMessage="1" sqref="S19:T21" xr:uid="{00000000-0002-0000-4E00-000006000000}">
      <formula1>$A$23:$C$23</formula1>
    </dataValidation>
    <dataValidation type="list" allowBlank="1" showInputMessage="1" showErrorMessage="1" sqref="J10:T10" xr:uid="{00000000-0002-0000-4E00-000007000000}">
      <formula1>$A$14:$B$14</formula1>
    </dataValidation>
    <dataValidation type="list" allowBlank="1" showInputMessage="1" showErrorMessage="1" sqref="D25" xr:uid="{00000000-0002-0000-4E00-000008000000}">
      <formula1>$A$27:$C$27</formula1>
    </dataValidation>
    <dataValidation type="list" allowBlank="1" showInputMessage="1" showErrorMessage="1" sqref="F4:Q4" xr:uid="{00000000-0002-0000-4E00-000009000000}">
      <formula1>$G$5:$H$5</formula1>
    </dataValidation>
    <dataValidation type="list" allowBlank="1" showInputMessage="1" showErrorMessage="1" sqref="I17:J21 S17:T18" xr:uid="{00000000-0002-0000-4E00-00000A000000}">
      <formula1>$A$23:$D$23</formula1>
    </dataValidation>
  </dataValidations>
  <hyperlinks>
    <hyperlink ref="S1:T2" location="物件一覧!A1" display="一覧に戻る" xr:uid="{00000000-0004-0000-4E00-000000000000}"/>
    <hyperlink ref="C31:F31" location="協力店一覧!A40" display="アパマンショップ長浜店" xr:uid="{00000000-0004-0000-4E00-000001000000}"/>
  </hyperlinks>
  <pageMargins left="0.38" right="0.28000000000000003" top="0.59" bottom="0.49" header="0.4" footer="0.31"/>
  <pageSetup paperSize="9"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41" t="s">
        <v>291</v>
      </c>
      <c r="B1" s="242"/>
      <c r="C1" s="243"/>
      <c r="D1" s="244" t="s">
        <v>299</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322"/>
      <c r="C3" s="277">
        <v>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281" t="s">
        <v>32</v>
      </c>
      <c r="G4" s="262"/>
      <c r="H4" s="255" t="s">
        <v>32</v>
      </c>
      <c r="I4" s="255"/>
      <c r="J4" s="261" t="s">
        <v>130</v>
      </c>
      <c r="K4" s="262"/>
      <c r="L4" s="255" t="s">
        <v>32</v>
      </c>
      <c r="M4" s="255"/>
      <c r="N4" s="255" t="s">
        <v>32</v>
      </c>
      <c r="O4" s="255"/>
      <c r="P4" s="255" t="s">
        <v>32</v>
      </c>
      <c r="Q4" s="255"/>
      <c r="R4" s="330" t="s">
        <v>37</v>
      </c>
      <c r="S4" s="331"/>
      <c r="T4" s="332"/>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296</v>
      </c>
      <c r="C8" s="268"/>
      <c r="D8" s="269" t="s">
        <v>304</v>
      </c>
      <c r="E8" s="267"/>
      <c r="F8" s="268"/>
      <c r="G8" s="311" t="s">
        <v>300</v>
      </c>
      <c r="H8" s="311"/>
      <c r="I8" s="311"/>
      <c r="J8" s="311"/>
      <c r="K8" s="311"/>
      <c r="L8" s="312"/>
      <c r="M8" s="9">
        <v>50000</v>
      </c>
      <c r="N8" s="8" t="s">
        <v>121</v>
      </c>
      <c r="O8" s="10">
        <v>50000</v>
      </c>
      <c r="P8" s="315" t="s">
        <v>14</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129</v>
      </c>
      <c r="B10" s="271"/>
      <c r="C10" s="272"/>
      <c r="D10" s="259">
        <v>2</v>
      </c>
      <c r="E10" s="260"/>
      <c r="F10" s="35">
        <v>27.84</v>
      </c>
      <c r="G10" s="8" t="s">
        <v>121</v>
      </c>
      <c r="H10" s="36">
        <v>27.84</v>
      </c>
      <c r="I10" s="264"/>
      <c r="J10" s="4"/>
      <c r="K10" s="4"/>
      <c r="L10" s="4"/>
      <c r="M10" s="4"/>
      <c r="N10" s="4"/>
      <c r="O10" s="4" t="s">
        <v>131</v>
      </c>
      <c r="P10" s="4"/>
      <c r="Q10" s="4"/>
      <c r="R10" s="4"/>
      <c r="S10" s="4" t="s">
        <v>11</v>
      </c>
      <c r="T10" s="5" t="s">
        <v>11</v>
      </c>
    </row>
    <row r="11" spans="1:24" s="3" customFormat="1" ht="21" customHeight="1" x14ac:dyDescent="0.15">
      <c r="A11" s="264" t="s">
        <v>288</v>
      </c>
      <c r="B11" s="292"/>
      <c r="C11" s="292"/>
      <c r="D11" s="292"/>
      <c r="E11" s="299"/>
      <c r="F11" s="297">
        <v>8</v>
      </c>
      <c r="G11" s="298"/>
      <c r="H11" s="264" t="s">
        <v>35</v>
      </c>
      <c r="I11" s="299"/>
      <c r="J11" s="298">
        <v>8</v>
      </c>
      <c r="K11" s="298"/>
      <c r="L11" s="263" t="s">
        <v>286</v>
      </c>
      <c r="M11" s="321"/>
      <c r="N11" s="321"/>
      <c r="O11" s="321"/>
      <c r="P11" s="244" t="s">
        <v>40</v>
      </c>
      <c r="Q11" s="245"/>
      <c r="R11" s="245"/>
      <c r="S11" s="245"/>
      <c r="T11" s="307"/>
      <c r="U11" s="83"/>
      <c r="V11" s="80"/>
      <c r="W11" s="80"/>
    </row>
    <row r="12" spans="1:24" s="3" customFormat="1" ht="21" customHeight="1" x14ac:dyDescent="0.15">
      <c r="A12" s="285" t="s">
        <v>289</v>
      </c>
      <c r="B12" s="285"/>
      <c r="C12" s="285"/>
      <c r="D12" s="285"/>
      <c r="E12" s="264"/>
      <c r="F12" s="302" t="s">
        <v>123</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t="s">
        <v>124</v>
      </c>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43</v>
      </c>
      <c r="M17" s="295"/>
      <c r="N17" s="295"/>
      <c r="O17" s="295"/>
      <c r="P17" s="295"/>
      <c r="Q17" s="295"/>
      <c r="R17" s="296"/>
      <c r="S17" s="300" t="s">
        <v>70</v>
      </c>
      <c r="T17" s="301"/>
    </row>
    <row r="18" spans="1:20" s="3" customFormat="1" ht="21" customHeight="1" x14ac:dyDescent="0.15">
      <c r="A18" s="19"/>
      <c r="B18" s="294" t="s">
        <v>44</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70</v>
      </c>
      <c r="T19" s="301"/>
    </row>
    <row r="20" spans="1:20" s="3" customFormat="1" ht="21" customHeight="1" x14ac:dyDescent="0.15">
      <c r="A20" s="19"/>
      <c r="B20" s="294" t="s">
        <v>21</v>
      </c>
      <c r="C20" s="295"/>
      <c r="D20" s="295"/>
      <c r="E20" s="295"/>
      <c r="F20" s="295"/>
      <c r="G20" s="295"/>
      <c r="H20" s="296"/>
      <c r="I20" s="300" t="s">
        <v>45</v>
      </c>
      <c r="J20" s="301"/>
      <c r="K20" s="20"/>
      <c r="L20" s="294" t="s">
        <v>22</v>
      </c>
      <c r="M20" s="295"/>
      <c r="N20" s="295"/>
      <c r="O20" s="295"/>
      <c r="P20" s="295"/>
      <c r="Q20" s="295"/>
      <c r="R20" s="296"/>
      <c r="S20" s="300" t="s">
        <v>70</v>
      </c>
      <c r="T20" s="301"/>
    </row>
    <row r="21" spans="1:20" s="3" customFormat="1" ht="21" customHeight="1" x14ac:dyDescent="0.15">
      <c r="A21" s="20"/>
      <c r="B21" s="294" t="s">
        <v>23</v>
      </c>
      <c r="C21" s="295"/>
      <c r="D21" s="295"/>
      <c r="E21" s="295"/>
      <c r="F21" s="295"/>
      <c r="G21" s="295"/>
      <c r="H21" s="296"/>
      <c r="I21" s="300" t="s">
        <v>70</v>
      </c>
      <c r="J21" s="301"/>
      <c r="K21" s="20"/>
      <c r="L21" s="294" t="s">
        <v>24</v>
      </c>
      <c r="M21" s="295"/>
      <c r="N21" s="295"/>
      <c r="O21" s="295"/>
      <c r="P21" s="295"/>
      <c r="Q21" s="295"/>
      <c r="R21" s="296"/>
      <c r="S21" s="300" t="s">
        <v>70</v>
      </c>
      <c r="T21" s="301"/>
    </row>
    <row r="22" spans="1:20" s="3" customFormat="1" ht="21" customHeight="1" x14ac:dyDescent="0.15">
      <c r="A22" s="20"/>
      <c r="B22" s="294" t="s">
        <v>25</v>
      </c>
      <c r="C22" s="295"/>
      <c r="D22" s="295"/>
      <c r="E22" s="295"/>
      <c r="F22" s="295"/>
      <c r="G22" s="295"/>
      <c r="H22" s="296"/>
      <c r="I22" s="305" t="s">
        <v>11</v>
      </c>
      <c r="J22" s="306"/>
      <c r="K22" s="306"/>
      <c r="L22" s="306"/>
      <c r="M22" s="306"/>
      <c r="N22" s="306"/>
      <c r="O22" s="306"/>
      <c r="P22" s="306"/>
      <c r="Q22" s="306"/>
      <c r="R22" s="306"/>
      <c r="S22" s="306"/>
      <c r="T22" s="306"/>
    </row>
    <row r="23" spans="1:20" s="6" customFormat="1" ht="21" hidden="1" customHeight="1" x14ac:dyDescent="0.15">
      <c r="A23" s="21" t="s">
        <v>45</v>
      </c>
      <c r="B23" s="12" t="s">
        <v>71</v>
      </c>
      <c r="C23" s="12" t="s">
        <v>125</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c r="M26" s="23" t="s">
        <v>53</v>
      </c>
      <c r="N26" s="26"/>
      <c r="O26" s="27" t="s">
        <v>54</v>
      </c>
      <c r="P26" s="244" t="s">
        <v>74</v>
      </c>
      <c r="Q26" s="308"/>
      <c r="R26" s="26">
        <v>150000</v>
      </c>
      <c r="S26" s="23" t="s">
        <v>126</v>
      </c>
      <c r="T26" s="28">
        <v>150000</v>
      </c>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290" t="s">
        <v>198</v>
      </c>
      <c r="D31" s="291"/>
      <c r="E31" s="291"/>
      <c r="F31" s="291"/>
      <c r="G31" s="285"/>
      <c r="H31" s="285"/>
      <c r="I31" s="27"/>
      <c r="J31" s="282"/>
      <c r="K31" s="283"/>
      <c r="L31" s="283"/>
      <c r="M31" s="285" t="s">
        <v>66</v>
      </c>
      <c r="N31" s="264"/>
      <c r="O31" s="284" t="s">
        <v>127</v>
      </c>
      <c r="P31" s="283"/>
      <c r="Q31" s="285" t="s">
        <v>67</v>
      </c>
      <c r="R31" s="286"/>
      <c r="S31" s="282" t="s">
        <v>128</v>
      </c>
      <c r="T31" s="283"/>
    </row>
  </sheetData>
  <mergeCells count="86">
    <mergeCell ref="S21:T21"/>
    <mergeCell ref="I21:J21"/>
    <mergeCell ref="C26:D26"/>
    <mergeCell ref="L25:N25"/>
    <mergeCell ref="A25:C25"/>
    <mergeCell ref="J25:K26"/>
    <mergeCell ref="G26:I26"/>
    <mergeCell ref="E26:F26"/>
    <mergeCell ref="A26:B26"/>
    <mergeCell ref="B22:H22"/>
    <mergeCell ref="P26:Q26"/>
    <mergeCell ref="O25:T25"/>
    <mergeCell ref="E25:H25"/>
    <mergeCell ref="I22:T22"/>
    <mergeCell ref="B19:H19"/>
    <mergeCell ref="S20:T20"/>
    <mergeCell ref="L19:R19"/>
    <mergeCell ref="L20:R20"/>
    <mergeCell ref="I19:J19"/>
    <mergeCell ref="B20:H20"/>
    <mergeCell ref="P7:T7"/>
    <mergeCell ref="P8:T8"/>
    <mergeCell ref="M7:O7"/>
    <mergeCell ref="G8:L8"/>
    <mergeCell ref="L21:R21"/>
    <mergeCell ref="I20:J20"/>
    <mergeCell ref="S19:T19"/>
    <mergeCell ref="I17:J17"/>
    <mergeCell ref="S17:T17"/>
    <mergeCell ref="L17:R17"/>
    <mergeCell ref="S18:T18"/>
    <mergeCell ref="L18:R18"/>
    <mergeCell ref="I18:J18"/>
    <mergeCell ref="B17:H17"/>
    <mergeCell ref="B18:H18"/>
    <mergeCell ref="B21:H21"/>
    <mergeCell ref="A16:C16"/>
    <mergeCell ref="A10:C10"/>
    <mergeCell ref="A12:E12"/>
    <mergeCell ref="F11:G11"/>
    <mergeCell ref="F9:H9"/>
    <mergeCell ref="A11:E11"/>
    <mergeCell ref="F13:T13"/>
    <mergeCell ref="A13:E13"/>
    <mergeCell ref="F12:T12"/>
    <mergeCell ref="L11:O11"/>
    <mergeCell ref="P11:T11"/>
    <mergeCell ref="H11:I11"/>
    <mergeCell ref="J11:K11"/>
    <mergeCell ref="S31:T31"/>
    <mergeCell ref="O31:P31"/>
    <mergeCell ref="Q31:R31"/>
    <mergeCell ref="A29:C29"/>
    <mergeCell ref="D29:T29"/>
    <mergeCell ref="A31:B31"/>
    <mergeCell ref="C31:F31"/>
    <mergeCell ref="G31:H31"/>
    <mergeCell ref="M31:N31"/>
    <mergeCell ref="J31:L31"/>
    <mergeCell ref="H3:I3"/>
    <mergeCell ref="F4:G4"/>
    <mergeCell ref="H4:I4"/>
    <mergeCell ref="L4:M4"/>
    <mergeCell ref="D9:E9"/>
    <mergeCell ref="I9:I10"/>
    <mergeCell ref="A7:L7"/>
    <mergeCell ref="B8:C8"/>
    <mergeCell ref="D8:F8"/>
    <mergeCell ref="A9:C9"/>
    <mergeCell ref="D10:E10"/>
    <mergeCell ref="A1:C1"/>
    <mergeCell ref="D1:K1"/>
    <mergeCell ref="C3:C4"/>
    <mergeCell ref="D3:E4"/>
    <mergeCell ref="R3:T3"/>
    <mergeCell ref="R4:T4"/>
    <mergeCell ref="P3:Q3"/>
    <mergeCell ref="S1:T2"/>
    <mergeCell ref="N4:O4"/>
    <mergeCell ref="P4:Q4"/>
    <mergeCell ref="L3:M3"/>
    <mergeCell ref="N3:O3"/>
    <mergeCell ref="J3:K3"/>
    <mergeCell ref="J4:K4"/>
    <mergeCell ref="A3:B4"/>
    <mergeCell ref="F3:G3"/>
  </mergeCells>
  <phoneticPr fontId="3"/>
  <dataValidations count="9">
    <dataValidation type="list" allowBlank="1" showInputMessage="1" showErrorMessage="1" sqref="P11" xr:uid="{00000000-0002-0000-0700-000000000000}">
      <formula1>$C$14:$E$14</formula1>
    </dataValidation>
    <dataValidation type="list" allowBlank="1" showInputMessage="1" showErrorMessage="1" sqref="D25" xr:uid="{00000000-0002-0000-0700-000001000000}">
      <formula1>$A$27:$C$27</formula1>
    </dataValidation>
    <dataValidation type="list" allowBlank="1" showInputMessage="1" showErrorMessage="1" sqref="E25:H25" xr:uid="{00000000-0002-0000-0700-000002000000}">
      <formula1>$D$27:$E$27</formula1>
    </dataValidation>
    <dataValidation type="list" allowBlank="1" showInputMessage="1" showErrorMessage="1" sqref="C26:D26" xr:uid="{00000000-0002-0000-0700-000003000000}">
      <formula1>$F$27:$I$27</formula1>
    </dataValidation>
    <dataValidation type="list" allowBlank="1" showInputMessage="1" showErrorMessage="1" sqref="G26:I26" xr:uid="{00000000-0002-0000-0700-000004000000}">
      <formula1>$J$27:$M$27</formula1>
    </dataValidation>
    <dataValidation type="list" allowBlank="1" showInputMessage="1" showErrorMessage="1" sqref="S17:T21 I17:J21" xr:uid="{00000000-0002-0000-0700-000005000000}">
      <formula1>$A$23:$C$23</formula1>
    </dataValidation>
    <dataValidation type="list" allowBlank="1" showInputMessage="1" showErrorMessage="1" sqref="J10:T10" xr:uid="{00000000-0002-0000-0700-000006000000}">
      <formula1>$A$14:$B$14</formula1>
    </dataValidation>
    <dataValidation type="list" allowBlank="1" showInputMessage="1" showErrorMessage="1" sqref="P8" xr:uid="{00000000-0002-0000-0700-000007000000}">
      <formula1>$F$14:$J$14</formula1>
    </dataValidation>
    <dataValidation type="list" allowBlank="1" showInputMessage="1" showErrorMessage="1" sqref="F4:Q4" xr:uid="{00000000-0002-0000-0700-000008000000}">
      <formula1>$G$5:$H$5</formula1>
    </dataValidation>
  </dataValidations>
  <hyperlinks>
    <hyperlink ref="S1:T2" location="物件一覧!A1" display="一覧に戻る" xr:uid="{00000000-0004-0000-0700-000000000000}"/>
    <hyperlink ref="C31:F31" location="協力店一覧!B3" display="株式会社ホームショップ堅田" xr:uid="{00000000-0004-0000-0700-000001000000}"/>
  </hyperlinks>
  <pageMargins left="0.38" right="0.28000000000000003" top="0.59" bottom="0.49" header="0.4" footer="0.31"/>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1013</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121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307</v>
      </c>
      <c r="C8" s="383"/>
      <c r="D8" s="360" t="s">
        <v>1011</v>
      </c>
      <c r="E8" s="384"/>
      <c r="F8" s="385"/>
      <c r="G8" s="389" t="s">
        <v>1014</v>
      </c>
      <c r="H8" s="390"/>
      <c r="I8" s="390"/>
      <c r="J8" s="390"/>
      <c r="K8" s="390"/>
      <c r="L8" s="391"/>
      <c r="M8" s="9">
        <v>76000</v>
      </c>
      <c r="N8" s="8" t="s">
        <v>33</v>
      </c>
      <c r="O8" s="10">
        <v>82000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1015</v>
      </c>
      <c r="B10" s="348"/>
      <c r="C10" s="349"/>
      <c r="D10" s="259">
        <v>2</v>
      </c>
      <c r="E10" s="357"/>
      <c r="F10" s="102">
        <v>45.25</v>
      </c>
      <c r="G10" s="8" t="s">
        <v>33</v>
      </c>
      <c r="H10" s="36">
        <v>57.52</v>
      </c>
      <c r="I10" s="359"/>
      <c r="J10" s="4"/>
      <c r="K10" s="4"/>
      <c r="L10" s="4"/>
      <c r="M10" s="4"/>
      <c r="N10" s="4"/>
      <c r="O10" s="4"/>
      <c r="P10" s="4" t="s">
        <v>130</v>
      </c>
      <c r="Q10" s="4"/>
      <c r="R10" s="4"/>
      <c r="S10" s="4" t="s">
        <v>130</v>
      </c>
      <c r="T10" s="5" t="s">
        <v>11</v>
      </c>
    </row>
    <row r="11" spans="1:24" s="3" customFormat="1" ht="21" customHeight="1" x14ac:dyDescent="0.15">
      <c r="A11" s="264" t="s">
        <v>288</v>
      </c>
      <c r="B11" s="292"/>
      <c r="C11" s="292"/>
      <c r="D11" s="292"/>
      <c r="E11" s="299"/>
      <c r="F11" s="297">
        <v>2</v>
      </c>
      <c r="G11" s="298"/>
      <c r="H11" s="264" t="s">
        <v>35</v>
      </c>
      <c r="I11" s="299"/>
      <c r="J11" s="392">
        <v>21</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1016</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1101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74</v>
      </c>
      <c r="Q26" s="346"/>
      <c r="R26" s="26">
        <v>76000</v>
      </c>
      <c r="S26" s="23" t="s">
        <v>33</v>
      </c>
      <c r="T26" s="28">
        <v>82000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999</v>
      </c>
      <c r="D31" s="393"/>
      <c r="E31" s="393"/>
      <c r="F31" s="394"/>
      <c r="G31" s="285"/>
      <c r="H31" s="285"/>
      <c r="I31" s="27"/>
      <c r="J31" s="282"/>
      <c r="K31" s="283"/>
      <c r="L31" s="283"/>
      <c r="M31" s="285" t="s">
        <v>66</v>
      </c>
      <c r="N31" s="264"/>
      <c r="O31" s="284" t="s">
        <v>1004</v>
      </c>
      <c r="P31" s="283"/>
      <c r="Q31" s="285" t="s">
        <v>67</v>
      </c>
      <c r="R31" s="286"/>
      <c r="S31" s="282" t="s">
        <v>1000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4F00-000000000000}">
      <formula1>$A$23:$D$23</formula1>
    </dataValidation>
    <dataValidation type="list" allowBlank="1" showInputMessage="1" showErrorMessage="1" sqref="F4:Q4" xr:uid="{00000000-0002-0000-4F00-000001000000}">
      <formula1>$G$5:$H$5</formula1>
    </dataValidation>
    <dataValidation type="list" allowBlank="1" showInputMessage="1" showErrorMessage="1" sqref="D25" xr:uid="{00000000-0002-0000-4F00-000002000000}">
      <formula1>$A$27:$C$27</formula1>
    </dataValidation>
    <dataValidation type="list" allowBlank="1" showInputMessage="1" showErrorMessage="1" sqref="J10:T10" xr:uid="{00000000-0002-0000-4F00-000003000000}">
      <formula1>$A$14:$B$14</formula1>
    </dataValidation>
    <dataValidation type="list" allowBlank="1" showInputMessage="1" showErrorMessage="1" sqref="S19:T21" xr:uid="{00000000-0002-0000-4F00-000004000000}">
      <formula1>$A$23:$C$23</formula1>
    </dataValidation>
    <dataValidation type="list" allowBlank="1" showInputMessage="1" showErrorMessage="1" sqref="J1:K1" xr:uid="{00000000-0002-0000-4F00-000005000000}">
      <formula1>$C$5:$D$5</formula1>
    </dataValidation>
    <dataValidation type="list" allowBlank="1" showInputMessage="1" showErrorMessage="1" sqref="E25:H25" xr:uid="{00000000-0002-0000-4F00-000006000000}">
      <formula1>$D$27:$E$27</formula1>
    </dataValidation>
    <dataValidation type="list" allowBlank="1" showInputMessage="1" showErrorMessage="1" sqref="C26:D26" xr:uid="{00000000-0002-0000-4F00-000007000000}">
      <formula1>$F$27:$I$27</formula1>
    </dataValidation>
    <dataValidation type="list" allowBlank="1" showInputMessage="1" showErrorMessage="1" sqref="G26:I26" xr:uid="{00000000-0002-0000-4F00-000008000000}">
      <formula1>$J$27:$M$27</formula1>
    </dataValidation>
    <dataValidation type="list" allowBlank="1" showInputMessage="1" showErrorMessage="1" sqref="P8" xr:uid="{00000000-0002-0000-4F00-000009000000}">
      <formula1>$F$14:$J$14</formula1>
    </dataValidation>
    <dataValidation type="list" allowBlank="1" showInputMessage="1" showErrorMessage="1" sqref="P11" xr:uid="{00000000-0002-0000-4F00-00000A000000}">
      <formula1>$C$14:$E$14</formula1>
    </dataValidation>
  </dataValidations>
  <hyperlinks>
    <hyperlink ref="S1:T2" location="物件一覧!A1" display="一覧に戻る" xr:uid="{00000000-0004-0000-4F00-000000000000}"/>
    <hyperlink ref="C31:F31" location="協力店一覧!A40" display="アパマンショップ長浜店" xr:uid="{00000000-0004-0000-4F00-000001000000}"/>
  </hyperlinks>
  <pageMargins left="0.38" right="0.28000000000000003" top="0.59" bottom="0.49" header="0.4" footer="0.31"/>
  <pageSetup paperSize="9" orientation="landscape" r:id="rId1"/>
  <headerFooter alignWithMargins="0"/>
  <drawing r:id="rId2"/>
  <legacyDrawing r:id="rId3"/>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0070C0"/>
    <pageSetUpPr fitToPage="1"/>
  </sheetPr>
  <dimension ref="A1:X37"/>
  <sheetViews>
    <sheetView topLeftCell="A8" workbookViewId="0">
      <selection activeCell="H36" sqref="H36"/>
    </sheetView>
  </sheetViews>
  <sheetFormatPr defaultRowHeight="11.25" x14ac:dyDescent="0.15"/>
  <cols>
    <col min="1" max="20" width="7.83203125" customWidth="1"/>
  </cols>
  <sheetData>
    <row r="1" spans="1:24" s="3" customFormat="1" ht="21" customHeight="1" x14ac:dyDescent="0.15">
      <c r="A1" s="264" t="s">
        <v>294</v>
      </c>
      <c r="B1" s="242"/>
      <c r="C1" s="243"/>
      <c r="D1" s="371" t="s">
        <v>1089</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122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388</v>
      </c>
      <c r="C8" s="383"/>
      <c r="D8" s="360" t="s">
        <v>364</v>
      </c>
      <c r="E8" s="384"/>
      <c r="F8" s="385"/>
      <c r="G8" s="389"/>
      <c r="H8" s="390"/>
      <c r="I8" s="390"/>
      <c r="J8" s="390"/>
      <c r="K8" s="390"/>
      <c r="L8" s="391"/>
      <c r="M8" s="9">
        <v>43000</v>
      </c>
      <c r="N8" s="8" t="s">
        <v>33</v>
      </c>
      <c r="O8" s="10">
        <v>43000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1090</v>
      </c>
      <c r="B10" s="348"/>
      <c r="C10" s="349"/>
      <c r="D10" s="259">
        <v>2</v>
      </c>
      <c r="E10" s="357"/>
      <c r="F10" s="102">
        <v>41.55</v>
      </c>
      <c r="G10" s="8" t="s">
        <v>33</v>
      </c>
      <c r="H10" s="36">
        <v>41.55</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1091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1092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1375</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1017</v>
      </c>
      <c r="D31" s="393"/>
      <c r="E31" s="393"/>
      <c r="F31" s="394"/>
      <c r="G31" s="285"/>
      <c r="H31" s="285"/>
      <c r="I31" s="27"/>
      <c r="J31" s="282"/>
      <c r="K31" s="283"/>
      <c r="L31" s="283"/>
      <c r="M31" s="285" t="s">
        <v>66</v>
      </c>
      <c r="N31" s="264"/>
      <c r="O31" s="284" t="s">
        <v>1018</v>
      </c>
      <c r="P31" s="283"/>
      <c r="Q31" s="285" t="s">
        <v>67</v>
      </c>
      <c r="R31" s="286"/>
      <c r="S31" s="282" t="s">
        <v>1019</v>
      </c>
      <c r="T31" s="283"/>
    </row>
    <row r="36" spans="8:9" x14ac:dyDescent="0.15">
      <c r="H36" t="s">
        <v>1542</v>
      </c>
      <c r="I36" s="132"/>
    </row>
    <row r="37" spans="8:9" x14ac:dyDescent="0.15">
      <c r="H37" t="s">
        <v>1541</v>
      </c>
    </row>
  </sheetData>
  <mergeCells count="87">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 ref="J4:K4"/>
    <mergeCell ref="L4:M4"/>
    <mergeCell ref="N4:O4"/>
    <mergeCell ref="P4:Q4"/>
    <mergeCell ref="R4:T4"/>
    <mergeCell ref="A7:L7"/>
    <mergeCell ref="M7:O7"/>
    <mergeCell ref="P7:T7"/>
    <mergeCell ref="B8:C8"/>
    <mergeCell ref="D8:F8"/>
    <mergeCell ref="G8:L8"/>
    <mergeCell ref="P8:T8"/>
    <mergeCell ref="A9:C9"/>
    <mergeCell ref="D9:E9"/>
    <mergeCell ref="F9:H9"/>
    <mergeCell ref="I9:I10"/>
    <mergeCell ref="A10:C10"/>
    <mergeCell ref="D10:E10"/>
    <mergeCell ref="P11:T11"/>
    <mergeCell ref="A12:E12"/>
    <mergeCell ref="F12:T12"/>
    <mergeCell ref="A13:E13"/>
    <mergeCell ref="F13:T13"/>
    <mergeCell ref="A11:E11"/>
    <mergeCell ref="F11:G11"/>
    <mergeCell ref="H11:I11"/>
    <mergeCell ref="J11:K11"/>
    <mergeCell ref="L11:O11"/>
    <mergeCell ref="A16:C16"/>
    <mergeCell ref="B17:H17"/>
    <mergeCell ref="I17:J17"/>
    <mergeCell ref="L17:R17"/>
    <mergeCell ref="S17:T17"/>
    <mergeCell ref="S18:T18"/>
    <mergeCell ref="B19:H19"/>
    <mergeCell ref="I19:J19"/>
    <mergeCell ref="L19:R19"/>
    <mergeCell ref="S19:T19"/>
    <mergeCell ref="E26:F26"/>
    <mergeCell ref="B20:H20"/>
    <mergeCell ref="I20:J20"/>
    <mergeCell ref="L20:R20"/>
    <mergeCell ref="B18:H18"/>
    <mergeCell ref="I18:J18"/>
    <mergeCell ref="L18:R18"/>
    <mergeCell ref="S20:T20"/>
    <mergeCell ref="B21:H21"/>
    <mergeCell ref="I21:J21"/>
    <mergeCell ref="L21:R21"/>
    <mergeCell ref="S21:T21"/>
    <mergeCell ref="O31:P31"/>
    <mergeCell ref="B22:H22"/>
    <mergeCell ref="I22:T22"/>
    <mergeCell ref="A25:C25"/>
    <mergeCell ref="E25:H25"/>
    <mergeCell ref="J25:K26"/>
    <mergeCell ref="L25:N25"/>
    <mergeCell ref="O25:T25"/>
    <mergeCell ref="A26:B26"/>
    <mergeCell ref="Q31:R31"/>
    <mergeCell ref="S31:T31"/>
    <mergeCell ref="G26:I26"/>
    <mergeCell ref="P26:Q26"/>
    <mergeCell ref="A29:C29"/>
    <mergeCell ref="D29:T29"/>
    <mergeCell ref="C26:D26"/>
    <mergeCell ref="A31:B31"/>
    <mergeCell ref="C31:F31"/>
    <mergeCell ref="G31:H31"/>
    <mergeCell ref="J31:L31"/>
    <mergeCell ref="M31:N31"/>
  </mergeCells>
  <phoneticPr fontId="3"/>
  <dataValidations count="11">
    <dataValidation type="list" allowBlank="1" showInputMessage="1" showErrorMessage="1" sqref="I17:J21 S17:T18" xr:uid="{00000000-0002-0000-5000-000000000000}">
      <formula1>$A$23:$D$23</formula1>
    </dataValidation>
    <dataValidation type="list" allowBlank="1" showInputMessage="1" showErrorMessage="1" sqref="F4:Q4" xr:uid="{00000000-0002-0000-5000-000001000000}">
      <formula1>$G$5:$H$5</formula1>
    </dataValidation>
    <dataValidation type="list" allowBlank="1" showInputMessage="1" showErrorMessage="1" sqref="D25" xr:uid="{00000000-0002-0000-5000-000002000000}">
      <formula1>$A$27:$C$27</formula1>
    </dataValidation>
    <dataValidation type="list" allowBlank="1" showInputMessage="1" showErrorMessage="1" sqref="J10:T10" xr:uid="{00000000-0002-0000-5000-000003000000}">
      <formula1>$A$14:$B$14</formula1>
    </dataValidation>
    <dataValidation type="list" allowBlank="1" showInputMessage="1" showErrorMessage="1" sqref="S19:T21" xr:uid="{00000000-0002-0000-5000-000004000000}">
      <formula1>$A$23:$C$23</formula1>
    </dataValidation>
    <dataValidation type="list" allowBlank="1" showInputMessage="1" showErrorMessage="1" sqref="J1:K1" xr:uid="{00000000-0002-0000-5000-000005000000}">
      <formula1>$C$5:$D$5</formula1>
    </dataValidation>
    <dataValidation type="list" allowBlank="1" showInputMessage="1" showErrorMessage="1" sqref="E25:H25" xr:uid="{00000000-0002-0000-5000-000006000000}">
      <formula1>$D$27:$E$27</formula1>
    </dataValidation>
    <dataValidation type="list" allowBlank="1" showInputMessage="1" showErrorMessage="1" sqref="C26:D26" xr:uid="{00000000-0002-0000-5000-000007000000}">
      <formula1>$F$27:$I$27</formula1>
    </dataValidation>
    <dataValidation type="list" allowBlank="1" showInputMessage="1" showErrorMessage="1" sqref="G26:I26" xr:uid="{00000000-0002-0000-5000-000008000000}">
      <formula1>$J$27:$M$27</formula1>
    </dataValidation>
    <dataValidation type="list" allowBlank="1" showInputMessage="1" showErrorMessage="1" sqref="P8" xr:uid="{00000000-0002-0000-5000-000009000000}">
      <formula1>$F$14:$J$14</formula1>
    </dataValidation>
    <dataValidation type="list" allowBlank="1" showInputMessage="1" showErrorMessage="1" sqref="P11" xr:uid="{00000000-0002-0000-5000-00000A000000}">
      <formula1>$C$14:$E$14</formula1>
    </dataValidation>
  </dataValidations>
  <hyperlinks>
    <hyperlink ref="S1:T2" location="物件一覧!A1" display="一覧に戻る" xr:uid="{00000000-0004-0000-5000-000000000000}"/>
    <hyperlink ref="C31:F31" location="協力店一覧!A36" display="アパマンショップ近江八幡店" xr:uid="{00000000-0004-0000-5000-000001000000}"/>
  </hyperlinks>
  <pageMargins left="0.38" right="0.28000000000000003" top="0.59" bottom="0.49" header="0.4" footer="0.31"/>
  <pageSetup paperSize="9" orientation="landscape" r:id="rId1"/>
  <headerFooter alignWithMargins="0"/>
  <drawing r:id="rId2"/>
  <legacyDrawing r:id="rId3"/>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1020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123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388</v>
      </c>
      <c r="C8" s="383"/>
      <c r="D8" s="360" t="s">
        <v>1021</v>
      </c>
      <c r="E8" s="384"/>
      <c r="F8" s="385"/>
      <c r="G8" s="389"/>
      <c r="H8" s="390"/>
      <c r="I8" s="390"/>
      <c r="J8" s="390"/>
      <c r="K8" s="390"/>
      <c r="L8" s="391"/>
      <c r="M8" s="9">
        <v>52000</v>
      </c>
      <c r="N8" s="8" t="s">
        <v>33</v>
      </c>
      <c r="O8" s="10">
        <v>52000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1022</v>
      </c>
      <c r="B10" s="348"/>
      <c r="C10" s="349"/>
      <c r="D10" s="259">
        <v>2</v>
      </c>
      <c r="E10" s="357"/>
      <c r="F10" s="102">
        <v>47.86</v>
      </c>
      <c r="G10" s="8" t="s">
        <v>33</v>
      </c>
      <c r="H10" s="36">
        <v>47.86</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2</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1023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1024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1017</v>
      </c>
      <c r="D31" s="393"/>
      <c r="E31" s="393"/>
      <c r="F31" s="394"/>
      <c r="G31" s="285"/>
      <c r="H31" s="285"/>
      <c r="I31" s="27"/>
      <c r="J31" s="282"/>
      <c r="K31" s="283"/>
      <c r="L31" s="283"/>
      <c r="M31" s="285" t="s">
        <v>66</v>
      </c>
      <c r="N31" s="264"/>
      <c r="O31" s="284" t="s">
        <v>1018</v>
      </c>
      <c r="P31" s="283"/>
      <c r="Q31" s="285" t="s">
        <v>67</v>
      </c>
      <c r="R31" s="286"/>
      <c r="S31" s="282" t="s">
        <v>1019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5100-000000000000}">
      <formula1>$C$14:$E$14</formula1>
    </dataValidation>
    <dataValidation type="list" allowBlank="1" showInputMessage="1" showErrorMessage="1" sqref="P8" xr:uid="{00000000-0002-0000-5100-000001000000}">
      <formula1>$F$14:$J$14</formula1>
    </dataValidation>
    <dataValidation type="list" allowBlank="1" showInputMessage="1" showErrorMessage="1" sqref="G26:I26" xr:uid="{00000000-0002-0000-5100-000002000000}">
      <formula1>$J$27:$M$27</formula1>
    </dataValidation>
    <dataValidation type="list" allowBlank="1" showInputMessage="1" showErrorMessage="1" sqref="C26:D26" xr:uid="{00000000-0002-0000-5100-000003000000}">
      <formula1>$F$27:$I$27</formula1>
    </dataValidation>
    <dataValidation type="list" allowBlank="1" showInputMessage="1" showErrorMessage="1" sqref="E25:H25" xr:uid="{00000000-0002-0000-5100-000004000000}">
      <formula1>$D$27:$E$27</formula1>
    </dataValidation>
    <dataValidation type="list" allowBlank="1" showInputMessage="1" showErrorMessage="1" sqref="J1:K1" xr:uid="{00000000-0002-0000-5100-000005000000}">
      <formula1>$C$5:$D$5</formula1>
    </dataValidation>
    <dataValidation type="list" allowBlank="1" showInputMessage="1" showErrorMessage="1" sqref="S19:T21" xr:uid="{00000000-0002-0000-5100-000006000000}">
      <formula1>$A$23:$C$23</formula1>
    </dataValidation>
    <dataValidation type="list" allowBlank="1" showInputMessage="1" showErrorMessage="1" sqref="J10:T10" xr:uid="{00000000-0002-0000-5100-000007000000}">
      <formula1>$A$14:$B$14</formula1>
    </dataValidation>
    <dataValidation type="list" allowBlank="1" showInputMessage="1" showErrorMessage="1" sqref="D25" xr:uid="{00000000-0002-0000-5100-000008000000}">
      <formula1>$A$27:$C$27</formula1>
    </dataValidation>
    <dataValidation type="list" allowBlank="1" showInputMessage="1" showErrorMessage="1" sqref="F4:Q4" xr:uid="{00000000-0002-0000-5100-000009000000}">
      <formula1>$G$5:$H$5</formula1>
    </dataValidation>
    <dataValidation type="list" allowBlank="1" showInputMessage="1" showErrorMessage="1" sqref="I17:J21 S17:T18" xr:uid="{00000000-0002-0000-5100-00000A000000}">
      <formula1>$A$23:$D$23</formula1>
    </dataValidation>
  </dataValidations>
  <hyperlinks>
    <hyperlink ref="S1:T2" location="物件一覧!A1" display="一覧に戻る" xr:uid="{00000000-0004-0000-5100-000000000000}"/>
    <hyperlink ref="C31:F31" location="協力店一覧!A36" display="アパマンショップ近江八幡店" xr:uid="{00000000-0004-0000-5100-000001000000}"/>
  </hyperlinks>
  <pageMargins left="0.38" right="0.28000000000000003" top="0.59" bottom="0.49" header="0.4" footer="0.31"/>
  <pageSetup paperSize="9" orientation="landscape" r:id="rId1"/>
  <headerFooter alignWithMargins="0"/>
  <drawing r:id="rId2"/>
  <legacyDrawing r:id="rId3"/>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1025</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124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388</v>
      </c>
      <c r="C8" s="383"/>
      <c r="D8" s="360" t="s">
        <v>1026</v>
      </c>
      <c r="E8" s="384"/>
      <c r="F8" s="385"/>
      <c r="G8" s="389"/>
      <c r="H8" s="390"/>
      <c r="I8" s="390"/>
      <c r="J8" s="390"/>
      <c r="K8" s="390"/>
      <c r="L8" s="391"/>
      <c r="M8" s="9">
        <v>51000</v>
      </c>
      <c r="N8" s="8" t="s">
        <v>33</v>
      </c>
      <c r="O8" s="10">
        <v>51000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1027</v>
      </c>
      <c r="B10" s="348"/>
      <c r="C10" s="349"/>
      <c r="D10" s="259">
        <v>2</v>
      </c>
      <c r="E10" s="357"/>
      <c r="F10" s="102">
        <v>44.84</v>
      </c>
      <c r="G10" s="8" t="s">
        <v>33</v>
      </c>
      <c r="H10" s="36">
        <v>44.84</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2</v>
      </c>
      <c r="G11" s="298"/>
      <c r="H11" s="264" t="s">
        <v>35</v>
      </c>
      <c r="I11" s="299"/>
      <c r="J11" s="392">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1028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1029</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100000</v>
      </c>
      <c r="S26" s="23" t="s">
        <v>33</v>
      </c>
      <c r="T26" s="28">
        <v>100000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1017</v>
      </c>
      <c r="D31" s="393"/>
      <c r="E31" s="393"/>
      <c r="F31" s="394"/>
      <c r="G31" s="285"/>
      <c r="H31" s="285"/>
      <c r="I31" s="27"/>
      <c r="J31" s="282"/>
      <c r="K31" s="283"/>
      <c r="L31" s="283"/>
      <c r="M31" s="285" t="s">
        <v>66</v>
      </c>
      <c r="N31" s="264"/>
      <c r="O31" s="284" t="s">
        <v>1018</v>
      </c>
      <c r="P31" s="283"/>
      <c r="Q31" s="285" t="s">
        <v>67</v>
      </c>
      <c r="R31" s="286"/>
      <c r="S31" s="282" t="s">
        <v>1019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5200-000000000000}">
      <formula1>$A$23:$D$23</formula1>
    </dataValidation>
    <dataValidation type="list" allowBlank="1" showInputMessage="1" showErrorMessage="1" sqref="F4:Q4" xr:uid="{00000000-0002-0000-5200-000001000000}">
      <formula1>$G$5:$H$5</formula1>
    </dataValidation>
    <dataValidation type="list" allowBlank="1" showInputMessage="1" showErrorMessage="1" sqref="D25" xr:uid="{00000000-0002-0000-5200-000002000000}">
      <formula1>$A$27:$C$27</formula1>
    </dataValidation>
    <dataValidation type="list" allowBlank="1" showInputMessage="1" showErrorMessage="1" sqref="J10:T10" xr:uid="{00000000-0002-0000-5200-000003000000}">
      <formula1>$A$14:$B$14</formula1>
    </dataValidation>
    <dataValidation type="list" allowBlank="1" showInputMessage="1" showErrorMessage="1" sqref="S19:T21" xr:uid="{00000000-0002-0000-5200-000004000000}">
      <formula1>$A$23:$C$23</formula1>
    </dataValidation>
    <dataValidation type="list" allowBlank="1" showInputMessage="1" showErrorMessage="1" sqref="J1:K1" xr:uid="{00000000-0002-0000-5200-000005000000}">
      <formula1>$C$5:$D$5</formula1>
    </dataValidation>
    <dataValidation type="list" allowBlank="1" showInputMessage="1" showErrorMessage="1" sqref="E25:H25" xr:uid="{00000000-0002-0000-5200-000006000000}">
      <formula1>$D$27:$E$27</formula1>
    </dataValidation>
    <dataValidation type="list" allowBlank="1" showInputMessage="1" showErrorMessage="1" sqref="C26:D26" xr:uid="{00000000-0002-0000-5200-000007000000}">
      <formula1>$F$27:$I$27</formula1>
    </dataValidation>
    <dataValidation type="list" allowBlank="1" showInputMessage="1" showErrorMessage="1" sqref="G26:I26" xr:uid="{00000000-0002-0000-5200-000008000000}">
      <formula1>$J$27:$M$27</formula1>
    </dataValidation>
    <dataValidation type="list" allowBlank="1" showInputMessage="1" showErrorMessage="1" sqref="P8" xr:uid="{00000000-0002-0000-5200-000009000000}">
      <formula1>$F$14:$J$14</formula1>
    </dataValidation>
    <dataValidation type="list" allowBlank="1" showInputMessage="1" showErrorMessage="1" sqref="P11" xr:uid="{00000000-0002-0000-5200-00000A000000}">
      <formula1>$C$14:$E$14</formula1>
    </dataValidation>
  </dataValidations>
  <hyperlinks>
    <hyperlink ref="S1:T2" location="物件一覧!A1" display="一覧に戻る" xr:uid="{00000000-0004-0000-5200-000000000000}"/>
    <hyperlink ref="C31:F31" location="協力店一覧!A36" display="アパマンショップ近江八幡店" xr:uid="{00000000-0004-0000-5200-000001000000}"/>
  </hyperlinks>
  <pageMargins left="0.38" right="0.28000000000000003" top="0.59" bottom="0.49" header="0.4" footer="0.31"/>
  <pageSetup paperSize="9" orientation="landscape" r:id="rId1"/>
  <headerFooter alignWithMargins="0"/>
  <drawing r:id="rId2"/>
  <legacyDrawing r:id="rId3"/>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0070C0"/>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1030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125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388</v>
      </c>
      <c r="C8" s="383"/>
      <c r="D8" s="360" t="s">
        <v>1031</v>
      </c>
      <c r="E8" s="384"/>
      <c r="F8" s="385"/>
      <c r="G8" s="389"/>
      <c r="H8" s="390"/>
      <c r="I8" s="390"/>
      <c r="J8" s="390"/>
      <c r="K8" s="390"/>
      <c r="L8" s="391"/>
      <c r="M8" s="9">
        <v>58000</v>
      </c>
      <c r="N8" s="8" t="s">
        <v>33</v>
      </c>
      <c r="O8" s="10">
        <v>58000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1032</v>
      </c>
      <c r="B10" s="348"/>
      <c r="C10" s="349"/>
      <c r="D10" s="259">
        <v>2</v>
      </c>
      <c r="E10" s="357"/>
      <c r="F10" s="102">
        <v>46.08</v>
      </c>
      <c r="G10" s="8" t="s">
        <v>33</v>
      </c>
      <c r="H10" s="36">
        <v>58.98</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1033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1034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c r="M26" s="23" t="s">
        <v>33</v>
      </c>
      <c r="N26" s="26"/>
      <c r="O26" s="27" t="s">
        <v>54</v>
      </c>
      <c r="P26" s="365" t="s">
        <v>1035</v>
      </c>
      <c r="Q26" s="346"/>
      <c r="R26" s="26">
        <v>43200</v>
      </c>
      <c r="S26" s="23" t="s">
        <v>33</v>
      </c>
      <c r="T26" s="28">
        <v>43200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1017</v>
      </c>
      <c r="D31" s="393"/>
      <c r="E31" s="393"/>
      <c r="F31" s="394"/>
      <c r="G31" s="285"/>
      <c r="H31" s="285"/>
      <c r="I31" s="27"/>
      <c r="J31" s="282"/>
      <c r="K31" s="283"/>
      <c r="L31" s="283"/>
      <c r="M31" s="285" t="s">
        <v>66</v>
      </c>
      <c r="N31" s="264"/>
      <c r="O31" s="284" t="s">
        <v>1018</v>
      </c>
      <c r="P31" s="283"/>
      <c r="Q31" s="285" t="s">
        <v>67</v>
      </c>
      <c r="R31" s="286"/>
      <c r="S31" s="282" t="s">
        <v>1019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5300-000000000000}">
      <formula1>$C$14:$E$14</formula1>
    </dataValidation>
    <dataValidation type="list" allowBlank="1" showInputMessage="1" showErrorMessage="1" sqref="P8" xr:uid="{00000000-0002-0000-5300-000001000000}">
      <formula1>$F$14:$J$14</formula1>
    </dataValidation>
    <dataValidation type="list" allowBlank="1" showInputMessage="1" showErrorMessage="1" sqref="G26:I26" xr:uid="{00000000-0002-0000-5300-000002000000}">
      <formula1>$J$27:$M$27</formula1>
    </dataValidation>
    <dataValidation type="list" allowBlank="1" showInputMessage="1" showErrorMessage="1" sqref="C26:D26" xr:uid="{00000000-0002-0000-5300-000003000000}">
      <formula1>$F$27:$I$27</formula1>
    </dataValidation>
    <dataValidation type="list" allowBlank="1" showInputMessage="1" showErrorMessage="1" sqref="E25:H25" xr:uid="{00000000-0002-0000-5300-000004000000}">
      <formula1>$D$27:$E$27</formula1>
    </dataValidation>
    <dataValidation type="list" allowBlank="1" showInputMessage="1" showErrorMessage="1" sqref="J1:K1" xr:uid="{00000000-0002-0000-5300-000005000000}">
      <formula1>$C$5:$D$5</formula1>
    </dataValidation>
    <dataValidation type="list" allowBlank="1" showInputMessage="1" showErrorMessage="1" sqref="S19:T21" xr:uid="{00000000-0002-0000-5300-000006000000}">
      <formula1>$A$23:$C$23</formula1>
    </dataValidation>
    <dataValidation type="list" allowBlank="1" showInputMessage="1" showErrorMessage="1" sqref="J10:T10" xr:uid="{00000000-0002-0000-5300-000007000000}">
      <formula1>$A$14:$B$14</formula1>
    </dataValidation>
    <dataValidation type="list" allowBlank="1" showInputMessage="1" showErrorMessage="1" sqref="D25" xr:uid="{00000000-0002-0000-5300-000008000000}">
      <formula1>$A$27:$C$27</formula1>
    </dataValidation>
    <dataValidation type="list" allowBlank="1" showInputMessage="1" showErrorMessage="1" sqref="F4:Q4" xr:uid="{00000000-0002-0000-5300-000009000000}">
      <formula1>$G$5:$H$5</formula1>
    </dataValidation>
    <dataValidation type="list" allowBlank="1" showInputMessage="1" showErrorMessage="1" sqref="I17:J21 S17:T18" xr:uid="{00000000-0002-0000-5300-00000A000000}">
      <formula1>$A$23:$D$23</formula1>
    </dataValidation>
  </dataValidations>
  <hyperlinks>
    <hyperlink ref="S1:T2" location="物件一覧!A1" display="一覧に戻る" xr:uid="{00000000-0004-0000-5300-000000000000}"/>
    <hyperlink ref="C31:F31" location="協力店一覧!A36" display="アパマンショップ近江八幡店" xr:uid="{00000000-0004-0000-5300-000001000000}"/>
  </hyperlinks>
  <pageMargins left="0.38" right="0.28000000000000003" top="0.59" bottom="0.49" header="0.4" footer="0.31"/>
  <pageSetup paperSize="9" orientation="landscape" r:id="rId1"/>
  <headerFooter alignWithMargins="0"/>
  <drawing r:id="rId2"/>
  <legacyDrawing r:id="rId3"/>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0070C0"/>
    <pageSetUpPr fitToPage="1"/>
  </sheetPr>
  <dimension ref="A1:X37"/>
  <sheetViews>
    <sheetView topLeftCell="A8" workbookViewId="0">
      <selection activeCell="H37" sqref="H36:H37"/>
    </sheetView>
  </sheetViews>
  <sheetFormatPr defaultRowHeight="11.25" x14ac:dyDescent="0.15"/>
  <cols>
    <col min="1" max="20" width="7.83203125" customWidth="1"/>
  </cols>
  <sheetData>
    <row r="1" spans="1:24" s="3" customFormat="1" ht="21" customHeight="1" x14ac:dyDescent="0.15">
      <c r="A1" s="264" t="s">
        <v>294</v>
      </c>
      <c r="B1" s="242"/>
      <c r="C1" s="243"/>
      <c r="D1" s="371" t="s">
        <v>1036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126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c r="K4" s="255"/>
      <c r="L4" s="255" t="s">
        <v>130</v>
      </c>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388</v>
      </c>
      <c r="C8" s="383"/>
      <c r="D8" s="360" t="s">
        <v>1037</v>
      </c>
      <c r="E8" s="384"/>
      <c r="F8" s="385"/>
      <c r="G8" s="389"/>
      <c r="H8" s="390"/>
      <c r="I8" s="390"/>
      <c r="J8" s="390"/>
      <c r="K8" s="390"/>
      <c r="L8" s="391"/>
      <c r="M8" s="9">
        <v>45000</v>
      </c>
      <c r="N8" s="8" t="s">
        <v>33</v>
      </c>
      <c r="O8" s="10">
        <v>45000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1038</v>
      </c>
      <c r="B10" s="348"/>
      <c r="C10" s="349"/>
      <c r="D10" s="259">
        <v>2</v>
      </c>
      <c r="E10" s="357"/>
      <c r="F10" s="102">
        <v>39</v>
      </c>
      <c r="G10" s="8" t="s">
        <v>33</v>
      </c>
      <c r="H10" s="36">
        <v>39</v>
      </c>
      <c r="I10" s="359"/>
      <c r="J10" s="4"/>
      <c r="K10" s="4"/>
      <c r="L10" s="4"/>
      <c r="M10" s="4"/>
      <c r="N10" s="4"/>
      <c r="O10" s="4"/>
      <c r="P10" s="4"/>
      <c r="Q10" s="4"/>
      <c r="R10" s="4" t="s">
        <v>130</v>
      </c>
      <c r="S10" s="4"/>
      <c r="T10" s="5" t="s">
        <v>11</v>
      </c>
    </row>
    <row r="11" spans="1:24" s="3" customFormat="1" ht="21" customHeight="1" x14ac:dyDescent="0.15">
      <c r="A11" s="264" t="s">
        <v>288</v>
      </c>
      <c r="B11" s="292"/>
      <c r="C11" s="292"/>
      <c r="D11" s="292"/>
      <c r="E11" s="299"/>
      <c r="F11" s="297">
        <v>1</v>
      </c>
      <c r="G11" s="298"/>
      <c r="H11" s="264" t="s">
        <v>35</v>
      </c>
      <c r="I11" s="299"/>
      <c r="J11" s="392">
        <v>8</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1039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1040</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50000</v>
      </c>
      <c r="M26" s="23" t="s">
        <v>33</v>
      </c>
      <c r="N26" s="26">
        <v>50000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1017</v>
      </c>
      <c r="D31" s="393"/>
      <c r="E31" s="393"/>
      <c r="F31" s="394"/>
      <c r="G31" s="285"/>
      <c r="H31" s="285"/>
      <c r="I31" s="27"/>
      <c r="J31" s="282"/>
      <c r="K31" s="283"/>
      <c r="L31" s="283"/>
      <c r="M31" s="285" t="s">
        <v>66</v>
      </c>
      <c r="N31" s="264"/>
      <c r="O31" s="284" t="s">
        <v>1018</v>
      </c>
      <c r="P31" s="283"/>
      <c r="Q31" s="285" t="s">
        <v>67</v>
      </c>
      <c r="R31" s="286"/>
      <c r="S31" s="282" t="s">
        <v>1019</v>
      </c>
      <c r="T31" s="283"/>
    </row>
    <row r="36" spans="8:9" x14ac:dyDescent="0.15">
      <c r="I36" s="132"/>
    </row>
    <row r="37" spans="8:9" x14ac:dyDescent="0.15">
      <c r="H37" t="s">
        <v>1540</v>
      </c>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5400-000000000000}">
      <formula1>$A$23:$D$23</formula1>
    </dataValidation>
    <dataValidation type="list" allowBlank="1" showInputMessage="1" showErrorMessage="1" sqref="F4:Q4" xr:uid="{00000000-0002-0000-5400-000001000000}">
      <formula1>$G$5:$H$5</formula1>
    </dataValidation>
    <dataValidation type="list" allowBlank="1" showInputMessage="1" showErrorMessage="1" sqref="D25" xr:uid="{00000000-0002-0000-5400-000002000000}">
      <formula1>$A$27:$C$27</formula1>
    </dataValidation>
    <dataValidation type="list" allowBlank="1" showInputMessage="1" showErrorMessage="1" sqref="J10:T10" xr:uid="{00000000-0002-0000-5400-000003000000}">
      <formula1>$A$14:$B$14</formula1>
    </dataValidation>
    <dataValidation type="list" allowBlank="1" showInputMessage="1" showErrorMessage="1" sqref="S19:T21" xr:uid="{00000000-0002-0000-5400-000004000000}">
      <formula1>$A$23:$C$23</formula1>
    </dataValidation>
    <dataValidation type="list" allowBlank="1" showInputMessage="1" showErrorMessage="1" sqref="J1:K1" xr:uid="{00000000-0002-0000-5400-000005000000}">
      <formula1>$C$5:$D$5</formula1>
    </dataValidation>
    <dataValidation type="list" allowBlank="1" showInputMessage="1" showErrorMessage="1" sqref="E25:H25" xr:uid="{00000000-0002-0000-5400-000006000000}">
      <formula1>$D$27:$E$27</formula1>
    </dataValidation>
    <dataValidation type="list" allowBlank="1" showInputMessage="1" showErrorMessage="1" sqref="C26:D26" xr:uid="{00000000-0002-0000-5400-000007000000}">
      <formula1>$F$27:$I$27</formula1>
    </dataValidation>
    <dataValidation type="list" allowBlank="1" showInputMessage="1" showErrorMessage="1" sqref="G26:I26" xr:uid="{00000000-0002-0000-5400-000008000000}">
      <formula1>$J$27:$M$27</formula1>
    </dataValidation>
    <dataValidation type="list" allowBlank="1" showInputMessage="1" showErrorMessage="1" sqref="P8" xr:uid="{00000000-0002-0000-5400-000009000000}">
      <formula1>$F$14:$J$14</formula1>
    </dataValidation>
    <dataValidation type="list" allowBlank="1" showInputMessage="1" showErrorMessage="1" sqref="P11" xr:uid="{00000000-0002-0000-5400-00000A000000}">
      <formula1>$C$14:$E$14</formula1>
    </dataValidation>
  </dataValidations>
  <hyperlinks>
    <hyperlink ref="S1:T2" location="物件一覧!A1" display="一覧に戻る" xr:uid="{00000000-0004-0000-5400-000000000000}"/>
    <hyperlink ref="C31:F31" location="協力店一覧!A36" display="アパマンショップ近江八幡店" xr:uid="{00000000-0004-0000-5400-000001000000}"/>
  </hyperlinks>
  <pageMargins left="0.38" right="0.28000000000000003" top="0.59" bottom="0.49" header="0.4" footer="0.31"/>
  <pageSetup paperSize="9" orientation="landscape" r:id="rId1"/>
  <headerFooter alignWithMargins="0"/>
  <drawing r:id="rId2"/>
  <legacyDrawing r:id="rId3"/>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656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132</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t="s">
        <v>130</v>
      </c>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1043</v>
      </c>
      <c r="C8" s="383"/>
      <c r="D8" s="360" t="s">
        <v>1044</v>
      </c>
      <c r="E8" s="384"/>
      <c r="F8" s="385"/>
      <c r="G8" s="389" t="s">
        <v>1045</v>
      </c>
      <c r="H8" s="390"/>
      <c r="I8" s="390"/>
      <c r="J8" s="390"/>
      <c r="K8" s="390"/>
      <c r="L8" s="391"/>
      <c r="M8" s="9">
        <v>50000</v>
      </c>
      <c r="N8" s="8" t="s">
        <v>33</v>
      </c>
      <c r="O8" s="10">
        <v>50000</v>
      </c>
      <c r="P8" s="315" t="s">
        <v>13</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657</v>
      </c>
      <c r="B10" s="348"/>
      <c r="C10" s="349"/>
      <c r="D10" s="259">
        <v>2</v>
      </c>
      <c r="E10" s="357"/>
      <c r="F10" s="102">
        <v>51.4</v>
      </c>
      <c r="G10" s="8" t="s">
        <v>33</v>
      </c>
      <c r="H10" s="36">
        <v>51.4</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21</v>
      </c>
      <c r="G11" s="298"/>
      <c r="H11" s="264" t="s">
        <v>35</v>
      </c>
      <c r="I11" s="299"/>
      <c r="J11" s="392">
        <v>21</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1300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1301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1053</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1046</v>
      </c>
      <c r="D31" s="393"/>
      <c r="E31" s="393"/>
      <c r="F31" s="394"/>
      <c r="G31" s="285"/>
      <c r="H31" s="285"/>
      <c r="I31" s="27"/>
      <c r="J31" s="282"/>
      <c r="K31" s="283"/>
      <c r="L31" s="283"/>
      <c r="M31" s="285" t="s">
        <v>66</v>
      </c>
      <c r="N31" s="264"/>
      <c r="O31" s="284" t="s">
        <v>1047</v>
      </c>
      <c r="P31" s="283"/>
      <c r="Q31" s="285" t="s">
        <v>67</v>
      </c>
      <c r="R31" s="286"/>
      <c r="S31" s="282" t="s">
        <v>1048</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5500-000000000000}">
      <formula1>$A$23:$D$23</formula1>
    </dataValidation>
    <dataValidation type="list" allowBlank="1" showInputMessage="1" showErrorMessage="1" sqref="F4:Q4" xr:uid="{00000000-0002-0000-5500-000001000000}">
      <formula1>$G$5:$H$5</formula1>
    </dataValidation>
    <dataValidation type="list" allowBlank="1" showInputMessage="1" showErrorMessage="1" sqref="D25" xr:uid="{00000000-0002-0000-5500-000002000000}">
      <formula1>$A$27:$C$27</formula1>
    </dataValidation>
    <dataValidation type="list" allowBlank="1" showInputMessage="1" showErrorMessage="1" sqref="J10:T10" xr:uid="{00000000-0002-0000-5500-000003000000}">
      <formula1>$A$14:$B$14</formula1>
    </dataValidation>
    <dataValidation type="list" allowBlank="1" showInputMessage="1" showErrorMessage="1" sqref="S19:T21" xr:uid="{00000000-0002-0000-5500-000004000000}">
      <formula1>$A$23:$C$23</formula1>
    </dataValidation>
    <dataValidation type="list" allowBlank="1" showInputMessage="1" showErrorMessage="1" sqref="J1:K1" xr:uid="{00000000-0002-0000-5500-000005000000}">
      <formula1>$C$5:$D$5</formula1>
    </dataValidation>
    <dataValidation type="list" allowBlank="1" showInputMessage="1" showErrorMessage="1" sqref="E25:H25" xr:uid="{00000000-0002-0000-5500-000006000000}">
      <formula1>$D$27:$E$27</formula1>
    </dataValidation>
    <dataValidation type="list" allowBlank="1" showInputMessage="1" showErrorMessage="1" sqref="C26:D26" xr:uid="{00000000-0002-0000-5500-000007000000}">
      <formula1>$F$27:$I$27</formula1>
    </dataValidation>
    <dataValidation type="list" allowBlank="1" showInputMessage="1" showErrorMessage="1" sqref="G26:I26" xr:uid="{00000000-0002-0000-5500-000008000000}">
      <formula1>$J$27:$M$27</formula1>
    </dataValidation>
    <dataValidation type="list" allowBlank="1" showInputMessage="1" showErrorMessage="1" sqref="P8" xr:uid="{00000000-0002-0000-5500-000009000000}">
      <formula1>$F$14:$J$14</formula1>
    </dataValidation>
    <dataValidation type="list" allowBlank="1" showInputMessage="1" showErrorMessage="1" sqref="P11" xr:uid="{00000000-0002-0000-5500-00000A000000}">
      <formula1>$C$14:$E$14</formula1>
    </dataValidation>
  </dataValidations>
  <hyperlinks>
    <hyperlink ref="S1:T2" location="物件一覧!A1" display="一覧に戻る" xr:uid="{00000000-0004-0000-5500-000000000000}"/>
    <hyperlink ref="C31:F31" location="協力店一覧!A37" display="アパマンショップ八日市店" xr:uid="{00000000-0004-0000-5500-000001000000}"/>
  </hyperlinks>
  <pageMargins left="0.38" right="0.28000000000000003" top="0.59" bottom="0.49" header="0.4" footer="0.31"/>
  <pageSetup paperSize="9" orientation="landscape" r:id="rId1"/>
  <headerFooter alignWithMargins="0"/>
  <drawing r:id="rId2"/>
  <legacyDrawing r:id="rId3"/>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1049</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133</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t="s">
        <v>130</v>
      </c>
      <c r="K4" s="255"/>
      <c r="L4" s="255" t="s">
        <v>130</v>
      </c>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1043</v>
      </c>
      <c r="C8" s="383"/>
      <c r="D8" s="360" t="s">
        <v>1050</v>
      </c>
      <c r="E8" s="384"/>
      <c r="F8" s="385"/>
      <c r="G8" s="389" t="s">
        <v>1051</v>
      </c>
      <c r="H8" s="390"/>
      <c r="I8" s="390"/>
      <c r="J8" s="390"/>
      <c r="K8" s="390"/>
      <c r="L8" s="391"/>
      <c r="M8" s="9">
        <v>33000</v>
      </c>
      <c r="N8" s="8" t="s">
        <v>33</v>
      </c>
      <c r="O8" s="10">
        <v>33000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552</v>
      </c>
      <c r="B10" s="348"/>
      <c r="C10" s="349"/>
      <c r="D10" s="259">
        <v>2</v>
      </c>
      <c r="E10" s="357"/>
      <c r="F10" s="102">
        <v>30.6</v>
      </c>
      <c r="G10" s="8" t="s">
        <v>33</v>
      </c>
      <c r="H10" s="36">
        <v>30.6</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10</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1052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1302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1054</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1046</v>
      </c>
      <c r="D31" s="393"/>
      <c r="E31" s="393"/>
      <c r="F31" s="394"/>
      <c r="G31" s="285"/>
      <c r="H31" s="285"/>
      <c r="I31" s="27"/>
      <c r="J31" s="282"/>
      <c r="K31" s="283"/>
      <c r="L31" s="283"/>
      <c r="M31" s="285" t="s">
        <v>66</v>
      </c>
      <c r="N31" s="264"/>
      <c r="O31" s="284" t="s">
        <v>1047</v>
      </c>
      <c r="P31" s="283"/>
      <c r="Q31" s="285" t="s">
        <v>67</v>
      </c>
      <c r="R31" s="286"/>
      <c r="S31" s="282" t="s">
        <v>1048</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5600-000000000000}">
      <formula1>$C$14:$E$14</formula1>
    </dataValidation>
    <dataValidation type="list" allowBlank="1" showInputMessage="1" showErrorMessage="1" sqref="P8" xr:uid="{00000000-0002-0000-5600-000001000000}">
      <formula1>$F$14:$J$14</formula1>
    </dataValidation>
    <dataValidation type="list" allowBlank="1" showInputMessage="1" showErrorMessage="1" sqref="G26:I26" xr:uid="{00000000-0002-0000-5600-000002000000}">
      <formula1>$J$27:$M$27</formula1>
    </dataValidation>
    <dataValidation type="list" allowBlank="1" showInputMessage="1" showErrorMessage="1" sqref="C26:D26" xr:uid="{00000000-0002-0000-5600-000003000000}">
      <formula1>$F$27:$I$27</formula1>
    </dataValidation>
    <dataValidation type="list" allowBlank="1" showInputMessage="1" showErrorMessage="1" sqref="E25:H25" xr:uid="{00000000-0002-0000-5600-000004000000}">
      <formula1>$D$27:$E$27</formula1>
    </dataValidation>
    <dataValidation type="list" allowBlank="1" showInputMessage="1" showErrorMessage="1" sqref="J1:K1" xr:uid="{00000000-0002-0000-5600-000005000000}">
      <formula1>$C$5:$D$5</formula1>
    </dataValidation>
    <dataValidation type="list" allowBlank="1" showInputMessage="1" showErrorMessage="1" sqref="S19:T21" xr:uid="{00000000-0002-0000-5600-000006000000}">
      <formula1>$A$23:$C$23</formula1>
    </dataValidation>
    <dataValidation type="list" allowBlank="1" showInputMessage="1" showErrorMessage="1" sqref="J10:T10" xr:uid="{00000000-0002-0000-5600-000007000000}">
      <formula1>$A$14:$B$14</formula1>
    </dataValidation>
    <dataValidation type="list" allowBlank="1" showInputMessage="1" showErrorMessage="1" sqref="D25" xr:uid="{00000000-0002-0000-5600-000008000000}">
      <formula1>$A$27:$C$27</formula1>
    </dataValidation>
    <dataValidation type="list" allowBlank="1" showInputMessage="1" showErrorMessage="1" sqref="F4:Q4" xr:uid="{00000000-0002-0000-5600-000009000000}">
      <formula1>$G$5:$H$5</formula1>
    </dataValidation>
    <dataValidation type="list" allowBlank="1" showInputMessage="1" showErrorMessage="1" sqref="I17:J21 S17:T18" xr:uid="{00000000-0002-0000-5600-00000A000000}">
      <formula1>$A$23:$D$23</formula1>
    </dataValidation>
  </dataValidations>
  <hyperlinks>
    <hyperlink ref="S1:T2" location="物件一覧!A1" display="一覧に戻る" xr:uid="{00000000-0004-0000-5600-000000000000}"/>
    <hyperlink ref="C31:F31" location="協力店一覧!A37" display="アパマンショップ八日市店" xr:uid="{00000000-0004-0000-5600-000001000000}"/>
  </hyperlinks>
  <pageMargins left="0.38" right="0.28000000000000003" top="0.59" bottom="0.49" header="0.4" footer="0.31"/>
  <pageSetup paperSize="9" orientation="landscape" r:id="rId1"/>
  <headerFooter alignWithMargins="0"/>
  <drawing r:id="rId2"/>
  <legacyDrawing r:id="rId3"/>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661</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134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t="s">
        <v>130</v>
      </c>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1043</v>
      </c>
      <c r="C8" s="383"/>
      <c r="D8" s="360" t="s">
        <v>662</v>
      </c>
      <c r="E8" s="384"/>
      <c r="F8" s="385"/>
      <c r="G8" s="389" t="s">
        <v>1055</v>
      </c>
      <c r="H8" s="390"/>
      <c r="I8" s="390"/>
      <c r="J8" s="390"/>
      <c r="K8" s="390"/>
      <c r="L8" s="391"/>
      <c r="M8" s="9">
        <v>35000</v>
      </c>
      <c r="N8" s="8" t="s">
        <v>33</v>
      </c>
      <c r="O8" s="10">
        <v>35000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663</v>
      </c>
      <c r="B10" s="348"/>
      <c r="C10" s="349"/>
      <c r="D10" s="259">
        <v>2</v>
      </c>
      <c r="E10" s="357"/>
      <c r="F10" s="102">
        <v>20.76</v>
      </c>
      <c r="G10" s="8" t="s">
        <v>33</v>
      </c>
      <c r="H10" s="36">
        <v>20.76</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16</v>
      </c>
      <c r="G11" s="298"/>
      <c r="H11" s="264" t="s">
        <v>35</v>
      </c>
      <c r="I11" s="299"/>
      <c r="J11" s="392">
        <v>16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1303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1304</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1054</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1046</v>
      </c>
      <c r="D31" s="393"/>
      <c r="E31" s="393"/>
      <c r="F31" s="394"/>
      <c r="G31" s="285"/>
      <c r="H31" s="285"/>
      <c r="I31" s="27"/>
      <c r="J31" s="282"/>
      <c r="K31" s="283"/>
      <c r="L31" s="283"/>
      <c r="M31" s="285" t="s">
        <v>66</v>
      </c>
      <c r="N31" s="264"/>
      <c r="O31" s="284" t="s">
        <v>1047</v>
      </c>
      <c r="P31" s="283"/>
      <c r="Q31" s="285" t="s">
        <v>67</v>
      </c>
      <c r="R31" s="286"/>
      <c r="S31" s="282" t="s">
        <v>1048</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5700-000000000000}">
      <formula1>$A$23:$D$23</formula1>
    </dataValidation>
    <dataValidation type="list" allowBlank="1" showInputMessage="1" showErrorMessage="1" sqref="F4:Q4" xr:uid="{00000000-0002-0000-5700-000001000000}">
      <formula1>$G$5:$H$5</formula1>
    </dataValidation>
    <dataValidation type="list" allowBlank="1" showInputMessage="1" showErrorMessage="1" sqref="D25" xr:uid="{00000000-0002-0000-5700-000002000000}">
      <formula1>$A$27:$C$27</formula1>
    </dataValidation>
    <dataValidation type="list" allowBlank="1" showInputMessage="1" showErrorMessage="1" sqref="J10:T10" xr:uid="{00000000-0002-0000-5700-000003000000}">
      <formula1>$A$14:$B$14</formula1>
    </dataValidation>
    <dataValidation type="list" allowBlank="1" showInputMessage="1" showErrorMessage="1" sqref="S19:T21" xr:uid="{00000000-0002-0000-5700-000004000000}">
      <formula1>$A$23:$C$23</formula1>
    </dataValidation>
    <dataValidation type="list" allowBlank="1" showInputMessage="1" showErrorMessage="1" sqref="J1:K1" xr:uid="{00000000-0002-0000-5700-000005000000}">
      <formula1>$C$5:$D$5</formula1>
    </dataValidation>
    <dataValidation type="list" allowBlank="1" showInputMessage="1" showErrorMessage="1" sqref="E25:H25" xr:uid="{00000000-0002-0000-5700-000006000000}">
      <formula1>$D$27:$E$27</formula1>
    </dataValidation>
    <dataValidation type="list" allowBlank="1" showInputMessage="1" showErrorMessage="1" sqref="C26:D26" xr:uid="{00000000-0002-0000-5700-000007000000}">
      <formula1>$F$27:$I$27</formula1>
    </dataValidation>
    <dataValidation type="list" allowBlank="1" showInputMessage="1" showErrorMessage="1" sqref="G26:I26" xr:uid="{00000000-0002-0000-5700-000008000000}">
      <formula1>$J$27:$M$27</formula1>
    </dataValidation>
    <dataValidation type="list" allowBlank="1" showInputMessage="1" showErrorMessage="1" sqref="P8" xr:uid="{00000000-0002-0000-5700-000009000000}">
      <formula1>$F$14:$J$14</formula1>
    </dataValidation>
    <dataValidation type="list" allowBlank="1" showInputMessage="1" showErrorMessage="1" sqref="P11" xr:uid="{00000000-0002-0000-5700-00000A000000}">
      <formula1>$C$14:$E$14</formula1>
    </dataValidation>
  </dataValidations>
  <hyperlinks>
    <hyperlink ref="S1:T2" location="物件一覧!A1" display="一覧に戻る" xr:uid="{00000000-0004-0000-5700-000000000000}"/>
    <hyperlink ref="C31:F31" location="協力店一覧!A37" display="アパマンショップ八日市店" xr:uid="{00000000-0004-0000-5700-000001000000}"/>
  </hyperlinks>
  <pageMargins left="0.38" right="0.28000000000000003" top="0.59" bottom="0.49" header="0.4" footer="0.31"/>
  <pageSetup paperSize="9" orientation="landscape" r:id="rId1"/>
  <headerFooter alignWithMargins="0"/>
  <drawing r:id="rId2"/>
  <legacyDrawing r:id="rId3"/>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1056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135</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1043</v>
      </c>
      <c r="C8" s="383"/>
      <c r="D8" s="360" t="s">
        <v>1094</v>
      </c>
      <c r="E8" s="384"/>
      <c r="F8" s="385"/>
      <c r="G8" s="389" t="s">
        <v>1093</v>
      </c>
      <c r="H8" s="390"/>
      <c r="I8" s="390"/>
      <c r="J8" s="390"/>
      <c r="K8" s="390"/>
      <c r="L8" s="391"/>
      <c r="M8" s="9">
        <v>30000</v>
      </c>
      <c r="N8" s="8" t="s">
        <v>33</v>
      </c>
      <c r="O8" s="10">
        <v>30000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1175</v>
      </c>
      <c r="B10" s="348"/>
      <c r="C10" s="349"/>
      <c r="D10" s="259">
        <v>2</v>
      </c>
      <c r="E10" s="357"/>
      <c r="F10" s="102">
        <v>19.87</v>
      </c>
      <c r="G10" s="8" t="s">
        <v>33</v>
      </c>
      <c r="H10" s="36">
        <v>19.87</v>
      </c>
      <c r="I10" s="359"/>
      <c r="J10" s="4" t="s">
        <v>130</v>
      </c>
      <c r="K10" s="4"/>
      <c r="L10" s="4"/>
      <c r="M10" s="4"/>
      <c r="N10" s="4"/>
      <c r="O10" s="4"/>
      <c r="P10" s="4"/>
      <c r="Q10" s="4"/>
      <c r="R10" s="4"/>
      <c r="S10" s="4"/>
      <c r="T10" s="5" t="s">
        <v>11</v>
      </c>
    </row>
    <row r="11" spans="1:24" s="3" customFormat="1" ht="21" customHeight="1" x14ac:dyDescent="0.15">
      <c r="A11" s="264" t="s">
        <v>288</v>
      </c>
      <c r="B11" s="292"/>
      <c r="C11" s="292"/>
      <c r="D11" s="292"/>
      <c r="E11" s="299"/>
      <c r="F11" s="297">
        <v>20</v>
      </c>
      <c r="G11" s="298"/>
      <c r="H11" s="264" t="s">
        <v>35</v>
      </c>
      <c r="I11" s="299"/>
      <c r="J11" s="392">
        <v>20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1057</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1058</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1054</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1046</v>
      </c>
      <c r="D31" s="393"/>
      <c r="E31" s="393"/>
      <c r="F31" s="394"/>
      <c r="G31" s="285"/>
      <c r="H31" s="285"/>
      <c r="I31" s="27"/>
      <c r="J31" s="282"/>
      <c r="K31" s="283"/>
      <c r="L31" s="283"/>
      <c r="M31" s="285" t="s">
        <v>66</v>
      </c>
      <c r="N31" s="264"/>
      <c r="O31" s="284" t="s">
        <v>1047</v>
      </c>
      <c r="P31" s="283"/>
      <c r="Q31" s="285" t="s">
        <v>67</v>
      </c>
      <c r="R31" s="286"/>
      <c r="S31" s="282" t="s">
        <v>1048</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5800-000000000000}">
      <formula1>$C$14:$E$14</formula1>
    </dataValidation>
    <dataValidation type="list" allowBlank="1" showInputMessage="1" showErrorMessage="1" sqref="P8" xr:uid="{00000000-0002-0000-5800-000001000000}">
      <formula1>$F$14:$J$14</formula1>
    </dataValidation>
    <dataValidation type="list" allowBlank="1" showInputMessage="1" showErrorMessage="1" sqref="G26:I26" xr:uid="{00000000-0002-0000-5800-000002000000}">
      <formula1>$J$27:$M$27</formula1>
    </dataValidation>
    <dataValidation type="list" allowBlank="1" showInputMessage="1" showErrorMessage="1" sqref="C26:D26" xr:uid="{00000000-0002-0000-5800-000003000000}">
      <formula1>$F$27:$I$27</formula1>
    </dataValidation>
    <dataValidation type="list" allowBlank="1" showInputMessage="1" showErrorMessage="1" sqref="E25:H25" xr:uid="{00000000-0002-0000-5800-000004000000}">
      <formula1>$D$27:$E$27</formula1>
    </dataValidation>
    <dataValidation type="list" allowBlank="1" showInputMessage="1" showErrorMessage="1" sqref="J1:K1" xr:uid="{00000000-0002-0000-5800-000005000000}">
      <formula1>$C$5:$D$5</formula1>
    </dataValidation>
    <dataValidation type="list" allowBlank="1" showInputMessage="1" showErrorMessage="1" sqref="S19:T21" xr:uid="{00000000-0002-0000-5800-000006000000}">
      <formula1>$A$23:$C$23</formula1>
    </dataValidation>
    <dataValidation type="list" allowBlank="1" showInputMessage="1" showErrorMessage="1" sqref="J10:T10" xr:uid="{00000000-0002-0000-5800-000007000000}">
      <formula1>$A$14:$B$14</formula1>
    </dataValidation>
    <dataValidation type="list" allowBlank="1" showInputMessage="1" showErrorMessage="1" sqref="D25" xr:uid="{00000000-0002-0000-5800-000008000000}">
      <formula1>$A$27:$C$27</formula1>
    </dataValidation>
    <dataValidation type="list" allowBlank="1" showInputMessage="1" showErrorMessage="1" sqref="F4:Q4" xr:uid="{00000000-0002-0000-5800-000009000000}">
      <formula1>$G$5:$H$5</formula1>
    </dataValidation>
    <dataValidation type="list" allowBlank="1" showInputMessage="1" showErrorMessage="1" sqref="I17:J21 S17:T18" xr:uid="{00000000-0002-0000-5800-00000A000000}">
      <formula1>$A$23:$D$23</formula1>
    </dataValidation>
  </dataValidations>
  <hyperlinks>
    <hyperlink ref="S1:T2" location="物件一覧!A1" display="一覧に戻る" xr:uid="{00000000-0004-0000-5800-000000000000}"/>
    <hyperlink ref="C31:F31" location="協力店一覧!A37" display="アパマンショップ八日市店" xr:uid="{00000000-0004-0000-5800-000001000000}"/>
  </hyperlinks>
  <pageMargins left="0.38" right="0.28000000000000003" top="0.59" bottom="0.49" header="0.4" footer="0.31"/>
  <pageSetup paperSize="9"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31"/>
  <sheetViews>
    <sheetView showGridLines="0" showRowColHeaders="0" workbookViewId="0">
      <selection activeCell="H37" sqref="H37"/>
    </sheetView>
  </sheetViews>
  <sheetFormatPr defaultRowHeight="11.25" x14ac:dyDescent="0.15"/>
  <cols>
    <col min="1" max="20" width="7.83203125" customWidth="1"/>
  </cols>
  <sheetData>
    <row r="1" spans="1:24" s="3" customFormat="1" ht="21" customHeight="1" x14ac:dyDescent="0.15">
      <c r="A1" s="241" t="s">
        <v>291</v>
      </c>
      <c r="B1" s="242"/>
      <c r="C1" s="243"/>
      <c r="D1" s="244" t="s">
        <v>301</v>
      </c>
      <c r="E1" s="245"/>
      <c r="F1" s="245"/>
      <c r="G1" s="245"/>
      <c r="H1" s="245"/>
      <c r="I1" s="245"/>
      <c r="J1" s="245"/>
      <c r="K1" s="307"/>
      <c r="N1" s="79"/>
      <c r="O1" s="80"/>
      <c r="P1" s="80"/>
      <c r="Q1" s="80"/>
      <c r="R1" s="80"/>
      <c r="S1" s="335" t="s">
        <v>31</v>
      </c>
      <c r="T1" s="335"/>
    </row>
    <row r="2" spans="1:24" s="3" customFormat="1" ht="21" customHeight="1" x14ac:dyDescent="0.15">
      <c r="N2" s="79"/>
      <c r="O2" s="80"/>
      <c r="P2" s="80"/>
      <c r="Q2" s="80"/>
      <c r="R2" s="80"/>
      <c r="S2" s="335"/>
      <c r="T2" s="335"/>
    </row>
    <row r="3" spans="1:24" s="3" customFormat="1" ht="21" customHeight="1" x14ac:dyDescent="0.15">
      <c r="A3" s="273" t="s">
        <v>26</v>
      </c>
      <c r="B3" s="322"/>
      <c r="C3" s="277">
        <v>4</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281" t="s">
        <v>32</v>
      </c>
      <c r="G4" s="262"/>
      <c r="H4" s="255" t="s">
        <v>32</v>
      </c>
      <c r="I4" s="255"/>
      <c r="J4" s="261" t="s">
        <v>130</v>
      </c>
      <c r="K4" s="262"/>
      <c r="L4" s="255" t="s">
        <v>32</v>
      </c>
      <c r="M4" s="255"/>
      <c r="N4" s="255" t="s">
        <v>32</v>
      </c>
      <c r="O4" s="255"/>
      <c r="P4" s="255" t="s">
        <v>32</v>
      </c>
      <c r="Q4" s="255"/>
      <c r="R4" s="330" t="s">
        <v>37</v>
      </c>
      <c r="S4" s="331"/>
      <c r="T4" s="332"/>
      <c r="U4" s="81"/>
      <c r="V4" s="82"/>
      <c r="W4" s="82"/>
      <c r="X4" s="82"/>
    </row>
    <row r="5" spans="1:24" s="6" customFormat="1" ht="21" hidden="1" customHeight="1" x14ac:dyDescent="0.15">
      <c r="G5" s="7" t="s">
        <v>32</v>
      </c>
      <c r="H5" s="7"/>
      <c r="I5" s="7"/>
      <c r="J5" s="7"/>
      <c r="K5" s="7"/>
      <c r="L5" s="7"/>
      <c r="M5" s="7"/>
      <c r="N5" s="7"/>
      <c r="O5" s="7"/>
      <c r="P5" s="7"/>
      <c r="Q5" s="7"/>
    </row>
    <row r="6" spans="1:24" s="6" customFormat="1" ht="21" customHeight="1" x14ac:dyDescent="0.15">
      <c r="G6" s="7"/>
      <c r="H6" s="7"/>
      <c r="I6" s="7"/>
      <c r="J6" s="7"/>
      <c r="K6" s="7"/>
      <c r="L6" s="7"/>
      <c r="M6" s="7"/>
      <c r="N6" s="7"/>
      <c r="O6" s="7"/>
      <c r="P6" s="7"/>
      <c r="Q6" s="7"/>
    </row>
    <row r="7" spans="1:24" s="3" customFormat="1" ht="21" customHeight="1" x14ac:dyDescent="0.15">
      <c r="A7" s="257" t="s">
        <v>283</v>
      </c>
      <c r="B7" s="265"/>
      <c r="C7" s="265"/>
      <c r="D7" s="265"/>
      <c r="E7" s="265"/>
      <c r="F7" s="265"/>
      <c r="G7" s="265"/>
      <c r="H7" s="265"/>
      <c r="I7" s="265"/>
      <c r="J7" s="265"/>
      <c r="K7" s="265"/>
      <c r="L7" s="266"/>
      <c r="M7" s="318" t="s">
        <v>284</v>
      </c>
      <c r="N7" s="319"/>
      <c r="O7" s="320"/>
      <c r="P7" s="257" t="s">
        <v>102</v>
      </c>
      <c r="Q7" s="314"/>
      <c r="R7" s="314"/>
      <c r="S7" s="314"/>
      <c r="T7" s="258"/>
    </row>
    <row r="8" spans="1:24" s="3" customFormat="1" ht="21" customHeight="1" x14ac:dyDescent="0.15">
      <c r="A8" s="87" t="s">
        <v>292</v>
      </c>
      <c r="B8" s="267" t="s">
        <v>296</v>
      </c>
      <c r="C8" s="268"/>
      <c r="D8" s="269" t="s">
        <v>305</v>
      </c>
      <c r="E8" s="267"/>
      <c r="F8" s="268"/>
      <c r="G8" s="311" t="s">
        <v>300</v>
      </c>
      <c r="H8" s="311"/>
      <c r="I8" s="311"/>
      <c r="J8" s="311"/>
      <c r="K8" s="311"/>
      <c r="L8" s="312"/>
      <c r="M8" s="9">
        <v>55000</v>
      </c>
      <c r="N8" s="8" t="s">
        <v>121</v>
      </c>
      <c r="O8" s="10">
        <v>55000</v>
      </c>
      <c r="P8" s="315" t="s">
        <v>14</v>
      </c>
      <c r="Q8" s="316"/>
      <c r="R8" s="316"/>
      <c r="S8" s="316"/>
      <c r="T8" s="317"/>
    </row>
    <row r="9" spans="1:24" s="3" customFormat="1" ht="21" customHeight="1" x14ac:dyDescent="0.15">
      <c r="A9" s="257" t="s">
        <v>278</v>
      </c>
      <c r="B9" s="265"/>
      <c r="C9" s="266"/>
      <c r="D9" s="257" t="s">
        <v>287</v>
      </c>
      <c r="E9" s="258"/>
      <c r="F9" s="334" t="s">
        <v>285</v>
      </c>
      <c r="G9" s="334"/>
      <c r="H9" s="334"/>
      <c r="I9" s="263"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270" t="s">
        <v>132</v>
      </c>
      <c r="B10" s="271"/>
      <c r="C10" s="272"/>
      <c r="D10" s="259">
        <v>2</v>
      </c>
      <c r="E10" s="260"/>
      <c r="F10" s="35">
        <v>48.44</v>
      </c>
      <c r="G10" s="8" t="s">
        <v>121</v>
      </c>
      <c r="H10" s="36">
        <v>48.44</v>
      </c>
      <c r="I10" s="264"/>
      <c r="J10" s="4"/>
      <c r="K10" s="4"/>
      <c r="L10" s="4"/>
      <c r="M10" s="4"/>
      <c r="N10" s="4"/>
      <c r="O10" s="4"/>
      <c r="P10" s="4"/>
      <c r="Q10" s="4"/>
      <c r="R10" s="4" t="s">
        <v>32</v>
      </c>
      <c r="S10" s="4" t="s">
        <v>11</v>
      </c>
      <c r="T10" s="5" t="s">
        <v>11</v>
      </c>
    </row>
    <row r="11" spans="1:24" s="3" customFormat="1" ht="21" customHeight="1" x14ac:dyDescent="0.15">
      <c r="A11" s="264" t="s">
        <v>288</v>
      </c>
      <c r="B11" s="292"/>
      <c r="C11" s="292"/>
      <c r="D11" s="292"/>
      <c r="E11" s="299"/>
      <c r="F11" s="297">
        <v>4</v>
      </c>
      <c r="G11" s="298"/>
      <c r="H11" s="264" t="s">
        <v>35</v>
      </c>
      <c r="I11" s="299"/>
      <c r="J11" s="298">
        <v>4</v>
      </c>
      <c r="K11" s="298"/>
      <c r="L11" s="263" t="s">
        <v>286</v>
      </c>
      <c r="M11" s="321"/>
      <c r="N11" s="321"/>
      <c r="O11" s="321"/>
      <c r="P11" s="244" t="s">
        <v>40</v>
      </c>
      <c r="Q11" s="245"/>
      <c r="R11" s="245"/>
      <c r="S11" s="245"/>
      <c r="T11" s="307"/>
      <c r="U11" s="83"/>
      <c r="V11" s="80"/>
      <c r="W11" s="80"/>
    </row>
    <row r="12" spans="1:24" s="3" customFormat="1" ht="21" customHeight="1" x14ac:dyDescent="0.15">
      <c r="A12" s="285" t="s">
        <v>289</v>
      </c>
      <c r="B12" s="285"/>
      <c r="C12" s="285"/>
      <c r="D12" s="285"/>
      <c r="E12" s="264"/>
      <c r="F12" s="302" t="s">
        <v>123</v>
      </c>
      <c r="G12" s="303"/>
      <c r="H12" s="303"/>
      <c r="I12" s="303"/>
      <c r="J12" s="303"/>
      <c r="K12" s="303"/>
      <c r="L12" s="303"/>
      <c r="M12" s="303"/>
      <c r="N12" s="303"/>
      <c r="O12" s="303"/>
      <c r="P12" s="303"/>
      <c r="Q12" s="303"/>
      <c r="R12" s="303"/>
      <c r="S12" s="303"/>
      <c r="T12" s="304"/>
    </row>
    <row r="13" spans="1:24" s="3" customFormat="1" ht="21" customHeight="1" x14ac:dyDescent="0.15">
      <c r="A13" s="285" t="s">
        <v>38</v>
      </c>
      <c r="B13" s="285"/>
      <c r="C13" s="285"/>
      <c r="D13" s="285"/>
      <c r="E13" s="264"/>
      <c r="F13" s="302" t="s">
        <v>124</v>
      </c>
      <c r="G13" s="303"/>
      <c r="H13" s="303"/>
      <c r="I13" s="303"/>
      <c r="J13" s="303"/>
      <c r="K13" s="303"/>
      <c r="L13" s="303"/>
      <c r="M13" s="303"/>
      <c r="N13" s="303"/>
      <c r="O13" s="303"/>
      <c r="P13" s="303"/>
      <c r="Q13" s="303"/>
      <c r="R13" s="303"/>
      <c r="S13" s="303"/>
      <c r="T13" s="304"/>
    </row>
    <row r="14" spans="1:24" s="6" customFormat="1" ht="21" hidden="1" customHeight="1" x14ac:dyDescent="0.15">
      <c r="A14" s="7" t="s">
        <v>39</v>
      </c>
      <c r="B14" s="7"/>
      <c r="C14" s="12" t="s">
        <v>12</v>
      </c>
      <c r="D14" s="7" t="s">
        <v>40</v>
      </c>
      <c r="E14" s="7"/>
      <c r="F14" s="3" t="s">
        <v>13</v>
      </c>
      <c r="G14" s="3" t="s">
        <v>14</v>
      </c>
      <c r="H14" s="3" t="s">
        <v>15</v>
      </c>
      <c r="I14" s="3" t="s">
        <v>16</v>
      </c>
      <c r="J14" s="12" t="s">
        <v>41</v>
      </c>
      <c r="K14" s="12"/>
      <c r="L14" s="12"/>
      <c r="M14" s="12"/>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70</v>
      </c>
      <c r="J17" s="301"/>
      <c r="K17" s="19"/>
      <c r="L17" s="294" t="s">
        <v>43</v>
      </c>
      <c r="M17" s="295"/>
      <c r="N17" s="295"/>
      <c r="O17" s="295"/>
      <c r="P17" s="295"/>
      <c r="Q17" s="295"/>
      <c r="R17" s="296"/>
      <c r="S17" s="300" t="s">
        <v>70</v>
      </c>
      <c r="T17" s="301"/>
    </row>
    <row r="18" spans="1:20" s="3" customFormat="1" ht="21" customHeight="1" x14ac:dyDescent="0.15">
      <c r="A18" s="19"/>
      <c r="B18" s="294" t="s">
        <v>44</v>
      </c>
      <c r="C18" s="295"/>
      <c r="D18" s="295"/>
      <c r="E18" s="295"/>
      <c r="F18" s="295"/>
      <c r="G18" s="295"/>
      <c r="H18" s="296"/>
      <c r="I18" s="300" t="s">
        <v>70</v>
      </c>
      <c r="J18" s="301"/>
      <c r="K18" s="19"/>
      <c r="L18" s="294" t="s">
        <v>18</v>
      </c>
      <c r="M18" s="295"/>
      <c r="N18" s="295"/>
      <c r="O18" s="295"/>
      <c r="P18" s="295"/>
      <c r="Q18" s="295"/>
      <c r="R18" s="296"/>
      <c r="S18" s="300" t="s">
        <v>70</v>
      </c>
      <c r="T18" s="301"/>
    </row>
    <row r="19" spans="1:20" s="3" customFormat="1" ht="21" customHeight="1" x14ac:dyDescent="0.15">
      <c r="A19" s="19"/>
      <c r="B19" s="294" t="s">
        <v>19</v>
      </c>
      <c r="C19" s="295"/>
      <c r="D19" s="295"/>
      <c r="E19" s="295"/>
      <c r="F19" s="295"/>
      <c r="G19" s="295"/>
      <c r="H19" s="296"/>
      <c r="I19" s="300" t="s">
        <v>70</v>
      </c>
      <c r="J19" s="301"/>
      <c r="K19" s="19"/>
      <c r="L19" s="294" t="s">
        <v>20</v>
      </c>
      <c r="M19" s="295"/>
      <c r="N19" s="295"/>
      <c r="O19" s="295"/>
      <c r="P19" s="295"/>
      <c r="Q19" s="295"/>
      <c r="R19" s="296"/>
      <c r="S19" s="300" t="s">
        <v>70</v>
      </c>
      <c r="T19" s="301"/>
    </row>
    <row r="20" spans="1:20" s="3" customFormat="1" ht="21" customHeight="1" x14ac:dyDescent="0.15">
      <c r="A20" s="19"/>
      <c r="B20" s="294" t="s">
        <v>21</v>
      </c>
      <c r="C20" s="295"/>
      <c r="D20" s="295"/>
      <c r="E20" s="295"/>
      <c r="F20" s="295"/>
      <c r="G20" s="295"/>
      <c r="H20" s="296"/>
      <c r="I20" s="300" t="s">
        <v>45</v>
      </c>
      <c r="J20" s="301"/>
      <c r="K20" s="20"/>
      <c r="L20" s="294" t="s">
        <v>22</v>
      </c>
      <c r="M20" s="295"/>
      <c r="N20" s="295"/>
      <c r="O20" s="295"/>
      <c r="P20" s="295"/>
      <c r="Q20" s="295"/>
      <c r="R20" s="296"/>
      <c r="S20" s="300" t="s">
        <v>71</v>
      </c>
      <c r="T20" s="301"/>
    </row>
    <row r="21" spans="1:20" s="3" customFormat="1" ht="21" customHeight="1" x14ac:dyDescent="0.15">
      <c r="A21" s="20"/>
      <c r="B21" s="294" t="s">
        <v>23</v>
      </c>
      <c r="C21" s="295"/>
      <c r="D21" s="295"/>
      <c r="E21" s="295"/>
      <c r="F21" s="295"/>
      <c r="G21" s="295"/>
      <c r="H21" s="296"/>
      <c r="I21" s="300" t="s">
        <v>70</v>
      </c>
      <c r="J21" s="301"/>
      <c r="K21" s="20"/>
      <c r="L21" s="294" t="s">
        <v>24</v>
      </c>
      <c r="M21" s="295"/>
      <c r="N21" s="295"/>
      <c r="O21" s="295"/>
      <c r="P21" s="295"/>
      <c r="Q21" s="295"/>
      <c r="R21" s="296"/>
      <c r="S21" s="300" t="s">
        <v>70</v>
      </c>
      <c r="T21" s="301"/>
    </row>
    <row r="22" spans="1:20" s="3" customFormat="1" ht="21" customHeight="1" x14ac:dyDescent="0.15">
      <c r="A22" s="20"/>
      <c r="B22" s="294" t="s">
        <v>25</v>
      </c>
      <c r="C22" s="295"/>
      <c r="D22" s="295"/>
      <c r="E22" s="295"/>
      <c r="F22" s="295"/>
      <c r="G22" s="295"/>
      <c r="H22" s="296"/>
      <c r="I22" s="305" t="s">
        <v>11</v>
      </c>
      <c r="J22" s="306"/>
      <c r="K22" s="306"/>
      <c r="L22" s="306"/>
      <c r="M22" s="306"/>
      <c r="N22" s="306"/>
      <c r="O22" s="306"/>
      <c r="P22" s="306"/>
      <c r="Q22" s="306"/>
      <c r="R22" s="306"/>
      <c r="S22" s="306"/>
      <c r="T22" s="306"/>
    </row>
    <row r="23" spans="1:20" s="6" customFormat="1" ht="21" hidden="1" customHeight="1" x14ac:dyDescent="0.15">
      <c r="A23" s="21" t="s">
        <v>45</v>
      </c>
      <c r="B23" s="12" t="s">
        <v>71</v>
      </c>
      <c r="C23" s="12" t="s">
        <v>125</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c r="F25" s="245"/>
      <c r="G25" s="245"/>
      <c r="H25" s="245"/>
      <c r="I25" s="24"/>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244" t="s">
        <v>70</v>
      </c>
      <c r="H26" s="245"/>
      <c r="I26" s="307"/>
      <c r="J26" s="285"/>
      <c r="K26" s="285"/>
      <c r="L26" s="25"/>
      <c r="M26" s="23" t="s">
        <v>53</v>
      </c>
      <c r="N26" s="26"/>
      <c r="O26" s="27" t="s">
        <v>54</v>
      </c>
      <c r="P26" s="244" t="s">
        <v>74</v>
      </c>
      <c r="Q26" s="308"/>
      <c r="R26" s="26">
        <v>150000</v>
      </c>
      <c r="S26" s="23" t="s">
        <v>133</v>
      </c>
      <c r="T26" s="28">
        <v>150000</v>
      </c>
    </row>
    <row r="27" spans="1:20" s="6" customFormat="1" ht="21" hidden="1" customHeight="1" x14ac:dyDescent="0.15">
      <c r="A27" s="7" t="s">
        <v>56</v>
      </c>
      <c r="B27" s="7" t="s">
        <v>57</v>
      </c>
      <c r="C27" s="7"/>
      <c r="D27" s="7" t="s">
        <v>58</v>
      </c>
      <c r="E27" s="7"/>
      <c r="F27" s="7" t="s">
        <v>59</v>
      </c>
      <c r="G27" s="7" t="s">
        <v>60</v>
      </c>
      <c r="H27" s="7" t="s">
        <v>61</v>
      </c>
      <c r="I27" s="7"/>
      <c r="J27" s="7" t="s">
        <v>62</v>
      </c>
      <c r="K27" s="7" t="s">
        <v>63</v>
      </c>
      <c r="L27" s="29" t="s">
        <v>64</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row r="31" spans="1:20" ht="21" customHeight="1" x14ac:dyDescent="0.15">
      <c r="A31" s="285" t="s">
        <v>290</v>
      </c>
      <c r="B31" s="264"/>
      <c r="C31" s="290" t="s">
        <v>198</v>
      </c>
      <c r="D31" s="291"/>
      <c r="E31" s="291"/>
      <c r="F31" s="291"/>
      <c r="G31" s="285"/>
      <c r="H31" s="285"/>
      <c r="I31" s="27"/>
      <c r="J31" s="282"/>
      <c r="K31" s="283"/>
      <c r="L31" s="283"/>
      <c r="M31" s="285" t="s">
        <v>66</v>
      </c>
      <c r="N31" s="264"/>
      <c r="O31" s="284" t="s">
        <v>127</v>
      </c>
      <c r="P31" s="283"/>
      <c r="Q31" s="285" t="s">
        <v>67</v>
      </c>
      <c r="R31" s="286"/>
      <c r="S31" s="282" t="s">
        <v>128</v>
      </c>
      <c r="T31" s="283"/>
    </row>
  </sheetData>
  <mergeCells count="86">
    <mergeCell ref="S1:T2"/>
    <mergeCell ref="N4:O4"/>
    <mergeCell ref="P4:Q4"/>
    <mergeCell ref="L11:O11"/>
    <mergeCell ref="P11:T11"/>
    <mergeCell ref="P7:T7"/>
    <mergeCell ref="P8:T8"/>
    <mergeCell ref="M7:O7"/>
    <mergeCell ref="A7:L7"/>
    <mergeCell ref="B8:C8"/>
    <mergeCell ref="D8:F8"/>
    <mergeCell ref="G8:L8"/>
    <mergeCell ref="A1:C1"/>
    <mergeCell ref="D1:K1"/>
    <mergeCell ref="R3:T3"/>
    <mergeCell ref="D9:E9"/>
    <mergeCell ref="S31:T31"/>
    <mergeCell ref="O31:P31"/>
    <mergeCell ref="Q31:R31"/>
    <mergeCell ref="J25:K26"/>
    <mergeCell ref="A26:B26"/>
    <mergeCell ref="C26:D26"/>
    <mergeCell ref="G26:I26"/>
    <mergeCell ref="P26:Q26"/>
    <mergeCell ref="E26:F26"/>
    <mergeCell ref="E25:H25"/>
    <mergeCell ref="A25:C25"/>
    <mergeCell ref="A31:B31"/>
    <mergeCell ref="C31:F31"/>
    <mergeCell ref="G31:H31"/>
    <mergeCell ref="M31:N31"/>
    <mergeCell ref="J31:L31"/>
    <mergeCell ref="A29:C29"/>
    <mergeCell ref="D29:T29"/>
    <mergeCell ref="B20:H20"/>
    <mergeCell ref="B22:H22"/>
    <mergeCell ref="I22:T22"/>
    <mergeCell ref="S21:T21"/>
    <mergeCell ref="L20:R20"/>
    <mergeCell ref="L17:R17"/>
    <mergeCell ref="L18:R18"/>
    <mergeCell ref="I18:J18"/>
    <mergeCell ref="O25:T25"/>
    <mergeCell ref="S19:T19"/>
    <mergeCell ref="L25:N25"/>
    <mergeCell ref="L21:R21"/>
    <mergeCell ref="F9:H9"/>
    <mergeCell ref="I9:I10"/>
    <mergeCell ref="A9:C9"/>
    <mergeCell ref="A10:C10"/>
    <mergeCell ref="A12:E12"/>
    <mergeCell ref="F11:G11"/>
    <mergeCell ref="H11:I11"/>
    <mergeCell ref="D10:E10"/>
    <mergeCell ref="A11:E11"/>
    <mergeCell ref="F12:T12"/>
    <mergeCell ref="B17:H17"/>
    <mergeCell ref="B18:H18"/>
    <mergeCell ref="I20:J20"/>
    <mergeCell ref="J11:K11"/>
    <mergeCell ref="I21:J21"/>
    <mergeCell ref="B21:H21"/>
    <mergeCell ref="A16:C16"/>
    <mergeCell ref="B19:H19"/>
    <mergeCell ref="I19:J19"/>
    <mergeCell ref="F13:T13"/>
    <mergeCell ref="A13:E13"/>
    <mergeCell ref="S18:T18"/>
    <mergeCell ref="I17:J17"/>
    <mergeCell ref="S17:T17"/>
    <mergeCell ref="S20:T20"/>
    <mergeCell ref="L19:R19"/>
    <mergeCell ref="R4:T4"/>
    <mergeCell ref="L4:M4"/>
    <mergeCell ref="J3:K3"/>
    <mergeCell ref="J4:K4"/>
    <mergeCell ref="L3:M3"/>
    <mergeCell ref="N3:O3"/>
    <mergeCell ref="P3:Q3"/>
    <mergeCell ref="A3:B4"/>
    <mergeCell ref="C3:C4"/>
    <mergeCell ref="D3:E4"/>
    <mergeCell ref="F3:G3"/>
    <mergeCell ref="H3:I3"/>
    <mergeCell ref="F4:G4"/>
    <mergeCell ref="H4:I4"/>
  </mergeCells>
  <phoneticPr fontId="3"/>
  <dataValidations count="9">
    <dataValidation type="list" allowBlank="1" showInputMessage="1" showErrorMessage="1" sqref="P11" xr:uid="{00000000-0002-0000-0800-000000000000}">
      <formula1>$C$14:$E$14</formula1>
    </dataValidation>
    <dataValidation type="list" allowBlank="1" showInputMessage="1" showErrorMessage="1" sqref="D25" xr:uid="{00000000-0002-0000-0800-000001000000}">
      <formula1>$A$27:$C$27</formula1>
    </dataValidation>
    <dataValidation type="list" allowBlank="1" showInputMessage="1" showErrorMessage="1" sqref="E25:H25" xr:uid="{00000000-0002-0000-0800-000002000000}">
      <formula1>$D$27:$E$27</formula1>
    </dataValidation>
    <dataValidation type="list" allowBlank="1" showInputMessage="1" showErrorMessage="1" sqref="C26:D26" xr:uid="{00000000-0002-0000-0800-000003000000}">
      <formula1>$F$27:$I$27</formula1>
    </dataValidation>
    <dataValidation type="list" allowBlank="1" showInputMessage="1" showErrorMessage="1" sqref="G26:I26" xr:uid="{00000000-0002-0000-0800-000004000000}">
      <formula1>$J$27:$M$27</formula1>
    </dataValidation>
    <dataValidation type="list" allowBlank="1" showInputMessage="1" showErrorMessage="1" sqref="S17:T21 I17:J21" xr:uid="{00000000-0002-0000-0800-000005000000}">
      <formula1>$A$23:$C$23</formula1>
    </dataValidation>
    <dataValidation type="list" allowBlank="1" showInputMessage="1" showErrorMessage="1" sqref="J10:T10" xr:uid="{00000000-0002-0000-0800-000006000000}">
      <formula1>$A$14:$B$14</formula1>
    </dataValidation>
    <dataValidation type="list" allowBlank="1" showInputMessage="1" showErrorMessage="1" sqref="P8" xr:uid="{00000000-0002-0000-0800-000007000000}">
      <formula1>$F$14:$J$14</formula1>
    </dataValidation>
    <dataValidation type="list" allowBlank="1" showInputMessage="1" showErrorMessage="1" sqref="F4:Q4" xr:uid="{00000000-0002-0000-0800-000008000000}">
      <formula1>$G$5:$H$5</formula1>
    </dataValidation>
  </dataValidations>
  <hyperlinks>
    <hyperlink ref="S1:T2" location="物件一覧!A1" display="一覧に戻る" xr:uid="{00000000-0004-0000-0800-000000000000}"/>
    <hyperlink ref="C31:F31" location="協力店一覧!B3" display="株式会社ホームショップ堅田" xr:uid="{00000000-0004-0000-0800-000001000000}"/>
  </hyperlinks>
  <pageMargins left="0.38" right="0.28000000000000003" top="0.59" bottom="0.49" header="0.4" footer="0.31"/>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1096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136</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c r="I4" s="255"/>
      <c r="J4" s="255"/>
      <c r="K4" s="255"/>
      <c r="L4" s="255"/>
      <c r="M4" s="255"/>
      <c r="N4" s="255"/>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1043</v>
      </c>
      <c r="C8" s="383"/>
      <c r="D8" s="360" t="s">
        <v>1059</v>
      </c>
      <c r="E8" s="384"/>
      <c r="F8" s="385"/>
      <c r="G8" s="389" t="s">
        <v>1060</v>
      </c>
      <c r="H8" s="390"/>
      <c r="I8" s="390"/>
      <c r="J8" s="390"/>
      <c r="K8" s="390"/>
      <c r="L8" s="391"/>
      <c r="M8" s="9">
        <v>35000</v>
      </c>
      <c r="N8" s="8" t="s">
        <v>33</v>
      </c>
      <c r="O8" s="10">
        <v>35000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1097</v>
      </c>
      <c r="B10" s="348"/>
      <c r="C10" s="349"/>
      <c r="D10" s="259">
        <v>2</v>
      </c>
      <c r="E10" s="357"/>
      <c r="F10" s="102">
        <v>24.5</v>
      </c>
      <c r="G10" s="8" t="s">
        <v>33</v>
      </c>
      <c r="H10" s="36">
        <v>24.5</v>
      </c>
      <c r="I10" s="359"/>
      <c r="J10" s="4"/>
      <c r="K10" s="4"/>
      <c r="L10" s="4" t="s">
        <v>130</v>
      </c>
      <c r="M10" s="4"/>
      <c r="N10" s="4"/>
      <c r="O10" s="4"/>
      <c r="P10" s="4"/>
      <c r="Q10" s="4"/>
      <c r="R10" s="4"/>
      <c r="S10" s="4"/>
      <c r="T10" s="5" t="s">
        <v>11</v>
      </c>
    </row>
    <row r="11" spans="1:24" s="3" customFormat="1" ht="21" customHeight="1" x14ac:dyDescent="0.15">
      <c r="A11" s="264" t="s">
        <v>288</v>
      </c>
      <c r="B11" s="292"/>
      <c r="C11" s="292"/>
      <c r="D11" s="292"/>
      <c r="E11" s="299"/>
      <c r="F11" s="297">
        <v>16</v>
      </c>
      <c r="G11" s="298"/>
      <c r="H11" s="264" t="s">
        <v>35</v>
      </c>
      <c r="I11" s="299"/>
      <c r="J11" s="392">
        <v>16</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1061</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1062</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1305</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1046</v>
      </c>
      <c r="D31" s="393"/>
      <c r="E31" s="393"/>
      <c r="F31" s="394"/>
      <c r="G31" s="285"/>
      <c r="H31" s="285"/>
      <c r="I31" s="27"/>
      <c r="J31" s="282"/>
      <c r="K31" s="283"/>
      <c r="L31" s="283"/>
      <c r="M31" s="285" t="s">
        <v>66</v>
      </c>
      <c r="N31" s="264"/>
      <c r="O31" s="284" t="s">
        <v>1047</v>
      </c>
      <c r="P31" s="283"/>
      <c r="Q31" s="285" t="s">
        <v>67</v>
      </c>
      <c r="R31" s="286"/>
      <c r="S31" s="282" t="s">
        <v>1048</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5900-000000000000}">
      <formula1>$A$23:$D$23</formula1>
    </dataValidation>
    <dataValidation type="list" allowBlank="1" showInputMessage="1" showErrorMessage="1" sqref="F4:Q4" xr:uid="{00000000-0002-0000-5900-000001000000}">
      <formula1>$G$5:$H$5</formula1>
    </dataValidation>
    <dataValidation type="list" allowBlank="1" showInputMessage="1" showErrorMessage="1" sqref="D25" xr:uid="{00000000-0002-0000-5900-000002000000}">
      <formula1>$A$27:$C$27</formula1>
    </dataValidation>
    <dataValidation type="list" allowBlank="1" showInputMessage="1" showErrorMessage="1" sqref="J10:T10" xr:uid="{00000000-0002-0000-5900-000003000000}">
      <formula1>$A$14:$B$14</formula1>
    </dataValidation>
    <dataValidation type="list" allowBlank="1" showInputMessage="1" showErrorMessage="1" sqref="S19:T21" xr:uid="{00000000-0002-0000-5900-000004000000}">
      <formula1>$A$23:$C$23</formula1>
    </dataValidation>
    <dataValidation type="list" allowBlank="1" showInputMessage="1" showErrorMessage="1" sqref="J1:K1" xr:uid="{00000000-0002-0000-5900-000005000000}">
      <formula1>$C$5:$D$5</formula1>
    </dataValidation>
    <dataValidation type="list" allowBlank="1" showInputMessage="1" showErrorMessage="1" sqref="E25:H25" xr:uid="{00000000-0002-0000-5900-000006000000}">
      <formula1>$D$27:$E$27</formula1>
    </dataValidation>
    <dataValidation type="list" allowBlank="1" showInputMessage="1" showErrorMessage="1" sqref="C26:D26" xr:uid="{00000000-0002-0000-5900-000007000000}">
      <formula1>$F$27:$I$27</formula1>
    </dataValidation>
    <dataValidation type="list" allowBlank="1" showInputMessage="1" showErrorMessage="1" sqref="G26:I26" xr:uid="{00000000-0002-0000-5900-000008000000}">
      <formula1>$J$27:$M$27</formula1>
    </dataValidation>
    <dataValidation type="list" allowBlank="1" showInputMessage="1" showErrorMessage="1" sqref="P8" xr:uid="{00000000-0002-0000-5900-000009000000}">
      <formula1>$F$14:$J$14</formula1>
    </dataValidation>
    <dataValidation type="list" allowBlank="1" showInputMessage="1" showErrorMessage="1" sqref="P11" xr:uid="{00000000-0002-0000-5900-00000A000000}">
      <formula1>$C$14:$E$14</formula1>
    </dataValidation>
  </dataValidations>
  <hyperlinks>
    <hyperlink ref="S1:T2" location="物件一覧!A1" display="一覧に戻る" xr:uid="{00000000-0004-0000-5900-000000000000}"/>
    <hyperlink ref="C31:F31" location="協力店一覧!A37" display="アパマンショップ八日市店" xr:uid="{00000000-0004-0000-5900-000001000000}"/>
  </hyperlinks>
  <pageMargins left="0.38" right="0.28000000000000003" top="0.59" bottom="0.49" header="0.4" footer="0.31"/>
  <pageSetup paperSize="9" orientation="landscape" r:id="rId1"/>
  <headerFooter alignWithMargins="0"/>
  <drawing r:id="rId2"/>
  <legacyDrawing r:id="rId3"/>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680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137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674</v>
      </c>
      <c r="E8" s="384"/>
      <c r="F8" s="385"/>
      <c r="G8" s="389" t="s">
        <v>1063</v>
      </c>
      <c r="H8" s="390"/>
      <c r="I8" s="390"/>
      <c r="J8" s="390"/>
      <c r="K8" s="390"/>
      <c r="L8" s="391"/>
      <c r="M8" s="9">
        <v>57500</v>
      </c>
      <c r="N8" s="8" t="s">
        <v>33</v>
      </c>
      <c r="O8" s="10">
        <v>57500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681</v>
      </c>
      <c r="B10" s="348"/>
      <c r="C10" s="349"/>
      <c r="D10" s="259">
        <v>2</v>
      </c>
      <c r="E10" s="357"/>
      <c r="F10" s="102">
        <v>46.24</v>
      </c>
      <c r="G10" s="8" t="s">
        <v>33</v>
      </c>
      <c r="H10" s="36">
        <v>46.24</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1064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1065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0</v>
      </c>
      <c r="S26" s="23" t="s">
        <v>33</v>
      </c>
      <c r="T26" s="28">
        <v>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1066</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1067</v>
      </c>
      <c r="D31" s="393"/>
      <c r="E31" s="393"/>
      <c r="F31" s="394"/>
      <c r="G31" s="285"/>
      <c r="H31" s="285"/>
      <c r="I31" s="27"/>
      <c r="J31" s="282"/>
      <c r="K31" s="283"/>
      <c r="L31" s="283"/>
      <c r="M31" s="285" t="s">
        <v>66</v>
      </c>
      <c r="N31" s="264"/>
      <c r="O31" s="284" t="s">
        <v>1068</v>
      </c>
      <c r="P31" s="283"/>
      <c r="Q31" s="285" t="s">
        <v>67</v>
      </c>
      <c r="R31" s="286"/>
      <c r="S31" s="282" t="s">
        <v>1069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5A00-000000000000}">
      <formula1>$C$14:$E$14</formula1>
    </dataValidation>
    <dataValidation type="list" allowBlank="1" showInputMessage="1" showErrorMessage="1" sqref="P8" xr:uid="{00000000-0002-0000-5A00-000001000000}">
      <formula1>$F$14:$J$14</formula1>
    </dataValidation>
    <dataValidation type="list" allowBlank="1" showInputMessage="1" showErrorMessage="1" sqref="G26:I26" xr:uid="{00000000-0002-0000-5A00-000002000000}">
      <formula1>$J$27:$M$27</formula1>
    </dataValidation>
    <dataValidation type="list" allowBlank="1" showInputMessage="1" showErrorMessage="1" sqref="C26:D26" xr:uid="{00000000-0002-0000-5A00-000003000000}">
      <formula1>$F$27:$I$27</formula1>
    </dataValidation>
    <dataValidation type="list" allowBlank="1" showInputMessage="1" showErrorMessage="1" sqref="E25:H25" xr:uid="{00000000-0002-0000-5A00-000004000000}">
      <formula1>$D$27:$E$27</formula1>
    </dataValidation>
    <dataValidation type="list" allowBlank="1" showInputMessage="1" showErrorMessage="1" sqref="J1:K1" xr:uid="{00000000-0002-0000-5A00-000005000000}">
      <formula1>$C$5:$D$5</formula1>
    </dataValidation>
    <dataValidation type="list" allowBlank="1" showInputMessage="1" showErrorMessage="1" sqref="S19:T21" xr:uid="{00000000-0002-0000-5A00-000006000000}">
      <formula1>$A$23:$C$23</formula1>
    </dataValidation>
    <dataValidation type="list" allowBlank="1" showInputMessage="1" showErrorMessage="1" sqref="J10:T10" xr:uid="{00000000-0002-0000-5A00-000007000000}">
      <formula1>$A$14:$B$14</formula1>
    </dataValidation>
    <dataValidation type="list" allowBlank="1" showInputMessage="1" showErrorMessage="1" sqref="D25" xr:uid="{00000000-0002-0000-5A00-000008000000}">
      <formula1>$A$27:$C$27</formula1>
    </dataValidation>
    <dataValidation type="list" allowBlank="1" showInputMessage="1" showErrorMessage="1" sqref="F4:Q4" xr:uid="{00000000-0002-0000-5A00-000009000000}">
      <formula1>$G$5:$H$5</formula1>
    </dataValidation>
    <dataValidation type="list" allowBlank="1" showInputMessage="1" showErrorMessage="1" sqref="I17:J21 S17:T18" xr:uid="{00000000-0002-0000-5A00-00000A000000}">
      <formula1>$A$23:$D$23</formula1>
    </dataValidation>
  </dataValidations>
  <hyperlinks>
    <hyperlink ref="S1:T2" location="物件一覧!A1" display="一覧に戻る" xr:uid="{00000000-0004-0000-5A00-000000000000}"/>
    <hyperlink ref="C31:F31" location="協力店一覧!A38" display="アパマンショップ南彦根店" xr:uid="{00000000-0004-0000-5A00-000001000000}"/>
  </hyperlinks>
  <pageMargins left="0.38" right="0.28000000000000003" top="0.59" bottom="0.49" header="0.4" footer="0.31"/>
  <pageSetup paperSize="9" orientation="landscape" r:id="rId1"/>
  <headerFooter alignWithMargins="0"/>
  <drawing r:id="rId2"/>
  <legacyDrawing r:id="rId3"/>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1070</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138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1071</v>
      </c>
      <c r="E8" s="384"/>
      <c r="F8" s="385"/>
      <c r="G8" s="389" t="s">
        <v>1072</v>
      </c>
      <c r="H8" s="390"/>
      <c r="I8" s="390"/>
      <c r="J8" s="390"/>
      <c r="K8" s="390"/>
      <c r="L8" s="391"/>
      <c r="M8" s="9">
        <v>61000</v>
      </c>
      <c r="N8" s="8" t="s">
        <v>33</v>
      </c>
      <c r="O8" s="10">
        <v>61000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1073</v>
      </c>
      <c r="B10" s="348"/>
      <c r="C10" s="349"/>
      <c r="D10" s="259">
        <v>2</v>
      </c>
      <c r="E10" s="357"/>
      <c r="F10" s="102">
        <v>58.12</v>
      </c>
      <c r="G10" s="8" t="s">
        <v>33</v>
      </c>
      <c r="H10" s="36">
        <v>58.12</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1074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1075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58000</v>
      </c>
      <c r="S26" s="23" t="s">
        <v>33</v>
      </c>
      <c r="T26" s="28">
        <v>58000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1066</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1067</v>
      </c>
      <c r="D31" s="393"/>
      <c r="E31" s="393"/>
      <c r="F31" s="394"/>
      <c r="G31" s="285"/>
      <c r="H31" s="285"/>
      <c r="I31" s="27"/>
      <c r="J31" s="282"/>
      <c r="K31" s="283"/>
      <c r="L31" s="283"/>
      <c r="M31" s="285" t="s">
        <v>66</v>
      </c>
      <c r="N31" s="264"/>
      <c r="O31" s="284" t="s">
        <v>1068</v>
      </c>
      <c r="P31" s="283"/>
      <c r="Q31" s="285" t="s">
        <v>67</v>
      </c>
      <c r="R31" s="286"/>
      <c r="S31" s="282" t="s">
        <v>1069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5B00-000000000000}">
      <formula1>$A$23:$D$23</formula1>
    </dataValidation>
    <dataValidation type="list" allowBlank="1" showInputMessage="1" showErrorMessage="1" sqref="F4:Q4" xr:uid="{00000000-0002-0000-5B00-000001000000}">
      <formula1>$G$5:$H$5</formula1>
    </dataValidation>
    <dataValidation type="list" allowBlank="1" showInputMessage="1" showErrorMessage="1" sqref="D25" xr:uid="{00000000-0002-0000-5B00-000002000000}">
      <formula1>$A$27:$C$27</formula1>
    </dataValidation>
    <dataValidation type="list" allowBlank="1" showInputMessage="1" showErrorMessage="1" sqref="J10:T10" xr:uid="{00000000-0002-0000-5B00-000003000000}">
      <formula1>$A$14:$B$14</formula1>
    </dataValidation>
    <dataValidation type="list" allowBlank="1" showInputMessage="1" showErrorMessage="1" sqref="S19:T21" xr:uid="{00000000-0002-0000-5B00-000004000000}">
      <formula1>$A$23:$C$23</formula1>
    </dataValidation>
    <dataValidation type="list" allowBlank="1" showInputMessage="1" showErrorMessage="1" sqref="J1:K1" xr:uid="{00000000-0002-0000-5B00-000005000000}">
      <formula1>$C$5:$D$5</formula1>
    </dataValidation>
    <dataValidation type="list" allowBlank="1" showInputMessage="1" showErrorMessage="1" sqref="E25:H25" xr:uid="{00000000-0002-0000-5B00-000006000000}">
      <formula1>$D$27:$E$27</formula1>
    </dataValidation>
    <dataValidation type="list" allowBlank="1" showInputMessage="1" showErrorMessage="1" sqref="C26:D26" xr:uid="{00000000-0002-0000-5B00-000007000000}">
      <formula1>$F$27:$I$27</formula1>
    </dataValidation>
    <dataValidation type="list" allowBlank="1" showInputMessage="1" showErrorMessage="1" sqref="G26:I26" xr:uid="{00000000-0002-0000-5B00-000008000000}">
      <formula1>$J$27:$M$27</formula1>
    </dataValidation>
    <dataValidation type="list" allowBlank="1" showInputMessage="1" showErrorMessage="1" sqref="P8" xr:uid="{00000000-0002-0000-5B00-000009000000}">
      <formula1>$F$14:$J$14</formula1>
    </dataValidation>
    <dataValidation type="list" allowBlank="1" showInputMessage="1" showErrorMessage="1" sqref="P11" xr:uid="{00000000-0002-0000-5B00-00000A000000}">
      <formula1>$C$14:$E$14</formula1>
    </dataValidation>
  </dataValidations>
  <hyperlinks>
    <hyperlink ref="S1:T2" location="物件一覧!A1" display="一覧に戻る" xr:uid="{00000000-0004-0000-5B00-000000000000}"/>
    <hyperlink ref="C31:F31" location="協力店一覧!A38" display="アパマンショップ南彦根店" xr:uid="{00000000-0004-0000-5B00-000001000000}"/>
  </hyperlinks>
  <pageMargins left="0.38" right="0.28000000000000003" top="0.59" bottom="0.49" header="0.4" footer="0.31"/>
  <pageSetup paperSize="9" orientation="landscape" r:id="rId1"/>
  <headerFooter alignWithMargins="0"/>
  <drawing r:id="rId2"/>
  <legacyDrawing r:id="rId3"/>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1076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139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1077</v>
      </c>
      <c r="E8" s="384"/>
      <c r="F8" s="385"/>
      <c r="G8" s="389" t="s">
        <v>1078</v>
      </c>
      <c r="H8" s="390"/>
      <c r="I8" s="390"/>
      <c r="J8" s="390"/>
      <c r="K8" s="390"/>
      <c r="L8" s="391"/>
      <c r="M8" s="9">
        <v>60000</v>
      </c>
      <c r="N8" s="8" t="s">
        <v>33</v>
      </c>
      <c r="O8" s="10">
        <v>60000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1079</v>
      </c>
      <c r="B10" s="348"/>
      <c r="C10" s="349"/>
      <c r="D10" s="259">
        <v>2</v>
      </c>
      <c r="E10" s="357"/>
      <c r="F10" s="102">
        <v>63.11</v>
      </c>
      <c r="G10" s="8" t="s">
        <v>33</v>
      </c>
      <c r="H10" s="36">
        <v>63.11</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1080</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1081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58000</v>
      </c>
      <c r="S26" s="23" t="s">
        <v>33</v>
      </c>
      <c r="T26" s="28">
        <v>58000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1066</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1067</v>
      </c>
      <c r="D31" s="393"/>
      <c r="E31" s="393"/>
      <c r="F31" s="394"/>
      <c r="G31" s="285"/>
      <c r="H31" s="285"/>
      <c r="I31" s="27"/>
      <c r="J31" s="282"/>
      <c r="K31" s="283"/>
      <c r="L31" s="283"/>
      <c r="M31" s="285" t="s">
        <v>66</v>
      </c>
      <c r="N31" s="264"/>
      <c r="O31" s="284" t="s">
        <v>1068</v>
      </c>
      <c r="P31" s="283"/>
      <c r="Q31" s="285" t="s">
        <v>67</v>
      </c>
      <c r="R31" s="286"/>
      <c r="S31" s="282" t="s">
        <v>1069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5C00-000000000000}">
      <formula1>$C$14:$E$14</formula1>
    </dataValidation>
    <dataValidation type="list" allowBlank="1" showInputMessage="1" showErrorMessage="1" sqref="P8" xr:uid="{00000000-0002-0000-5C00-000001000000}">
      <formula1>$F$14:$J$14</formula1>
    </dataValidation>
    <dataValidation type="list" allowBlank="1" showInputMessage="1" showErrorMessage="1" sqref="G26:I26" xr:uid="{00000000-0002-0000-5C00-000002000000}">
      <formula1>$J$27:$M$27</formula1>
    </dataValidation>
    <dataValidation type="list" allowBlank="1" showInputMessage="1" showErrorMessage="1" sqref="C26:D26" xr:uid="{00000000-0002-0000-5C00-000003000000}">
      <formula1>$F$27:$I$27</formula1>
    </dataValidation>
    <dataValidation type="list" allowBlank="1" showInputMessage="1" showErrorMessage="1" sqref="E25:H25" xr:uid="{00000000-0002-0000-5C00-000004000000}">
      <formula1>$D$27:$E$27</formula1>
    </dataValidation>
    <dataValidation type="list" allowBlank="1" showInputMessage="1" showErrorMessage="1" sqref="J1:K1" xr:uid="{00000000-0002-0000-5C00-000005000000}">
      <formula1>$C$5:$D$5</formula1>
    </dataValidation>
    <dataValidation type="list" allowBlank="1" showInputMessage="1" showErrorMessage="1" sqref="S19:T21" xr:uid="{00000000-0002-0000-5C00-000006000000}">
      <formula1>$A$23:$C$23</formula1>
    </dataValidation>
    <dataValidation type="list" allowBlank="1" showInputMessage="1" showErrorMessage="1" sqref="J10:T10" xr:uid="{00000000-0002-0000-5C00-000007000000}">
      <formula1>$A$14:$B$14</formula1>
    </dataValidation>
    <dataValidation type="list" allowBlank="1" showInputMessage="1" showErrorMessage="1" sqref="D25" xr:uid="{00000000-0002-0000-5C00-000008000000}">
      <formula1>$A$27:$C$27</formula1>
    </dataValidation>
    <dataValidation type="list" allowBlank="1" showInputMessage="1" showErrorMessage="1" sqref="F4:Q4" xr:uid="{00000000-0002-0000-5C00-000009000000}">
      <formula1>$G$5:$H$5</formula1>
    </dataValidation>
    <dataValidation type="list" allowBlank="1" showInputMessage="1" showErrorMessage="1" sqref="I17:J21 S17:T18" xr:uid="{00000000-0002-0000-5C00-00000A000000}">
      <formula1>$A$23:$D$23</formula1>
    </dataValidation>
  </dataValidations>
  <hyperlinks>
    <hyperlink ref="S1:T2" location="物件一覧!A1" display="一覧に戻る" xr:uid="{00000000-0004-0000-5C00-000000000000}"/>
    <hyperlink ref="C31:F31" location="協力店一覧!A38" display="アパマンショップ南彦根店" xr:uid="{00000000-0004-0000-5C00-000001000000}"/>
  </hyperlinks>
  <pageMargins left="0.38" right="0.28000000000000003" top="0.59" bottom="0.49" header="0.4" footer="0.31"/>
  <pageSetup paperSize="9" orientation="landscape" r:id="rId1"/>
  <headerFooter alignWithMargins="0"/>
  <drawing r:id="rId2"/>
  <legacyDrawing r:id="rId3"/>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1082</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140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1077</v>
      </c>
      <c r="E8" s="384"/>
      <c r="F8" s="385"/>
      <c r="G8" s="389" t="s">
        <v>1083</v>
      </c>
      <c r="H8" s="390"/>
      <c r="I8" s="390"/>
      <c r="J8" s="390"/>
      <c r="K8" s="390"/>
      <c r="L8" s="391"/>
      <c r="M8" s="9">
        <v>61000</v>
      </c>
      <c r="N8" s="8" t="s">
        <v>33</v>
      </c>
      <c r="O8" s="10">
        <v>61000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1079</v>
      </c>
      <c r="B10" s="348"/>
      <c r="C10" s="349"/>
      <c r="D10" s="259">
        <v>2</v>
      </c>
      <c r="E10" s="357"/>
      <c r="F10" s="102">
        <v>54.65</v>
      </c>
      <c r="G10" s="8" t="s">
        <v>33</v>
      </c>
      <c r="H10" s="36">
        <v>54.65</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1</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1084</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1081</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59000</v>
      </c>
      <c r="S26" s="23" t="s">
        <v>33</v>
      </c>
      <c r="T26" s="28">
        <v>59000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1066</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1067</v>
      </c>
      <c r="D31" s="393"/>
      <c r="E31" s="393"/>
      <c r="F31" s="394"/>
      <c r="G31" s="285"/>
      <c r="H31" s="285"/>
      <c r="I31" s="27"/>
      <c r="J31" s="282"/>
      <c r="K31" s="283"/>
      <c r="L31" s="283"/>
      <c r="M31" s="285" t="s">
        <v>66</v>
      </c>
      <c r="N31" s="264"/>
      <c r="O31" s="284" t="s">
        <v>1068</v>
      </c>
      <c r="P31" s="283"/>
      <c r="Q31" s="285" t="s">
        <v>67</v>
      </c>
      <c r="R31" s="286"/>
      <c r="S31" s="282" t="s">
        <v>1069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5D00-000000000000}">
      <formula1>$A$23:$D$23</formula1>
    </dataValidation>
    <dataValidation type="list" allowBlank="1" showInputMessage="1" showErrorMessage="1" sqref="F4:Q4" xr:uid="{00000000-0002-0000-5D00-000001000000}">
      <formula1>$G$5:$H$5</formula1>
    </dataValidation>
    <dataValidation type="list" allowBlank="1" showInputMessage="1" showErrorMessage="1" sqref="D25" xr:uid="{00000000-0002-0000-5D00-000002000000}">
      <formula1>$A$27:$C$27</formula1>
    </dataValidation>
    <dataValidation type="list" allowBlank="1" showInputMessage="1" showErrorMessage="1" sqref="J10:T10" xr:uid="{00000000-0002-0000-5D00-000003000000}">
      <formula1>$A$14:$B$14</formula1>
    </dataValidation>
    <dataValidation type="list" allowBlank="1" showInputMessage="1" showErrorMessage="1" sqref="S19:T21" xr:uid="{00000000-0002-0000-5D00-000004000000}">
      <formula1>$A$23:$C$23</formula1>
    </dataValidation>
    <dataValidation type="list" allowBlank="1" showInputMessage="1" showErrorMessage="1" sqref="J1:K1" xr:uid="{00000000-0002-0000-5D00-000005000000}">
      <formula1>$C$5:$D$5</formula1>
    </dataValidation>
    <dataValidation type="list" allowBlank="1" showInputMessage="1" showErrorMessage="1" sqref="E25:H25" xr:uid="{00000000-0002-0000-5D00-000006000000}">
      <formula1>$D$27:$E$27</formula1>
    </dataValidation>
    <dataValidation type="list" allowBlank="1" showInputMessage="1" showErrorMessage="1" sqref="C26:D26" xr:uid="{00000000-0002-0000-5D00-000007000000}">
      <formula1>$F$27:$I$27</formula1>
    </dataValidation>
    <dataValidation type="list" allowBlank="1" showInputMessage="1" showErrorMessage="1" sqref="G26:I26" xr:uid="{00000000-0002-0000-5D00-000008000000}">
      <formula1>$J$27:$M$27</formula1>
    </dataValidation>
    <dataValidation type="list" allowBlank="1" showInputMessage="1" showErrorMessage="1" sqref="P8" xr:uid="{00000000-0002-0000-5D00-000009000000}">
      <formula1>$F$14:$J$14</formula1>
    </dataValidation>
    <dataValidation type="list" allowBlank="1" showInputMessage="1" showErrorMessage="1" sqref="P11" xr:uid="{00000000-0002-0000-5D00-00000A000000}">
      <formula1>$C$14:$E$14</formula1>
    </dataValidation>
  </dataValidations>
  <hyperlinks>
    <hyperlink ref="S1:T2" location="物件一覧!A1" display="一覧に戻る" xr:uid="{00000000-0004-0000-5D00-000000000000}"/>
    <hyperlink ref="C31:F31" location="協力店一覧!A38" display="アパマンショップ南彦根店" xr:uid="{00000000-0004-0000-5D00-000001000000}"/>
  </hyperlinks>
  <pageMargins left="0.38" right="0.28000000000000003" top="0.59" bottom="0.49" header="0.4" footer="0.31"/>
  <pageSetup paperSize="9" orientation="landscape" r:id="rId1"/>
  <headerFooter alignWithMargins="0"/>
  <drawing r:id="rId2"/>
  <legacyDrawing r:id="rId3"/>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X36"/>
  <sheetViews>
    <sheetView workbookViewId="0">
      <selection sqref="A1:C1"/>
    </sheetView>
  </sheetViews>
  <sheetFormatPr defaultRowHeight="11.25" x14ac:dyDescent="0.15"/>
  <cols>
    <col min="1" max="20" width="7.83203125" customWidth="1"/>
  </cols>
  <sheetData>
    <row r="1" spans="1:24" s="3" customFormat="1" ht="21" customHeight="1" x14ac:dyDescent="0.15">
      <c r="A1" s="264" t="s">
        <v>294</v>
      </c>
      <c r="B1" s="242"/>
      <c r="C1" s="243"/>
      <c r="D1" s="371" t="s">
        <v>677</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141</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t="s">
        <v>130</v>
      </c>
      <c r="G4" s="255"/>
      <c r="H4" s="255" t="s">
        <v>130</v>
      </c>
      <c r="I4" s="255"/>
      <c r="J4" s="255" t="s">
        <v>130</v>
      </c>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313</v>
      </c>
      <c r="C8" s="383"/>
      <c r="D8" s="360" t="s">
        <v>1085</v>
      </c>
      <c r="E8" s="384"/>
      <c r="F8" s="385"/>
      <c r="G8" s="389" t="s">
        <v>1086</v>
      </c>
      <c r="H8" s="390"/>
      <c r="I8" s="390"/>
      <c r="J8" s="390"/>
      <c r="K8" s="390"/>
      <c r="L8" s="391"/>
      <c r="M8" s="9">
        <v>65800</v>
      </c>
      <c r="N8" s="8" t="s">
        <v>33</v>
      </c>
      <c r="O8" s="10">
        <v>65800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1087</v>
      </c>
      <c r="B10" s="348"/>
      <c r="C10" s="349"/>
      <c r="D10" s="259">
        <v>2</v>
      </c>
      <c r="E10" s="357"/>
      <c r="F10" s="102">
        <v>45.97</v>
      </c>
      <c r="G10" s="8" t="s">
        <v>33</v>
      </c>
      <c r="H10" s="36">
        <v>45.97</v>
      </c>
      <c r="I10" s="359"/>
      <c r="J10" s="4"/>
      <c r="K10" s="4"/>
      <c r="L10" s="4"/>
      <c r="M10" s="4" t="s">
        <v>130</v>
      </c>
      <c r="N10" s="4"/>
      <c r="O10" s="4"/>
      <c r="P10" s="4"/>
      <c r="Q10" s="4"/>
      <c r="R10" s="4"/>
      <c r="S10" s="4"/>
      <c r="T10" s="5" t="s">
        <v>11</v>
      </c>
    </row>
    <row r="11" spans="1:24" s="3" customFormat="1" ht="21" customHeight="1" x14ac:dyDescent="0.15">
      <c r="A11" s="264" t="s">
        <v>288</v>
      </c>
      <c r="B11" s="292"/>
      <c r="C11" s="292"/>
      <c r="D11" s="292"/>
      <c r="E11" s="299"/>
      <c r="F11" s="297">
        <v>1</v>
      </c>
      <c r="G11" s="298"/>
      <c r="H11" s="264" t="s">
        <v>35</v>
      </c>
      <c r="I11" s="299"/>
      <c r="J11" s="392">
        <v>12</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1088</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t="s">
        <v>1065</v>
      </c>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57</v>
      </c>
      <c r="E25" s="244" t="s">
        <v>58</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0</v>
      </c>
      <c r="M26" s="23" t="s">
        <v>33</v>
      </c>
      <c r="N26" s="26">
        <v>0</v>
      </c>
      <c r="O26" s="27" t="s">
        <v>54</v>
      </c>
      <c r="P26" s="365" t="s">
        <v>74</v>
      </c>
      <c r="Q26" s="346"/>
      <c r="R26" s="26">
        <v>63000</v>
      </c>
      <c r="S26" s="23" t="s">
        <v>33</v>
      </c>
      <c r="T26" s="28">
        <v>63000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t="s">
        <v>1066</v>
      </c>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1067</v>
      </c>
      <c r="D31" s="393"/>
      <c r="E31" s="393"/>
      <c r="F31" s="394"/>
      <c r="G31" s="285"/>
      <c r="H31" s="285"/>
      <c r="I31" s="27"/>
      <c r="J31" s="282"/>
      <c r="K31" s="283"/>
      <c r="L31" s="283"/>
      <c r="M31" s="285" t="s">
        <v>66</v>
      </c>
      <c r="N31" s="264"/>
      <c r="O31" s="284" t="s">
        <v>1068</v>
      </c>
      <c r="P31" s="283"/>
      <c r="Q31" s="285" t="s">
        <v>67</v>
      </c>
      <c r="R31" s="286"/>
      <c r="S31" s="282" t="s">
        <v>1069</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5E00-000000000000}">
      <formula1>$C$14:$E$14</formula1>
    </dataValidation>
    <dataValidation type="list" allowBlank="1" showInputMessage="1" showErrorMessage="1" sqref="P8" xr:uid="{00000000-0002-0000-5E00-000001000000}">
      <formula1>$F$14:$J$14</formula1>
    </dataValidation>
    <dataValidation type="list" allowBlank="1" showInputMessage="1" showErrorMessage="1" sqref="G26:I26" xr:uid="{00000000-0002-0000-5E00-000002000000}">
      <formula1>$J$27:$M$27</formula1>
    </dataValidation>
    <dataValidation type="list" allowBlank="1" showInputMessage="1" showErrorMessage="1" sqref="C26:D26" xr:uid="{00000000-0002-0000-5E00-000003000000}">
      <formula1>$F$27:$I$27</formula1>
    </dataValidation>
    <dataValidation type="list" allowBlank="1" showInputMessage="1" showErrorMessage="1" sqref="E25:H25" xr:uid="{00000000-0002-0000-5E00-000004000000}">
      <formula1>$D$27:$E$27</formula1>
    </dataValidation>
    <dataValidation type="list" allowBlank="1" showInputMessage="1" showErrorMessage="1" sqref="J1:K1" xr:uid="{00000000-0002-0000-5E00-000005000000}">
      <formula1>$C$5:$D$5</formula1>
    </dataValidation>
    <dataValidation type="list" allowBlank="1" showInputMessage="1" showErrorMessage="1" sqref="S19:T21" xr:uid="{00000000-0002-0000-5E00-000006000000}">
      <formula1>$A$23:$C$23</formula1>
    </dataValidation>
    <dataValidation type="list" allowBlank="1" showInputMessage="1" showErrorMessage="1" sqref="J10:T10" xr:uid="{00000000-0002-0000-5E00-000007000000}">
      <formula1>$A$14:$B$14</formula1>
    </dataValidation>
    <dataValidation type="list" allowBlank="1" showInputMessage="1" showErrorMessage="1" sqref="D25" xr:uid="{00000000-0002-0000-5E00-000008000000}">
      <formula1>$A$27:$C$27</formula1>
    </dataValidation>
    <dataValidation type="list" allowBlank="1" showInputMessage="1" showErrorMessage="1" sqref="F4:Q4" xr:uid="{00000000-0002-0000-5E00-000009000000}">
      <formula1>$G$5:$H$5</formula1>
    </dataValidation>
    <dataValidation type="list" allowBlank="1" showInputMessage="1" showErrorMessage="1" sqref="I17:J21 S17:T18" xr:uid="{00000000-0002-0000-5E00-00000A000000}">
      <formula1>$A$23:$D$23</formula1>
    </dataValidation>
  </dataValidations>
  <hyperlinks>
    <hyperlink ref="S1:T2" location="物件一覧!A1" display="一覧に戻る" xr:uid="{00000000-0004-0000-5E00-000000000000}"/>
    <hyperlink ref="C31:F31" location="協力店一覧!A38" display="アパマンショップ南彦根店" xr:uid="{00000000-0004-0000-5E00-000001000000}"/>
  </hyperlinks>
  <pageMargins left="0.38" right="0.28000000000000003" top="0.59" bottom="0.49" header="0.4" footer="0.31"/>
  <pageSetup paperSize="9" orientation="landscape" r:id="rId1"/>
  <headerFooter alignWithMargins="0"/>
  <drawing r:id="rId2"/>
  <legacyDrawing r:id="rId3"/>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X36"/>
  <sheetViews>
    <sheetView workbookViewId="0">
      <selection activeCell="Q16" sqref="Q16"/>
    </sheetView>
  </sheetViews>
  <sheetFormatPr defaultRowHeight="11.25" x14ac:dyDescent="0.15"/>
  <cols>
    <col min="1" max="20" width="7.83203125" customWidth="1"/>
  </cols>
  <sheetData>
    <row r="1" spans="1:24" s="3" customFormat="1" ht="21" customHeight="1" x14ac:dyDescent="0.15">
      <c r="A1" s="264" t="s">
        <v>294</v>
      </c>
      <c r="B1" s="242"/>
      <c r="C1" s="243"/>
      <c r="D1" s="371"/>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147</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1111</v>
      </c>
      <c r="E8" s="384"/>
      <c r="F8" s="385"/>
      <c r="G8" s="389"/>
      <c r="H8" s="390"/>
      <c r="I8" s="390"/>
      <c r="J8" s="390"/>
      <c r="K8" s="390"/>
      <c r="L8" s="391"/>
      <c r="M8" s="9">
        <v>69000</v>
      </c>
      <c r="N8" s="8" t="s">
        <v>33</v>
      </c>
      <c r="O8" s="10">
        <v>72000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1112</v>
      </c>
      <c r="B10" s="348"/>
      <c r="C10" s="349"/>
      <c r="D10" s="259">
        <v>2</v>
      </c>
      <c r="E10" s="357"/>
      <c r="F10" s="102">
        <v>54.56</v>
      </c>
      <c r="G10" s="8" t="s">
        <v>33</v>
      </c>
      <c r="H10" s="36">
        <v>54.56</v>
      </c>
      <c r="I10" s="359"/>
      <c r="J10" s="4"/>
      <c r="K10" s="4"/>
      <c r="L10" s="4"/>
      <c r="M10" s="4"/>
      <c r="N10" s="4"/>
      <c r="O10" s="4"/>
      <c r="P10" s="4" t="s">
        <v>130</v>
      </c>
      <c r="Q10" s="4"/>
      <c r="R10" s="4"/>
      <c r="S10" s="4"/>
      <c r="T10" s="5" t="s">
        <v>11</v>
      </c>
    </row>
    <row r="11" spans="1:24" s="3" customFormat="1" ht="21" customHeight="1" x14ac:dyDescent="0.15">
      <c r="A11" s="264" t="s">
        <v>288</v>
      </c>
      <c r="B11" s="292"/>
      <c r="C11" s="292"/>
      <c r="D11" s="292"/>
      <c r="E11" s="299"/>
      <c r="F11" s="297">
        <v>2</v>
      </c>
      <c r="G11" s="298"/>
      <c r="H11" s="264" t="s">
        <v>35</v>
      </c>
      <c r="I11" s="299"/>
      <c r="J11" s="392">
        <v>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1113</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100000</v>
      </c>
      <c r="M26" s="23" t="s">
        <v>33</v>
      </c>
      <c r="N26" s="26">
        <v>100000</v>
      </c>
      <c r="O26" s="27" t="s">
        <v>54</v>
      </c>
      <c r="P26" s="365" t="s">
        <v>74</v>
      </c>
      <c r="Q26" s="346"/>
      <c r="R26" s="26">
        <v>100000</v>
      </c>
      <c r="S26" s="23" t="s">
        <v>33</v>
      </c>
      <c r="T26" s="28">
        <v>100000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1108</v>
      </c>
      <c r="D31" s="393"/>
      <c r="E31" s="393"/>
      <c r="F31" s="394"/>
      <c r="G31" s="285"/>
      <c r="H31" s="285"/>
      <c r="I31" s="27"/>
      <c r="J31" s="282"/>
      <c r="K31" s="283"/>
      <c r="L31" s="283"/>
      <c r="M31" s="285" t="s">
        <v>66</v>
      </c>
      <c r="N31" s="264"/>
      <c r="O31" s="284" t="s">
        <v>1109</v>
      </c>
      <c r="P31" s="283"/>
      <c r="Q31" s="285" t="s">
        <v>67</v>
      </c>
      <c r="R31" s="286"/>
      <c r="S31" s="282" t="s">
        <v>1110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5F00-000000000000}">
      <formula1>$C$14:$E$14</formula1>
    </dataValidation>
    <dataValidation type="list" allowBlank="1" showInputMessage="1" showErrorMessage="1" sqref="P8" xr:uid="{00000000-0002-0000-5F00-000001000000}">
      <formula1>$F$14:$J$14</formula1>
    </dataValidation>
    <dataValidation type="list" allowBlank="1" showInputMessage="1" showErrorMessage="1" sqref="G26:I26" xr:uid="{00000000-0002-0000-5F00-000002000000}">
      <formula1>$J$27:$M$27</formula1>
    </dataValidation>
    <dataValidation type="list" allowBlank="1" showInputMessage="1" showErrorMessage="1" sqref="C26:D26" xr:uid="{00000000-0002-0000-5F00-000003000000}">
      <formula1>$F$27:$I$27</formula1>
    </dataValidation>
    <dataValidation type="list" allowBlank="1" showInputMessage="1" showErrorMessage="1" sqref="E25:H25" xr:uid="{00000000-0002-0000-5F00-000004000000}">
      <formula1>$D$27:$E$27</formula1>
    </dataValidation>
    <dataValidation type="list" allowBlank="1" showInputMessage="1" showErrorMessage="1" sqref="J1:K1" xr:uid="{00000000-0002-0000-5F00-000005000000}">
      <formula1>$C$5:$D$5</formula1>
    </dataValidation>
    <dataValidation type="list" allowBlank="1" showInputMessage="1" showErrorMessage="1" sqref="S19:T21" xr:uid="{00000000-0002-0000-5F00-000006000000}">
      <formula1>$A$23:$C$23</formula1>
    </dataValidation>
    <dataValidation type="list" allowBlank="1" showInputMessage="1" showErrorMessage="1" sqref="J10:T10" xr:uid="{00000000-0002-0000-5F00-000007000000}">
      <formula1>$A$14:$B$14</formula1>
    </dataValidation>
    <dataValidation type="list" allowBlank="1" showInputMessage="1" showErrorMessage="1" sqref="D25" xr:uid="{00000000-0002-0000-5F00-000008000000}">
      <formula1>$A$27:$C$27</formula1>
    </dataValidation>
    <dataValidation type="list" allowBlank="1" showInputMessage="1" showErrorMessage="1" sqref="F4:Q4" xr:uid="{00000000-0002-0000-5F00-000009000000}">
      <formula1>$G$5:$H$5</formula1>
    </dataValidation>
    <dataValidation type="list" allowBlank="1" showInputMessage="1" showErrorMessage="1" sqref="I17:J21 S17:T18" xr:uid="{00000000-0002-0000-5F00-00000A000000}">
      <formula1>$A$23:$D$23</formula1>
    </dataValidation>
  </dataValidations>
  <hyperlinks>
    <hyperlink ref="S1:T2" location="物件一覧!A1" display="一覧に戻る" xr:uid="{00000000-0004-0000-5F00-000000000000}"/>
    <hyperlink ref="C31:F31" location="協力店一覧!A31" display="アパマンショップ南草津店" xr:uid="{00000000-0004-0000-5F00-000001000000}"/>
  </hyperlinks>
  <pageMargins left="0.38" right="0.28000000000000003" top="0.59" bottom="0.49" header="0.4" footer="0.31"/>
  <pageSetup paperSize="9" orientation="landscape" r:id="rId1"/>
  <headerFooter alignWithMargins="0"/>
  <drawing r:id="rId2"/>
  <legacyDrawing r:id="rId3"/>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148</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c r="M4" s="255"/>
      <c r="N4" s="255" t="s">
        <v>130</v>
      </c>
      <c r="O4" s="255"/>
      <c r="P4" s="255" t="s">
        <v>130</v>
      </c>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1114</v>
      </c>
      <c r="E8" s="384"/>
      <c r="F8" s="385"/>
      <c r="G8" s="389"/>
      <c r="H8" s="390"/>
      <c r="I8" s="390"/>
      <c r="J8" s="390"/>
      <c r="K8" s="390"/>
      <c r="L8" s="391"/>
      <c r="M8" s="9">
        <v>35000</v>
      </c>
      <c r="N8" s="8" t="s">
        <v>33</v>
      </c>
      <c r="O8" s="10">
        <v>35000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1279</v>
      </c>
      <c r="B10" s="348"/>
      <c r="C10" s="349"/>
      <c r="D10" s="259">
        <v>2</v>
      </c>
      <c r="E10" s="357"/>
      <c r="F10" s="102">
        <v>23.18</v>
      </c>
      <c r="G10" s="8" t="s">
        <v>33</v>
      </c>
      <c r="H10" s="36">
        <v>23.18</v>
      </c>
      <c r="I10" s="359"/>
      <c r="J10" s="4"/>
      <c r="K10" s="4" t="s">
        <v>130</v>
      </c>
      <c r="L10" s="4"/>
      <c r="M10" s="4"/>
      <c r="N10" s="4"/>
      <c r="O10" s="4"/>
      <c r="P10" s="4"/>
      <c r="Q10" s="4"/>
      <c r="R10" s="4"/>
      <c r="S10" s="4"/>
      <c r="T10" s="5" t="s">
        <v>11</v>
      </c>
    </row>
    <row r="11" spans="1:24" s="3" customFormat="1" ht="21" customHeight="1" x14ac:dyDescent="0.15">
      <c r="A11" s="264" t="s">
        <v>288</v>
      </c>
      <c r="B11" s="292"/>
      <c r="C11" s="292"/>
      <c r="D11" s="292"/>
      <c r="E11" s="299"/>
      <c r="F11" s="297">
        <v>24</v>
      </c>
      <c r="G11" s="298"/>
      <c r="H11" s="264" t="s">
        <v>35</v>
      </c>
      <c r="I11" s="299"/>
      <c r="J11" s="392">
        <v>24</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1115</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32000</v>
      </c>
      <c r="M26" s="23" t="s">
        <v>33</v>
      </c>
      <c r="N26" s="26">
        <v>32000</v>
      </c>
      <c r="O26" s="27" t="s">
        <v>54</v>
      </c>
      <c r="P26" s="365" t="s">
        <v>74</v>
      </c>
      <c r="Q26" s="346"/>
      <c r="R26" s="26">
        <v>32000</v>
      </c>
      <c r="S26" s="23" t="s">
        <v>33</v>
      </c>
      <c r="T26" s="28">
        <v>32000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1108</v>
      </c>
      <c r="D31" s="393"/>
      <c r="E31" s="393"/>
      <c r="F31" s="394"/>
      <c r="G31" s="285"/>
      <c r="H31" s="285"/>
      <c r="I31" s="27"/>
      <c r="J31" s="282"/>
      <c r="K31" s="283"/>
      <c r="L31" s="283"/>
      <c r="M31" s="285" t="s">
        <v>66</v>
      </c>
      <c r="N31" s="264"/>
      <c r="O31" s="284" t="s">
        <v>1109</v>
      </c>
      <c r="P31" s="283"/>
      <c r="Q31" s="285" t="s">
        <v>67</v>
      </c>
      <c r="R31" s="286"/>
      <c r="S31" s="282" t="s">
        <v>1110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6000-000000000000}">
      <formula1>$A$23:$D$23</formula1>
    </dataValidation>
    <dataValidation type="list" allowBlank="1" showInputMessage="1" showErrorMessage="1" sqref="F4:Q4" xr:uid="{00000000-0002-0000-6000-000001000000}">
      <formula1>$G$5:$H$5</formula1>
    </dataValidation>
    <dataValidation type="list" allowBlank="1" showInputMessage="1" showErrorMessage="1" sqref="D25" xr:uid="{00000000-0002-0000-6000-000002000000}">
      <formula1>$A$27:$C$27</formula1>
    </dataValidation>
    <dataValidation type="list" allowBlank="1" showInputMessage="1" showErrorMessage="1" sqref="J10:T10" xr:uid="{00000000-0002-0000-6000-000003000000}">
      <formula1>$A$14:$B$14</formula1>
    </dataValidation>
    <dataValidation type="list" allowBlank="1" showInputMessage="1" showErrorMessage="1" sqref="S19:T21" xr:uid="{00000000-0002-0000-6000-000004000000}">
      <formula1>$A$23:$C$23</formula1>
    </dataValidation>
    <dataValidation type="list" allowBlank="1" showInputMessage="1" showErrorMessage="1" sqref="J1:K1" xr:uid="{00000000-0002-0000-6000-000005000000}">
      <formula1>$C$5:$D$5</formula1>
    </dataValidation>
    <dataValidation type="list" allowBlank="1" showInputMessage="1" showErrorMessage="1" sqref="E25:H25" xr:uid="{00000000-0002-0000-6000-000006000000}">
      <formula1>$D$27:$E$27</formula1>
    </dataValidation>
    <dataValidation type="list" allowBlank="1" showInputMessage="1" showErrorMessage="1" sqref="C26:D26" xr:uid="{00000000-0002-0000-6000-000007000000}">
      <formula1>$F$27:$I$27</formula1>
    </dataValidation>
    <dataValidation type="list" allowBlank="1" showInputMessage="1" showErrorMessage="1" sqref="G26:I26" xr:uid="{00000000-0002-0000-6000-000008000000}">
      <formula1>$J$27:$M$27</formula1>
    </dataValidation>
    <dataValidation type="list" allowBlank="1" showInputMessage="1" showErrorMessage="1" sqref="P8" xr:uid="{00000000-0002-0000-6000-000009000000}">
      <formula1>$F$14:$J$14</formula1>
    </dataValidation>
    <dataValidation type="list" allowBlank="1" showInputMessage="1" showErrorMessage="1" sqref="P11" xr:uid="{00000000-0002-0000-6000-00000A000000}">
      <formula1>$C$14:$E$14</formula1>
    </dataValidation>
  </dataValidations>
  <hyperlinks>
    <hyperlink ref="S1:T2" location="物件一覧!A1" display="一覧に戻る" xr:uid="{00000000-0004-0000-6000-000000000000}"/>
    <hyperlink ref="C31:F31" location="協力店一覧!A31" display="アパマンショップ南草津店" xr:uid="{00000000-0004-0000-6000-000001000000}"/>
  </hyperlinks>
  <pageMargins left="0.38" right="0.28000000000000003" top="0.59" bottom="0.49" header="0.4" footer="0.31"/>
  <pageSetup paperSize="9" orientation="landscape" r:id="rId1"/>
  <headerFooter alignWithMargins="0"/>
  <drawing r:id="rId2"/>
  <legacyDrawing r:id="rId3"/>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t="s">
        <v>1116</v>
      </c>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149</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1117</v>
      </c>
      <c r="E8" s="384"/>
      <c r="F8" s="385"/>
      <c r="G8" s="389"/>
      <c r="H8" s="390"/>
      <c r="I8" s="390"/>
      <c r="J8" s="390"/>
      <c r="K8" s="390"/>
      <c r="L8" s="391"/>
      <c r="M8" s="9">
        <v>50400</v>
      </c>
      <c r="N8" s="8" t="s">
        <v>33</v>
      </c>
      <c r="O8" s="10">
        <v>51400</v>
      </c>
      <c r="P8" s="315" t="s">
        <v>15</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1118</v>
      </c>
      <c r="B10" s="348"/>
      <c r="C10" s="349"/>
      <c r="D10" s="259">
        <v>2</v>
      </c>
      <c r="E10" s="357"/>
      <c r="F10" s="102">
        <v>44.45</v>
      </c>
      <c r="G10" s="8" t="s">
        <v>33</v>
      </c>
      <c r="H10" s="36">
        <v>44.45</v>
      </c>
      <c r="I10" s="359"/>
      <c r="J10" s="4"/>
      <c r="K10" s="4"/>
      <c r="L10" s="4"/>
      <c r="M10" s="4"/>
      <c r="N10" s="4"/>
      <c r="O10" s="4" t="s">
        <v>130</v>
      </c>
      <c r="P10" s="4"/>
      <c r="Q10" s="4"/>
      <c r="R10" s="4"/>
      <c r="S10" s="4"/>
      <c r="T10" s="5" t="s">
        <v>11</v>
      </c>
    </row>
    <row r="11" spans="1:24" s="3" customFormat="1" ht="21" customHeight="1" x14ac:dyDescent="0.15">
      <c r="A11" s="264" t="s">
        <v>288</v>
      </c>
      <c r="B11" s="292"/>
      <c r="C11" s="292"/>
      <c r="D11" s="292"/>
      <c r="E11" s="299"/>
      <c r="F11" s="297">
        <v>10</v>
      </c>
      <c r="G11" s="298"/>
      <c r="H11" s="264" t="s">
        <v>35</v>
      </c>
      <c r="I11" s="299"/>
      <c r="J11" s="392">
        <v>10</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1119</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47000</v>
      </c>
      <c r="M26" s="23" t="s">
        <v>33</v>
      </c>
      <c r="N26" s="26">
        <v>47000</v>
      </c>
      <c r="O26" s="27" t="s">
        <v>54</v>
      </c>
      <c r="P26" s="365"/>
      <c r="Q26" s="346"/>
      <c r="R26" s="26"/>
      <c r="S26" s="23" t="s">
        <v>33</v>
      </c>
      <c r="T26" s="28"/>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1108</v>
      </c>
      <c r="D31" s="393"/>
      <c r="E31" s="393"/>
      <c r="F31" s="394"/>
      <c r="G31" s="285"/>
      <c r="H31" s="285"/>
      <c r="I31" s="27"/>
      <c r="J31" s="282"/>
      <c r="K31" s="283"/>
      <c r="L31" s="283"/>
      <c r="M31" s="285" t="s">
        <v>66</v>
      </c>
      <c r="N31" s="264"/>
      <c r="O31" s="284" t="s">
        <v>1109</v>
      </c>
      <c r="P31" s="283"/>
      <c r="Q31" s="285" t="s">
        <v>67</v>
      </c>
      <c r="R31" s="286"/>
      <c r="S31" s="282" t="s">
        <v>1110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P11" xr:uid="{00000000-0002-0000-6100-000000000000}">
      <formula1>$C$14:$E$14</formula1>
    </dataValidation>
    <dataValidation type="list" allowBlank="1" showInputMessage="1" showErrorMessage="1" sqref="P8" xr:uid="{00000000-0002-0000-6100-000001000000}">
      <formula1>$F$14:$J$14</formula1>
    </dataValidation>
    <dataValidation type="list" allowBlank="1" showInputMessage="1" showErrorMessage="1" sqref="G26:I26" xr:uid="{00000000-0002-0000-6100-000002000000}">
      <formula1>$J$27:$M$27</formula1>
    </dataValidation>
    <dataValidation type="list" allowBlank="1" showInputMessage="1" showErrorMessage="1" sqref="C26:D26" xr:uid="{00000000-0002-0000-6100-000003000000}">
      <formula1>$F$27:$I$27</formula1>
    </dataValidation>
    <dataValidation type="list" allowBlank="1" showInputMessage="1" showErrorMessage="1" sqref="E25:H25" xr:uid="{00000000-0002-0000-6100-000004000000}">
      <formula1>$D$27:$E$27</formula1>
    </dataValidation>
    <dataValidation type="list" allowBlank="1" showInputMessage="1" showErrorMessage="1" sqref="J1:K1" xr:uid="{00000000-0002-0000-6100-000005000000}">
      <formula1>$C$5:$D$5</formula1>
    </dataValidation>
    <dataValidation type="list" allowBlank="1" showInputMessage="1" showErrorMessage="1" sqref="S19:T21" xr:uid="{00000000-0002-0000-6100-000006000000}">
      <formula1>$A$23:$C$23</formula1>
    </dataValidation>
    <dataValidation type="list" allowBlank="1" showInputMessage="1" showErrorMessage="1" sqref="J10:T10" xr:uid="{00000000-0002-0000-6100-000007000000}">
      <formula1>$A$14:$B$14</formula1>
    </dataValidation>
    <dataValidation type="list" allowBlank="1" showInputMessage="1" showErrorMessage="1" sqref="D25" xr:uid="{00000000-0002-0000-6100-000008000000}">
      <formula1>$A$27:$C$27</formula1>
    </dataValidation>
    <dataValidation type="list" allowBlank="1" showInputMessage="1" showErrorMessage="1" sqref="F4:Q4" xr:uid="{00000000-0002-0000-6100-000009000000}">
      <formula1>$G$5:$H$5</formula1>
    </dataValidation>
    <dataValidation type="list" allowBlank="1" showInputMessage="1" showErrorMessage="1" sqref="I17:J21 S17:T18" xr:uid="{00000000-0002-0000-6100-00000A000000}">
      <formula1>$A$23:$D$23</formula1>
    </dataValidation>
  </dataValidations>
  <hyperlinks>
    <hyperlink ref="S1:T2" location="物件一覧!A1" display="一覧に戻る" xr:uid="{00000000-0004-0000-6100-000000000000}"/>
    <hyperlink ref="C31:F31" location="協力店一覧!A31" display="アパマンショップ南草津店" xr:uid="{00000000-0004-0000-6100-000001000000}"/>
  </hyperlinks>
  <pageMargins left="0.38" right="0.28000000000000003" top="0.59" bottom="0.49" header="0.4" footer="0.31"/>
  <pageSetup paperSize="9" orientation="landscape" r:id="rId1"/>
  <headerFooter alignWithMargins="0"/>
  <drawing r:id="rId2"/>
  <legacyDrawing r:id="rId3"/>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X36"/>
  <sheetViews>
    <sheetView workbookViewId="0">
      <selection activeCell="H37" sqref="H37"/>
    </sheetView>
  </sheetViews>
  <sheetFormatPr defaultRowHeight="11.25" x14ac:dyDescent="0.15"/>
  <cols>
    <col min="1" max="20" width="7.83203125" customWidth="1"/>
  </cols>
  <sheetData>
    <row r="1" spans="1:24" s="3" customFormat="1" ht="21" customHeight="1" x14ac:dyDescent="0.15">
      <c r="A1" s="264" t="s">
        <v>294</v>
      </c>
      <c r="B1" s="242"/>
      <c r="C1" s="243"/>
      <c r="D1" s="371"/>
      <c r="E1" s="367"/>
      <c r="F1" s="367"/>
      <c r="G1" s="367"/>
      <c r="H1" s="367"/>
      <c r="I1" s="367"/>
      <c r="J1" s="245"/>
      <c r="K1" s="307"/>
      <c r="M1" s="98"/>
      <c r="N1" s="79"/>
      <c r="O1" s="80"/>
      <c r="P1" s="80"/>
      <c r="Q1" s="80"/>
      <c r="R1" s="80"/>
      <c r="S1" s="253" t="s">
        <v>31</v>
      </c>
      <c r="T1" s="253"/>
      <c r="U1" s="98"/>
    </row>
    <row r="2" spans="1:24" s="3" customFormat="1" ht="21" customHeight="1" x14ac:dyDescent="0.15">
      <c r="N2" s="79"/>
      <c r="O2" s="80"/>
      <c r="P2" s="80"/>
      <c r="Q2" s="80"/>
      <c r="R2" s="80"/>
      <c r="S2" s="254"/>
      <c r="T2" s="254"/>
    </row>
    <row r="3" spans="1:24" s="3" customFormat="1" ht="21" customHeight="1" x14ac:dyDescent="0.15">
      <c r="A3" s="273" t="s">
        <v>26</v>
      </c>
      <c r="B3" s="322"/>
      <c r="C3" s="277">
        <v>150</v>
      </c>
      <c r="D3" s="273" t="s">
        <v>282</v>
      </c>
      <c r="E3" s="326"/>
      <c r="F3" s="328" t="s">
        <v>27</v>
      </c>
      <c r="G3" s="329"/>
      <c r="H3" s="329" t="s">
        <v>28</v>
      </c>
      <c r="I3" s="329"/>
      <c r="J3" s="329" t="s">
        <v>29</v>
      </c>
      <c r="K3" s="329"/>
      <c r="L3" s="329" t="s">
        <v>30</v>
      </c>
      <c r="M3" s="329"/>
      <c r="N3" s="329" t="s">
        <v>531</v>
      </c>
      <c r="O3" s="329"/>
      <c r="P3" s="329" t="s">
        <v>532</v>
      </c>
      <c r="Q3" s="333"/>
      <c r="R3" s="246" t="s">
        <v>36</v>
      </c>
      <c r="S3" s="247"/>
      <c r="T3" s="248"/>
    </row>
    <row r="4" spans="1:24" s="3" customFormat="1" ht="21" customHeight="1" x14ac:dyDescent="0.15">
      <c r="A4" s="323"/>
      <c r="B4" s="324"/>
      <c r="C4" s="325"/>
      <c r="D4" s="323"/>
      <c r="E4" s="327"/>
      <c r="F4" s="388"/>
      <c r="G4" s="255"/>
      <c r="H4" s="255"/>
      <c r="I4" s="255"/>
      <c r="J4" s="255"/>
      <c r="K4" s="255"/>
      <c r="L4" s="255" t="s">
        <v>130</v>
      </c>
      <c r="M4" s="255"/>
      <c r="N4" s="255" t="s">
        <v>130</v>
      </c>
      <c r="O4" s="255"/>
      <c r="P4" s="255"/>
      <c r="Q4" s="255"/>
      <c r="R4" s="330" t="s">
        <v>37</v>
      </c>
      <c r="S4" s="331"/>
      <c r="T4" s="332"/>
      <c r="U4" s="82"/>
      <c r="V4" s="82"/>
      <c r="W4" s="82"/>
      <c r="X4" s="82"/>
    </row>
    <row r="5" spans="1:24" s="6" customFormat="1" ht="21" hidden="1" customHeight="1" x14ac:dyDescent="0.15">
      <c r="C5" s="7" t="s">
        <v>325</v>
      </c>
      <c r="D5" s="7"/>
      <c r="E5" s="7"/>
      <c r="F5" s="7"/>
      <c r="G5" s="7" t="s">
        <v>32</v>
      </c>
      <c r="H5" s="7"/>
      <c r="I5" s="7"/>
      <c r="J5" s="7"/>
      <c r="K5" s="7"/>
      <c r="S5" s="89"/>
      <c r="T5" s="89"/>
    </row>
    <row r="6" spans="1:24" s="6" customFormat="1" ht="21" customHeight="1" x14ac:dyDescent="0.15">
      <c r="A6" s="7"/>
      <c r="B6" s="7"/>
      <c r="C6" s="7"/>
      <c r="D6" s="7"/>
      <c r="E6" s="7"/>
      <c r="F6" s="7"/>
      <c r="G6" s="7"/>
      <c r="H6" s="7"/>
      <c r="I6" s="7"/>
      <c r="J6" s="7"/>
      <c r="K6" s="7"/>
      <c r="S6" s="89"/>
      <c r="T6" s="89"/>
    </row>
    <row r="7" spans="1:24" s="3" customFormat="1" ht="21" customHeight="1" x14ac:dyDescent="0.15">
      <c r="A7" s="257" t="s">
        <v>283</v>
      </c>
      <c r="B7" s="265"/>
      <c r="C7" s="265"/>
      <c r="D7" s="265"/>
      <c r="E7" s="265"/>
      <c r="F7" s="265"/>
      <c r="G7" s="265"/>
      <c r="H7" s="265"/>
      <c r="I7" s="265"/>
      <c r="J7" s="265"/>
      <c r="K7" s="265"/>
      <c r="L7" s="266"/>
      <c r="M7" s="318" t="s">
        <v>284</v>
      </c>
      <c r="N7" s="354"/>
      <c r="O7" s="361"/>
      <c r="P7" s="257" t="s">
        <v>102</v>
      </c>
      <c r="Q7" s="265"/>
      <c r="R7" s="265"/>
      <c r="S7" s="265"/>
      <c r="T7" s="266"/>
    </row>
    <row r="8" spans="1:24" s="3" customFormat="1" ht="21" customHeight="1" x14ac:dyDescent="0.15">
      <c r="A8" s="90" t="s">
        <v>292</v>
      </c>
      <c r="B8" s="373" t="s">
        <v>310</v>
      </c>
      <c r="C8" s="383"/>
      <c r="D8" s="360" t="s">
        <v>1120</v>
      </c>
      <c r="E8" s="384"/>
      <c r="F8" s="385"/>
      <c r="G8" s="389"/>
      <c r="H8" s="390"/>
      <c r="I8" s="390"/>
      <c r="J8" s="390"/>
      <c r="K8" s="390"/>
      <c r="L8" s="391"/>
      <c r="M8" s="9">
        <v>72400</v>
      </c>
      <c r="N8" s="8" t="s">
        <v>33</v>
      </c>
      <c r="O8" s="10">
        <v>88400</v>
      </c>
      <c r="P8" s="315" t="s">
        <v>14</v>
      </c>
      <c r="Q8" s="316"/>
      <c r="R8" s="316"/>
      <c r="S8" s="316"/>
      <c r="T8" s="317"/>
    </row>
    <row r="9" spans="1:24" s="3" customFormat="1" ht="21" customHeight="1" x14ac:dyDescent="0.15">
      <c r="A9" s="257" t="s">
        <v>278</v>
      </c>
      <c r="B9" s="265"/>
      <c r="C9" s="266"/>
      <c r="D9" s="257" t="s">
        <v>287</v>
      </c>
      <c r="E9" s="266"/>
      <c r="F9" s="257" t="s">
        <v>285</v>
      </c>
      <c r="G9" s="265"/>
      <c r="H9" s="266"/>
      <c r="I9" s="358" t="s">
        <v>34</v>
      </c>
      <c r="J9" s="1" t="s">
        <v>0</v>
      </c>
      <c r="K9" s="1" t="s">
        <v>1</v>
      </c>
      <c r="L9" s="1" t="s">
        <v>2</v>
      </c>
      <c r="M9" s="1" t="s">
        <v>3</v>
      </c>
      <c r="N9" s="1" t="s">
        <v>4</v>
      </c>
      <c r="O9" s="1" t="s">
        <v>5</v>
      </c>
      <c r="P9" s="1" t="s">
        <v>6</v>
      </c>
      <c r="Q9" s="1" t="s">
        <v>7</v>
      </c>
      <c r="R9" s="1" t="s">
        <v>8</v>
      </c>
      <c r="S9" s="1" t="s">
        <v>9</v>
      </c>
      <c r="T9" s="2" t="s">
        <v>10</v>
      </c>
    </row>
    <row r="10" spans="1:24" s="3" customFormat="1" ht="21" customHeight="1" x14ac:dyDescent="0.15">
      <c r="A10" s="377" t="s">
        <v>1121</v>
      </c>
      <c r="B10" s="348"/>
      <c r="C10" s="349"/>
      <c r="D10" s="259">
        <v>3</v>
      </c>
      <c r="E10" s="357"/>
      <c r="F10" s="102">
        <v>65.05</v>
      </c>
      <c r="G10" s="8" t="s">
        <v>33</v>
      </c>
      <c r="H10" s="36">
        <v>65.05</v>
      </c>
      <c r="I10" s="359"/>
      <c r="J10" s="4"/>
      <c r="K10" s="4"/>
      <c r="L10" s="4"/>
      <c r="M10" s="4"/>
      <c r="N10" s="4"/>
      <c r="O10" s="4"/>
      <c r="P10" s="4"/>
      <c r="Q10" s="4"/>
      <c r="R10" s="4"/>
      <c r="S10" s="4" t="s">
        <v>130</v>
      </c>
      <c r="T10" s="5" t="s">
        <v>11</v>
      </c>
    </row>
    <row r="11" spans="1:24" s="3" customFormat="1" ht="21" customHeight="1" x14ac:dyDescent="0.15">
      <c r="A11" s="264" t="s">
        <v>288</v>
      </c>
      <c r="B11" s="292"/>
      <c r="C11" s="292"/>
      <c r="D11" s="292"/>
      <c r="E11" s="299"/>
      <c r="F11" s="297">
        <v>4</v>
      </c>
      <c r="G11" s="298"/>
      <c r="H11" s="264" t="s">
        <v>35</v>
      </c>
      <c r="I11" s="299"/>
      <c r="J11" s="392">
        <v>15</v>
      </c>
      <c r="K11" s="298"/>
      <c r="L11" s="318" t="s">
        <v>286</v>
      </c>
      <c r="M11" s="354"/>
      <c r="N11" s="354"/>
      <c r="O11" s="354"/>
      <c r="P11" s="244" t="s">
        <v>12</v>
      </c>
      <c r="Q11" s="245"/>
      <c r="R11" s="245"/>
      <c r="S11" s="245"/>
      <c r="T11" s="307"/>
      <c r="U11" s="83"/>
      <c r="V11" s="80"/>
      <c r="W11" s="80"/>
    </row>
    <row r="12" spans="1:24" s="3" customFormat="1" ht="21" customHeight="1" x14ac:dyDescent="0.15">
      <c r="A12" s="264" t="s">
        <v>289</v>
      </c>
      <c r="B12" s="292"/>
      <c r="C12" s="292"/>
      <c r="D12" s="292"/>
      <c r="E12" s="299"/>
      <c r="F12" s="342" t="s">
        <v>1122</v>
      </c>
      <c r="G12" s="303"/>
      <c r="H12" s="303"/>
      <c r="I12" s="303"/>
      <c r="J12" s="303"/>
      <c r="K12" s="303"/>
      <c r="L12" s="303"/>
      <c r="M12" s="303"/>
      <c r="N12" s="303"/>
      <c r="O12" s="303"/>
      <c r="P12" s="303"/>
      <c r="Q12" s="303"/>
      <c r="R12" s="303"/>
      <c r="S12" s="303"/>
      <c r="T12" s="304"/>
    </row>
    <row r="13" spans="1:24" s="3" customFormat="1" ht="21" customHeight="1" x14ac:dyDescent="0.15">
      <c r="A13" s="264" t="s">
        <v>38</v>
      </c>
      <c r="B13" s="292"/>
      <c r="C13" s="292"/>
      <c r="D13" s="292"/>
      <c r="E13" s="299"/>
      <c r="F13" s="338"/>
      <c r="G13" s="303"/>
      <c r="H13" s="303"/>
      <c r="I13" s="303"/>
      <c r="J13" s="303"/>
      <c r="K13" s="303"/>
      <c r="L13" s="303"/>
      <c r="M13" s="303"/>
      <c r="N13" s="303"/>
      <c r="O13" s="303"/>
      <c r="P13" s="303"/>
      <c r="Q13" s="303"/>
      <c r="R13" s="303"/>
      <c r="S13" s="303"/>
      <c r="T13" s="304"/>
    </row>
    <row r="14" spans="1:24" s="6" customFormat="1" ht="21" hidden="1" customHeight="1" x14ac:dyDescent="0.15">
      <c r="A14" s="7" t="s">
        <v>32</v>
      </c>
      <c r="B14" s="7"/>
      <c r="C14" s="12" t="s">
        <v>12</v>
      </c>
      <c r="D14" s="7" t="s">
        <v>326</v>
      </c>
      <c r="E14" s="7" t="s">
        <v>40</v>
      </c>
      <c r="F14" s="3" t="s">
        <v>13</v>
      </c>
      <c r="G14" s="3" t="s">
        <v>14</v>
      </c>
      <c r="H14" s="3" t="s">
        <v>15</v>
      </c>
      <c r="I14" s="3" t="s">
        <v>16</v>
      </c>
      <c r="J14" s="12" t="s">
        <v>41</v>
      </c>
      <c r="K14" s="12"/>
      <c r="L14" s="12" t="s">
        <v>327</v>
      </c>
      <c r="M14" s="12" t="s">
        <v>328</v>
      </c>
      <c r="N14" s="12"/>
      <c r="O14" s="12"/>
      <c r="P14" s="12"/>
      <c r="Q14" s="12"/>
      <c r="R14" s="12"/>
      <c r="S14" s="12"/>
      <c r="T14" s="12"/>
    </row>
    <row r="15" spans="1:24" s="3" customFormat="1" ht="21" customHeight="1" x14ac:dyDescent="0.15">
      <c r="A15" s="13"/>
      <c r="B15" s="13"/>
      <c r="C15" s="13"/>
      <c r="D15" s="13"/>
      <c r="E15" s="13"/>
      <c r="F15" s="14"/>
      <c r="G15" s="14"/>
      <c r="H15" s="14"/>
      <c r="I15" s="14"/>
      <c r="J15" s="14"/>
      <c r="K15" s="14"/>
      <c r="L15" s="14"/>
      <c r="M15" s="14"/>
      <c r="N15" s="14"/>
      <c r="O15" s="14"/>
      <c r="P15" s="14"/>
      <c r="Q15" s="14"/>
      <c r="R15" s="14"/>
      <c r="S15" s="14"/>
      <c r="T15" s="14"/>
    </row>
    <row r="16" spans="1:24" s="3" customFormat="1" ht="21" customHeight="1" x14ac:dyDescent="0.15">
      <c r="A16" s="264" t="s">
        <v>42</v>
      </c>
      <c r="B16" s="292"/>
      <c r="C16" s="293"/>
      <c r="D16" s="15"/>
      <c r="E16" s="15"/>
      <c r="F16" s="16"/>
      <c r="G16" s="16"/>
      <c r="H16" s="17"/>
      <c r="I16" s="18"/>
    </row>
    <row r="17" spans="1:20" s="3" customFormat="1" ht="21" customHeight="1" x14ac:dyDescent="0.15">
      <c r="A17" s="19"/>
      <c r="B17" s="294" t="s">
        <v>17</v>
      </c>
      <c r="C17" s="295"/>
      <c r="D17" s="295"/>
      <c r="E17" s="295"/>
      <c r="F17" s="295"/>
      <c r="G17" s="295"/>
      <c r="H17" s="296"/>
      <c r="I17" s="300" t="s">
        <v>332</v>
      </c>
      <c r="J17" s="301"/>
      <c r="K17" s="19"/>
      <c r="L17" s="294" t="s">
        <v>43</v>
      </c>
      <c r="M17" s="295"/>
      <c r="N17" s="295"/>
      <c r="O17" s="295"/>
      <c r="P17" s="295"/>
      <c r="Q17" s="295"/>
      <c r="R17" s="296"/>
      <c r="S17" s="300" t="s">
        <v>332</v>
      </c>
      <c r="T17" s="301"/>
    </row>
    <row r="18" spans="1:20" s="3" customFormat="1" ht="21" customHeight="1" x14ac:dyDescent="0.15">
      <c r="A18" s="19"/>
      <c r="B18" s="294" t="s">
        <v>44</v>
      </c>
      <c r="C18" s="295"/>
      <c r="D18" s="295"/>
      <c r="E18" s="295"/>
      <c r="F18" s="295"/>
      <c r="G18" s="295"/>
      <c r="H18" s="296"/>
      <c r="I18" s="300" t="s">
        <v>332</v>
      </c>
      <c r="J18" s="301"/>
      <c r="K18" s="19"/>
      <c r="L18" s="294" t="s">
        <v>18</v>
      </c>
      <c r="M18" s="295"/>
      <c r="N18" s="295"/>
      <c r="O18" s="295"/>
      <c r="P18" s="295"/>
      <c r="Q18" s="295"/>
      <c r="R18" s="296"/>
      <c r="S18" s="300" t="s">
        <v>332</v>
      </c>
      <c r="T18" s="301"/>
    </row>
    <row r="19" spans="1:20" s="3" customFormat="1" ht="21" customHeight="1" x14ac:dyDescent="0.15">
      <c r="A19" s="19"/>
      <c r="B19" s="294" t="s">
        <v>19</v>
      </c>
      <c r="C19" s="295"/>
      <c r="D19" s="295"/>
      <c r="E19" s="295"/>
      <c r="F19" s="295"/>
      <c r="G19" s="295"/>
      <c r="H19" s="296"/>
      <c r="I19" s="300" t="s">
        <v>332</v>
      </c>
      <c r="J19" s="301"/>
      <c r="K19" s="19"/>
      <c r="L19" s="294" t="s">
        <v>20</v>
      </c>
      <c r="M19" s="295"/>
      <c r="N19" s="295"/>
      <c r="O19" s="295"/>
      <c r="P19" s="295"/>
      <c r="Q19" s="295"/>
      <c r="R19" s="296"/>
      <c r="S19" s="300" t="s">
        <v>332</v>
      </c>
      <c r="T19" s="301"/>
    </row>
    <row r="20" spans="1:20" s="3" customFormat="1" ht="21" customHeight="1" x14ac:dyDescent="0.15">
      <c r="A20" s="19"/>
      <c r="B20" s="294" t="s">
        <v>21</v>
      </c>
      <c r="C20" s="295"/>
      <c r="D20" s="295"/>
      <c r="E20" s="295"/>
      <c r="F20" s="295"/>
      <c r="G20" s="295"/>
      <c r="H20" s="296"/>
      <c r="I20" s="300" t="s">
        <v>332</v>
      </c>
      <c r="J20" s="301"/>
      <c r="K20" s="20"/>
      <c r="L20" s="294" t="s">
        <v>22</v>
      </c>
      <c r="M20" s="295"/>
      <c r="N20" s="295"/>
      <c r="O20" s="295"/>
      <c r="P20" s="295"/>
      <c r="Q20" s="295"/>
      <c r="R20" s="296"/>
      <c r="S20" s="300" t="s">
        <v>332</v>
      </c>
      <c r="T20" s="301"/>
    </row>
    <row r="21" spans="1:20" s="3" customFormat="1" ht="21" customHeight="1" x14ac:dyDescent="0.15">
      <c r="A21" s="20"/>
      <c r="B21" s="294" t="s">
        <v>23</v>
      </c>
      <c r="C21" s="295"/>
      <c r="D21" s="295"/>
      <c r="E21" s="295"/>
      <c r="F21" s="295"/>
      <c r="G21" s="295"/>
      <c r="H21" s="296"/>
      <c r="I21" s="300" t="s">
        <v>332</v>
      </c>
      <c r="J21" s="301"/>
      <c r="K21" s="20"/>
      <c r="L21" s="294" t="s">
        <v>24</v>
      </c>
      <c r="M21" s="295"/>
      <c r="N21" s="295"/>
      <c r="O21" s="295"/>
      <c r="P21" s="295"/>
      <c r="Q21" s="295"/>
      <c r="R21" s="296"/>
      <c r="S21" s="300" t="s">
        <v>332</v>
      </c>
      <c r="T21" s="301"/>
    </row>
    <row r="22" spans="1:20" s="3" customFormat="1" ht="21" customHeight="1" x14ac:dyDescent="0.15">
      <c r="A22" s="20"/>
      <c r="B22" s="294" t="s">
        <v>25</v>
      </c>
      <c r="C22" s="295"/>
      <c r="D22" s="295"/>
      <c r="E22" s="295"/>
      <c r="F22" s="295"/>
      <c r="G22" s="295"/>
      <c r="H22" s="296"/>
      <c r="I22" s="379"/>
      <c r="J22" s="306"/>
      <c r="K22" s="306"/>
      <c r="L22" s="306"/>
      <c r="M22" s="306"/>
      <c r="N22" s="306"/>
      <c r="O22" s="306"/>
      <c r="P22" s="306"/>
      <c r="Q22" s="306"/>
      <c r="R22" s="306"/>
      <c r="S22" s="306"/>
      <c r="T22" s="306"/>
    </row>
    <row r="23" spans="1:20" s="6" customFormat="1" ht="21" hidden="1" customHeight="1" x14ac:dyDescent="0.15">
      <c r="A23" s="21" t="s">
        <v>45</v>
      </c>
      <c r="B23" s="12" t="s">
        <v>71</v>
      </c>
      <c r="C23" s="12" t="s">
        <v>329</v>
      </c>
      <c r="D23" s="12"/>
      <c r="E23" s="12"/>
      <c r="F23" s="12"/>
      <c r="G23" s="12"/>
      <c r="H23" s="12"/>
      <c r="I23" s="7"/>
      <c r="J23" s="7"/>
      <c r="K23" s="21"/>
      <c r="L23" s="12"/>
      <c r="M23" s="12"/>
      <c r="N23" s="12"/>
      <c r="O23" s="12"/>
      <c r="P23" s="12"/>
      <c r="Q23" s="12"/>
      <c r="R23" s="12"/>
      <c r="S23" s="7"/>
      <c r="T23" s="7"/>
    </row>
    <row r="24" spans="1:20" s="3" customFormat="1" ht="21" customHeight="1" x14ac:dyDescent="0.15"/>
    <row r="25" spans="1:20" s="3" customFormat="1" ht="21" customHeight="1" x14ac:dyDescent="0.15">
      <c r="A25" s="264" t="s">
        <v>47</v>
      </c>
      <c r="B25" s="292"/>
      <c r="C25" s="293"/>
      <c r="D25" s="22" t="s">
        <v>56</v>
      </c>
      <c r="E25" s="244" t="s">
        <v>330</v>
      </c>
      <c r="F25" s="245"/>
      <c r="G25" s="245"/>
      <c r="H25" s="245"/>
      <c r="I25" s="96"/>
      <c r="J25" s="285" t="s">
        <v>48</v>
      </c>
      <c r="K25" s="285"/>
      <c r="L25" s="285" t="s">
        <v>49</v>
      </c>
      <c r="M25" s="285"/>
      <c r="N25" s="285"/>
      <c r="O25" s="285" t="s">
        <v>50</v>
      </c>
      <c r="P25" s="285"/>
      <c r="Q25" s="285"/>
      <c r="R25" s="285"/>
      <c r="S25" s="285"/>
      <c r="T25" s="285"/>
    </row>
    <row r="26" spans="1:20" s="3" customFormat="1" ht="21" customHeight="1" x14ac:dyDescent="0.15">
      <c r="A26" s="264" t="s">
        <v>51</v>
      </c>
      <c r="B26" s="299"/>
      <c r="C26" s="309" t="s">
        <v>61</v>
      </c>
      <c r="D26" s="310"/>
      <c r="E26" s="285" t="s">
        <v>52</v>
      </c>
      <c r="F26" s="264"/>
      <c r="G26" s="343" t="s">
        <v>70</v>
      </c>
      <c r="H26" s="245"/>
      <c r="I26" s="307"/>
      <c r="J26" s="285"/>
      <c r="K26" s="285"/>
      <c r="L26" s="25">
        <v>100000</v>
      </c>
      <c r="M26" s="23" t="s">
        <v>33</v>
      </c>
      <c r="N26" s="26">
        <v>100000</v>
      </c>
      <c r="O26" s="27" t="s">
        <v>54</v>
      </c>
      <c r="P26" s="365" t="s">
        <v>74</v>
      </c>
      <c r="Q26" s="346"/>
      <c r="R26" s="26">
        <v>50000</v>
      </c>
      <c r="S26" s="23" t="s">
        <v>33</v>
      </c>
      <c r="T26" s="28">
        <v>50000</v>
      </c>
    </row>
    <row r="27" spans="1:20" s="6" customFormat="1" ht="21" hidden="1" customHeight="1" x14ac:dyDescent="0.15">
      <c r="A27" s="7" t="s">
        <v>56</v>
      </c>
      <c r="B27" s="7" t="s">
        <v>57</v>
      </c>
      <c r="C27" s="7"/>
      <c r="D27" s="12" t="s">
        <v>58</v>
      </c>
      <c r="E27" s="12" t="s">
        <v>330</v>
      </c>
      <c r="F27" s="7" t="s">
        <v>59</v>
      </c>
      <c r="G27" s="7" t="s">
        <v>60</v>
      </c>
      <c r="H27" s="7" t="s">
        <v>61</v>
      </c>
      <c r="I27" s="7"/>
      <c r="J27" s="7" t="s">
        <v>62</v>
      </c>
      <c r="K27" s="7" t="s">
        <v>63</v>
      </c>
      <c r="L27" s="29" t="s">
        <v>46</v>
      </c>
      <c r="M27" s="7"/>
      <c r="N27" s="29"/>
      <c r="O27" s="7"/>
      <c r="P27" s="7"/>
      <c r="Q27" s="7"/>
      <c r="R27" s="29"/>
      <c r="S27" s="7"/>
      <c r="T27" s="29"/>
    </row>
    <row r="28" spans="1:20" s="3" customFormat="1" ht="21" customHeight="1" x14ac:dyDescent="0.15"/>
    <row r="29" spans="1:20" ht="30" customHeight="1" x14ac:dyDescent="0.15">
      <c r="A29" s="285" t="s">
        <v>65</v>
      </c>
      <c r="B29" s="285"/>
      <c r="C29" s="285"/>
      <c r="D29" s="287"/>
      <c r="E29" s="288"/>
      <c r="F29" s="288"/>
      <c r="G29" s="288"/>
      <c r="H29" s="288"/>
      <c r="I29" s="288"/>
      <c r="J29" s="288"/>
      <c r="K29" s="288"/>
      <c r="L29" s="288"/>
      <c r="M29" s="288"/>
      <c r="N29" s="288"/>
      <c r="O29" s="288"/>
      <c r="P29" s="288"/>
      <c r="Q29" s="288"/>
      <c r="R29" s="288"/>
      <c r="S29" s="288"/>
      <c r="T29" s="289"/>
    </row>
    <row r="30" spans="1:20" ht="15" customHeight="1" x14ac:dyDescent="0.15">
      <c r="C30" s="131"/>
      <c r="D30" s="131"/>
      <c r="E30" s="131"/>
      <c r="F30" s="131"/>
    </row>
    <row r="31" spans="1:20" ht="21" customHeight="1" x14ac:dyDescent="0.15">
      <c r="A31" s="285" t="s">
        <v>290</v>
      </c>
      <c r="B31" s="264"/>
      <c r="C31" s="393" t="s">
        <v>1108</v>
      </c>
      <c r="D31" s="393"/>
      <c r="E31" s="393"/>
      <c r="F31" s="394"/>
      <c r="G31" s="285"/>
      <c r="H31" s="285"/>
      <c r="I31" s="27"/>
      <c r="J31" s="282"/>
      <c r="K31" s="283"/>
      <c r="L31" s="283"/>
      <c r="M31" s="285" t="s">
        <v>66</v>
      </c>
      <c r="N31" s="264"/>
      <c r="O31" s="284" t="s">
        <v>1109</v>
      </c>
      <c r="P31" s="283"/>
      <c r="Q31" s="285" t="s">
        <v>67</v>
      </c>
      <c r="R31" s="286"/>
      <c r="S31" s="282" t="s">
        <v>1110</v>
      </c>
      <c r="T31" s="283"/>
    </row>
    <row r="36" spans="9:9" x14ac:dyDescent="0.15">
      <c r="I36" s="132"/>
    </row>
  </sheetData>
  <mergeCells count="87">
    <mergeCell ref="Q31:R31"/>
    <mergeCell ref="S31:T31"/>
    <mergeCell ref="G26:I26"/>
    <mergeCell ref="P26:Q26"/>
    <mergeCell ref="A29:C29"/>
    <mergeCell ref="D29:T29"/>
    <mergeCell ref="A31:B31"/>
    <mergeCell ref="C31:F31"/>
    <mergeCell ref="G31:H31"/>
    <mergeCell ref="J31:L31"/>
    <mergeCell ref="M31:N31"/>
    <mergeCell ref="O31:P31"/>
    <mergeCell ref="B22:H22"/>
    <mergeCell ref="I22:T22"/>
    <mergeCell ref="A25:C25"/>
    <mergeCell ref="E25:H25"/>
    <mergeCell ref="J25:K26"/>
    <mergeCell ref="L25:N25"/>
    <mergeCell ref="O25:T25"/>
    <mergeCell ref="A26:B26"/>
    <mergeCell ref="C26:D26"/>
    <mergeCell ref="E26:F26"/>
    <mergeCell ref="B20:H20"/>
    <mergeCell ref="I20:J20"/>
    <mergeCell ref="L20:R20"/>
    <mergeCell ref="S20:T20"/>
    <mergeCell ref="B21:H21"/>
    <mergeCell ref="I21:J21"/>
    <mergeCell ref="L21:R21"/>
    <mergeCell ref="S21:T21"/>
    <mergeCell ref="B18:H18"/>
    <mergeCell ref="I18:J18"/>
    <mergeCell ref="L18:R18"/>
    <mergeCell ref="S18:T18"/>
    <mergeCell ref="B19:H19"/>
    <mergeCell ref="I19:J19"/>
    <mergeCell ref="L19:R19"/>
    <mergeCell ref="S19:T19"/>
    <mergeCell ref="B17:H17"/>
    <mergeCell ref="I17:J17"/>
    <mergeCell ref="L17:R17"/>
    <mergeCell ref="S17:T17"/>
    <mergeCell ref="A11:E11"/>
    <mergeCell ref="F11:G11"/>
    <mergeCell ref="H11:I11"/>
    <mergeCell ref="J11:K11"/>
    <mergeCell ref="L11:O11"/>
    <mergeCell ref="P11:T11"/>
    <mergeCell ref="A12:E12"/>
    <mergeCell ref="F12:T12"/>
    <mergeCell ref="A13:E13"/>
    <mergeCell ref="F13:T13"/>
    <mergeCell ref="A16:C16"/>
    <mergeCell ref="A9:C9"/>
    <mergeCell ref="D9:E9"/>
    <mergeCell ref="F9:H9"/>
    <mergeCell ref="I9:I10"/>
    <mergeCell ref="A10:C10"/>
    <mergeCell ref="D10:E10"/>
    <mergeCell ref="A7:L7"/>
    <mergeCell ref="M7:O7"/>
    <mergeCell ref="P7:T7"/>
    <mergeCell ref="B8:C8"/>
    <mergeCell ref="D8:F8"/>
    <mergeCell ref="G8:L8"/>
    <mergeCell ref="P8:T8"/>
    <mergeCell ref="J4:K4"/>
    <mergeCell ref="L4:M4"/>
    <mergeCell ref="N4:O4"/>
    <mergeCell ref="P4:Q4"/>
    <mergeCell ref="R4:T4"/>
    <mergeCell ref="A1:C1"/>
    <mergeCell ref="D1:I1"/>
    <mergeCell ref="J1:K1"/>
    <mergeCell ref="S1:T2"/>
    <mergeCell ref="A3:B4"/>
    <mergeCell ref="C3:C4"/>
    <mergeCell ref="D3:E4"/>
    <mergeCell ref="F3:G3"/>
    <mergeCell ref="H3:I3"/>
    <mergeCell ref="J3:K3"/>
    <mergeCell ref="L3:M3"/>
    <mergeCell ref="N3:O3"/>
    <mergeCell ref="P3:Q3"/>
    <mergeCell ref="R3:T3"/>
    <mergeCell ref="F4:G4"/>
    <mergeCell ref="H4:I4"/>
  </mergeCells>
  <phoneticPr fontId="3"/>
  <dataValidations count="11">
    <dataValidation type="list" allowBlank="1" showInputMessage="1" showErrorMessage="1" sqref="I17:J21 S17:T18" xr:uid="{00000000-0002-0000-6200-000000000000}">
      <formula1>$A$23:$D$23</formula1>
    </dataValidation>
    <dataValidation type="list" allowBlank="1" showInputMessage="1" showErrorMessage="1" sqref="F4:Q4" xr:uid="{00000000-0002-0000-6200-000001000000}">
      <formula1>$G$5:$H$5</formula1>
    </dataValidation>
    <dataValidation type="list" allowBlank="1" showInputMessage="1" showErrorMessage="1" sqref="D25" xr:uid="{00000000-0002-0000-6200-000002000000}">
      <formula1>$A$27:$C$27</formula1>
    </dataValidation>
    <dataValidation type="list" allowBlank="1" showInputMessage="1" showErrorMessage="1" sqref="J10:T10" xr:uid="{00000000-0002-0000-6200-000003000000}">
      <formula1>$A$14:$B$14</formula1>
    </dataValidation>
    <dataValidation type="list" allowBlank="1" showInputMessage="1" showErrorMessage="1" sqref="S19:T21" xr:uid="{00000000-0002-0000-6200-000004000000}">
      <formula1>$A$23:$C$23</formula1>
    </dataValidation>
    <dataValidation type="list" allowBlank="1" showInputMessage="1" showErrorMessage="1" sqref="J1:K1" xr:uid="{00000000-0002-0000-6200-000005000000}">
      <formula1>$C$5:$D$5</formula1>
    </dataValidation>
    <dataValidation type="list" allowBlank="1" showInputMessage="1" showErrorMessage="1" sqref="E25:H25" xr:uid="{00000000-0002-0000-6200-000006000000}">
      <formula1>$D$27:$E$27</formula1>
    </dataValidation>
    <dataValidation type="list" allowBlank="1" showInputMessage="1" showErrorMessage="1" sqref="C26:D26" xr:uid="{00000000-0002-0000-6200-000007000000}">
      <formula1>$F$27:$I$27</formula1>
    </dataValidation>
    <dataValidation type="list" allowBlank="1" showInputMessage="1" showErrorMessage="1" sqref="G26:I26" xr:uid="{00000000-0002-0000-6200-000008000000}">
      <formula1>$J$27:$M$27</formula1>
    </dataValidation>
    <dataValidation type="list" allowBlank="1" showInputMessage="1" showErrorMessage="1" sqref="P8" xr:uid="{00000000-0002-0000-6200-000009000000}">
      <formula1>$F$14:$J$14</formula1>
    </dataValidation>
    <dataValidation type="list" allowBlank="1" showInputMessage="1" showErrorMessage="1" sqref="P11" xr:uid="{00000000-0002-0000-6200-00000A000000}">
      <formula1>$C$14:$E$14</formula1>
    </dataValidation>
  </dataValidations>
  <hyperlinks>
    <hyperlink ref="S1:T2" location="物件一覧!A1" display="一覧に戻る" xr:uid="{00000000-0004-0000-6200-000000000000}"/>
    <hyperlink ref="C31:F31" location="協力店一覧!A31" display="アパマンショップ南草津店" xr:uid="{00000000-0004-0000-6200-000001000000}"/>
  </hyperlinks>
  <pageMargins left="0.38" right="0.28000000000000003" top="0.59" bottom="0.49" header="0.4" footer="0.31"/>
  <pageSetup paperSize="9"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148</vt:i4>
      </vt:variant>
      <vt:variant>
        <vt:lpstr>名前付き一覧</vt:lpstr>
      </vt:variant>
      <vt:variant>
        <vt:i4>4</vt:i4>
      </vt:variant>
    </vt:vector>
  </HeadingPairs>
  <TitlesOfParts>
    <vt:vector size="152" baseType="lpstr">
      <vt:lpstr>目次</vt:lpstr>
      <vt:lpstr>支援団体一覧</vt:lpstr>
      <vt:lpstr>支援内容一覧</vt:lpstr>
      <vt:lpstr>協力店一覧</vt:lpstr>
      <vt:lpstr>物件一覧</vt:lpstr>
      <vt:lpstr>登録番号１</vt:lpstr>
      <vt:lpstr>登録番号２</vt:lpstr>
      <vt:lpstr>登録番号３</vt:lpstr>
      <vt:lpstr>登録番号４</vt:lpstr>
      <vt:lpstr>登録番号５</vt:lpstr>
      <vt:lpstr>登録番号８</vt:lpstr>
      <vt:lpstr>登録番号１８</vt:lpstr>
      <vt:lpstr>登録番号２１</vt:lpstr>
      <vt:lpstr>登録番号２２</vt:lpstr>
      <vt:lpstr>登録番号２４</vt:lpstr>
      <vt:lpstr>登録番号２７</vt:lpstr>
      <vt:lpstr>登録番号３４</vt:lpstr>
      <vt:lpstr>登録番号３５</vt:lpstr>
      <vt:lpstr>登録番号３８</vt:lpstr>
      <vt:lpstr>登録番号３９</vt:lpstr>
      <vt:lpstr>登録番号４０</vt:lpstr>
      <vt:lpstr>登録番号４１</vt:lpstr>
      <vt:lpstr>登録番号４２</vt:lpstr>
      <vt:lpstr>登録番号４３</vt:lpstr>
      <vt:lpstr>登録番号４４</vt:lpstr>
      <vt:lpstr>登録番号４５</vt:lpstr>
      <vt:lpstr>登録番号４６</vt:lpstr>
      <vt:lpstr>登録番号４７</vt:lpstr>
      <vt:lpstr>登録番号４８</vt:lpstr>
      <vt:lpstr>登録番号４９</vt:lpstr>
      <vt:lpstr>登録番号５０</vt:lpstr>
      <vt:lpstr>登録番号５１</vt:lpstr>
      <vt:lpstr>登録番号５２</vt:lpstr>
      <vt:lpstr>登録番号５３</vt:lpstr>
      <vt:lpstr>登録番号５４</vt:lpstr>
      <vt:lpstr>登録番号５５</vt:lpstr>
      <vt:lpstr>登録番号５６</vt:lpstr>
      <vt:lpstr>登録番号５７</vt:lpstr>
      <vt:lpstr>登録番号５８</vt:lpstr>
      <vt:lpstr>登録番号６４</vt:lpstr>
      <vt:lpstr>登録番号６５</vt:lpstr>
      <vt:lpstr>登録番号６６</vt:lpstr>
      <vt:lpstr>登録番号６７</vt:lpstr>
      <vt:lpstr>登録番号６８</vt:lpstr>
      <vt:lpstr>登録番号６９</vt:lpstr>
      <vt:lpstr>登録番号７１</vt:lpstr>
      <vt:lpstr>登録番号７３</vt:lpstr>
      <vt:lpstr>登録番号７４</vt:lpstr>
      <vt:lpstr>登録番号７６</vt:lpstr>
      <vt:lpstr>登録番号７７</vt:lpstr>
      <vt:lpstr>登録番号７８</vt:lpstr>
      <vt:lpstr>登録番号７９</vt:lpstr>
      <vt:lpstr>登録番号８０</vt:lpstr>
      <vt:lpstr>登録番号８１</vt:lpstr>
      <vt:lpstr>登録番号８２</vt:lpstr>
      <vt:lpstr>登録番号８３</vt:lpstr>
      <vt:lpstr>登録番号８４</vt:lpstr>
      <vt:lpstr>登録番号８５</vt:lpstr>
      <vt:lpstr>登録番号８６</vt:lpstr>
      <vt:lpstr>登録番号８７</vt:lpstr>
      <vt:lpstr>登録番号９２</vt:lpstr>
      <vt:lpstr>登録番号９３</vt:lpstr>
      <vt:lpstr>登録番号１０４</vt:lpstr>
      <vt:lpstr>登録番号１０５</vt:lpstr>
      <vt:lpstr>登録番号１０６</vt:lpstr>
      <vt:lpstr>登録番号１０７</vt:lpstr>
      <vt:lpstr>登録番号１０８</vt:lpstr>
      <vt:lpstr>登録番号１０９</vt:lpstr>
      <vt:lpstr>登録番号１１０</vt:lpstr>
      <vt:lpstr>登録番号１１１</vt:lpstr>
      <vt:lpstr>登録番号１１２</vt:lpstr>
      <vt:lpstr>登録番号１１３</vt:lpstr>
      <vt:lpstr>登録番号１１４</vt:lpstr>
      <vt:lpstr>登録番号１１５</vt:lpstr>
      <vt:lpstr>登録番号１１６</vt:lpstr>
      <vt:lpstr>登録番号１１７</vt:lpstr>
      <vt:lpstr>登録番号１１８</vt:lpstr>
      <vt:lpstr>登録番号１１９</vt:lpstr>
      <vt:lpstr>登録番号１２０</vt:lpstr>
      <vt:lpstr>登録番号１２１</vt:lpstr>
      <vt:lpstr>登録番号１２２</vt:lpstr>
      <vt:lpstr>登録番号１２３</vt:lpstr>
      <vt:lpstr>登録番号１２４</vt:lpstr>
      <vt:lpstr>登録番号１２５</vt:lpstr>
      <vt:lpstr>登録番号１２６</vt:lpstr>
      <vt:lpstr>登録番号１３２</vt:lpstr>
      <vt:lpstr>登録番号１３３</vt:lpstr>
      <vt:lpstr>登録番号１３４</vt:lpstr>
      <vt:lpstr>登録番号１３５</vt:lpstr>
      <vt:lpstr>登録番号１３６</vt:lpstr>
      <vt:lpstr>登録番号１３７</vt:lpstr>
      <vt:lpstr>登録番号１３８</vt:lpstr>
      <vt:lpstr>登録番号１３９</vt:lpstr>
      <vt:lpstr>登録番号１４０</vt:lpstr>
      <vt:lpstr>登録番号１４１</vt:lpstr>
      <vt:lpstr>登録番号１４７</vt:lpstr>
      <vt:lpstr>登録番号１４８</vt:lpstr>
      <vt:lpstr>登録番号１４９</vt:lpstr>
      <vt:lpstr>登録番号１５０</vt:lpstr>
      <vt:lpstr>登録番号１５１</vt:lpstr>
      <vt:lpstr>登録番号１５２</vt:lpstr>
      <vt:lpstr>登録番号１５３</vt:lpstr>
      <vt:lpstr>登録番号１５４</vt:lpstr>
      <vt:lpstr>登録番号１５５</vt:lpstr>
      <vt:lpstr>登録番号１５６</vt:lpstr>
      <vt:lpstr>登録番号１５７</vt:lpstr>
      <vt:lpstr>登録番号１５８</vt:lpstr>
      <vt:lpstr>登録番号１５９</vt:lpstr>
      <vt:lpstr>登録番号１６０</vt:lpstr>
      <vt:lpstr>登録番号１６１</vt:lpstr>
      <vt:lpstr>登録番号１６２</vt:lpstr>
      <vt:lpstr>登録番号１６３</vt:lpstr>
      <vt:lpstr>登録番号１６４</vt:lpstr>
      <vt:lpstr>登録番号１６５</vt:lpstr>
      <vt:lpstr>登録番号１６６</vt:lpstr>
      <vt:lpstr>登録番号１６７</vt:lpstr>
      <vt:lpstr>登録番号１６８</vt:lpstr>
      <vt:lpstr>登録番号１６９</vt:lpstr>
      <vt:lpstr>登録番号１７０</vt:lpstr>
      <vt:lpstr>登録番号１７１</vt:lpstr>
      <vt:lpstr>登録番号１７２</vt:lpstr>
      <vt:lpstr>登録番号１７３</vt:lpstr>
      <vt:lpstr>登録番号１７４</vt:lpstr>
      <vt:lpstr>登録番号１７５</vt:lpstr>
      <vt:lpstr>登録番号１７６</vt:lpstr>
      <vt:lpstr>登録番号１７７</vt:lpstr>
      <vt:lpstr>登録番号１７８</vt:lpstr>
      <vt:lpstr>登録番号１７９</vt:lpstr>
      <vt:lpstr>登録番号１８２</vt:lpstr>
      <vt:lpstr>登録番号１８３</vt:lpstr>
      <vt:lpstr>登録番号１８６</vt:lpstr>
      <vt:lpstr>登録番号１８７</vt:lpstr>
      <vt:lpstr>登録番号１９０</vt:lpstr>
      <vt:lpstr>登録番号１９１</vt:lpstr>
      <vt:lpstr>登録番号１９２</vt:lpstr>
      <vt:lpstr>登録番号１９3</vt:lpstr>
      <vt:lpstr>登録番号１９４</vt:lpstr>
      <vt:lpstr>登録番号１９５</vt:lpstr>
      <vt:lpstr>登録番号１９６</vt:lpstr>
      <vt:lpstr>登録番号１９７</vt:lpstr>
      <vt:lpstr>登録番号１９８</vt:lpstr>
      <vt:lpstr>登録番号１９９</vt:lpstr>
      <vt:lpstr>登録番号２００</vt:lpstr>
      <vt:lpstr>登録番号２０１</vt:lpstr>
      <vt:lpstr>登録番号２０２</vt:lpstr>
      <vt:lpstr>登録番号２０３</vt:lpstr>
      <vt:lpstr>登録番号２０４</vt:lpstr>
      <vt:lpstr>登録番号２０5</vt:lpstr>
      <vt:lpstr>支援内容一覧!Print_Area</vt:lpstr>
      <vt:lpstr>協力店一覧!Print_Titles</vt:lpstr>
      <vt:lpstr>支援内容一覧!Print_Titles</vt:lpstr>
      <vt:lpstr>物件一覧!Print_Titles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三﨑　暁子</cp:lastModifiedBy>
  <cp:lastPrinted>2023-12-20T10:07:59Z</cp:lastPrinted>
  <dcterms:created xsi:type="dcterms:W3CDTF">2010-09-30T07:09:31Z</dcterms:created>
  <dcterms:modified xsi:type="dcterms:W3CDTF">2023-12-26T01:03:22Z</dcterms:modified>
</cp:coreProperties>
</file>