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8\08資料提供\第1回\広報課→生活衛生課\"/>
    </mc:Choice>
  </mc:AlternateContent>
  <xr:revisionPtr revIDLastSave="0" documentId="13_ncr:1_{914B1711-6A56-4153-A042-0E52B86AB86C}" xr6:coauthVersionLast="47" xr6:coauthVersionMax="47" xr10:uidLastSave="{00000000-0000-0000-0000-000000000000}"/>
  <bookViews>
    <workbookView xWindow="-120" yWindow="-16320" windowWidth="29040" windowHeight="15720" xr2:uid="{00000000-000D-0000-FFFF-FFFF00000000}"/>
  </bookViews>
  <sheets>
    <sheet name="クロス集計表" sheetId="1" r:id="rId1"/>
  </sheets>
  <definedNames>
    <definedName name="_xlnm.Print_Area" localSheetId="0">クロス集計表!$A$1:$BH$31</definedName>
    <definedName name="_xlnm.Print_Titles" localSheetId="0">クロス集計表!$A:$B,クロス集計表!$1:$2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6" i="1" l="1"/>
  <c r="AS26" i="1"/>
  <c r="AT26" i="1"/>
  <c r="AU26" i="1"/>
  <c r="AV26" i="1"/>
  <c r="AW26" i="1"/>
  <c r="AX26" i="1"/>
  <c r="AY26" i="1"/>
  <c r="AZ26" i="1"/>
  <c r="AR27" i="1"/>
  <c r="AS27" i="1"/>
  <c r="AT27" i="1"/>
  <c r="AU27" i="1"/>
  <c r="AV27" i="1"/>
  <c r="AW27" i="1"/>
  <c r="AX27" i="1"/>
  <c r="AY27" i="1"/>
  <c r="AZ27" i="1"/>
  <c r="AR28" i="1"/>
  <c r="AS28" i="1"/>
  <c r="AT28" i="1"/>
  <c r="AU28" i="1"/>
  <c r="AV28" i="1"/>
  <c r="AW28" i="1"/>
  <c r="AX28" i="1"/>
  <c r="AY28" i="1"/>
  <c r="AZ28" i="1"/>
  <c r="AR29" i="1"/>
  <c r="AS29" i="1"/>
  <c r="AT29" i="1"/>
  <c r="AU29" i="1"/>
  <c r="AV29" i="1"/>
  <c r="AW29" i="1"/>
  <c r="AX29" i="1"/>
  <c r="AY29" i="1"/>
  <c r="AZ29" i="1"/>
  <c r="AR30" i="1"/>
  <c r="AS30" i="1"/>
  <c r="AT30" i="1"/>
  <c r="AU30" i="1"/>
  <c r="AV30" i="1"/>
  <c r="AW30" i="1"/>
  <c r="AX30" i="1"/>
  <c r="AY30" i="1"/>
  <c r="AZ30" i="1"/>
  <c r="AR31" i="1"/>
  <c r="AS31" i="1"/>
  <c r="AT31" i="1"/>
  <c r="AU31" i="1"/>
  <c r="AV31" i="1"/>
  <c r="AW31" i="1"/>
  <c r="AX31" i="1"/>
  <c r="AY31" i="1"/>
  <c r="AZ31" i="1"/>
  <c r="AQ31" i="1"/>
  <c r="AQ30" i="1"/>
  <c r="AQ29" i="1"/>
  <c r="AQ28" i="1"/>
  <c r="AQ27" i="1"/>
  <c r="AQ26" i="1"/>
  <c r="AR25" i="1"/>
  <c r="AS25" i="1"/>
  <c r="AT25" i="1"/>
  <c r="AU25" i="1"/>
  <c r="AV25" i="1"/>
  <c r="AW25" i="1"/>
  <c r="AX25" i="1"/>
  <c r="AY25" i="1"/>
  <c r="AZ25" i="1"/>
  <c r="AQ25" i="1"/>
  <c r="AK25" i="1"/>
  <c r="AL25" i="1"/>
  <c r="AM25" i="1"/>
  <c r="AN25" i="1"/>
  <c r="AO25" i="1"/>
  <c r="AP25" i="1"/>
  <c r="AK26" i="1"/>
  <c r="AL26" i="1"/>
  <c r="AM26" i="1"/>
  <c r="AN26" i="1"/>
  <c r="AO26" i="1"/>
  <c r="AP26" i="1"/>
  <c r="AK27" i="1"/>
  <c r="AL27" i="1"/>
  <c r="AM27" i="1"/>
  <c r="AN27" i="1"/>
  <c r="AO27" i="1"/>
  <c r="AP27" i="1"/>
  <c r="AK28" i="1"/>
  <c r="AL28" i="1"/>
  <c r="AM28" i="1"/>
  <c r="AN28" i="1"/>
  <c r="AO28" i="1"/>
  <c r="AP28" i="1"/>
  <c r="AK29" i="1"/>
  <c r="AL29" i="1"/>
  <c r="AM29" i="1"/>
  <c r="AN29" i="1"/>
  <c r="AO29" i="1"/>
  <c r="AP29" i="1"/>
  <c r="AK30" i="1"/>
  <c r="AL30" i="1"/>
  <c r="AM30" i="1"/>
  <c r="AN30" i="1"/>
  <c r="AO30" i="1"/>
  <c r="AP30" i="1"/>
  <c r="AK31" i="1"/>
  <c r="AL31" i="1"/>
  <c r="AM31" i="1"/>
  <c r="AN31" i="1"/>
  <c r="AO31" i="1"/>
  <c r="AP31" i="1"/>
  <c r="AJ31" i="1"/>
  <c r="AJ30" i="1"/>
  <c r="AJ29" i="1"/>
  <c r="AJ28" i="1"/>
  <c r="AJ27" i="1"/>
  <c r="AJ26" i="1"/>
  <c r="AJ25" i="1"/>
  <c r="AE26" i="1"/>
  <c r="AF26" i="1"/>
  <c r="AG26" i="1"/>
  <c r="AH26" i="1"/>
  <c r="AI26" i="1"/>
  <c r="AE27" i="1"/>
  <c r="AF27" i="1"/>
  <c r="AG27" i="1"/>
  <c r="AH27" i="1"/>
  <c r="AI27" i="1"/>
  <c r="AE28" i="1"/>
  <c r="AF28" i="1"/>
  <c r="AG28" i="1"/>
  <c r="AH28" i="1"/>
  <c r="AI28" i="1"/>
  <c r="AE29" i="1"/>
  <c r="AF29" i="1"/>
  <c r="AG29" i="1"/>
  <c r="AH29" i="1"/>
  <c r="AI29" i="1"/>
  <c r="AE30" i="1"/>
  <c r="AF30" i="1"/>
  <c r="AG30" i="1"/>
  <c r="AH30" i="1"/>
  <c r="AI30" i="1"/>
  <c r="AE31" i="1"/>
  <c r="AF31" i="1"/>
  <c r="AG31" i="1"/>
  <c r="AH31" i="1"/>
  <c r="AI31" i="1"/>
  <c r="AD31" i="1"/>
  <c r="AD30" i="1"/>
  <c r="AD29" i="1"/>
  <c r="AD28" i="1"/>
  <c r="AD27" i="1"/>
  <c r="AD26" i="1"/>
  <c r="AE25" i="1"/>
  <c r="AF25" i="1"/>
  <c r="AG25" i="1"/>
  <c r="AH25" i="1"/>
  <c r="AI25" i="1"/>
  <c r="AD25" i="1"/>
  <c r="X26" i="1"/>
  <c r="Y26" i="1"/>
  <c r="Z26" i="1"/>
  <c r="AA26" i="1"/>
  <c r="AB26" i="1"/>
  <c r="AC26" i="1"/>
  <c r="X27" i="1"/>
  <c r="Y27" i="1"/>
  <c r="Z27" i="1"/>
  <c r="AA27" i="1"/>
  <c r="AB27" i="1"/>
  <c r="AC27" i="1"/>
  <c r="X28" i="1"/>
  <c r="Y28" i="1"/>
  <c r="Z28" i="1"/>
  <c r="AA28" i="1"/>
  <c r="AB28" i="1"/>
  <c r="AC28" i="1"/>
  <c r="X29" i="1"/>
  <c r="Y29" i="1"/>
  <c r="Z29" i="1"/>
  <c r="AA29" i="1"/>
  <c r="AB29" i="1"/>
  <c r="AC29" i="1"/>
  <c r="X30" i="1"/>
  <c r="Y30" i="1"/>
  <c r="Z30" i="1"/>
  <c r="AA30" i="1"/>
  <c r="AB30" i="1"/>
  <c r="AC30" i="1"/>
  <c r="X31" i="1"/>
  <c r="Y31" i="1"/>
  <c r="Z31" i="1"/>
  <c r="AA31" i="1"/>
  <c r="AB31" i="1"/>
  <c r="AC31" i="1"/>
  <c r="W31" i="1"/>
  <c r="W30" i="1"/>
  <c r="W29" i="1"/>
  <c r="W28" i="1"/>
  <c r="W27" i="1"/>
  <c r="W26" i="1"/>
  <c r="X25" i="1"/>
  <c r="Y25" i="1"/>
  <c r="Z25" i="1"/>
  <c r="AA25" i="1"/>
  <c r="AB25" i="1"/>
  <c r="AC25" i="1"/>
  <c r="W25" i="1"/>
  <c r="R25" i="1"/>
  <c r="S25" i="1"/>
  <c r="T25" i="1"/>
  <c r="U25" i="1"/>
  <c r="V25" i="1"/>
  <c r="R26" i="1"/>
  <c r="S26" i="1"/>
  <c r="T26" i="1"/>
  <c r="U26" i="1"/>
  <c r="V26" i="1"/>
  <c r="R27" i="1"/>
  <c r="S27" i="1"/>
  <c r="T27" i="1"/>
  <c r="U27" i="1"/>
  <c r="V27" i="1"/>
  <c r="R28" i="1"/>
  <c r="S28" i="1"/>
  <c r="T28" i="1"/>
  <c r="U28" i="1"/>
  <c r="V28" i="1"/>
  <c r="R29" i="1"/>
  <c r="S29" i="1"/>
  <c r="T29" i="1"/>
  <c r="U29" i="1"/>
  <c r="V29" i="1"/>
  <c r="R30" i="1"/>
  <c r="S30" i="1"/>
  <c r="T30" i="1"/>
  <c r="U30" i="1"/>
  <c r="V30" i="1"/>
  <c r="R31" i="1"/>
  <c r="S31" i="1"/>
  <c r="T31" i="1"/>
  <c r="U31" i="1"/>
  <c r="V31" i="1"/>
  <c r="Q31" i="1"/>
  <c r="Q30" i="1"/>
  <c r="Q29" i="1"/>
  <c r="Q28" i="1"/>
  <c r="Q27" i="1"/>
  <c r="Q26" i="1"/>
  <c r="Q25" i="1"/>
  <c r="N26" i="1"/>
  <c r="O26" i="1"/>
  <c r="P26" i="1"/>
  <c r="N27" i="1"/>
  <c r="O27" i="1"/>
  <c r="P27" i="1"/>
  <c r="N28" i="1"/>
  <c r="O28" i="1"/>
  <c r="P28" i="1"/>
  <c r="N29" i="1"/>
  <c r="O29" i="1"/>
  <c r="P29" i="1"/>
  <c r="N30" i="1"/>
  <c r="O30" i="1"/>
  <c r="P30" i="1"/>
  <c r="N31" i="1"/>
  <c r="O31" i="1"/>
  <c r="P31" i="1"/>
  <c r="M31" i="1"/>
  <c r="M30" i="1"/>
  <c r="M29" i="1"/>
  <c r="M28" i="1"/>
  <c r="M27" i="1"/>
  <c r="M26" i="1"/>
  <c r="N25" i="1"/>
  <c r="O25" i="1"/>
  <c r="P25" i="1"/>
  <c r="M25" i="1"/>
  <c r="H30" i="1"/>
  <c r="I30" i="1"/>
  <c r="J30" i="1"/>
  <c r="K30" i="1"/>
  <c r="L30" i="1"/>
  <c r="H31" i="1"/>
  <c r="I31" i="1"/>
  <c r="J31" i="1"/>
  <c r="K31" i="1"/>
  <c r="L31" i="1"/>
  <c r="G31" i="1"/>
  <c r="G30" i="1"/>
  <c r="H25" i="1"/>
  <c r="I25" i="1"/>
  <c r="J25" i="1"/>
  <c r="K25" i="1"/>
  <c r="L25" i="1"/>
  <c r="H26" i="1"/>
  <c r="I26" i="1"/>
  <c r="J26" i="1"/>
  <c r="K26" i="1"/>
  <c r="L26" i="1"/>
  <c r="H27" i="1"/>
  <c r="I27" i="1"/>
  <c r="J27" i="1"/>
  <c r="K27" i="1"/>
  <c r="L27" i="1"/>
  <c r="H28" i="1"/>
  <c r="I28" i="1"/>
  <c r="J28" i="1"/>
  <c r="K28" i="1"/>
  <c r="L28" i="1"/>
  <c r="H29" i="1"/>
  <c r="I29" i="1"/>
  <c r="J29" i="1"/>
  <c r="K29" i="1"/>
  <c r="L29" i="1"/>
  <c r="G29" i="1"/>
  <c r="G28" i="1"/>
  <c r="G27" i="1"/>
  <c r="G26" i="1"/>
  <c r="G25" i="1"/>
  <c r="AZ24" i="1" l="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BB8" i="1" l="1"/>
  <c r="BC8" i="1"/>
  <c r="C23" i="1" l="1"/>
  <c r="BF8" i="1"/>
  <c r="BB24" i="1" l="1"/>
  <c r="BC24" i="1"/>
  <c r="BF24" i="1"/>
  <c r="D24" i="1"/>
  <c r="BE24" i="1"/>
  <c r="BA24" i="1"/>
  <c r="BH24" i="1"/>
  <c r="BD24" i="1"/>
  <c r="F24" i="1"/>
  <c r="E24" i="1"/>
  <c r="BG24" i="1"/>
  <c r="C15" i="1"/>
  <c r="C14" i="1"/>
  <c r="C13" i="1"/>
  <c r="C12" i="1"/>
  <c r="C11" i="1"/>
  <c r="C10" i="1"/>
  <c r="C9" i="1"/>
  <c r="BB27" i="1" l="1"/>
  <c r="BC27" i="1"/>
  <c r="BB28" i="1"/>
  <c r="BC28" i="1"/>
  <c r="BB29" i="1"/>
  <c r="BC29" i="1"/>
  <c r="BC30" i="1"/>
  <c r="BB30" i="1"/>
  <c r="BC31" i="1"/>
  <c r="BB31" i="1"/>
  <c r="BC25" i="1"/>
  <c r="BB25" i="1"/>
  <c r="BB26" i="1"/>
  <c r="BC26" i="1"/>
  <c r="BH28" i="1"/>
  <c r="BA28" i="1"/>
  <c r="E28" i="1"/>
  <c r="BG28" i="1"/>
  <c r="BF28" i="1"/>
  <c r="BE28" i="1"/>
  <c r="D28" i="1"/>
  <c r="BD28" i="1"/>
  <c r="F28" i="1"/>
  <c r="BH25" i="1"/>
  <c r="BG25" i="1"/>
  <c r="BF25" i="1"/>
  <c r="BE25" i="1"/>
  <c r="F25" i="1"/>
  <c r="BD25" i="1"/>
  <c r="D25" i="1"/>
  <c r="E25" i="1"/>
  <c r="BA25" i="1"/>
  <c r="BH29" i="1"/>
  <c r="BG29" i="1"/>
  <c r="BA29" i="1"/>
  <c r="BF29" i="1"/>
  <c r="D29" i="1"/>
  <c r="BE29" i="1"/>
  <c r="BD29" i="1"/>
  <c r="E29" i="1"/>
  <c r="F29" i="1"/>
  <c r="BH27" i="1"/>
  <c r="BG27" i="1"/>
  <c r="BA27" i="1"/>
  <c r="BF27" i="1"/>
  <c r="E27" i="1"/>
  <c r="BE27" i="1"/>
  <c r="BD27" i="1"/>
  <c r="D27" i="1"/>
  <c r="F27" i="1"/>
  <c r="BH31" i="1"/>
  <c r="D31" i="1"/>
  <c r="BG31" i="1"/>
  <c r="BF31" i="1"/>
  <c r="BA31" i="1"/>
  <c r="BE31" i="1"/>
  <c r="BD31" i="1"/>
  <c r="F31" i="1"/>
  <c r="E31" i="1"/>
  <c r="BH26" i="1"/>
  <c r="D26" i="1"/>
  <c r="BG26" i="1"/>
  <c r="BF26" i="1"/>
  <c r="BE26" i="1"/>
  <c r="BD26" i="1"/>
  <c r="F26" i="1"/>
  <c r="BA26" i="1"/>
  <c r="E26" i="1"/>
  <c r="BH30" i="1"/>
  <c r="BA30" i="1"/>
  <c r="BG30" i="1"/>
  <c r="D30" i="1"/>
  <c r="BF30" i="1"/>
  <c r="BE30" i="1"/>
  <c r="BD30" i="1"/>
  <c r="F30" i="1"/>
  <c r="E30" i="1"/>
  <c r="C8" i="1"/>
  <c r="C25" i="1" s="1"/>
  <c r="C26" i="1" l="1"/>
  <c r="C29" i="1"/>
  <c r="C30" i="1"/>
  <c r="C27" i="1"/>
  <c r="C28" i="1"/>
  <c r="C31" i="1"/>
</calcChain>
</file>

<file path=xl/sharedStrings.xml><?xml version="1.0" encoding="utf-8"?>
<sst xmlns="http://schemas.openxmlformats.org/spreadsheetml/2006/main" count="221" uniqueCount="92">
  <si>
    <t>回答数（人）</t>
    <rPh sb="0" eb="3">
      <t>カイトウスウ</t>
    </rPh>
    <rPh sb="4" eb="5">
      <t>ニン</t>
    </rPh>
    <phoneticPr fontId="3"/>
  </si>
  <si>
    <t>※回答者全員</t>
    <rPh sb="1" eb="6">
      <t>カイトウシャゼンイン</t>
    </rPh>
    <phoneticPr fontId="3"/>
  </si>
  <si>
    <t>　への設問</t>
    <phoneticPr fontId="3"/>
  </si>
  <si>
    <t>問い番号</t>
    <rPh sb="0" eb="1">
      <t>ト</t>
    </rPh>
    <rPh sb="2" eb="4">
      <t>バンゴウ</t>
    </rPh>
    <phoneticPr fontId="3"/>
  </si>
  <si>
    <t>Q.1</t>
  </si>
  <si>
    <t>Q.2</t>
    <phoneticPr fontId="3"/>
  </si>
  <si>
    <t>Q.3</t>
    <phoneticPr fontId="3"/>
  </si>
  <si>
    <t>Q.4</t>
    <phoneticPr fontId="3"/>
  </si>
  <si>
    <t>Q.5</t>
    <phoneticPr fontId="3"/>
  </si>
  <si>
    <t>Q.6</t>
  </si>
  <si>
    <t>Q.7</t>
  </si>
  <si>
    <t>Q.8</t>
  </si>
  <si>
    <t>Q.9</t>
  </si>
  <si>
    <t>Q.10</t>
  </si>
  <si>
    <t>設問</t>
    <rPh sb="0" eb="2">
      <t>セツモン</t>
    </rPh>
    <phoneticPr fontId="3"/>
  </si>
  <si>
    <t>サンプル数</t>
    <rPh sb="4" eb="5">
      <t>スウ</t>
    </rPh>
    <phoneticPr fontId="3"/>
  </si>
  <si>
    <t>選択肢</t>
    <rPh sb="0" eb="3">
      <t>センタクシ</t>
    </rPh>
    <phoneticPr fontId="3"/>
  </si>
  <si>
    <t>その他</t>
  </si>
  <si>
    <t>全体</t>
    <rPh sb="0" eb="2">
      <t>ゼンタイ</t>
    </rPh>
    <phoneticPr fontId="3"/>
  </si>
  <si>
    <t>年齢</t>
    <rPh sb="0" eb="2">
      <t>ネンレイ</t>
    </rPh>
    <phoneticPr fontId="3"/>
  </si>
  <si>
    <t>18-29歳</t>
    <rPh sb="5" eb="6">
      <t>サイ</t>
    </rPh>
    <phoneticPr fontId="3"/>
  </si>
  <si>
    <t>30-39歳</t>
    <rPh sb="5" eb="6">
      <t>サイ</t>
    </rPh>
    <phoneticPr fontId="3"/>
  </si>
  <si>
    <t>40-49歳</t>
    <rPh sb="5" eb="6">
      <t>サイ</t>
    </rPh>
    <phoneticPr fontId="3"/>
  </si>
  <si>
    <t>50-59歳</t>
    <rPh sb="5" eb="6">
      <t>サイ</t>
    </rPh>
    <phoneticPr fontId="3"/>
  </si>
  <si>
    <t>60歳以上</t>
    <rPh sb="2" eb="5">
      <t>サイイジョウ</t>
    </rPh>
    <phoneticPr fontId="3"/>
  </si>
  <si>
    <t>性別</t>
    <rPh sb="0" eb="2">
      <t>セイベツ</t>
    </rPh>
    <phoneticPr fontId="3"/>
  </si>
  <si>
    <t>男性</t>
    <rPh sb="0" eb="2">
      <t>ダンセイ</t>
    </rPh>
    <phoneticPr fontId="3"/>
  </si>
  <si>
    <t>女性</t>
    <rPh sb="0" eb="2">
      <t>ジョセイ</t>
    </rPh>
    <phoneticPr fontId="3"/>
  </si>
  <si>
    <t>あなたは自宅で犬や猫などペットを飼っていますか。（ひとつだけ）</t>
    <phoneticPr fontId="3"/>
  </si>
  <si>
    <t>飼っている</t>
  </si>
  <si>
    <t>昔、飼っていたことがある</t>
  </si>
  <si>
    <t>飼ったことがない</t>
  </si>
  <si>
    <t>犬や猫などペットが人に与える良い影響について、あなたはどのようなことがあるとお考えですか。あてはまるものをすべてお選びください。（複数回答可）</t>
    <phoneticPr fontId="3"/>
  </si>
  <si>
    <t>生活に潤いや安らぎが生まれる</t>
    <phoneticPr fontId="3"/>
  </si>
  <si>
    <t>命の大切さを学ぶ教育効果がある</t>
    <phoneticPr fontId="3"/>
  </si>
  <si>
    <t>防犯に役立つ</t>
    <phoneticPr fontId="3"/>
  </si>
  <si>
    <t>孤独感の軽減につながる</t>
    <phoneticPr fontId="3"/>
  </si>
  <si>
    <t>特に良い影響があるとは思わない</t>
    <phoneticPr fontId="3"/>
  </si>
  <si>
    <t>その他</t>
    <phoneticPr fontId="3"/>
  </si>
  <si>
    <t>あなたはこれまでに、「滋賀県動物保護管理センター」を訪問したり、ホームページやSNSを閲覧したことがありますか。あてはまるものをすべてお選びください。（複数回答可）</t>
    <phoneticPr fontId="3"/>
  </si>
  <si>
    <t>実際に訪問したことがある（犬や猫を見に行った、イベントに参加したなど）</t>
    <phoneticPr fontId="3"/>
  </si>
  <si>
    <t>ホームページやSNS、パンフレットなどで情報を閲覧したことがある</t>
    <phoneticPr fontId="3"/>
  </si>
  <si>
    <t>場所や名前は知っているが、施設訪問や情報閲覧の経験はない</t>
    <phoneticPr fontId="3"/>
  </si>
  <si>
    <t>あなたは「動物保護管理センター」と聞いて、どのような場所を思い浮かべますか。あてはまるものをすべてお選びください。（複数回答可）</t>
    <phoneticPr fontId="3"/>
  </si>
  <si>
    <t>あまりよく知らない / なじみがない</t>
    <phoneticPr fontId="3"/>
  </si>
  <si>
    <t>迷子や捨てられた動物を保護する場所</t>
    <phoneticPr fontId="3"/>
  </si>
  <si>
    <t>動物が致死処分される場所</t>
    <phoneticPr fontId="3"/>
  </si>
  <si>
    <t>保護された動物と新しい飼い主を引き合わせる場所</t>
    <phoneticPr fontId="3"/>
  </si>
  <si>
    <t>動物の正しい飼い方を学べる場所</t>
    <phoneticPr fontId="3"/>
  </si>
  <si>
    <t>地域で起きている動物のトラブルを相談する場所</t>
    <phoneticPr fontId="3"/>
  </si>
  <si>
    <t>これからの「動物保護管理センター」は、今後どのようなことに力を入れるべきだと思いますか。特に重要だと思うものを２つまでお選びください。</t>
    <phoneticPr fontId="3"/>
  </si>
  <si>
    <t>捨てられる動物を減らすための、飼い主への教育や啓発</t>
    <phoneticPr fontId="3"/>
  </si>
  <si>
    <t>保護された動物と新しい飼い主を引き合わせる活動</t>
  </si>
  <si>
    <t>地域の「野良猫（飼い主のいない猫）」トラブルを減らすためのサポート</t>
  </si>
  <si>
    <t>災害が起きたときに、ペットと一緒に避難できる体制づくり</t>
  </si>
  <si>
    <t>学校などと連携した、子どもたちへの「命の教育（動物愛護授業）」</t>
  </si>
  <si>
    <t>人と動物の繋がりを通じた人々の生活の質の向上（癒しの場、居場所づくりの提供等）</t>
  </si>
  <si>
    <t>今後、動物保護管理センターにどのような施設・設備の充実を図るべきだと思いますか。特に重要だと思うものを２つまでお選びください。</t>
    <phoneticPr fontId="3"/>
  </si>
  <si>
    <t>譲渡動物とふれあえる部屋</t>
  </si>
  <si>
    <t>ボランティアが活動できる部屋</t>
  </si>
  <si>
    <t>たくさんの動物を保護できる部屋</t>
  </si>
  <si>
    <t>社会見学などに対応できる施設</t>
  </si>
  <si>
    <t>イベントの開催や住民等が交流できる多目的ルーム</t>
  </si>
  <si>
    <t>今後の動物保護管理センターが「用事がある人だけが行く場所」ではなく、「動物を飼っている人も飼っていない人も気軽に立ち寄れる場所」になるために、どのような機能があると良いと思いますか。特に重要だと思うものを２つまでお選びください。</t>
    <phoneticPr fontId="3"/>
  </si>
  <si>
    <t>保護されている犬や猫とふれあえるスペース</t>
  </si>
  <si>
    <t>動物に関する本や絵本が読めるライブラリー機能やカフェスペース</t>
  </si>
  <si>
    <t>飼育相談や、ペットのしつけ教室、体験イベント</t>
  </si>
  <si>
    <t>命について学べる展示コーナー</t>
  </si>
  <si>
    <t>ドッグラン</t>
  </si>
  <si>
    <t>特に必要ない（従来のままでよい）</t>
  </si>
  <si>
    <t xml:space="preserve">高齢者や障害者、子どもにとって、動物との触れ合いや共生はどのような効果があるとお考えになりますか。あてはまるものをすべてお選びください。（複数回答可） </t>
    <phoneticPr fontId="3"/>
  </si>
  <si>
    <t>心の安らぎや癒し</t>
  </si>
  <si>
    <t>孤独感の軽減</t>
  </si>
  <si>
    <t>身体機能の維持・向上（散歩など）</t>
  </si>
  <si>
    <t>生活への張り合い・生きがい</t>
  </si>
  <si>
    <t>他者とのコミュニケーション促進</t>
  </si>
  <si>
    <t>命の大切さを学ぶ教育効果</t>
  </si>
  <si>
    <t>責任感や思いやりの心の育成</t>
  </si>
  <si>
    <t>ストレスの軽減</t>
  </si>
  <si>
    <t>特に効果があるとは思わない</t>
  </si>
  <si>
    <t>非常に必要性が高い</t>
  </si>
  <si>
    <t>必要性が高い</t>
  </si>
  <si>
    <t>どちらともいえない</t>
  </si>
  <si>
    <t>あまり必要性がない</t>
  </si>
  <si>
    <t>全く必要性がない　</t>
  </si>
  <si>
    <t>動物保護管理センターが県民の方に親しまれるようになるため、センターに望むことを自由にお書きください。（自由記述）</t>
    <phoneticPr fontId="3"/>
  </si>
  <si>
    <t>新しい動物保護管理センターのあり方についてアンケート</t>
    <phoneticPr fontId="3"/>
  </si>
  <si>
    <t>回答率（％）</t>
    <rPh sb="0" eb="2">
      <t>カイトウ</t>
    </rPh>
    <rPh sb="2" eb="3">
      <t>リツ</t>
    </rPh>
    <phoneticPr fontId="3"/>
  </si>
  <si>
    <t>人</t>
    <rPh sb="0" eb="1">
      <t>ヒト</t>
    </rPh>
    <phoneticPr fontId="3"/>
  </si>
  <si>
    <t>％</t>
    <phoneticPr fontId="3"/>
  </si>
  <si>
    <t>その存在を知らなかった</t>
    <rPh sb="2" eb="4">
      <t>ソンザイ</t>
    </rPh>
    <rPh sb="5" eb="6">
      <t>シ</t>
    </rPh>
    <phoneticPr fontId="3"/>
  </si>
  <si>
    <t>動物保護管理センターが、高齢者・障害者・子どもといった福祉分野との連携を強化することについて、あなたはどのようにお考えになりますか。 あてはまるものを１つお選びください。</t>
    <rPh sb="78" eb="79">
      <t>エラ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</si>
</sst>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6" x14ac:knownFonts="1">
    <font>
      <sz val="11"/>
      <color theme="1"/>
      <name val="HGPｺﾞｼｯｸM"/>
      <family val="2"/>
      <charset val="128"/>
    </font>
    <font>
      <sz val="11"/>
      <color theme="1"/>
      <name val="HGPｺﾞｼｯｸM"/>
      <family val="2"/>
      <charset val="128"/>
    </font>
    <font>
      <sz val="10"/>
      <color theme="1"/>
      <name val="HGPｺﾞｼｯｸM"/>
      <family val="2"/>
      <charset val="128"/>
    </font>
    <font>
      <sz val="6"/>
      <name val="HGPｺﾞｼｯｸM"/>
      <family val="2"/>
      <charset val="128"/>
    </font>
    <font>
      <sz val="9"/>
      <color theme="1"/>
      <name val="HGPｺﾞｼｯｸM"/>
      <family val="2"/>
      <charset val="128"/>
    </font>
    <font>
      <sz val="9"/>
      <color theme="1"/>
      <name val="@HGPｺﾞｼｯｸM"/>
      <family val="3"/>
      <charset val="128"/>
    </font>
  </fonts>
  <fills count="2">
    <fill>
      <patternFill patternType="none"/>
    </fill>
    <fill>
      <patternFill patternType="gray125"/>
    </fill>
  </fills>
  <borders count="65">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auto="1"/>
      </left>
      <right/>
      <top style="thin">
        <color auto="1"/>
      </top>
      <bottom style="hair">
        <color auto="1"/>
      </bottom>
      <diagonal/>
    </border>
    <border>
      <left/>
      <right style="thin">
        <color indexed="64"/>
      </right>
      <top style="thin">
        <color indexed="64"/>
      </top>
      <bottom style="hair">
        <color auto="1"/>
      </bottom>
      <diagonal/>
    </border>
    <border>
      <left style="thin">
        <color auto="1"/>
      </left>
      <right style="thin">
        <color indexed="64"/>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thin">
        <color auto="1"/>
      </bottom>
      <diagonal/>
    </border>
    <border>
      <left/>
      <right style="thin">
        <color indexed="64"/>
      </right>
      <top style="hair">
        <color auto="1"/>
      </top>
      <bottom style="thin">
        <color auto="1"/>
      </bottom>
      <diagonal/>
    </border>
    <border>
      <left style="thin">
        <color indexed="64"/>
      </left>
      <right style="thin">
        <color indexed="64"/>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style="hair">
        <color auto="1"/>
      </right>
      <top style="thin">
        <color indexed="64"/>
      </top>
      <bottom/>
      <diagonal/>
    </border>
    <border>
      <left style="hair">
        <color auto="1"/>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style="thin">
        <color indexed="64"/>
      </left>
      <right style="thin">
        <color indexed="64"/>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bottom/>
      <diagonal/>
    </border>
    <border>
      <left style="thin">
        <color indexed="64"/>
      </left>
      <right style="thin">
        <color indexed="64"/>
      </right>
      <top style="hair">
        <color auto="1"/>
      </top>
      <bottom style="hair">
        <color auto="1"/>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thin">
        <color auto="1"/>
      </top>
      <bottom style="hair">
        <color auto="1"/>
      </bottom>
      <diagonal/>
    </border>
    <border>
      <left/>
      <right/>
      <top style="hair">
        <color auto="1"/>
      </top>
      <bottom style="thin">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bottom style="thin">
        <color auto="1"/>
      </bottom>
      <diagonal/>
    </border>
    <border>
      <left style="thin">
        <color auto="1"/>
      </left>
      <right style="thin">
        <color indexed="64"/>
      </right>
      <top/>
      <bottom style="thin">
        <color indexed="64"/>
      </bottom>
      <diagonal/>
    </border>
    <border>
      <left/>
      <right style="thin">
        <color indexed="64"/>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bottom style="thin">
        <color auto="1"/>
      </bottom>
      <diagonal/>
    </border>
    <border>
      <left style="hair">
        <color auto="1"/>
      </left>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6">
    <xf numFmtId="0" fontId="0" fillId="0" borderId="0" xfId="0">
      <alignment vertical="center"/>
    </xf>
    <xf numFmtId="0" fontId="2" fillId="0" borderId="1" xfId="0" applyFont="1" applyBorder="1">
      <alignment vertical="center"/>
    </xf>
    <xf numFmtId="0" fontId="2" fillId="0" borderId="0" xfId="0" applyFont="1">
      <alignment vertical="center"/>
    </xf>
    <xf numFmtId="0" fontId="4" fillId="0" borderId="0" xfId="0" applyFont="1">
      <alignment vertical="center"/>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48" xfId="0" applyFont="1" applyBorder="1">
      <alignment vertical="center"/>
    </xf>
    <xf numFmtId="0" fontId="2" fillId="0" borderId="25" xfId="0" applyFont="1" applyBorder="1">
      <alignment vertical="center"/>
    </xf>
    <xf numFmtId="0" fontId="2" fillId="0" borderId="49" xfId="0" applyFont="1" applyBorder="1">
      <alignment vertical="center"/>
    </xf>
    <xf numFmtId="0" fontId="2" fillId="0" borderId="28" xfId="0" applyFont="1" applyBorder="1">
      <alignment vertical="center"/>
    </xf>
    <xf numFmtId="0" fontId="2" fillId="0" borderId="36" xfId="0" applyFont="1" applyBorder="1">
      <alignment vertical="center"/>
    </xf>
    <xf numFmtId="38" fontId="2" fillId="0" borderId="20" xfId="1" applyFont="1" applyFill="1" applyBorder="1">
      <alignment vertical="center"/>
    </xf>
    <xf numFmtId="38" fontId="2" fillId="0" borderId="43" xfId="1" applyFont="1" applyFill="1" applyBorder="1">
      <alignment vertical="center"/>
    </xf>
    <xf numFmtId="0" fontId="2" fillId="0" borderId="42" xfId="0" applyFont="1" applyFill="1" applyBorder="1">
      <alignment vertical="center"/>
    </xf>
    <xf numFmtId="0" fontId="2" fillId="0" borderId="13" xfId="0" applyFont="1" applyFill="1" applyBorder="1">
      <alignment vertical="center"/>
    </xf>
    <xf numFmtId="0" fontId="2" fillId="0" borderId="51" xfId="0" applyFont="1" applyFill="1" applyBorder="1">
      <alignment vertical="center"/>
    </xf>
    <xf numFmtId="0" fontId="2" fillId="0" borderId="14" xfId="0" applyFont="1" applyFill="1" applyBorder="1">
      <alignment vertical="center"/>
    </xf>
    <xf numFmtId="0" fontId="2" fillId="0" borderId="16" xfId="0" applyFont="1" applyFill="1" applyBorder="1">
      <alignment vertical="center"/>
    </xf>
    <xf numFmtId="0" fontId="2" fillId="0" borderId="15" xfId="0" applyFont="1" applyFill="1" applyBorder="1">
      <alignment vertical="center"/>
    </xf>
    <xf numFmtId="0" fontId="2" fillId="0" borderId="17" xfId="0" applyFont="1" applyFill="1" applyBorder="1">
      <alignment vertical="center"/>
    </xf>
    <xf numFmtId="0" fontId="2" fillId="0" borderId="25" xfId="0" applyFont="1" applyFill="1" applyBorder="1">
      <alignment vertical="center"/>
    </xf>
    <xf numFmtId="0" fontId="2" fillId="0" borderId="33" xfId="0" applyFont="1" applyFill="1" applyBorder="1">
      <alignment vertical="center"/>
    </xf>
    <xf numFmtId="0" fontId="2" fillId="0" borderId="35" xfId="0" applyFont="1" applyFill="1" applyBorder="1">
      <alignment vertical="center"/>
    </xf>
    <xf numFmtId="0" fontId="2" fillId="0" borderId="58" xfId="0" applyFont="1" applyBorder="1">
      <alignment vertical="center"/>
    </xf>
    <xf numFmtId="176" fontId="2" fillId="0" borderId="44" xfId="0" applyNumberFormat="1" applyFont="1" applyFill="1" applyBorder="1">
      <alignment vertical="center"/>
    </xf>
    <xf numFmtId="176" fontId="2" fillId="0" borderId="55" xfId="0" applyNumberFormat="1" applyFont="1" applyFill="1" applyBorder="1">
      <alignment vertical="center"/>
    </xf>
    <xf numFmtId="176" fontId="2" fillId="0" borderId="45" xfId="0" applyNumberFormat="1" applyFont="1" applyFill="1" applyBorder="1">
      <alignment vertical="center"/>
    </xf>
    <xf numFmtId="176" fontId="2" fillId="0" borderId="47" xfId="0" applyNumberFormat="1" applyFont="1" applyFill="1" applyBorder="1">
      <alignment vertical="center"/>
    </xf>
    <xf numFmtId="176" fontId="2" fillId="0" borderId="46" xfId="0" applyNumberFormat="1" applyFont="1" applyFill="1" applyBorder="1">
      <alignment vertical="center"/>
    </xf>
    <xf numFmtId="176" fontId="2" fillId="0" borderId="42" xfId="0" applyNumberFormat="1" applyFont="1" applyFill="1" applyBorder="1">
      <alignment vertical="center"/>
    </xf>
    <xf numFmtId="177" fontId="2" fillId="0" borderId="13" xfId="0" applyNumberFormat="1" applyFont="1" applyFill="1" applyBorder="1">
      <alignment vertical="center"/>
    </xf>
    <xf numFmtId="177" fontId="2" fillId="0" borderId="51" xfId="0" applyNumberFormat="1" applyFont="1" applyFill="1" applyBorder="1">
      <alignment vertical="center"/>
    </xf>
    <xf numFmtId="177" fontId="2" fillId="0" borderId="14" xfId="0" applyNumberFormat="1" applyFont="1" applyFill="1" applyBorder="1">
      <alignment vertical="center"/>
    </xf>
    <xf numFmtId="177" fontId="2" fillId="0" borderId="16" xfId="0" applyNumberFormat="1" applyFont="1" applyFill="1" applyBorder="1">
      <alignment vertical="center"/>
    </xf>
    <xf numFmtId="177" fontId="2" fillId="0" borderId="15" xfId="0" applyNumberFormat="1" applyFont="1" applyFill="1" applyBorder="1">
      <alignment vertical="center"/>
    </xf>
    <xf numFmtId="177" fontId="2" fillId="0" borderId="21" xfId="0" applyNumberFormat="1" applyFont="1" applyFill="1" applyBorder="1">
      <alignment vertical="center"/>
    </xf>
    <xf numFmtId="177" fontId="2" fillId="0" borderId="52" xfId="0" applyNumberFormat="1" applyFont="1" applyFill="1" applyBorder="1">
      <alignment vertical="center"/>
    </xf>
    <xf numFmtId="177" fontId="2" fillId="0" borderId="22" xfId="0" applyNumberFormat="1" applyFont="1" applyFill="1" applyBorder="1">
      <alignment vertical="center"/>
    </xf>
    <xf numFmtId="177" fontId="2" fillId="0" borderId="24" xfId="0" applyNumberFormat="1" applyFont="1" applyFill="1" applyBorder="1">
      <alignment vertical="center"/>
    </xf>
    <xf numFmtId="177" fontId="2" fillId="0" borderId="23" xfId="0" applyNumberFormat="1" applyFont="1" applyFill="1" applyBorder="1">
      <alignment vertical="center"/>
    </xf>
    <xf numFmtId="177" fontId="2" fillId="0" borderId="29" xfId="0" applyNumberFormat="1" applyFont="1" applyFill="1" applyBorder="1">
      <alignment vertical="center"/>
    </xf>
    <xf numFmtId="177" fontId="2" fillId="0" borderId="53" xfId="0" applyNumberFormat="1" applyFont="1" applyFill="1" applyBorder="1">
      <alignment vertical="center"/>
    </xf>
    <xf numFmtId="177" fontId="2" fillId="0" borderId="30" xfId="0" applyNumberFormat="1" applyFont="1" applyFill="1" applyBorder="1">
      <alignment vertical="center"/>
    </xf>
    <xf numFmtId="177" fontId="2" fillId="0" borderId="32" xfId="0" applyNumberFormat="1" applyFont="1" applyFill="1" applyBorder="1">
      <alignment vertical="center"/>
    </xf>
    <xf numFmtId="177" fontId="2" fillId="0" borderId="31" xfId="0" applyNumberFormat="1" applyFont="1" applyFill="1" applyBorder="1">
      <alignment vertical="center"/>
    </xf>
    <xf numFmtId="177" fontId="2" fillId="0" borderId="37" xfId="0" applyNumberFormat="1" applyFont="1" applyFill="1" applyBorder="1">
      <alignment vertical="center"/>
    </xf>
    <xf numFmtId="177" fontId="2" fillId="0" borderId="54" xfId="0" applyNumberFormat="1" applyFont="1" applyFill="1" applyBorder="1">
      <alignment vertical="center"/>
    </xf>
    <xf numFmtId="177" fontId="2" fillId="0" borderId="38" xfId="0" applyNumberFormat="1" applyFont="1" applyFill="1" applyBorder="1">
      <alignment vertical="center"/>
    </xf>
    <xf numFmtId="177" fontId="2" fillId="0" borderId="40" xfId="0" applyNumberFormat="1" applyFont="1" applyFill="1" applyBorder="1">
      <alignment vertical="center"/>
    </xf>
    <xf numFmtId="177" fontId="2" fillId="0" borderId="39" xfId="0" applyNumberFormat="1" applyFont="1" applyFill="1" applyBorder="1">
      <alignment vertical="center"/>
    </xf>
    <xf numFmtId="177" fontId="2" fillId="0" borderId="44" xfId="0" applyNumberFormat="1" applyFont="1" applyFill="1" applyBorder="1">
      <alignment vertical="center"/>
    </xf>
    <xf numFmtId="177" fontId="2" fillId="0" borderId="55" xfId="0" applyNumberFormat="1" applyFont="1" applyFill="1" applyBorder="1">
      <alignment vertical="center"/>
    </xf>
    <xf numFmtId="177" fontId="2" fillId="0" borderId="45" xfId="0" applyNumberFormat="1" applyFont="1" applyFill="1" applyBorder="1">
      <alignment vertical="center"/>
    </xf>
    <xf numFmtId="177" fontId="2" fillId="0" borderId="47" xfId="0" applyNumberFormat="1" applyFont="1" applyFill="1" applyBorder="1">
      <alignment vertical="center"/>
    </xf>
    <xf numFmtId="177" fontId="2" fillId="0" borderId="46" xfId="0" applyNumberFormat="1" applyFont="1" applyFill="1" applyBorder="1">
      <alignment vertical="center"/>
    </xf>
    <xf numFmtId="0" fontId="2" fillId="0" borderId="27" xfId="0" applyFont="1" applyFill="1" applyBorder="1">
      <alignment vertical="center"/>
    </xf>
    <xf numFmtId="177" fontId="2" fillId="0" borderId="20" xfId="0" applyNumberFormat="1" applyFont="1" applyFill="1" applyBorder="1">
      <alignment vertical="center"/>
    </xf>
    <xf numFmtId="177" fontId="2" fillId="0" borderId="49" xfId="0" applyNumberFormat="1" applyFont="1" applyFill="1" applyBorder="1">
      <alignment vertical="center"/>
    </xf>
    <xf numFmtId="177" fontId="2" fillId="0" borderId="28" xfId="0" applyNumberFormat="1" applyFont="1" applyFill="1" applyBorder="1">
      <alignment vertical="center"/>
    </xf>
    <xf numFmtId="177" fontId="2" fillId="0" borderId="36" xfId="0" applyNumberFormat="1" applyFont="1" applyFill="1" applyBorder="1">
      <alignment vertical="center"/>
    </xf>
    <xf numFmtId="177" fontId="2" fillId="0" borderId="43" xfId="0" applyNumberFormat="1" applyFont="1" applyFill="1" applyBorder="1">
      <alignment vertical="center"/>
    </xf>
    <xf numFmtId="0" fontId="2" fillId="0" borderId="60" xfId="0" applyFont="1" applyBorder="1">
      <alignment vertical="center"/>
    </xf>
    <xf numFmtId="38" fontId="2" fillId="0" borderId="59" xfId="1" applyFont="1" applyBorder="1">
      <alignment vertical="center"/>
    </xf>
    <xf numFmtId="0" fontId="4" fillId="0" borderId="59" xfId="0" applyFont="1" applyBorder="1" applyAlignment="1">
      <alignment vertical="top" wrapText="1"/>
    </xf>
    <xf numFmtId="0" fontId="2" fillId="0" borderId="57" xfId="0" applyFont="1" applyFill="1" applyBorder="1">
      <alignment vertical="center"/>
    </xf>
    <xf numFmtId="0" fontId="5" fillId="0" borderId="44" xfId="0" applyFont="1" applyFill="1" applyBorder="1" applyAlignment="1">
      <alignment horizontal="center" vertical="top" textRotation="180" wrapText="1"/>
    </xf>
    <xf numFmtId="0" fontId="5" fillId="0" borderId="47" xfId="0" applyFont="1" applyFill="1" applyBorder="1" applyAlignment="1">
      <alignment horizontal="center" vertical="top" textRotation="180" wrapText="1"/>
    </xf>
    <xf numFmtId="0" fontId="5" fillId="0" borderId="45" xfId="0" applyFont="1" applyFill="1" applyBorder="1" applyAlignment="1">
      <alignment horizontal="center" vertical="top" textRotation="180" wrapText="1"/>
    </xf>
    <xf numFmtId="0" fontId="5" fillId="0" borderId="46" xfId="0" applyFont="1" applyFill="1" applyBorder="1" applyAlignment="1">
      <alignment horizontal="center" vertical="top" textRotation="180" wrapText="1"/>
    </xf>
    <xf numFmtId="0" fontId="5" fillId="0" borderId="42" xfId="0" applyFont="1" applyFill="1" applyBorder="1" applyAlignment="1">
      <alignment horizontal="center" vertical="top" textRotation="180" wrapText="1"/>
    </xf>
    <xf numFmtId="0" fontId="2" fillId="0" borderId="41" xfId="0" applyFont="1" applyFill="1" applyBorder="1">
      <alignment vertical="center"/>
    </xf>
    <xf numFmtId="0" fontId="2" fillId="0" borderId="1" xfId="0" applyFont="1" applyFill="1" applyBorder="1">
      <alignment vertical="center"/>
    </xf>
    <xf numFmtId="0" fontId="2" fillId="0" borderId="61" xfId="0" applyFont="1" applyFill="1" applyBorder="1">
      <alignment vertical="center"/>
    </xf>
    <xf numFmtId="0" fontId="2" fillId="0" borderId="62" xfId="0" applyFont="1" applyFill="1" applyBorder="1">
      <alignment vertical="center"/>
    </xf>
    <xf numFmtId="0" fontId="2" fillId="0" borderId="63" xfId="0" applyFont="1" applyFill="1" applyBorder="1">
      <alignment vertical="center"/>
    </xf>
    <xf numFmtId="0" fontId="2" fillId="0" borderId="64" xfId="0" applyFont="1" applyFill="1" applyBorder="1">
      <alignment vertical="center"/>
    </xf>
    <xf numFmtId="0" fontId="2" fillId="0" borderId="21" xfId="0" applyFont="1" applyFill="1" applyBorder="1">
      <alignment vertical="center"/>
    </xf>
    <xf numFmtId="0" fontId="2" fillId="0" borderId="52" xfId="0" applyFont="1" applyFill="1" applyBorder="1">
      <alignment vertical="center"/>
    </xf>
    <xf numFmtId="0" fontId="2" fillId="0" borderId="22" xfId="0" applyFont="1" applyFill="1" applyBorder="1">
      <alignment vertical="center"/>
    </xf>
    <xf numFmtId="0" fontId="2" fillId="0" borderId="24" xfId="0" applyFont="1" applyFill="1" applyBorder="1">
      <alignment vertical="center"/>
    </xf>
    <xf numFmtId="0" fontId="2" fillId="0" borderId="23" xfId="0" applyFont="1" applyFill="1" applyBorder="1">
      <alignment vertical="center"/>
    </xf>
    <xf numFmtId="0" fontId="2" fillId="0" borderId="29" xfId="0" applyFont="1" applyFill="1" applyBorder="1">
      <alignment vertical="center"/>
    </xf>
    <xf numFmtId="0" fontId="2" fillId="0" borderId="53" xfId="0" applyFont="1" applyFill="1" applyBorder="1">
      <alignment vertical="center"/>
    </xf>
    <xf numFmtId="0" fontId="2" fillId="0" borderId="30" xfId="0" applyFont="1" applyFill="1" applyBorder="1">
      <alignment vertical="center"/>
    </xf>
    <xf numFmtId="0" fontId="2" fillId="0" borderId="32" xfId="0" applyFont="1" applyFill="1" applyBorder="1">
      <alignment vertical="center"/>
    </xf>
    <xf numFmtId="0" fontId="2" fillId="0" borderId="31" xfId="0" applyFont="1" applyFill="1" applyBorder="1">
      <alignment vertical="center"/>
    </xf>
    <xf numFmtId="0" fontId="2" fillId="0" borderId="37" xfId="0" applyFont="1" applyFill="1" applyBorder="1">
      <alignment vertical="center"/>
    </xf>
    <xf numFmtId="0" fontId="2" fillId="0" borderId="54" xfId="0" applyFont="1" applyFill="1" applyBorder="1">
      <alignment vertical="center"/>
    </xf>
    <xf numFmtId="0" fontId="2" fillId="0" borderId="38" xfId="0" applyFont="1" applyFill="1" applyBorder="1">
      <alignment vertical="center"/>
    </xf>
    <xf numFmtId="0" fontId="2" fillId="0" borderId="40" xfId="0" applyFont="1" applyFill="1" applyBorder="1">
      <alignment vertical="center"/>
    </xf>
    <xf numFmtId="0" fontId="2" fillId="0" borderId="39" xfId="0" applyFont="1" applyFill="1" applyBorder="1">
      <alignment vertical="center"/>
    </xf>
    <xf numFmtId="0" fontId="2" fillId="0" borderId="44" xfId="0" applyFont="1" applyFill="1" applyBorder="1">
      <alignment vertical="center"/>
    </xf>
    <xf numFmtId="0" fontId="2" fillId="0" borderId="55" xfId="0" applyFont="1" applyFill="1" applyBorder="1">
      <alignment vertical="center"/>
    </xf>
    <xf numFmtId="0" fontId="2" fillId="0" borderId="45" xfId="0" applyFont="1" applyFill="1" applyBorder="1">
      <alignment vertical="center"/>
    </xf>
    <xf numFmtId="0" fontId="2" fillId="0" borderId="47" xfId="0" applyFont="1" applyFill="1" applyBorder="1">
      <alignment vertical="center"/>
    </xf>
    <xf numFmtId="0" fontId="2" fillId="0" borderId="46" xfId="0" applyFont="1" applyFill="1" applyBorder="1">
      <alignment vertical="center"/>
    </xf>
    <xf numFmtId="177" fontId="2" fillId="0" borderId="41" xfId="0" applyNumberFormat="1" applyFont="1" applyFill="1" applyBorder="1">
      <alignment vertical="center"/>
    </xf>
    <xf numFmtId="177" fontId="2" fillId="0" borderId="62" xfId="0" applyNumberFormat="1" applyFont="1" applyFill="1" applyBorder="1">
      <alignment vertical="center"/>
    </xf>
    <xf numFmtId="177" fontId="2" fillId="0" borderId="61" xfId="0" applyNumberFormat="1" applyFont="1" applyFill="1" applyBorder="1">
      <alignment vertical="center"/>
    </xf>
    <xf numFmtId="176" fontId="2" fillId="0" borderId="0" xfId="0" applyNumberFormat="1" applyFont="1">
      <alignment vertical="center"/>
    </xf>
    <xf numFmtId="177" fontId="2" fillId="0" borderId="11" xfId="0" applyNumberFormat="1" applyFont="1" applyFill="1" applyBorder="1">
      <alignment vertical="center"/>
    </xf>
    <xf numFmtId="177" fontId="2" fillId="0" borderId="57" xfId="0" applyNumberFormat="1" applyFont="1" applyFill="1" applyBorder="1">
      <alignment vertical="center"/>
    </xf>
    <xf numFmtId="177" fontId="2" fillId="0" borderId="63" xfId="0" applyNumberFormat="1" applyFont="1" applyFill="1" applyBorder="1">
      <alignment vertical="center"/>
    </xf>
    <xf numFmtId="177" fontId="2" fillId="0" borderId="60" xfId="0" applyNumberFormat="1" applyFont="1" applyFill="1" applyBorder="1">
      <alignment vertic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3"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5" fillId="0" borderId="26" xfId="0" applyFont="1" applyFill="1" applyBorder="1" applyAlignment="1">
      <alignment horizontal="center" vertical="top" textRotation="180" wrapText="1"/>
    </xf>
    <xf numFmtId="0" fontId="5" fillId="0" borderId="55" xfId="0" applyFont="1" applyFill="1" applyBorder="1" applyAlignment="1">
      <alignment horizontal="center" vertical="top" textRotation="180" wrapText="1"/>
    </xf>
    <xf numFmtId="0" fontId="5" fillId="0" borderId="27" xfId="0" applyFont="1" applyFill="1" applyBorder="1" applyAlignment="1">
      <alignment horizontal="center" vertical="top" textRotation="180" wrapText="1"/>
    </xf>
    <xf numFmtId="0" fontId="2" fillId="0" borderId="5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11" xfId="0" applyFont="1" applyFill="1" applyBorder="1" applyAlignment="1">
      <alignment horizontal="center" vertical="center"/>
    </xf>
    <xf numFmtId="177" fontId="2" fillId="0" borderId="18" xfId="0" applyNumberFormat="1" applyFont="1" applyFill="1" applyBorder="1" applyAlignment="1">
      <alignment horizontal="center" vertical="center"/>
    </xf>
    <xf numFmtId="177" fontId="2" fillId="0" borderId="52" xfId="0" applyNumberFormat="1" applyFont="1" applyFill="1" applyBorder="1" applyAlignment="1">
      <alignment horizontal="center" vertical="center"/>
    </xf>
    <xf numFmtId="177" fontId="2" fillId="0" borderId="19" xfId="0" applyNumberFormat="1" applyFont="1" applyFill="1" applyBorder="1" applyAlignment="1">
      <alignment horizontal="center" vertical="center"/>
    </xf>
    <xf numFmtId="177" fontId="2" fillId="0" borderId="26" xfId="0" applyNumberFormat="1" applyFont="1" applyFill="1" applyBorder="1" applyAlignment="1">
      <alignment horizontal="center" vertical="center"/>
    </xf>
    <xf numFmtId="177" fontId="2" fillId="0" borderId="55" xfId="0" applyNumberFormat="1" applyFont="1" applyFill="1" applyBorder="1" applyAlignment="1">
      <alignment horizontal="center" vertical="center"/>
    </xf>
    <xf numFmtId="177" fontId="2" fillId="0" borderId="27" xfId="0" applyNumberFormat="1" applyFont="1" applyFill="1" applyBorder="1" applyAlignment="1">
      <alignment horizontal="center" vertical="center"/>
    </xf>
    <xf numFmtId="177" fontId="2" fillId="0" borderId="10" xfId="0" applyNumberFormat="1" applyFont="1" applyFill="1" applyBorder="1" applyAlignment="1">
      <alignment horizontal="center" vertical="center"/>
    </xf>
    <xf numFmtId="177" fontId="2" fillId="0" borderId="54" xfId="0" applyNumberFormat="1" applyFont="1" applyFill="1" applyBorder="1" applyAlignment="1">
      <alignment horizontal="center" vertical="center"/>
    </xf>
    <xf numFmtId="177" fontId="2" fillId="0" borderId="11" xfId="0" applyNumberFormat="1" applyFont="1" applyFill="1" applyBorder="1" applyAlignment="1">
      <alignment horizontal="center" vertical="center"/>
    </xf>
    <xf numFmtId="176" fontId="2" fillId="0" borderId="26" xfId="0" applyNumberFormat="1" applyFont="1" applyFill="1" applyBorder="1" applyAlignment="1">
      <alignment horizontal="center" vertical="center"/>
    </xf>
    <xf numFmtId="176" fontId="2" fillId="0" borderId="55" xfId="0" applyNumberFormat="1" applyFont="1" applyFill="1" applyBorder="1" applyAlignment="1">
      <alignment horizontal="center" vertical="center"/>
    </xf>
    <xf numFmtId="176" fontId="2" fillId="0" borderId="27" xfId="0" applyNumberFormat="1" applyFont="1" applyFill="1" applyBorder="1" applyAlignment="1">
      <alignment horizontal="center" vertical="center"/>
    </xf>
    <xf numFmtId="177" fontId="2" fillId="0" borderId="56" xfId="0" applyNumberFormat="1" applyFont="1" applyFill="1" applyBorder="1" applyAlignment="1">
      <alignment horizontal="center" vertical="center"/>
    </xf>
    <xf numFmtId="177" fontId="2" fillId="0" borderId="51" xfId="0" applyNumberFormat="1" applyFont="1" applyFill="1" applyBorder="1" applyAlignment="1">
      <alignment horizontal="center" vertical="center"/>
    </xf>
    <xf numFmtId="177" fontId="2" fillId="0" borderId="57"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33"/>
  <sheetViews>
    <sheetView showGridLines="0" tabSelected="1" zoomScale="106" zoomScaleNormal="106" zoomScaleSheetLayoutView="85" workbookViewId="0"/>
  </sheetViews>
  <sheetFormatPr defaultColWidth="8.84375" defaultRowHeight="12" x14ac:dyDescent="0.2"/>
  <cols>
    <col min="1" max="1" width="7.3046875" style="2" customWidth="1"/>
    <col min="2" max="2" width="11.765625" style="2" customWidth="1"/>
    <col min="3" max="7" width="5.3046875" style="2" customWidth="1"/>
    <col min="8" max="11" width="5.07421875" style="2" customWidth="1"/>
    <col min="12" max="12" width="5.3046875" style="2" customWidth="1"/>
    <col min="13" max="60" width="5.07421875" style="2" customWidth="1"/>
    <col min="61" max="16384" width="8.84375" style="2"/>
  </cols>
  <sheetData>
    <row r="1" spans="1:60" ht="24" customHeight="1" x14ac:dyDescent="0.2">
      <c r="A1" s="1" t="s">
        <v>86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31.5" customHeight="1" x14ac:dyDescent="0.2"/>
    <row r="3" spans="1:60" x14ac:dyDescent="0.2">
      <c r="A3" s="2" t="s">
        <v>0</v>
      </c>
      <c r="C3" s="3"/>
      <c r="D3" s="3" t="s">
        <v>1</v>
      </c>
      <c r="E3" s="3"/>
      <c r="F3" s="3"/>
      <c r="G3" s="3" t="s">
        <v>1</v>
      </c>
      <c r="H3" s="3"/>
      <c r="I3" s="3"/>
      <c r="J3" s="3"/>
      <c r="K3" s="3"/>
      <c r="L3" s="3"/>
      <c r="M3" s="3" t="s">
        <v>1</v>
      </c>
      <c r="N3" s="3"/>
      <c r="O3" s="3"/>
      <c r="P3" s="3"/>
      <c r="Q3" s="3" t="s">
        <v>1</v>
      </c>
      <c r="R3" s="3"/>
      <c r="S3" s="3"/>
      <c r="T3" s="3"/>
      <c r="U3" s="3"/>
      <c r="V3" s="3"/>
      <c r="W3" s="3" t="s">
        <v>1</v>
      </c>
      <c r="X3" s="3"/>
      <c r="Y3" s="3"/>
      <c r="Z3" s="3"/>
      <c r="AA3" s="3"/>
      <c r="AB3" s="3"/>
      <c r="AC3" s="3"/>
      <c r="AD3" s="3" t="s">
        <v>1</v>
      </c>
      <c r="AE3" s="3"/>
      <c r="AF3" s="3"/>
      <c r="AG3" s="3"/>
      <c r="AH3" s="3"/>
      <c r="AI3" s="3"/>
      <c r="AJ3" s="3" t="s">
        <v>1</v>
      </c>
      <c r="AK3" s="3"/>
      <c r="AL3" s="3"/>
      <c r="AM3" s="3"/>
      <c r="AN3" s="3"/>
      <c r="AO3" s="3"/>
      <c r="AP3" s="3"/>
      <c r="AQ3" s="3" t="s">
        <v>1</v>
      </c>
      <c r="AR3" s="3"/>
      <c r="BA3" s="3" t="s">
        <v>1</v>
      </c>
      <c r="BB3" s="3"/>
      <c r="BF3" s="3" t="s">
        <v>1</v>
      </c>
      <c r="BG3" s="3"/>
    </row>
    <row r="4" spans="1:60" x14ac:dyDescent="0.2">
      <c r="D4" s="3" t="s">
        <v>2</v>
      </c>
      <c r="E4" s="3"/>
      <c r="F4" s="3"/>
      <c r="G4" s="3" t="s">
        <v>2</v>
      </c>
      <c r="H4" s="3"/>
      <c r="I4" s="3"/>
      <c r="J4" s="3"/>
      <c r="K4" s="3"/>
      <c r="L4" s="3"/>
      <c r="M4" s="3" t="s">
        <v>2</v>
      </c>
      <c r="N4" s="3"/>
      <c r="O4" s="3"/>
      <c r="P4" s="3"/>
      <c r="Q4" s="3" t="s">
        <v>2</v>
      </c>
      <c r="R4" s="3"/>
      <c r="S4" s="3"/>
      <c r="T4" s="3"/>
      <c r="U4" s="3"/>
      <c r="V4" s="3"/>
      <c r="W4" s="3" t="s">
        <v>2</v>
      </c>
      <c r="X4" s="3"/>
      <c r="Y4" s="3"/>
      <c r="Z4" s="3"/>
      <c r="AA4" s="3"/>
      <c r="AB4" s="3"/>
      <c r="AC4" s="3"/>
      <c r="AD4" s="3" t="s">
        <v>2</v>
      </c>
      <c r="AE4" s="3"/>
      <c r="AF4" s="3"/>
      <c r="AG4" s="3"/>
      <c r="AH4" s="3"/>
      <c r="AI4" s="3"/>
      <c r="AJ4" s="3" t="s">
        <v>2</v>
      </c>
      <c r="AK4" s="3"/>
      <c r="AL4" s="3"/>
      <c r="AM4" s="3"/>
      <c r="AN4" s="3"/>
      <c r="AO4" s="3"/>
      <c r="AP4" s="3"/>
      <c r="AQ4" s="3" t="s">
        <v>2</v>
      </c>
      <c r="AR4" s="3"/>
      <c r="AS4" s="3"/>
      <c r="AT4" s="3"/>
      <c r="AU4" s="3"/>
      <c r="AV4" s="3"/>
      <c r="AW4" s="3"/>
      <c r="AX4" s="3"/>
      <c r="AY4" s="3"/>
      <c r="AZ4" s="3"/>
      <c r="BA4" s="3" t="s">
        <v>2</v>
      </c>
      <c r="BB4" s="3"/>
      <c r="BC4" s="3"/>
      <c r="BD4" s="3"/>
      <c r="BE4" s="3"/>
      <c r="BF4" s="3" t="s">
        <v>2</v>
      </c>
      <c r="BG4" s="3"/>
    </row>
    <row r="5" spans="1:60" s="5" customFormat="1" ht="15" customHeight="1" x14ac:dyDescent="0.2">
      <c r="A5" s="118" t="s">
        <v>3</v>
      </c>
      <c r="B5" s="119"/>
      <c r="C5" s="4"/>
      <c r="D5" s="120" t="s">
        <v>4</v>
      </c>
      <c r="E5" s="121"/>
      <c r="F5" s="122"/>
      <c r="G5" s="120" t="s">
        <v>5</v>
      </c>
      <c r="H5" s="121"/>
      <c r="I5" s="121"/>
      <c r="J5" s="121"/>
      <c r="K5" s="121"/>
      <c r="L5" s="122"/>
      <c r="M5" s="115" t="s">
        <v>6</v>
      </c>
      <c r="N5" s="116"/>
      <c r="O5" s="116"/>
      <c r="P5" s="117"/>
      <c r="Q5" s="120" t="s">
        <v>7</v>
      </c>
      <c r="R5" s="116"/>
      <c r="S5" s="116"/>
      <c r="T5" s="116"/>
      <c r="U5" s="116"/>
      <c r="V5" s="122"/>
      <c r="W5" s="115" t="s">
        <v>8</v>
      </c>
      <c r="X5" s="116"/>
      <c r="Y5" s="116"/>
      <c r="Z5" s="116"/>
      <c r="AA5" s="116"/>
      <c r="AB5" s="116"/>
      <c r="AC5" s="117"/>
      <c r="AD5" s="120" t="s">
        <v>9</v>
      </c>
      <c r="AE5" s="116"/>
      <c r="AF5" s="116"/>
      <c r="AG5" s="116"/>
      <c r="AH5" s="116"/>
      <c r="AI5" s="122"/>
      <c r="AJ5" s="120" t="s">
        <v>10</v>
      </c>
      <c r="AK5" s="116"/>
      <c r="AL5" s="116"/>
      <c r="AM5" s="116"/>
      <c r="AN5" s="116"/>
      <c r="AO5" s="116"/>
      <c r="AP5" s="122"/>
      <c r="AQ5" s="115" t="s">
        <v>11</v>
      </c>
      <c r="AR5" s="116"/>
      <c r="AS5" s="116"/>
      <c r="AT5" s="116"/>
      <c r="AU5" s="116"/>
      <c r="AV5" s="116"/>
      <c r="AW5" s="116"/>
      <c r="AX5" s="116"/>
      <c r="AY5" s="116"/>
      <c r="AZ5" s="117"/>
      <c r="BA5" s="120" t="s">
        <v>12</v>
      </c>
      <c r="BB5" s="115"/>
      <c r="BC5" s="115"/>
      <c r="BD5" s="116"/>
      <c r="BE5" s="122"/>
      <c r="BF5" s="115" t="s">
        <v>13</v>
      </c>
      <c r="BG5" s="116"/>
      <c r="BH5" s="122"/>
    </row>
    <row r="6" spans="1:60" s="7" customFormat="1" ht="66" customHeight="1" x14ac:dyDescent="0.2">
      <c r="A6" s="123" t="s">
        <v>14</v>
      </c>
      <c r="B6" s="124"/>
      <c r="C6" s="6" t="s">
        <v>15</v>
      </c>
      <c r="D6" s="125" t="s">
        <v>28</v>
      </c>
      <c r="E6" s="126"/>
      <c r="F6" s="127"/>
      <c r="G6" s="125" t="s">
        <v>32</v>
      </c>
      <c r="H6" s="126"/>
      <c r="I6" s="126"/>
      <c r="J6" s="126"/>
      <c r="K6" s="126"/>
      <c r="L6" s="127"/>
      <c r="M6" s="128" t="s">
        <v>39</v>
      </c>
      <c r="N6" s="129"/>
      <c r="O6" s="129"/>
      <c r="P6" s="130"/>
      <c r="Q6" s="125" t="s">
        <v>43</v>
      </c>
      <c r="R6" s="129"/>
      <c r="S6" s="129"/>
      <c r="T6" s="129"/>
      <c r="U6" s="129"/>
      <c r="V6" s="127"/>
      <c r="W6" s="128" t="s">
        <v>50</v>
      </c>
      <c r="X6" s="129"/>
      <c r="Y6" s="129"/>
      <c r="Z6" s="129"/>
      <c r="AA6" s="129"/>
      <c r="AB6" s="129"/>
      <c r="AC6" s="130"/>
      <c r="AD6" s="125" t="s">
        <v>57</v>
      </c>
      <c r="AE6" s="129"/>
      <c r="AF6" s="129"/>
      <c r="AG6" s="129"/>
      <c r="AH6" s="129"/>
      <c r="AI6" s="127"/>
      <c r="AJ6" s="125" t="s">
        <v>63</v>
      </c>
      <c r="AK6" s="129"/>
      <c r="AL6" s="129"/>
      <c r="AM6" s="129"/>
      <c r="AN6" s="129"/>
      <c r="AO6" s="129"/>
      <c r="AP6" s="127"/>
      <c r="AQ6" s="128" t="s">
        <v>70</v>
      </c>
      <c r="AR6" s="129"/>
      <c r="AS6" s="129"/>
      <c r="AT6" s="129"/>
      <c r="AU6" s="129"/>
      <c r="AV6" s="129"/>
      <c r="AW6" s="129"/>
      <c r="AX6" s="129"/>
      <c r="AY6" s="129"/>
      <c r="AZ6" s="130"/>
      <c r="BA6" s="125" t="s">
        <v>91</v>
      </c>
      <c r="BB6" s="128"/>
      <c r="BC6" s="128"/>
      <c r="BD6" s="129"/>
      <c r="BE6" s="127"/>
      <c r="BF6" s="128" t="s">
        <v>85</v>
      </c>
      <c r="BG6" s="129"/>
      <c r="BH6" s="127"/>
    </row>
    <row r="7" spans="1:60" s="8" customFormat="1" ht="124.5" customHeight="1" x14ac:dyDescent="0.2">
      <c r="A7" s="131" t="s">
        <v>16</v>
      </c>
      <c r="B7" s="132"/>
      <c r="C7" s="74"/>
      <c r="D7" s="76" t="s">
        <v>29</v>
      </c>
      <c r="E7" s="77" t="s">
        <v>30</v>
      </c>
      <c r="F7" s="78" t="s">
        <v>31</v>
      </c>
      <c r="G7" s="76" t="s">
        <v>33</v>
      </c>
      <c r="H7" s="77" t="s">
        <v>34</v>
      </c>
      <c r="I7" s="77" t="s">
        <v>35</v>
      </c>
      <c r="J7" s="77" t="s">
        <v>36</v>
      </c>
      <c r="K7" s="77" t="s">
        <v>37</v>
      </c>
      <c r="L7" s="78" t="s">
        <v>38</v>
      </c>
      <c r="M7" s="79" t="s">
        <v>40</v>
      </c>
      <c r="N7" s="77" t="s">
        <v>41</v>
      </c>
      <c r="O7" s="77" t="s">
        <v>42</v>
      </c>
      <c r="P7" s="80" t="s">
        <v>90</v>
      </c>
      <c r="Q7" s="80" t="s">
        <v>45</v>
      </c>
      <c r="R7" s="80" t="s">
        <v>46</v>
      </c>
      <c r="S7" s="80" t="s">
        <v>47</v>
      </c>
      <c r="T7" s="80" t="s">
        <v>48</v>
      </c>
      <c r="U7" s="80" t="s">
        <v>49</v>
      </c>
      <c r="V7" s="78" t="s">
        <v>44</v>
      </c>
      <c r="W7" s="79" t="s">
        <v>51</v>
      </c>
      <c r="X7" s="77" t="s">
        <v>52</v>
      </c>
      <c r="Y7" s="77" t="s">
        <v>53</v>
      </c>
      <c r="Z7" s="77" t="s">
        <v>54</v>
      </c>
      <c r="AA7" s="77" t="s">
        <v>55</v>
      </c>
      <c r="AB7" s="77" t="s">
        <v>56</v>
      </c>
      <c r="AC7" s="80" t="s">
        <v>17</v>
      </c>
      <c r="AD7" s="76" t="s">
        <v>58</v>
      </c>
      <c r="AE7" s="77" t="s">
        <v>59</v>
      </c>
      <c r="AF7" s="77" t="s">
        <v>60</v>
      </c>
      <c r="AG7" s="77" t="s">
        <v>61</v>
      </c>
      <c r="AH7" s="77" t="s">
        <v>62</v>
      </c>
      <c r="AI7" s="78" t="s">
        <v>17</v>
      </c>
      <c r="AJ7" s="76" t="s">
        <v>64</v>
      </c>
      <c r="AK7" s="77" t="s">
        <v>65</v>
      </c>
      <c r="AL7" s="77" t="s">
        <v>66</v>
      </c>
      <c r="AM7" s="77" t="s">
        <v>67</v>
      </c>
      <c r="AN7" s="77" t="s">
        <v>68</v>
      </c>
      <c r="AO7" s="77" t="s">
        <v>69</v>
      </c>
      <c r="AP7" s="78" t="s">
        <v>17</v>
      </c>
      <c r="AQ7" s="79" t="s">
        <v>71</v>
      </c>
      <c r="AR7" s="77" t="s">
        <v>72</v>
      </c>
      <c r="AS7" s="77" t="s">
        <v>73</v>
      </c>
      <c r="AT7" s="77" t="s">
        <v>74</v>
      </c>
      <c r="AU7" s="77" t="s">
        <v>75</v>
      </c>
      <c r="AV7" s="77" t="s">
        <v>76</v>
      </c>
      <c r="AW7" s="77" t="s">
        <v>77</v>
      </c>
      <c r="AX7" s="77" t="s">
        <v>78</v>
      </c>
      <c r="AY7" s="77" t="s">
        <v>79</v>
      </c>
      <c r="AZ7" s="80" t="s">
        <v>17</v>
      </c>
      <c r="BA7" s="76" t="s">
        <v>80</v>
      </c>
      <c r="BB7" s="77" t="s">
        <v>81</v>
      </c>
      <c r="BC7" s="77" t="s">
        <v>82</v>
      </c>
      <c r="BD7" s="77" t="s">
        <v>83</v>
      </c>
      <c r="BE7" s="78" t="s">
        <v>84</v>
      </c>
      <c r="BF7" s="133"/>
      <c r="BG7" s="134"/>
      <c r="BH7" s="135"/>
    </row>
    <row r="8" spans="1:60" ht="15" customHeight="1" x14ac:dyDescent="0.2">
      <c r="A8" s="34" t="s">
        <v>18</v>
      </c>
      <c r="B8" s="72"/>
      <c r="C8" s="73">
        <f>SUM(D8:F8)</f>
        <v>500</v>
      </c>
      <c r="D8" s="81">
        <v>100</v>
      </c>
      <c r="E8" s="82">
        <v>176</v>
      </c>
      <c r="F8" s="83">
        <v>224</v>
      </c>
      <c r="G8" s="81">
        <v>329</v>
      </c>
      <c r="H8" s="84">
        <v>215</v>
      </c>
      <c r="I8" s="84">
        <v>67</v>
      </c>
      <c r="J8" s="84">
        <v>188</v>
      </c>
      <c r="K8" s="84">
        <v>90</v>
      </c>
      <c r="L8" s="83">
        <v>8</v>
      </c>
      <c r="M8" s="85">
        <v>50</v>
      </c>
      <c r="N8" s="84">
        <v>46</v>
      </c>
      <c r="O8" s="84">
        <v>124</v>
      </c>
      <c r="P8" s="86">
        <v>302</v>
      </c>
      <c r="Q8" s="81">
        <v>294</v>
      </c>
      <c r="R8" s="84">
        <v>114</v>
      </c>
      <c r="S8" s="84">
        <v>196</v>
      </c>
      <c r="T8" s="84">
        <v>62</v>
      </c>
      <c r="U8" s="84">
        <v>55</v>
      </c>
      <c r="V8" s="83">
        <v>149</v>
      </c>
      <c r="W8" s="85">
        <v>237</v>
      </c>
      <c r="X8" s="84">
        <v>238</v>
      </c>
      <c r="Y8" s="84">
        <v>83</v>
      </c>
      <c r="Z8" s="84">
        <v>38</v>
      </c>
      <c r="AA8" s="84">
        <v>61</v>
      </c>
      <c r="AB8" s="84">
        <v>120</v>
      </c>
      <c r="AC8" s="86">
        <v>11</v>
      </c>
      <c r="AD8" s="81">
        <v>238</v>
      </c>
      <c r="AE8" s="84">
        <v>99</v>
      </c>
      <c r="AF8" s="84">
        <v>164</v>
      </c>
      <c r="AG8" s="84">
        <v>125</v>
      </c>
      <c r="AH8" s="84">
        <v>110</v>
      </c>
      <c r="AI8" s="83">
        <v>13</v>
      </c>
      <c r="AJ8" s="81">
        <v>300</v>
      </c>
      <c r="AK8" s="84">
        <v>81</v>
      </c>
      <c r="AL8" s="84">
        <v>181</v>
      </c>
      <c r="AM8" s="84">
        <v>65</v>
      </c>
      <c r="AN8" s="84">
        <v>27</v>
      </c>
      <c r="AO8" s="84">
        <v>93</v>
      </c>
      <c r="AP8" s="83">
        <v>5</v>
      </c>
      <c r="AQ8" s="85">
        <v>327</v>
      </c>
      <c r="AR8" s="84">
        <v>220</v>
      </c>
      <c r="AS8" s="84">
        <v>120</v>
      </c>
      <c r="AT8" s="84">
        <v>193</v>
      </c>
      <c r="AU8" s="84">
        <v>86</v>
      </c>
      <c r="AV8" s="84">
        <v>135</v>
      </c>
      <c r="AW8" s="84">
        <v>117</v>
      </c>
      <c r="AX8" s="84">
        <v>101</v>
      </c>
      <c r="AY8" s="84">
        <v>70</v>
      </c>
      <c r="AZ8" s="86">
        <v>4</v>
      </c>
      <c r="BA8" s="81">
        <v>101</v>
      </c>
      <c r="BB8" s="84">
        <f>SUM(BB9:BB13)</f>
        <v>200</v>
      </c>
      <c r="BC8" s="84">
        <f>SUM(BC9:BC13)</f>
        <v>140</v>
      </c>
      <c r="BD8" s="84">
        <v>29</v>
      </c>
      <c r="BE8" s="83">
        <v>30</v>
      </c>
      <c r="BF8" s="136">
        <f>SUM(BF9:BF13)</f>
        <v>189</v>
      </c>
      <c r="BG8" s="137"/>
      <c r="BH8" s="138"/>
    </row>
    <row r="9" spans="1:60" ht="15" customHeight="1" x14ac:dyDescent="0.2">
      <c r="A9" s="10" t="s">
        <v>19</v>
      </c>
      <c r="B9" s="15" t="s">
        <v>20</v>
      </c>
      <c r="C9" s="16">
        <f t="shared" ref="C9:C13" si="0">SUM(D9:F9)</f>
        <v>72</v>
      </c>
      <c r="D9" s="25">
        <v>20</v>
      </c>
      <c r="E9" s="26">
        <v>14</v>
      </c>
      <c r="F9" s="27">
        <v>38</v>
      </c>
      <c r="G9" s="25">
        <v>38</v>
      </c>
      <c r="H9" s="28">
        <v>31</v>
      </c>
      <c r="I9" s="28">
        <v>7</v>
      </c>
      <c r="J9" s="28">
        <v>26</v>
      </c>
      <c r="K9" s="28">
        <v>18</v>
      </c>
      <c r="L9" s="27">
        <v>0</v>
      </c>
      <c r="M9" s="29">
        <v>6</v>
      </c>
      <c r="N9" s="28">
        <v>7</v>
      </c>
      <c r="O9" s="28">
        <v>15</v>
      </c>
      <c r="P9" s="30">
        <v>46</v>
      </c>
      <c r="Q9" s="25">
        <v>28</v>
      </c>
      <c r="R9" s="28">
        <v>12</v>
      </c>
      <c r="S9" s="28">
        <v>16</v>
      </c>
      <c r="T9" s="28">
        <v>8</v>
      </c>
      <c r="U9" s="28">
        <v>6</v>
      </c>
      <c r="V9" s="27">
        <v>28</v>
      </c>
      <c r="W9" s="29">
        <v>29</v>
      </c>
      <c r="X9" s="28">
        <v>26</v>
      </c>
      <c r="Y9" s="28">
        <v>14</v>
      </c>
      <c r="Z9" s="28">
        <v>5</v>
      </c>
      <c r="AA9" s="28">
        <v>6</v>
      </c>
      <c r="AB9" s="28">
        <v>23</v>
      </c>
      <c r="AC9" s="30">
        <v>1</v>
      </c>
      <c r="AD9" s="25">
        <v>35</v>
      </c>
      <c r="AE9" s="28">
        <v>21</v>
      </c>
      <c r="AF9" s="28">
        <v>20</v>
      </c>
      <c r="AG9" s="28">
        <v>17</v>
      </c>
      <c r="AH9" s="28">
        <v>9</v>
      </c>
      <c r="AI9" s="27">
        <v>0</v>
      </c>
      <c r="AJ9" s="25">
        <v>37</v>
      </c>
      <c r="AK9" s="28">
        <v>16</v>
      </c>
      <c r="AL9" s="28">
        <v>12</v>
      </c>
      <c r="AM9" s="28">
        <v>14</v>
      </c>
      <c r="AN9" s="28">
        <v>4</v>
      </c>
      <c r="AO9" s="28">
        <v>15</v>
      </c>
      <c r="AP9" s="27">
        <v>0</v>
      </c>
      <c r="AQ9" s="29">
        <v>44</v>
      </c>
      <c r="AR9" s="28">
        <v>17</v>
      </c>
      <c r="AS9" s="28">
        <v>19</v>
      </c>
      <c r="AT9" s="28">
        <v>21</v>
      </c>
      <c r="AU9" s="28">
        <v>9</v>
      </c>
      <c r="AV9" s="28">
        <v>18</v>
      </c>
      <c r="AW9" s="28">
        <v>13</v>
      </c>
      <c r="AX9" s="28">
        <v>21</v>
      </c>
      <c r="AY9" s="28">
        <v>16</v>
      </c>
      <c r="AZ9" s="30">
        <v>0</v>
      </c>
      <c r="BA9" s="25">
        <v>17</v>
      </c>
      <c r="BB9" s="28">
        <v>25</v>
      </c>
      <c r="BC9" s="28">
        <v>20</v>
      </c>
      <c r="BD9" s="28">
        <v>3</v>
      </c>
      <c r="BE9" s="27">
        <v>7</v>
      </c>
      <c r="BF9" s="139">
        <v>28</v>
      </c>
      <c r="BG9" s="140"/>
      <c r="BH9" s="141"/>
    </row>
    <row r="10" spans="1:60" ht="15" customHeight="1" x14ac:dyDescent="0.2">
      <c r="A10" s="17"/>
      <c r="B10" s="18" t="s">
        <v>21</v>
      </c>
      <c r="C10" s="19">
        <f t="shared" si="0"/>
        <v>60</v>
      </c>
      <c r="D10" s="87">
        <v>11</v>
      </c>
      <c r="E10" s="88">
        <v>9</v>
      </c>
      <c r="F10" s="89">
        <v>40</v>
      </c>
      <c r="G10" s="87">
        <v>29</v>
      </c>
      <c r="H10" s="90">
        <v>21</v>
      </c>
      <c r="I10" s="90">
        <v>3</v>
      </c>
      <c r="J10" s="90">
        <v>18</v>
      </c>
      <c r="K10" s="90">
        <v>21</v>
      </c>
      <c r="L10" s="89">
        <v>3</v>
      </c>
      <c r="M10" s="91">
        <v>4</v>
      </c>
      <c r="N10" s="90">
        <v>5</v>
      </c>
      <c r="O10" s="90">
        <v>7</v>
      </c>
      <c r="P10" s="31">
        <v>46</v>
      </c>
      <c r="Q10" s="87">
        <v>25</v>
      </c>
      <c r="R10" s="90">
        <v>9</v>
      </c>
      <c r="S10" s="90">
        <v>12</v>
      </c>
      <c r="T10" s="90">
        <v>5</v>
      </c>
      <c r="U10" s="90">
        <v>7</v>
      </c>
      <c r="V10" s="89">
        <v>30</v>
      </c>
      <c r="W10" s="91">
        <v>24</v>
      </c>
      <c r="X10" s="90">
        <v>23</v>
      </c>
      <c r="Y10" s="90">
        <v>8</v>
      </c>
      <c r="Z10" s="90">
        <v>4</v>
      </c>
      <c r="AA10" s="90">
        <v>4</v>
      </c>
      <c r="AB10" s="90">
        <v>18</v>
      </c>
      <c r="AC10" s="31">
        <v>3</v>
      </c>
      <c r="AD10" s="87">
        <v>23</v>
      </c>
      <c r="AE10" s="90">
        <v>6</v>
      </c>
      <c r="AF10" s="90">
        <v>20</v>
      </c>
      <c r="AG10" s="90">
        <v>13</v>
      </c>
      <c r="AH10" s="90">
        <v>16</v>
      </c>
      <c r="AI10" s="89">
        <v>4</v>
      </c>
      <c r="AJ10" s="87">
        <v>27</v>
      </c>
      <c r="AK10" s="90">
        <v>9</v>
      </c>
      <c r="AL10" s="90">
        <v>12</v>
      </c>
      <c r="AM10" s="90">
        <v>8</v>
      </c>
      <c r="AN10" s="90">
        <v>4</v>
      </c>
      <c r="AO10" s="90">
        <v>21</v>
      </c>
      <c r="AP10" s="89">
        <v>1</v>
      </c>
      <c r="AQ10" s="91">
        <v>30</v>
      </c>
      <c r="AR10" s="90">
        <v>18</v>
      </c>
      <c r="AS10" s="90">
        <v>8</v>
      </c>
      <c r="AT10" s="90">
        <v>17</v>
      </c>
      <c r="AU10" s="90">
        <v>7</v>
      </c>
      <c r="AV10" s="90">
        <v>10</v>
      </c>
      <c r="AW10" s="90">
        <v>9</v>
      </c>
      <c r="AX10" s="90">
        <v>14</v>
      </c>
      <c r="AY10" s="90">
        <v>15</v>
      </c>
      <c r="AZ10" s="31">
        <v>1</v>
      </c>
      <c r="BA10" s="87">
        <v>12</v>
      </c>
      <c r="BB10" s="90">
        <v>13</v>
      </c>
      <c r="BC10" s="90">
        <v>27</v>
      </c>
      <c r="BD10" s="90">
        <v>4</v>
      </c>
      <c r="BE10" s="89">
        <v>4</v>
      </c>
      <c r="BF10" s="142">
        <v>12</v>
      </c>
      <c r="BG10" s="143"/>
      <c r="BH10" s="144"/>
    </row>
    <row r="11" spans="1:60" ht="15" customHeight="1" x14ac:dyDescent="0.2">
      <c r="A11" s="17"/>
      <c r="B11" s="18" t="s">
        <v>22</v>
      </c>
      <c r="C11" s="19">
        <f t="shared" si="0"/>
        <v>76</v>
      </c>
      <c r="D11" s="87">
        <v>12</v>
      </c>
      <c r="E11" s="88">
        <v>29</v>
      </c>
      <c r="F11" s="89">
        <v>35</v>
      </c>
      <c r="G11" s="87">
        <v>43</v>
      </c>
      <c r="H11" s="90">
        <v>29</v>
      </c>
      <c r="I11" s="90">
        <v>5</v>
      </c>
      <c r="J11" s="90">
        <v>26</v>
      </c>
      <c r="K11" s="90">
        <v>21</v>
      </c>
      <c r="L11" s="89">
        <v>0</v>
      </c>
      <c r="M11" s="91">
        <v>6</v>
      </c>
      <c r="N11" s="90">
        <v>7</v>
      </c>
      <c r="O11" s="90">
        <v>26</v>
      </c>
      <c r="P11" s="31">
        <v>42</v>
      </c>
      <c r="Q11" s="87">
        <v>39</v>
      </c>
      <c r="R11" s="90">
        <v>21</v>
      </c>
      <c r="S11" s="90">
        <v>31</v>
      </c>
      <c r="T11" s="90">
        <v>12</v>
      </c>
      <c r="U11" s="90">
        <v>13</v>
      </c>
      <c r="V11" s="89">
        <v>29</v>
      </c>
      <c r="W11" s="91">
        <v>34</v>
      </c>
      <c r="X11" s="90">
        <v>35</v>
      </c>
      <c r="Y11" s="90">
        <v>11</v>
      </c>
      <c r="Z11" s="90">
        <v>6</v>
      </c>
      <c r="AA11" s="90">
        <v>7</v>
      </c>
      <c r="AB11" s="90">
        <v>24</v>
      </c>
      <c r="AC11" s="31">
        <v>0</v>
      </c>
      <c r="AD11" s="87">
        <v>35</v>
      </c>
      <c r="AE11" s="90">
        <v>17</v>
      </c>
      <c r="AF11" s="90">
        <v>22</v>
      </c>
      <c r="AG11" s="90">
        <v>18</v>
      </c>
      <c r="AH11" s="90">
        <v>19</v>
      </c>
      <c r="AI11" s="89">
        <v>0</v>
      </c>
      <c r="AJ11" s="87">
        <v>46</v>
      </c>
      <c r="AK11" s="90">
        <v>18</v>
      </c>
      <c r="AL11" s="90">
        <v>25</v>
      </c>
      <c r="AM11" s="90">
        <v>5</v>
      </c>
      <c r="AN11" s="90">
        <v>4</v>
      </c>
      <c r="AO11" s="90">
        <v>15</v>
      </c>
      <c r="AP11" s="89">
        <v>1</v>
      </c>
      <c r="AQ11" s="91">
        <v>50</v>
      </c>
      <c r="AR11" s="90">
        <v>38</v>
      </c>
      <c r="AS11" s="90">
        <v>18</v>
      </c>
      <c r="AT11" s="90">
        <v>26</v>
      </c>
      <c r="AU11" s="90">
        <v>14</v>
      </c>
      <c r="AV11" s="90">
        <v>19</v>
      </c>
      <c r="AW11" s="90">
        <v>18</v>
      </c>
      <c r="AX11" s="90">
        <v>16</v>
      </c>
      <c r="AY11" s="90">
        <v>14</v>
      </c>
      <c r="AZ11" s="31">
        <v>0</v>
      </c>
      <c r="BA11" s="87">
        <v>12</v>
      </c>
      <c r="BB11" s="90">
        <v>30</v>
      </c>
      <c r="BC11" s="90">
        <v>22</v>
      </c>
      <c r="BD11" s="90">
        <v>5</v>
      </c>
      <c r="BE11" s="89">
        <v>7</v>
      </c>
      <c r="BF11" s="142">
        <v>25</v>
      </c>
      <c r="BG11" s="143"/>
      <c r="BH11" s="144"/>
    </row>
    <row r="12" spans="1:60" ht="15" customHeight="1" x14ac:dyDescent="0.2">
      <c r="A12" s="17"/>
      <c r="B12" s="18" t="s">
        <v>23</v>
      </c>
      <c r="C12" s="19">
        <f t="shared" si="0"/>
        <v>84</v>
      </c>
      <c r="D12" s="87">
        <v>19</v>
      </c>
      <c r="E12" s="88">
        <v>31</v>
      </c>
      <c r="F12" s="89">
        <v>34</v>
      </c>
      <c r="G12" s="87">
        <v>60</v>
      </c>
      <c r="H12" s="90">
        <v>40</v>
      </c>
      <c r="I12" s="90">
        <v>13</v>
      </c>
      <c r="J12" s="90">
        <v>36</v>
      </c>
      <c r="K12" s="90">
        <v>9</v>
      </c>
      <c r="L12" s="89">
        <v>2</v>
      </c>
      <c r="M12" s="91">
        <v>10</v>
      </c>
      <c r="N12" s="90">
        <v>8</v>
      </c>
      <c r="O12" s="90">
        <v>22</v>
      </c>
      <c r="P12" s="31">
        <v>50</v>
      </c>
      <c r="Q12" s="87">
        <v>56</v>
      </c>
      <c r="R12" s="90">
        <v>16</v>
      </c>
      <c r="S12" s="90">
        <v>32</v>
      </c>
      <c r="T12" s="90">
        <v>5</v>
      </c>
      <c r="U12" s="90">
        <v>7</v>
      </c>
      <c r="V12" s="89">
        <v>20</v>
      </c>
      <c r="W12" s="91">
        <v>41</v>
      </c>
      <c r="X12" s="90">
        <v>47</v>
      </c>
      <c r="Y12" s="90">
        <v>13</v>
      </c>
      <c r="Z12" s="90">
        <v>4</v>
      </c>
      <c r="AA12" s="90">
        <v>11</v>
      </c>
      <c r="AB12" s="90">
        <v>14</v>
      </c>
      <c r="AC12" s="31">
        <v>3</v>
      </c>
      <c r="AD12" s="87">
        <v>37</v>
      </c>
      <c r="AE12" s="90">
        <v>25</v>
      </c>
      <c r="AF12" s="90">
        <v>27</v>
      </c>
      <c r="AG12" s="90">
        <v>17</v>
      </c>
      <c r="AH12" s="90">
        <v>18</v>
      </c>
      <c r="AI12" s="89">
        <v>4</v>
      </c>
      <c r="AJ12" s="87">
        <v>57</v>
      </c>
      <c r="AK12" s="90">
        <v>15</v>
      </c>
      <c r="AL12" s="90">
        <v>37</v>
      </c>
      <c r="AM12" s="90">
        <v>7</v>
      </c>
      <c r="AN12" s="90">
        <v>5</v>
      </c>
      <c r="AO12" s="90">
        <v>12</v>
      </c>
      <c r="AP12" s="89">
        <v>0</v>
      </c>
      <c r="AQ12" s="91">
        <v>55</v>
      </c>
      <c r="AR12" s="90">
        <v>41</v>
      </c>
      <c r="AS12" s="90">
        <v>22</v>
      </c>
      <c r="AT12" s="90">
        <v>36</v>
      </c>
      <c r="AU12" s="90">
        <v>17</v>
      </c>
      <c r="AV12" s="90">
        <v>22</v>
      </c>
      <c r="AW12" s="90">
        <v>19</v>
      </c>
      <c r="AX12" s="90">
        <v>19</v>
      </c>
      <c r="AY12" s="90">
        <v>10</v>
      </c>
      <c r="AZ12" s="31">
        <v>0</v>
      </c>
      <c r="BA12" s="87">
        <v>27</v>
      </c>
      <c r="BB12" s="90">
        <v>30</v>
      </c>
      <c r="BC12" s="90">
        <v>17</v>
      </c>
      <c r="BD12" s="90">
        <v>3</v>
      </c>
      <c r="BE12" s="89">
        <v>7</v>
      </c>
      <c r="BF12" s="142">
        <v>35</v>
      </c>
      <c r="BG12" s="143"/>
      <c r="BH12" s="144"/>
    </row>
    <row r="13" spans="1:60" ht="15" customHeight="1" x14ac:dyDescent="0.2">
      <c r="A13" s="12"/>
      <c r="B13" s="9" t="s">
        <v>24</v>
      </c>
      <c r="C13" s="20">
        <f t="shared" si="0"/>
        <v>208</v>
      </c>
      <c r="D13" s="92">
        <v>38</v>
      </c>
      <c r="E13" s="93">
        <v>93</v>
      </c>
      <c r="F13" s="94">
        <v>77</v>
      </c>
      <c r="G13" s="92">
        <v>159</v>
      </c>
      <c r="H13" s="95">
        <v>94</v>
      </c>
      <c r="I13" s="95">
        <v>39</v>
      </c>
      <c r="J13" s="95">
        <v>82</v>
      </c>
      <c r="K13" s="95">
        <v>21</v>
      </c>
      <c r="L13" s="94">
        <v>3</v>
      </c>
      <c r="M13" s="96">
        <v>24</v>
      </c>
      <c r="N13" s="95">
        <v>19</v>
      </c>
      <c r="O13" s="95">
        <v>54</v>
      </c>
      <c r="P13" s="32">
        <v>118</v>
      </c>
      <c r="Q13" s="92">
        <v>146</v>
      </c>
      <c r="R13" s="95">
        <v>56</v>
      </c>
      <c r="S13" s="95">
        <v>105</v>
      </c>
      <c r="T13" s="95">
        <v>32</v>
      </c>
      <c r="U13" s="95">
        <v>22</v>
      </c>
      <c r="V13" s="94">
        <v>42</v>
      </c>
      <c r="W13" s="96">
        <v>109</v>
      </c>
      <c r="X13" s="95">
        <v>107</v>
      </c>
      <c r="Y13" s="95">
        <v>37</v>
      </c>
      <c r="Z13" s="95">
        <v>19</v>
      </c>
      <c r="AA13" s="95">
        <v>33</v>
      </c>
      <c r="AB13" s="95">
        <v>41</v>
      </c>
      <c r="AC13" s="32">
        <v>4</v>
      </c>
      <c r="AD13" s="92">
        <v>108</v>
      </c>
      <c r="AE13" s="95">
        <v>30</v>
      </c>
      <c r="AF13" s="95">
        <v>75</v>
      </c>
      <c r="AG13" s="95">
        <v>60</v>
      </c>
      <c r="AH13" s="95">
        <v>48</v>
      </c>
      <c r="AI13" s="94">
        <v>5</v>
      </c>
      <c r="AJ13" s="92">
        <v>133</v>
      </c>
      <c r="AK13" s="95">
        <v>23</v>
      </c>
      <c r="AL13" s="95">
        <v>95</v>
      </c>
      <c r="AM13" s="95">
        <v>31</v>
      </c>
      <c r="AN13" s="95">
        <v>10</v>
      </c>
      <c r="AO13" s="95">
        <v>30</v>
      </c>
      <c r="AP13" s="94">
        <v>3</v>
      </c>
      <c r="AQ13" s="96">
        <v>148</v>
      </c>
      <c r="AR13" s="95">
        <v>106</v>
      </c>
      <c r="AS13" s="95">
        <v>53</v>
      </c>
      <c r="AT13" s="95">
        <v>93</v>
      </c>
      <c r="AU13" s="95">
        <v>39</v>
      </c>
      <c r="AV13" s="95">
        <v>66</v>
      </c>
      <c r="AW13" s="95">
        <v>58</v>
      </c>
      <c r="AX13" s="95">
        <v>31</v>
      </c>
      <c r="AY13" s="95">
        <v>15</v>
      </c>
      <c r="AZ13" s="32">
        <v>3</v>
      </c>
      <c r="BA13" s="92">
        <v>33</v>
      </c>
      <c r="BB13" s="95">
        <v>102</v>
      </c>
      <c r="BC13" s="95">
        <v>54</v>
      </c>
      <c r="BD13" s="95">
        <v>14</v>
      </c>
      <c r="BE13" s="94">
        <v>5</v>
      </c>
      <c r="BF13" s="145">
        <v>89</v>
      </c>
      <c r="BG13" s="146"/>
      <c r="BH13" s="147"/>
    </row>
    <row r="14" spans="1:60" ht="15" customHeight="1" x14ac:dyDescent="0.2">
      <c r="A14" s="10" t="s">
        <v>25</v>
      </c>
      <c r="B14" s="11" t="s">
        <v>26</v>
      </c>
      <c r="C14" s="21">
        <f>SUM(D14:F14)</f>
        <v>250</v>
      </c>
      <c r="D14" s="97">
        <v>49</v>
      </c>
      <c r="E14" s="98">
        <v>87</v>
      </c>
      <c r="F14" s="99">
        <v>114</v>
      </c>
      <c r="G14" s="97">
        <v>178</v>
      </c>
      <c r="H14" s="100">
        <v>126</v>
      </c>
      <c r="I14" s="100">
        <v>33</v>
      </c>
      <c r="J14" s="100">
        <v>103</v>
      </c>
      <c r="K14" s="100">
        <v>33</v>
      </c>
      <c r="L14" s="99">
        <v>4</v>
      </c>
      <c r="M14" s="101">
        <v>25</v>
      </c>
      <c r="N14" s="100">
        <v>25</v>
      </c>
      <c r="O14" s="100">
        <v>64</v>
      </c>
      <c r="P14" s="33">
        <v>148</v>
      </c>
      <c r="Q14" s="97">
        <v>160</v>
      </c>
      <c r="R14" s="100">
        <v>64</v>
      </c>
      <c r="S14" s="100">
        <v>112</v>
      </c>
      <c r="T14" s="100">
        <v>40</v>
      </c>
      <c r="U14" s="100">
        <v>38</v>
      </c>
      <c r="V14" s="99">
        <v>61</v>
      </c>
      <c r="W14" s="101">
        <v>118</v>
      </c>
      <c r="X14" s="100">
        <v>126</v>
      </c>
      <c r="Y14" s="100">
        <v>52</v>
      </c>
      <c r="Z14" s="100">
        <v>22</v>
      </c>
      <c r="AA14" s="100">
        <v>30</v>
      </c>
      <c r="AB14" s="100">
        <v>54</v>
      </c>
      <c r="AC14" s="33">
        <v>4</v>
      </c>
      <c r="AD14" s="97">
        <v>124</v>
      </c>
      <c r="AE14" s="100">
        <v>48</v>
      </c>
      <c r="AF14" s="100">
        <v>98</v>
      </c>
      <c r="AG14" s="100">
        <v>62</v>
      </c>
      <c r="AH14" s="100">
        <v>50</v>
      </c>
      <c r="AI14" s="99">
        <v>5</v>
      </c>
      <c r="AJ14" s="97">
        <v>155</v>
      </c>
      <c r="AK14" s="100">
        <v>43</v>
      </c>
      <c r="AL14" s="100">
        <v>104</v>
      </c>
      <c r="AM14" s="100">
        <v>31</v>
      </c>
      <c r="AN14" s="100">
        <v>12</v>
      </c>
      <c r="AO14" s="100">
        <v>36</v>
      </c>
      <c r="AP14" s="99">
        <v>2</v>
      </c>
      <c r="AQ14" s="101">
        <v>175</v>
      </c>
      <c r="AR14" s="100">
        <v>121</v>
      </c>
      <c r="AS14" s="100">
        <v>69</v>
      </c>
      <c r="AT14" s="100">
        <v>113</v>
      </c>
      <c r="AU14" s="100">
        <v>52</v>
      </c>
      <c r="AV14" s="100">
        <v>76</v>
      </c>
      <c r="AW14" s="100">
        <v>72</v>
      </c>
      <c r="AX14" s="100">
        <v>57</v>
      </c>
      <c r="AY14" s="100">
        <v>26</v>
      </c>
      <c r="AZ14" s="33">
        <v>2</v>
      </c>
      <c r="BA14" s="97">
        <v>54</v>
      </c>
      <c r="BB14" s="100">
        <v>105</v>
      </c>
      <c r="BC14" s="100">
        <v>72</v>
      </c>
      <c r="BD14" s="100">
        <v>11</v>
      </c>
      <c r="BE14" s="99">
        <v>8</v>
      </c>
      <c r="BF14" s="148">
        <v>84</v>
      </c>
      <c r="BG14" s="149"/>
      <c r="BH14" s="150"/>
    </row>
    <row r="15" spans="1:60" ht="15" customHeight="1" x14ac:dyDescent="0.2">
      <c r="A15" s="12"/>
      <c r="B15" s="13" t="s">
        <v>27</v>
      </c>
      <c r="C15" s="14">
        <f>SUM(D15:F15)</f>
        <v>250</v>
      </c>
      <c r="D15" s="102">
        <v>51</v>
      </c>
      <c r="E15" s="103">
        <v>89</v>
      </c>
      <c r="F15" s="104">
        <v>110</v>
      </c>
      <c r="G15" s="102">
        <v>151</v>
      </c>
      <c r="H15" s="105">
        <v>89</v>
      </c>
      <c r="I15" s="105">
        <v>34</v>
      </c>
      <c r="J15" s="105">
        <v>85</v>
      </c>
      <c r="K15" s="105">
        <v>57</v>
      </c>
      <c r="L15" s="104">
        <v>4</v>
      </c>
      <c r="M15" s="106">
        <v>25</v>
      </c>
      <c r="N15" s="105">
        <v>21</v>
      </c>
      <c r="O15" s="105">
        <v>60</v>
      </c>
      <c r="P15" s="24">
        <v>154</v>
      </c>
      <c r="Q15" s="102">
        <v>134</v>
      </c>
      <c r="R15" s="105">
        <v>50</v>
      </c>
      <c r="S15" s="105">
        <v>84</v>
      </c>
      <c r="T15" s="105">
        <v>22</v>
      </c>
      <c r="U15" s="105">
        <v>17</v>
      </c>
      <c r="V15" s="104">
        <v>88</v>
      </c>
      <c r="W15" s="106">
        <v>119</v>
      </c>
      <c r="X15" s="105">
        <v>112</v>
      </c>
      <c r="Y15" s="105">
        <v>31</v>
      </c>
      <c r="Z15" s="105">
        <v>16</v>
      </c>
      <c r="AA15" s="105">
        <v>31</v>
      </c>
      <c r="AB15" s="105">
        <v>66</v>
      </c>
      <c r="AC15" s="24">
        <v>7</v>
      </c>
      <c r="AD15" s="102">
        <v>114</v>
      </c>
      <c r="AE15" s="105">
        <v>51</v>
      </c>
      <c r="AF15" s="105">
        <v>66</v>
      </c>
      <c r="AG15" s="105">
        <v>63</v>
      </c>
      <c r="AH15" s="105">
        <v>60</v>
      </c>
      <c r="AI15" s="104">
        <v>8</v>
      </c>
      <c r="AJ15" s="102">
        <v>145</v>
      </c>
      <c r="AK15" s="105">
        <v>38</v>
      </c>
      <c r="AL15" s="105">
        <v>77</v>
      </c>
      <c r="AM15" s="105">
        <v>34</v>
      </c>
      <c r="AN15" s="105">
        <v>15</v>
      </c>
      <c r="AO15" s="105">
        <v>57</v>
      </c>
      <c r="AP15" s="104">
        <v>3</v>
      </c>
      <c r="AQ15" s="106">
        <v>152</v>
      </c>
      <c r="AR15" s="105">
        <v>99</v>
      </c>
      <c r="AS15" s="105">
        <v>51</v>
      </c>
      <c r="AT15" s="105">
        <v>80</v>
      </c>
      <c r="AU15" s="105">
        <v>34</v>
      </c>
      <c r="AV15" s="105">
        <v>59</v>
      </c>
      <c r="AW15" s="105">
        <v>45</v>
      </c>
      <c r="AX15" s="105">
        <v>44</v>
      </c>
      <c r="AY15" s="105">
        <v>44</v>
      </c>
      <c r="AZ15" s="24">
        <v>2</v>
      </c>
      <c r="BA15" s="102">
        <v>47</v>
      </c>
      <c r="BB15" s="105">
        <v>95</v>
      </c>
      <c r="BC15" s="105">
        <v>68</v>
      </c>
      <c r="BD15" s="105">
        <v>18</v>
      </c>
      <c r="BE15" s="104">
        <v>22</v>
      </c>
      <c r="BF15" s="145">
        <v>105</v>
      </c>
      <c r="BG15" s="146"/>
      <c r="BH15" s="147"/>
    </row>
    <row r="18" spans="1:60" x14ac:dyDescent="0.2">
      <c r="A18" s="2" t="s">
        <v>87</v>
      </c>
      <c r="C18" s="3"/>
      <c r="D18" s="3" t="s">
        <v>1</v>
      </c>
      <c r="E18" s="3"/>
      <c r="F18" s="3"/>
      <c r="G18" s="3" t="s">
        <v>1</v>
      </c>
      <c r="H18" s="3"/>
      <c r="I18" s="3"/>
      <c r="J18" s="3"/>
      <c r="K18" s="3"/>
      <c r="L18" s="3"/>
      <c r="M18" s="3" t="s">
        <v>1</v>
      </c>
      <c r="N18" s="3"/>
      <c r="O18" s="3"/>
      <c r="P18" s="3"/>
      <c r="Q18" s="3" t="s">
        <v>1</v>
      </c>
      <c r="R18" s="3"/>
      <c r="S18" s="3"/>
      <c r="T18" s="3"/>
      <c r="U18" s="3"/>
      <c r="V18" s="3"/>
      <c r="W18" s="3" t="s">
        <v>1</v>
      </c>
      <c r="X18" s="3"/>
      <c r="Y18" s="3"/>
      <c r="Z18" s="3"/>
      <c r="AA18" s="3"/>
      <c r="AB18" s="3"/>
      <c r="AC18" s="3"/>
      <c r="AD18" s="3" t="s">
        <v>1</v>
      </c>
      <c r="AE18" s="3"/>
      <c r="AF18" s="3"/>
      <c r="AG18" s="3"/>
      <c r="AH18" s="3"/>
      <c r="AI18" s="3"/>
      <c r="AJ18" s="3" t="s">
        <v>1</v>
      </c>
      <c r="AK18" s="3"/>
      <c r="AL18" s="3"/>
      <c r="AM18" s="3"/>
      <c r="AN18" s="3"/>
      <c r="AO18" s="3"/>
      <c r="AP18" s="3"/>
      <c r="AQ18" s="3" t="s">
        <v>1</v>
      </c>
      <c r="AR18" s="3"/>
      <c r="BA18" s="3" t="s">
        <v>1</v>
      </c>
      <c r="BB18" s="3"/>
      <c r="BF18" s="3" t="s">
        <v>1</v>
      </c>
      <c r="BG18" s="3"/>
    </row>
    <row r="19" spans="1:60" x14ac:dyDescent="0.2">
      <c r="D19" s="3" t="s">
        <v>2</v>
      </c>
      <c r="E19" s="3"/>
      <c r="F19" s="3"/>
      <c r="G19" s="3" t="s">
        <v>2</v>
      </c>
      <c r="H19" s="3"/>
      <c r="I19" s="3"/>
      <c r="J19" s="3"/>
      <c r="K19" s="3"/>
      <c r="L19" s="3"/>
      <c r="M19" s="3" t="s">
        <v>2</v>
      </c>
      <c r="N19" s="3"/>
      <c r="O19" s="3"/>
      <c r="P19" s="3"/>
      <c r="Q19" s="3" t="s">
        <v>2</v>
      </c>
      <c r="R19" s="3"/>
      <c r="S19" s="3"/>
      <c r="T19" s="3"/>
      <c r="U19" s="3"/>
      <c r="V19" s="3"/>
      <c r="W19" s="3" t="s">
        <v>2</v>
      </c>
      <c r="X19" s="3"/>
      <c r="Y19" s="3"/>
      <c r="Z19" s="3"/>
      <c r="AA19" s="3"/>
      <c r="AB19" s="3"/>
      <c r="AC19" s="3"/>
      <c r="AD19" s="3" t="s">
        <v>2</v>
      </c>
      <c r="AE19" s="3"/>
      <c r="AF19" s="3"/>
      <c r="AG19" s="3"/>
      <c r="AH19" s="3"/>
      <c r="AI19" s="3"/>
      <c r="AJ19" s="3" t="s">
        <v>2</v>
      </c>
      <c r="AK19" s="3"/>
      <c r="AL19" s="3"/>
      <c r="AM19" s="3"/>
      <c r="AN19" s="3"/>
      <c r="AO19" s="3"/>
      <c r="AP19" s="3"/>
      <c r="AQ19" s="3" t="s">
        <v>2</v>
      </c>
      <c r="AR19" s="3"/>
      <c r="AS19" s="3"/>
      <c r="AT19" s="3"/>
      <c r="AU19" s="3"/>
      <c r="AV19" s="3"/>
      <c r="AW19" s="3"/>
      <c r="AX19" s="3"/>
      <c r="AY19" s="3"/>
      <c r="AZ19" s="3"/>
      <c r="BA19" s="3" t="s">
        <v>2</v>
      </c>
      <c r="BB19" s="3"/>
      <c r="BC19" s="3"/>
      <c r="BD19" s="3"/>
      <c r="BE19" s="3"/>
      <c r="BF19" s="3" t="s">
        <v>2</v>
      </c>
      <c r="BG19" s="3"/>
    </row>
    <row r="20" spans="1:60" s="5" customFormat="1" ht="15" customHeight="1" x14ac:dyDescent="0.2">
      <c r="A20" s="118" t="s">
        <v>3</v>
      </c>
      <c r="B20" s="119"/>
      <c r="C20" s="4"/>
      <c r="D20" s="120" t="s">
        <v>4</v>
      </c>
      <c r="E20" s="121"/>
      <c r="F20" s="122"/>
      <c r="G20" s="120" t="s">
        <v>5</v>
      </c>
      <c r="H20" s="121"/>
      <c r="I20" s="121"/>
      <c r="J20" s="121"/>
      <c r="K20" s="121"/>
      <c r="L20" s="122"/>
      <c r="M20" s="115" t="s">
        <v>6</v>
      </c>
      <c r="N20" s="116"/>
      <c r="O20" s="116"/>
      <c r="P20" s="117"/>
      <c r="Q20" s="120" t="s">
        <v>7</v>
      </c>
      <c r="R20" s="116"/>
      <c r="S20" s="116"/>
      <c r="T20" s="116"/>
      <c r="U20" s="116"/>
      <c r="V20" s="122"/>
      <c r="W20" s="115" t="s">
        <v>8</v>
      </c>
      <c r="X20" s="116"/>
      <c r="Y20" s="116"/>
      <c r="Z20" s="116"/>
      <c r="AA20" s="116"/>
      <c r="AB20" s="116"/>
      <c r="AC20" s="117"/>
      <c r="AD20" s="120" t="s">
        <v>9</v>
      </c>
      <c r="AE20" s="116"/>
      <c r="AF20" s="116"/>
      <c r="AG20" s="116"/>
      <c r="AH20" s="116"/>
      <c r="AI20" s="122"/>
      <c r="AJ20" s="120" t="s">
        <v>10</v>
      </c>
      <c r="AK20" s="116"/>
      <c r="AL20" s="116"/>
      <c r="AM20" s="116"/>
      <c r="AN20" s="116"/>
      <c r="AO20" s="116"/>
      <c r="AP20" s="122"/>
      <c r="AQ20" s="115" t="s">
        <v>11</v>
      </c>
      <c r="AR20" s="116"/>
      <c r="AS20" s="116"/>
      <c r="AT20" s="116"/>
      <c r="AU20" s="116"/>
      <c r="AV20" s="116"/>
      <c r="AW20" s="116"/>
      <c r="AX20" s="116"/>
      <c r="AY20" s="116"/>
      <c r="AZ20" s="117"/>
      <c r="BA20" s="120" t="s">
        <v>12</v>
      </c>
      <c r="BB20" s="115"/>
      <c r="BC20" s="115"/>
      <c r="BD20" s="116"/>
      <c r="BE20" s="122"/>
      <c r="BF20" s="115" t="s">
        <v>13</v>
      </c>
      <c r="BG20" s="116"/>
      <c r="BH20" s="122"/>
    </row>
    <row r="21" spans="1:60" s="7" customFormat="1" ht="66" customHeight="1" x14ac:dyDescent="0.2">
      <c r="A21" s="123" t="s">
        <v>14</v>
      </c>
      <c r="B21" s="124"/>
      <c r="C21" s="6" t="s">
        <v>15</v>
      </c>
      <c r="D21" s="125" t="s">
        <v>28</v>
      </c>
      <c r="E21" s="126"/>
      <c r="F21" s="127"/>
      <c r="G21" s="125" t="s">
        <v>32</v>
      </c>
      <c r="H21" s="126"/>
      <c r="I21" s="126"/>
      <c r="J21" s="126"/>
      <c r="K21" s="126"/>
      <c r="L21" s="127"/>
      <c r="M21" s="128" t="s">
        <v>39</v>
      </c>
      <c r="N21" s="129"/>
      <c r="O21" s="129"/>
      <c r="P21" s="130"/>
      <c r="Q21" s="125" t="s">
        <v>43</v>
      </c>
      <c r="R21" s="129"/>
      <c r="S21" s="129"/>
      <c r="T21" s="129"/>
      <c r="U21" s="129"/>
      <c r="V21" s="127"/>
      <c r="W21" s="128" t="s">
        <v>50</v>
      </c>
      <c r="X21" s="129"/>
      <c r="Y21" s="129"/>
      <c r="Z21" s="129"/>
      <c r="AA21" s="129"/>
      <c r="AB21" s="129"/>
      <c r="AC21" s="130"/>
      <c r="AD21" s="125" t="s">
        <v>57</v>
      </c>
      <c r="AE21" s="129"/>
      <c r="AF21" s="129"/>
      <c r="AG21" s="129"/>
      <c r="AH21" s="129"/>
      <c r="AI21" s="127"/>
      <c r="AJ21" s="125" t="s">
        <v>63</v>
      </c>
      <c r="AK21" s="129"/>
      <c r="AL21" s="129"/>
      <c r="AM21" s="129"/>
      <c r="AN21" s="129"/>
      <c r="AO21" s="129"/>
      <c r="AP21" s="127"/>
      <c r="AQ21" s="128" t="s">
        <v>70</v>
      </c>
      <c r="AR21" s="129"/>
      <c r="AS21" s="129"/>
      <c r="AT21" s="129"/>
      <c r="AU21" s="129"/>
      <c r="AV21" s="129"/>
      <c r="AW21" s="129"/>
      <c r="AX21" s="129"/>
      <c r="AY21" s="129"/>
      <c r="AZ21" s="130"/>
      <c r="BA21" s="125" t="s">
        <v>91</v>
      </c>
      <c r="BB21" s="128"/>
      <c r="BC21" s="128"/>
      <c r="BD21" s="129"/>
      <c r="BE21" s="127"/>
      <c r="BF21" s="128" t="s">
        <v>85</v>
      </c>
      <c r="BG21" s="129"/>
      <c r="BH21" s="127"/>
    </row>
    <row r="22" spans="1:60" s="8" customFormat="1" ht="124.5" customHeight="1" x14ac:dyDescent="0.2">
      <c r="A22" s="131" t="s">
        <v>16</v>
      </c>
      <c r="B22" s="132"/>
      <c r="C22" s="74"/>
      <c r="D22" s="76" t="s">
        <v>29</v>
      </c>
      <c r="E22" s="77" t="s">
        <v>30</v>
      </c>
      <c r="F22" s="78" t="s">
        <v>31</v>
      </c>
      <c r="G22" s="76" t="s">
        <v>33</v>
      </c>
      <c r="H22" s="77" t="s">
        <v>34</v>
      </c>
      <c r="I22" s="77" t="s">
        <v>35</v>
      </c>
      <c r="J22" s="77" t="s">
        <v>36</v>
      </c>
      <c r="K22" s="77" t="s">
        <v>37</v>
      </c>
      <c r="L22" s="78" t="s">
        <v>38</v>
      </c>
      <c r="M22" s="79" t="s">
        <v>40</v>
      </c>
      <c r="N22" s="77" t="s">
        <v>41</v>
      </c>
      <c r="O22" s="77" t="s">
        <v>42</v>
      </c>
      <c r="P22" s="80" t="s">
        <v>90</v>
      </c>
      <c r="Q22" s="80" t="s">
        <v>45</v>
      </c>
      <c r="R22" s="80" t="s">
        <v>46</v>
      </c>
      <c r="S22" s="80" t="s">
        <v>47</v>
      </c>
      <c r="T22" s="80" t="s">
        <v>48</v>
      </c>
      <c r="U22" s="80" t="s">
        <v>49</v>
      </c>
      <c r="V22" s="78" t="s">
        <v>44</v>
      </c>
      <c r="W22" s="79" t="s">
        <v>51</v>
      </c>
      <c r="X22" s="77" t="s">
        <v>52</v>
      </c>
      <c r="Y22" s="77" t="s">
        <v>53</v>
      </c>
      <c r="Z22" s="77" t="s">
        <v>54</v>
      </c>
      <c r="AA22" s="77" t="s">
        <v>55</v>
      </c>
      <c r="AB22" s="77" t="s">
        <v>56</v>
      </c>
      <c r="AC22" s="80" t="s">
        <v>17</v>
      </c>
      <c r="AD22" s="76" t="s">
        <v>58</v>
      </c>
      <c r="AE22" s="77" t="s">
        <v>59</v>
      </c>
      <c r="AF22" s="77" t="s">
        <v>60</v>
      </c>
      <c r="AG22" s="77" t="s">
        <v>61</v>
      </c>
      <c r="AH22" s="77" t="s">
        <v>62</v>
      </c>
      <c r="AI22" s="78" t="s">
        <v>17</v>
      </c>
      <c r="AJ22" s="76" t="s">
        <v>64</v>
      </c>
      <c r="AK22" s="77" t="s">
        <v>65</v>
      </c>
      <c r="AL22" s="77" t="s">
        <v>66</v>
      </c>
      <c r="AM22" s="77" t="s">
        <v>67</v>
      </c>
      <c r="AN22" s="77" t="s">
        <v>68</v>
      </c>
      <c r="AO22" s="77" t="s">
        <v>69</v>
      </c>
      <c r="AP22" s="78" t="s">
        <v>17</v>
      </c>
      <c r="AQ22" s="79" t="s">
        <v>71</v>
      </c>
      <c r="AR22" s="77" t="s">
        <v>72</v>
      </c>
      <c r="AS22" s="77" t="s">
        <v>73</v>
      </c>
      <c r="AT22" s="77" t="s">
        <v>74</v>
      </c>
      <c r="AU22" s="77" t="s">
        <v>75</v>
      </c>
      <c r="AV22" s="77" t="s">
        <v>76</v>
      </c>
      <c r="AW22" s="77" t="s">
        <v>77</v>
      </c>
      <c r="AX22" s="77" t="s">
        <v>78</v>
      </c>
      <c r="AY22" s="77" t="s">
        <v>79</v>
      </c>
      <c r="AZ22" s="80" t="s">
        <v>17</v>
      </c>
      <c r="BA22" s="76" t="s">
        <v>80</v>
      </c>
      <c r="BB22" s="77" t="s">
        <v>81</v>
      </c>
      <c r="BC22" s="77" t="s">
        <v>82</v>
      </c>
      <c r="BD22" s="77" t="s">
        <v>83</v>
      </c>
      <c r="BE22" s="78" t="s">
        <v>84</v>
      </c>
      <c r="BF22" s="133"/>
      <c r="BG22" s="134"/>
      <c r="BH22" s="135"/>
    </row>
    <row r="23" spans="1:60" ht="15" customHeight="1" x14ac:dyDescent="0.2">
      <c r="A23" s="17" t="s">
        <v>18</v>
      </c>
      <c r="B23" s="75" t="s">
        <v>88</v>
      </c>
      <c r="C23" s="22">
        <f>SUM(D23:F23)</f>
        <v>500</v>
      </c>
      <c r="D23" s="25">
        <v>100</v>
      </c>
      <c r="E23" s="26">
        <v>176</v>
      </c>
      <c r="F23" s="27">
        <v>224</v>
      </c>
      <c r="G23" s="25">
        <v>329</v>
      </c>
      <c r="H23" s="28">
        <v>215</v>
      </c>
      <c r="I23" s="28">
        <v>67</v>
      </c>
      <c r="J23" s="28">
        <v>188</v>
      </c>
      <c r="K23" s="28">
        <v>90</v>
      </c>
      <c r="L23" s="27">
        <v>8</v>
      </c>
      <c r="M23" s="29">
        <v>50</v>
      </c>
      <c r="N23" s="28">
        <v>46</v>
      </c>
      <c r="O23" s="28">
        <v>124</v>
      </c>
      <c r="P23" s="30">
        <v>302</v>
      </c>
      <c r="Q23" s="25">
        <v>294</v>
      </c>
      <c r="R23" s="28">
        <v>114</v>
      </c>
      <c r="S23" s="28">
        <v>196</v>
      </c>
      <c r="T23" s="28">
        <v>62</v>
      </c>
      <c r="U23" s="28">
        <v>55</v>
      </c>
      <c r="V23" s="27">
        <v>149</v>
      </c>
      <c r="W23" s="29">
        <v>237</v>
      </c>
      <c r="X23" s="28">
        <v>238</v>
      </c>
      <c r="Y23" s="28">
        <v>83</v>
      </c>
      <c r="Z23" s="28">
        <v>38</v>
      </c>
      <c r="AA23" s="28">
        <v>61</v>
      </c>
      <c r="AB23" s="28">
        <v>120</v>
      </c>
      <c r="AC23" s="30">
        <v>11</v>
      </c>
      <c r="AD23" s="25">
        <v>238</v>
      </c>
      <c r="AE23" s="28">
        <v>99</v>
      </c>
      <c r="AF23" s="28">
        <v>164</v>
      </c>
      <c r="AG23" s="28">
        <v>125</v>
      </c>
      <c r="AH23" s="28">
        <v>110</v>
      </c>
      <c r="AI23" s="27">
        <v>13</v>
      </c>
      <c r="AJ23" s="25">
        <v>300</v>
      </c>
      <c r="AK23" s="28">
        <v>81</v>
      </c>
      <c r="AL23" s="28">
        <v>181</v>
      </c>
      <c r="AM23" s="28">
        <v>65</v>
      </c>
      <c r="AN23" s="28">
        <v>27</v>
      </c>
      <c r="AO23" s="28">
        <v>93</v>
      </c>
      <c r="AP23" s="27">
        <v>5</v>
      </c>
      <c r="AQ23" s="29">
        <v>327</v>
      </c>
      <c r="AR23" s="28">
        <v>220</v>
      </c>
      <c r="AS23" s="28">
        <v>120</v>
      </c>
      <c r="AT23" s="28">
        <v>193</v>
      </c>
      <c r="AU23" s="28">
        <v>86</v>
      </c>
      <c r="AV23" s="28">
        <v>135</v>
      </c>
      <c r="AW23" s="28">
        <v>117</v>
      </c>
      <c r="AX23" s="28">
        <v>101</v>
      </c>
      <c r="AY23" s="28">
        <v>70</v>
      </c>
      <c r="AZ23" s="30">
        <v>4</v>
      </c>
      <c r="BA23" s="25">
        <v>101</v>
      </c>
      <c r="BB23" s="28">
        <v>200</v>
      </c>
      <c r="BC23" s="28">
        <v>140</v>
      </c>
      <c r="BD23" s="28">
        <v>29</v>
      </c>
      <c r="BE23" s="27">
        <v>30</v>
      </c>
      <c r="BF23" s="139">
        <v>189</v>
      </c>
      <c r="BG23" s="140"/>
      <c r="BH23" s="141"/>
    </row>
    <row r="24" spans="1:60" ht="15" customHeight="1" x14ac:dyDescent="0.2">
      <c r="A24" s="12"/>
      <c r="B24" s="66" t="s">
        <v>89</v>
      </c>
      <c r="C24" s="23">
        <v>100</v>
      </c>
      <c r="D24" s="35">
        <f>SUM(D23/$C$23)*100</f>
        <v>20</v>
      </c>
      <c r="E24" s="36">
        <f t="shared" ref="E24:BH24" si="1">SUM(E23/$C$23)*100</f>
        <v>35.199999999999996</v>
      </c>
      <c r="F24" s="37">
        <f t="shared" si="1"/>
        <v>44.800000000000004</v>
      </c>
      <c r="G24" s="35">
        <f>SUM(G23/SUM($G$8:$L$8)*100)</f>
        <v>36.677814938684506</v>
      </c>
      <c r="H24" s="38">
        <f t="shared" ref="H24:L24" si="2">SUM(H23/SUM($G$8:$L$8)*100)</f>
        <v>23.968784838350054</v>
      </c>
      <c r="I24" s="38">
        <f t="shared" si="2"/>
        <v>7.4693422519509474</v>
      </c>
      <c r="J24" s="38">
        <f t="shared" si="2"/>
        <v>20.958751393534001</v>
      </c>
      <c r="K24" s="38">
        <f t="shared" si="2"/>
        <v>10.033444816053512</v>
      </c>
      <c r="L24" s="37">
        <f t="shared" si="2"/>
        <v>0.89186176142697882</v>
      </c>
      <c r="M24" s="39">
        <f>SUM(M23/SUM($M$8:$P$8)*100)</f>
        <v>9.5785440613026829</v>
      </c>
      <c r="N24" s="38">
        <f t="shared" ref="N24:P24" si="3">SUM(N23/SUM($M$8:$P$8)*100)</f>
        <v>8.8122605363984672</v>
      </c>
      <c r="O24" s="38">
        <f t="shared" si="3"/>
        <v>23.754789272030653</v>
      </c>
      <c r="P24" s="40">
        <f t="shared" si="3"/>
        <v>57.854406130268202</v>
      </c>
      <c r="Q24" s="35">
        <f>SUM(Q23/SUM($Q$8:$V$8)*100)</f>
        <v>33.793103448275865</v>
      </c>
      <c r="R24" s="38">
        <f t="shared" ref="R24:V24" si="4">SUM(R23/SUM($Q$8:$V$8)*100)</f>
        <v>13.103448275862069</v>
      </c>
      <c r="S24" s="38">
        <f t="shared" si="4"/>
        <v>22.528735632183906</v>
      </c>
      <c r="T24" s="38">
        <f t="shared" si="4"/>
        <v>7.1264367816091951</v>
      </c>
      <c r="U24" s="38">
        <f t="shared" si="4"/>
        <v>6.3218390804597711</v>
      </c>
      <c r="V24" s="37">
        <f t="shared" si="4"/>
        <v>17.126436781609193</v>
      </c>
      <c r="W24" s="39">
        <f>SUM(W23/SUM($W$8:$AC$8)*100)</f>
        <v>30.076142131979694</v>
      </c>
      <c r="X24" s="38">
        <f t="shared" ref="X24:AC24" si="5">SUM(X23/SUM($W$8:$AC$8)*100)</f>
        <v>30.203045685279189</v>
      </c>
      <c r="Y24" s="38">
        <f t="shared" si="5"/>
        <v>10.532994923857867</v>
      </c>
      <c r="Z24" s="38">
        <f t="shared" si="5"/>
        <v>4.8223350253807107</v>
      </c>
      <c r="AA24" s="38">
        <f t="shared" si="5"/>
        <v>7.7411167512690353</v>
      </c>
      <c r="AB24" s="38">
        <f t="shared" si="5"/>
        <v>15.228426395939088</v>
      </c>
      <c r="AC24" s="40">
        <f t="shared" si="5"/>
        <v>1.3959390862944163</v>
      </c>
      <c r="AD24" s="35">
        <f>SUM(AD23/SUM($AD$8:$AI$8)*100)</f>
        <v>31.775700934579437</v>
      </c>
      <c r="AE24" s="38">
        <f t="shared" ref="AE24:AI24" si="6">SUM(AE23/SUM($AD$8:$AI$8)*100)</f>
        <v>13.21762349799733</v>
      </c>
      <c r="AF24" s="38">
        <f t="shared" si="6"/>
        <v>21.895861148197596</v>
      </c>
      <c r="AG24" s="38">
        <f t="shared" si="6"/>
        <v>16.688918558077436</v>
      </c>
      <c r="AH24" s="38">
        <f t="shared" si="6"/>
        <v>14.686248331108146</v>
      </c>
      <c r="AI24" s="37">
        <f t="shared" si="6"/>
        <v>1.7356475300400533</v>
      </c>
      <c r="AJ24" s="35">
        <f>SUM(AJ23/SUM($AJ$8:$AP$8)*100)</f>
        <v>39.893617021276597</v>
      </c>
      <c r="AK24" s="38">
        <f t="shared" ref="AK24:AP24" si="7">SUM(AK23/SUM($AJ$8:$AP$8)*100)</f>
        <v>10.771276595744681</v>
      </c>
      <c r="AL24" s="38">
        <f t="shared" si="7"/>
        <v>24.069148936170212</v>
      </c>
      <c r="AM24" s="38">
        <f t="shared" si="7"/>
        <v>8.6436170212765973</v>
      </c>
      <c r="AN24" s="38">
        <f t="shared" si="7"/>
        <v>3.5904255319148941</v>
      </c>
      <c r="AO24" s="38">
        <f t="shared" si="7"/>
        <v>12.367021276595745</v>
      </c>
      <c r="AP24" s="37">
        <f t="shared" si="7"/>
        <v>0.66489361702127658</v>
      </c>
      <c r="AQ24" s="39">
        <f>SUM(AQ23/SUM($AQ$8:$AZ$8)*100)</f>
        <v>23.81646030589949</v>
      </c>
      <c r="AR24" s="38">
        <f t="shared" ref="AR24:AZ24" si="8">SUM(AR23/SUM($AQ$8:$AZ$8)*100)</f>
        <v>16.023306627822286</v>
      </c>
      <c r="AS24" s="38">
        <f t="shared" si="8"/>
        <v>8.7399854333576101</v>
      </c>
      <c r="AT24" s="38">
        <f t="shared" si="8"/>
        <v>14.056809905316825</v>
      </c>
      <c r="AU24" s="38">
        <f t="shared" si="8"/>
        <v>6.263656227239621</v>
      </c>
      <c r="AV24" s="38">
        <f t="shared" si="8"/>
        <v>9.8324836125273123</v>
      </c>
      <c r="AW24" s="38">
        <f t="shared" si="8"/>
        <v>8.5214857975236704</v>
      </c>
      <c r="AX24" s="38">
        <f t="shared" si="8"/>
        <v>7.3561544064093223</v>
      </c>
      <c r="AY24" s="38">
        <f t="shared" si="8"/>
        <v>5.0983248361252729</v>
      </c>
      <c r="AZ24" s="40">
        <f t="shared" si="8"/>
        <v>0.29133284777858703</v>
      </c>
      <c r="BA24" s="35">
        <f t="shared" si="1"/>
        <v>20.200000000000003</v>
      </c>
      <c r="BB24" s="38">
        <f t="shared" si="1"/>
        <v>40</v>
      </c>
      <c r="BC24" s="38">
        <f t="shared" si="1"/>
        <v>28.000000000000004</v>
      </c>
      <c r="BD24" s="38">
        <f t="shared" si="1"/>
        <v>5.8000000000000007</v>
      </c>
      <c r="BE24" s="37">
        <f t="shared" si="1"/>
        <v>6</v>
      </c>
      <c r="BF24" s="160">
        <f t="shared" si="1"/>
        <v>37.799999999999997</v>
      </c>
      <c r="BG24" s="161">
        <f t="shared" si="1"/>
        <v>0</v>
      </c>
      <c r="BH24" s="162">
        <f t="shared" si="1"/>
        <v>0</v>
      </c>
    </row>
    <row r="25" spans="1:60" ht="15" customHeight="1" x14ac:dyDescent="0.2">
      <c r="A25" s="10" t="s">
        <v>19</v>
      </c>
      <c r="B25" s="30" t="s">
        <v>20</v>
      </c>
      <c r="C25" s="67">
        <f t="shared" ref="C25:C31" si="9">SUM(C9/$C$8)*100</f>
        <v>14.399999999999999</v>
      </c>
      <c r="D25" s="41">
        <f>SUM(D9/$C$9)*100</f>
        <v>27.777777777777779</v>
      </c>
      <c r="E25" s="42">
        <f t="shared" ref="E25:BA25" si="10">SUM(E9/$C$9)*100</f>
        <v>19.444444444444446</v>
      </c>
      <c r="F25" s="43">
        <f t="shared" si="10"/>
        <v>52.777777777777779</v>
      </c>
      <c r="G25" s="56">
        <f>SUM(G9/SUM($G$9:$L$9)*100)</f>
        <v>31.666666666666664</v>
      </c>
      <c r="H25" s="59">
        <f t="shared" ref="H25:L25" si="11">SUM(H9/SUM($G$9:$L$9)*100)</f>
        <v>25.833333333333336</v>
      </c>
      <c r="I25" s="59">
        <f t="shared" si="11"/>
        <v>5.833333333333333</v>
      </c>
      <c r="J25" s="59">
        <f t="shared" si="11"/>
        <v>21.666666666666668</v>
      </c>
      <c r="K25" s="59">
        <f t="shared" si="11"/>
        <v>15</v>
      </c>
      <c r="L25" s="58">
        <f t="shared" si="11"/>
        <v>0</v>
      </c>
      <c r="M25" s="56">
        <f>SUM(M9/SUM($M$9:$P$9)*100)</f>
        <v>8.1081081081081088</v>
      </c>
      <c r="N25" s="59">
        <f t="shared" ref="N25:P25" si="12">SUM(N9/SUM($M$9:$P$9)*100)</f>
        <v>9.4594594594594597</v>
      </c>
      <c r="O25" s="59">
        <f t="shared" si="12"/>
        <v>20.27027027027027</v>
      </c>
      <c r="P25" s="58">
        <f t="shared" si="12"/>
        <v>62.162162162162161</v>
      </c>
      <c r="Q25" s="56">
        <f>SUM(Q9/SUM($Q$9:$V$9)*100)</f>
        <v>28.571428571428569</v>
      </c>
      <c r="R25" s="59">
        <f t="shared" ref="R25:V25" si="13">SUM(R9/SUM($Q$9:$V$9)*100)</f>
        <v>12.244897959183673</v>
      </c>
      <c r="S25" s="59">
        <f t="shared" si="13"/>
        <v>16.326530612244898</v>
      </c>
      <c r="T25" s="59">
        <f t="shared" si="13"/>
        <v>8.1632653061224492</v>
      </c>
      <c r="U25" s="59">
        <f t="shared" si="13"/>
        <v>6.1224489795918364</v>
      </c>
      <c r="V25" s="58">
        <f t="shared" si="13"/>
        <v>28.571428571428569</v>
      </c>
      <c r="W25" s="45">
        <f>SUM(W9/SUM($W$9:$AC$9)*100)</f>
        <v>27.884615384615387</v>
      </c>
      <c r="X25" s="45">
        <f t="shared" ref="X25:AC25" si="14">SUM(X9/SUM($W$9:$AC$9)*100)</f>
        <v>25</v>
      </c>
      <c r="Y25" s="45">
        <f t="shared" si="14"/>
        <v>13.461538461538462</v>
      </c>
      <c r="Z25" s="45">
        <f t="shared" si="14"/>
        <v>4.8076923076923084</v>
      </c>
      <c r="AA25" s="45">
        <f t="shared" si="14"/>
        <v>5.7692307692307692</v>
      </c>
      <c r="AB25" s="45">
        <f t="shared" si="14"/>
        <v>22.115384615384613</v>
      </c>
      <c r="AC25" s="45">
        <f t="shared" si="14"/>
        <v>0.96153846153846156</v>
      </c>
      <c r="AD25" s="56">
        <f>SUM(AD9/SUM($AD$9:$AI$9)*100)</f>
        <v>34.313725490196077</v>
      </c>
      <c r="AE25" s="59">
        <f t="shared" ref="AE25:AI25" si="15">SUM(AE9/SUM($AD$9:$AI$9)*100)</f>
        <v>20.588235294117645</v>
      </c>
      <c r="AF25" s="59">
        <f t="shared" si="15"/>
        <v>19.607843137254903</v>
      </c>
      <c r="AG25" s="59">
        <f t="shared" si="15"/>
        <v>16.666666666666664</v>
      </c>
      <c r="AH25" s="59">
        <f t="shared" si="15"/>
        <v>8.8235294117647065</v>
      </c>
      <c r="AI25" s="58">
        <f t="shared" si="15"/>
        <v>0</v>
      </c>
      <c r="AJ25" s="56">
        <f>SUM(AJ9/SUM($AJ$9:$AP$9)*100)</f>
        <v>37.755102040816325</v>
      </c>
      <c r="AK25" s="59">
        <f t="shared" ref="AK25:AP25" si="16">SUM(AK9/SUM($AJ$9:$AP$9)*100)</f>
        <v>16.326530612244898</v>
      </c>
      <c r="AL25" s="59">
        <f t="shared" si="16"/>
        <v>12.244897959183673</v>
      </c>
      <c r="AM25" s="59">
        <f t="shared" si="16"/>
        <v>14.285714285714285</v>
      </c>
      <c r="AN25" s="59">
        <f t="shared" si="16"/>
        <v>4.0816326530612246</v>
      </c>
      <c r="AO25" s="59">
        <f t="shared" si="16"/>
        <v>15.306122448979592</v>
      </c>
      <c r="AP25" s="58">
        <f t="shared" si="16"/>
        <v>0</v>
      </c>
      <c r="AQ25" s="56">
        <f>SUM(AQ9/SUM($AQ$9:$AZ$9)*100)</f>
        <v>24.719101123595504</v>
      </c>
      <c r="AR25" s="60">
        <f t="shared" ref="AR25:AZ25" si="17">SUM(AR9/SUM($AQ$9:$AZ$9)*100)</f>
        <v>9.5505617977528079</v>
      </c>
      <c r="AS25" s="60">
        <f t="shared" si="17"/>
        <v>10.674157303370785</v>
      </c>
      <c r="AT25" s="60">
        <f t="shared" si="17"/>
        <v>11.797752808988763</v>
      </c>
      <c r="AU25" s="60">
        <f t="shared" si="17"/>
        <v>5.0561797752808983</v>
      </c>
      <c r="AV25" s="60">
        <f t="shared" si="17"/>
        <v>10.112359550561797</v>
      </c>
      <c r="AW25" s="60">
        <f t="shared" si="17"/>
        <v>7.3033707865168536</v>
      </c>
      <c r="AX25" s="60">
        <f t="shared" si="17"/>
        <v>11.797752808988763</v>
      </c>
      <c r="AY25" s="60">
        <f t="shared" si="17"/>
        <v>8.9887640449438209</v>
      </c>
      <c r="AZ25" s="111">
        <f t="shared" si="17"/>
        <v>0</v>
      </c>
      <c r="BA25" s="56">
        <f t="shared" si="10"/>
        <v>23.611111111111111</v>
      </c>
      <c r="BB25" s="59">
        <f t="shared" ref="BB25:BH25" si="18">SUM(BB9/$C$9)*100</f>
        <v>34.722222222222221</v>
      </c>
      <c r="BC25" s="59">
        <f t="shared" si="18"/>
        <v>27.777777777777779</v>
      </c>
      <c r="BD25" s="44">
        <f t="shared" si="18"/>
        <v>4.1666666666666661</v>
      </c>
      <c r="BE25" s="43">
        <f t="shared" si="18"/>
        <v>9.7222222222222232</v>
      </c>
      <c r="BF25" s="163">
        <f t="shared" si="18"/>
        <v>38.888888888888893</v>
      </c>
      <c r="BG25" s="164">
        <f t="shared" si="18"/>
        <v>0</v>
      </c>
      <c r="BH25" s="165">
        <f t="shared" si="18"/>
        <v>0</v>
      </c>
    </row>
    <row r="26" spans="1:60" ht="15" customHeight="1" x14ac:dyDescent="0.2">
      <c r="A26" s="17"/>
      <c r="B26" s="31" t="s">
        <v>21</v>
      </c>
      <c r="C26" s="68">
        <f t="shared" si="9"/>
        <v>12</v>
      </c>
      <c r="D26" s="46">
        <f>SUM(D10/$C$10)*100</f>
        <v>18.333333333333332</v>
      </c>
      <c r="E26" s="47">
        <f t="shared" ref="E26:BA26" si="19">SUM(E10/$C$10)*100</f>
        <v>15</v>
      </c>
      <c r="F26" s="48">
        <f t="shared" si="19"/>
        <v>66.666666666666657</v>
      </c>
      <c r="G26" s="46">
        <f>SUM(G10/SUM($G$10:$L$10)*100)</f>
        <v>30.526315789473685</v>
      </c>
      <c r="H26" s="49">
        <f t="shared" ref="H26:L26" si="20">SUM(H10/SUM($G$10:$L$10)*100)</f>
        <v>22.105263157894736</v>
      </c>
      <c r="I26" s="49">
        <f t="shared" si="20"/>
        <v>3.1578947368421053</v>
      </c>
      <c r="J26" s="49">
        <f t="shared" si="20"/>
        <v>18.947368421052634</v>
      </c>
      <c r="K26" s="49">
        <f t="shared" si="20"/>
        <v>22.105263157894736</v>
      </c>
      <c r="L26" s="48">
        <f t="shared" si="20"/>
        <v>3.1578947368421053</v>
      </c>
      <c r="M26" s="46">
        <f>SUM(M10/SUM($M$10:$P$10)*100)</f>
        <v>6.4516129032258061</v>
      </c>
      <c r="N26" s="49">
        <f t="shared" ref="N26:P26" si="21">SUM(N10/SUM($M$10:$P$10)*100)</f>
        <v>8.064516129032258</v>
      </c>
      <c r="O26" s="49">
        <f t="shared" si="21"/>
        <v>11.29032258064516</v>
      </c>
      <c r="P26" s="48">
        <f t="shared" si="21"/>
        <v>74.193548387096769</v>
      </c>
      <c r="Q26" s="46">
        <f>SUM(Q10/SUM($Q$10:$V$10)*100)</f>
        <v>28.40909090909091</v>
      </c>
      <c r="R26" s="49">
        <f t="shared" ref="R26:V26" si="22">SUM(R10/SUM($Q$10:$V$10)*100)</f>
        <v>10.227272727272728</v>
      </c>
      <c r="S26" s="49">
        <f t="shared" si="22"/>
        <v>13.636363636363635</v>
      </c>
      <c r="T26" s="49">
        <f t="shared" si="22"/>
        <v>5.6818181818181817</v>
      </c>
      <c r="U26" s="49">
        <f t="shared" si="22"/>
        <v>7.9545454545454541</v>
      </c>
      <c r="V26" s="48">
        <f t="shared" si="22"/>
        <v>34.090909090909086</v>
      </c>
      <c r="W26" s="50">
        <f>SUM(W10/SUM($W$10:$AC$10)*100)</f>
        <v>28.571428571428569</v>
      </c>
      <c r="X26" s="50">
        <f t="shared" ref="X26:AC26" si="23">SUM(X10/SUM($W$10:$AC$10)*100)</f>
        <v>27.380952380952383</v>
      </c>
      <c r="Y26" s="50">
        <f t="shared" si="23"/>
        <v>9.5238095238095237</v>
      </c>
      <c r="Z26" s="50">
        <f t="shared" si="23"/>
        <v>4.7619047619047619</v>
      </c>
      <c r="AA26" s="50">
        <f t="shared" si="23"/>
        <v>4.7619047619047619</v>
      </c>
      <c r="AB26" s="50">
        <f t="shared" si="23"/>
        <v>21.428571428571427</v>
      </c>
      <c r="AC26" s="50">
        <f t="shared" si="23"/>
        <v>3.5714285714285712</v>
      </c>
      <c r="AD26" s="41">
        <f>SUM(AD10/SUM($AD$10:$AI$10)*100)</f>
        <v>28.04878048780488</v>
      </c>
      <c r="AE26" s="44">
        <f t="shared" ref="AE26:AI26" si="24">SUM(AE10/SUM($AD$10:$AI$10)*100)</f>
        <v>7.3170731707317067</v>
      </c>
      <c r="AF26" s="44">
        <f t="shared" si="24"/>
        <v>24.390243902439025</v>
      </c>
      <c r="AG26" s="44">
        <f t="shared" si="24"/>
        <v>15.853658536585366</v>
      </c>
      <c r="AH26" s="44">
        <f t="shared" si="24"/>
        <v>19.512195121951219</v>
      </c>
      <c r="AI26" s="43">
        <f t="shared" si="24"/>
        <v>4.8780487804878048</v>
      </c>
      <c r="AJ26" s="41">
        <f>SUM(AJ10/SUM($AJ$10:$AP$10)*100)</f>
        <v>32.926829268292686</v>
      </c>
      <c r="AK26" s="44">
        <f t="shared" ref="AK26:AP26" si="25">SUM(AK10/SUM($AJ$10:$AP$10)*100)</f>
        <v>10.975609756097562</v>
      </c>
      <c r="AL26" s="44">
        <f t="shared" si="25"/>
        <v>14.634146341463413</v>
      </c>
      <c r="AM26" s="44">
        <f t="shared" si="25"/>
        <v>9.7560975609756095</v>
      </c>
      <c r="AN26" s="44">
        <f t="shared" si="25"/>
        <v>4.8780487804878048</v>
      </c>
      <c r="AO26" s="44">
        <f t="shared" si="25"/>
        <v>25.609756097560975</v>
      </c>
      <c r="AP26" s="43">
        <f t="shared" si="25"/>
        <v>1.2195121951219512</v>
      </c>
      <c r="AQ26" s="41">
        <f>SUM(AQ10/SUM($AQ$10:$AZ$10)*100)</f>
        <v>23.255813953488371</v>
      </c>
      <c r="AR26" s="45">
        <f t="shared" ref="AR26:AZ26" si="26">SUM(AR10/SUM($AQ$10:$AZ$10)*100)</f>
        <v>13.953488372093023</v>
      </c>
      <c r="AS26" s="45">
        <f t="shared" si="26"/>
        <v>6.2015503875968996</v>
      </c>
      <c r="AT26" s="45">
        <f t="shared" si="26"/>
        <v>13.178294573643413</v>
      </c>
      <c r="AU26" s="45">
        <f t="shared" si="26"/>
        <v>5.4263565891472867</v>
      </c>
      <c r="AV26" s="45">
        <f t="shared" si="26"/>
        <v>7.7519379844961236</v>
      </c>
      <c r="AW26" s="45">
        <f t="shared" si="26"/>
        <v>6.9767441860465116</v>
      </c>
      <c r="AX26" s="45">
        <f t="shared" si="26"/>
        <v>10.852713178294573</v>
      </c>
      <c r="AY26" s="45">
        <f t="shared" si="26"/>
        <v>11.627906976744185</v>
      </c>
      <c r="AZ26" s="112">
        <f t="shared" si="26"/>
        <v>0.77519379844961245</v>
      </c>
      <c r="BA26" s="46">
        <f t="shared" si="19"/>
        <v>20</v>
      </c>
      <c r="BB26" s="49">
        <f t="shared" ref="BB26:BC26" si="27">SUM(BB10/$C$10)*100</f>
        <v>21.666666666666668</v>
      </c>
      <c r="BC26" s="49">
        <f t="shared" si="27"/>
        <v>45</v>
      </c>
      <c r="BD26" s="49">
        <f>SUM(BD10/$C$10)*100</f>
        <v>6.666666666666667</v>
      </c>
      <c r="BE26" s="48">
        <f>SUM(BE10/$C$10)*100</f>
        <v>6.666666666666667</v>
      </c>
      <c r="BF26" s="151">
        <f>SUM(BF10/$C$10)*100</f>
        <v>20</v>
      </c>
      <c r="BG26" s="152">
        <f>SUM(BG10/$C$10)*100</f>
        <v>0</v>
      </c>
      <c r="BH26" s="153">
        <f>SUM(BH10/$C$10)*100</f>
        <v>0</v>
      </c>
    </row>
    <row r="27" spans="1:60" ht="15" customHeight="1" x14ac:dyDescent="0.2">
      <c r="A27" s="17"/>
      <c r="B27" s="31" t="s">
        <v>22</v>
      </c>
      <c r="C27" s="68">
        <f t="shared" si="9"/>
        <v>15.2</v>
      </c>
      <c r="D27" s="46">
        <f>SUM(D11/$C$11)*100</f>
        <v>15.789473684210526</v>
      </c>
      <c r="E27" s="47">
        <f t="shared" ref="E27:BA27" si="28">SUM(E11/$C$11)*100</f>
        <v>38.15789473684211</v>
      </c>
      <c r="F27" s="48">
        <f t="shared" si="28"/>
        <v>46.05263157894737</v>
      </c>
      <c r="G27" s="46">
        <f>SUM(G11/SUM($G$11:$L$11)*100)</f>
        <v>34.677419354838712</v>
      </c>
      <c r="H27" s="49">
        <f t="shared" ref="H27:L27" si="29">SUM(H11/SUM($G$11:$L$11)*100)</f>
        <v>23.387096774193548</v>
      </c>
      <c r="I27" s="49">
        <f t="shared" si="29"/>
        <v>4.032258064516129</v>
      </c>
      <c r="J27" s="49">
        <f t="shared" si="29"/>
        <v>20.967741935483872</v>
      </c>
      <c r="K27" s="49">
        <f t="shared" si="29"/>
        <v>16.93548387096774</v>
      </c>
      <c r="L27" s="48">
        <f t="shared" si="29"/>
        <v>0</v>
      </c>
      <c r="M27" s="46">
        <f>SUM(M11/SUM($M$11:$P$11)*100)</f>
        <v>7.4074074074074066</v>
      </c>
      <c r="N27" s="49">
        <f t="shared" ref="N27:P27" si="30">SUM(N11/SUM($M$11:$P$11)*100)</f>
        <v>8.6419753086419746</v>
      </c>
      <c r="O27" s="49">
        <f t="shared" si="30"/>
        <v>32.098765432098766</v>
      </c>
      <c r="P27" s="48">
        <f t="shared" si="30"/>
        <v>51.851851851851848</v>
      </c>
      <c r="Q27" s="46">
        <f>SUM(Q11/SUM($Q$11:$V$11)*100)</f>
        <v>26.896551724137929</v>
      </c>
      <c r="R27" s="49">
        <f t="shared" ref="R27:V27" si="31">SUM(R11/SUM($Q$11:$V$11)*100)</f>
        <v>14.482758620689657</v>
      </c>
      <c r="S27" s="49">
        <f t="shared" si="31"/>
        <v>21.379310344827587</v>
      </c>
      <c r="T27" s="49">
        <f t="shared" si="31"/>
        <v>8.2758620689655178</v>
      </c>
      <c r="U27" s="49">
        <f t="shared" si="31"/>
        <v>8.9655172413793096</v>
      </c>
      <c r="V27" s="48">
        <f t="shared" si="31"/>
        <v>20</v>
      </c>
      <c r="W27" s="50">
        <f>SUM(W11/SUM($W$11:$AC$11)*100)</f>
        <v>29.059829059829063</v>
      </c>
      <c r="X27" s="50">
        <f t="shared" ref="X27:AC27" si="32">SUM(X11/SUM($W$11:$AC$11)*100)</f>
        <v>29.914529914529915</v>
      </c>
      <c r="Y27" s="50">
        <f t="shared" si="32"/>
        <v>9.4017094017094021</v>
      </c>
      <c r="Z27" s="50">
        <f t="shared" si="32"/>
        <v>5.1282051282051277</v>
      </c>
      <c r="AA27" s="50">
        <f t="shared" si="32"/>
        <v>5.982905982905983</v>
      </c>
      <c r="AB27" s="50">
        <f t="shared" si="32"/>
        <v>20.512820512820511</v>
      </c>
      <c r="AC27" s="50">
        <f t="shared" si="32"/>
        <v>0</v>
      </c>
      <c r="AD27" s="41">
        <f>SUM(AD11/SUM($AD$11:$AI$11)*100)</f>
        <v>31.531531531531531</v>
      </c>
      <c r="AE27" s="44">
        <f t="shared" ref="AE27:AI27" si="33">SUM(AE11/SUM($AD$11:$AI$11)*100)</f>
        <v>15.315315315315313</v>
      </c>
      <c r="AF27" s="44">
        <f t="shared" si="33"/>
        <v>19.81981981981982</v>
      </c>
      <c r="AG27" s="44">
        <f t="shared" si="33"/>
        <v>16.216216216216218</v>
      </c>
      <c r="AH27" s="44">
        <f t="shared" si="33"/>
        <v>17.117117117117118</v>
      </c>
      <c r="AI27" s="43">
        <f t="shared" si="33"/>
        <v>0</v>
      </c>
      <c r="AJ27" s="41">
        <f>SUM(AJ11/SUM($AJ$11:$AP$11)*100)</f>
        <v>40.350877192982452</v>
      </c>
      <c r="AK27" s="44">
        <f t="shared" ref="AK27:AP27" si="34">SUM(AK11/SUM($AJ$11:$AP$11)*100)</f>
        <v>15.789473684210526</v>
      </c>
      <c r="AL27" s="44">
        <f t="shared" si="34"/>
        <v>21.929824561403507</v>
      </c>
      <c r="AM27" s="44">
        <f t="shared" si="34"/>
        <v>4.3859649122807012</v>
      </c>
      <c r="AN27" s="44">
        <f t="shared" si="34"/>
        <v>3.5087719298245612</v>
      </c>
      <c r="AO27" s="44">
        <f t="shared" si="34"/>
        <v>13.157894736842104</v>
      </c>
      <c r="AP27" s="43">
        <f t="shared" si="34"/>
        <v>0.8771929824561403</v>
      </c>
      <c r="AQ27" s="41">
        <f>SUM(AQ11/SUM($AQ$11:$AZ$11)*100)</f>
        <v>23.474178403755868</v>
      </c>
      <c r="AR27" s="45">
        <f t="shared" ref="AR27:AZ27" si="35">SUM(AR11/SUM($AQ$11:$AZ$11)*100)</f>
        <v>17.84037558685446</v>
      </c>
      <c r="AS27" s="45">
        <f t="shared" si="35"/>
        <v>8.4507042253521121</v>
      </c>
      <c r="AT27" s="45">
        <f t="shared" si="35"/>
        <v>12.206572769953052</v>
      </c>
      <c r="AU27" s="45">
        <f t="shared" si="35"/>
        <v>6.5727699530516439</v>
      </c>
      <c r="AV27" s="45">
        <f t="shared" si="35"/>
        <v>8.92018779342723</v>
      </c>
      <c r="AW27" s="45">
        <f t="shared" si="35"/>
        <v>8.4507042253521121</v>
      </c>
      <c r="AX27" s="45">
        <f t="shared" si="35"/>
        <v>7.511737089201878</v>
      </c>
      <c r="AY27" s="45">
        <f t="shared" si="35"/>
        <v>6.5727699530516439</v>
      </c>
      <c r="AZ27" s="112">
        <f t="shared" si="35"/>
        <v>0</v>
      </c>
      <c r="BA27" s="46">
        <f t="shared" si="28"/>
        <v>15.789473684210526</v>
      </c>
      <c r="BB27" s="49">
        <f t="shared" ref="BB27:BC27" si="36">SUM(BB11/$C$11)*100</f>
        <v>39.473684210526315</v>
      </c>
      <c r="BC27" s="49">
        <f t="shared" si="36"/>
        <v>28.947368421052634</v>
      </c>
      <c r="BD27" s="49">
        <f>SUM(BD11/$C$11)*100</f>
        <v>6.5789473684210522</v>
      </c>
      <c r="BE27" s="48">
        <f>SUM(BE11/$C$11)*100</f>
        <v>9.2105263157894726</v>
      </c>
      <c r="BF27" s="151">
        <f>SUM(BF11/$C$11)*100</f>
        <v>32.894736842105267</v>
      </c>
      <c r="BG27" s="152">
        <f>SUM(BG11/$C$11)*100</f>
        <v>0</v>
      </c>
      <c r="BH27" s="153">
        <f>SUM(BH11/$C$11)*100</f>
        <v>0</v>
      </c>
    </row>
    <row r="28" spans="1:60" ht="15" customHeight="1" x14ac:dyDescent="0.2">
      <c r="A28" s="17"/>
      <c r="B28" s="31" t="s">
        <v>23</v>
      </c>
      <c r="C28" s="68">
        <f t="shared" si="9"/>
        <v>16.8</v>
      </c>
      <c r="D28" s="46">
        <f>SUM(D12/$C$12)*100</f>
        <v>22.61904761904762</v>
      </c>
      <c r="E28" s="47">
        <f t="shared" ref="E28:BA28" si="37">SUM(E12/$C$12)*100</f>
        <v>36.904761904761905</v>
      </c>
      <c r="F28" s="48">
        <f t="shared" si="37"/>
        <v>40.476190476190474</v>
      </c>
      <c r="G28" s="46">
        <f>SUM(G12/SUM($G$12:$L$12)*100)</f>
        <v>37.5</v>
      </c>
      <c r="H28" s="49">
        <f t="shared" ref="H28:L28" si="38">SUM(H12/SUM($G$12:$L$12)*100)</f>
        <v>25</v>
      </c>
      <c r="I28" s="49">
        <f t="shared" si="38"/>
        <v>8.125</v>
      </c>
      <c r="J28" s="49">
        <f t="shared" si="38"/>
        <v>22.5</v>
      </c>
      <c r="K28" s="49">
        <f t="shared" si="38"/>
        <v>5.625</v>
      </c>
      <c r="L28" s="48">
        <f t="shared" si="38"/>
        <v>1.25</v>
      </c>
      <c r="M28" s="46">
        <f>SUM(M12/SUM($M$12:$P$12)*100)</f>
        <v>11.111111111111111</v>
      </c>
      <c r="N28" s="49">
        <f t="shared" ref="N28:P28" si="39">SUM(N12/SUM($M$12:$P$12)*100)</f>
        <v>8.8888888888888893</v>
      </c>
      <c r="O28" s="49">
        <f t="shared" si="39"/>
        <v>24.444444444444443</v>
      </c>
      <c r="P28" s="48">
        <f t="shared" si="39"/>
        <v>55.555555555555557</v>
      </c>
      <c r="Q28" s="46">
        <f>SUM(Q12/SUM($Q$12:$V$12)*100)</f>
        <v>41.17647058823529</v>
      </c>
      <c r="R28" s="49">
        <f t="shared" ref="R28:V28" si="40">SUM(R12/SUM($Q$12:$V$12)*100)</f>
        <v>11.76470588235294</v>
      </c>
      <c r="S28" s="49">
        <f t="shared" si="40"/>
        <v>23.52941176470588</v>
      </c>
      <c r="T28" s="49">
        <f t="shared" si="40"/>
        <v>3.6764705882352944</v>
      </c>
      <c r="U28" s="49">
        <f t="shared" si="40"/>
        <v>5.1470588235294112</v>
      </c>
      <c r="V28" s="48">
        <f t="shared" si="40"/>
        <v>14.705882352941178</v>
      </c>
      <c r="W28" s="50">
        <f>SUM(W12/SUM($W$12:$AC$12)*100)</f>
        <v>30.82706766917293</v>
      </c>
      <c r="X28" s="50">
        <f t="shared" ref="X28:AC28" si="41">SUM(X12/SUM($W$12:$AC$12)*100)</f>
        <v>35.338345864661655</v>
      </c>
      <c r="Y28" s="50">
        <f t="shared" si="41"/>
        <v>9.7744360902255636</v>
      </c>
      <c r="Z28" s="50">
        <f t="shared" si="41"/>
        <v>3.007518796992481</v>
      </c>
      <c r="AA28" s="50">
        <f t="shared" si="41"/>
        <v>8.2706766917293226</v>
      </c>
      <c r="AB28" s="50">
        <f t="shared" si="41"/>
        <v>10.526315789473683</v>
      </c>
      <c r="AC28" s="50">
        <f t="shared" si="41"/>
        <v>2.2556390977443606</v>
      </c>
      <c r="AD28" s="41">
        <f>SUM(AD12/SUM($AD$12:$AI$12)*100)</f>
        <v>28.90625</v>
      </c>
      <c r="AE28" s="44">
        <f t="shared" ref="AE28:AI28" si="42">SUM(AE12/SUM($AD$12:$AI$12)*100)</f>
        <v>19.53125</v>
      </c>
      <c r="AF28" s="44">
        <f t="shared" si="42"/>
        <v>21.09375</v>
      </c>
      <c r="AG28" s="44">
        <f t="shared" si="42"/>
        <v>13.28125</v>
      </c>
      <c r="AH28" s="44">
        <f t="shared" si="42"/>
        <v>14.0625</v>
      </c>
      <c r="AI28" s="43">
        <f t="shared" si="42"/>
        <v>3.125</v>
      </c>
      <c r="AJ28" s="41">
        <f>SUM(AJ12/SUM($AJ$12:$AP$12)*100)</f>
        <v>42.857142857142854</v>
      </c>
      <c r="AK28" s="44">
        <f t="shared" ref="AK28:AP28" si="43">SUM(AK12/SUM($AJ$12:$AP$12)*100)</f>
        <v>11.278195488721805</v>
      </c>
      <c r="AL28" s="44">
        <f t="shared" si="43"/>
        <v>27.819548872180448</v>
      </c>
      <c r="AM28" s="44">
        <f t="shared" si="43"/>
        <v>5.2631578947368416</v>
      </c>
      <c r="AN28" s="44">
        <f t="shared" si="43"/>
        <v>3.7593984962406015</v>
      </c>
      <c r="AO28" s="44">
        <f t="shared" si="43"/>
        <v>9.0225563909774422</v>
      </c>
      <c r="AP28" s="43">
        <f t="shared" si="43"/>
        <v>0</v>
      </c>
      <c r="AQ28" s="41">
        <f>SUM(AQ12/SUM($AQ$12:$AZ$12)*100)</f>
        <v>22.821576763485478</v>
      </c>
      <c r="AR28" s="45">
        <f t="shared" ref="AR28:AZ28" si="44">SUM(AR12/SUM($AQ$12:$AZ$12)*100)</f>
        <v>17.012448132780083</v>
      </c>
      <c r="AS28" s="45">
        <f t="shared" si="44"/>
        <v>9.1286307053941904</v>
      </c>
      <c r="AT28" s="45">
        <f t="shared" si="44"/>
        <v>14.937759336099585</v>
      </c>
      <c r="AU28" s="45">
        <f t="shared" si="44"/>
        <v>7.0539419087136928</v>
      </c>
      <c r="AV28" s="45">
        <f t="shared" si="44"/>
        <v>9.1286307053941904</v>
      </c>
      <c r="AW28" s="45">
        <f t="shared" si="44"/>
        <v>7.8838174273858916</v>
      </c>
      <c r="AX28" s="45">
        <f t="shared" si="44"/>
        <v>7.8838174273858916</v>
      </c>
      <c r="AY28" s="45">
        <f t="shared" si="44"/>
        <v>4.1493775933609953</v>
      </c>
      <c r="AZ28" s="112">
        <f t="shared" si="44"/>
        <v>0</v>
      </c>
      <c r="BA28" s="46">
        <f t="shared" si="37"/>
        <v>32.142857142857146</v>
      </c>
      <c r="BB28" s="49">
        <f t="shared" ref="BB28:BC28" si="45">SUM(BB12/$C$12)*100</f>
        <v>35.714285714285715</v>
      </c>
      <c r="BC28" s="49">
        <f t="shared" si="45"/>
        <v>20.238095238095237</v>
      </c>
      <c r="BD28" s="49">
        <f>SUM(BD12/$C$12)*100</f>
        <v>3.5714285714285712</v>
      </c>
      <c r="BE28" s="48">
        <f>SUM(BE12/$C$12)*100</f>
        <v>8.3333333333333321</v>
      </c>
      <c r="BF28" s="151">
        <f>SUM(BF12/$C$12)*100</f>
        <v>41.666666666666671</v>
      </c>
      <c r="BG28" s="152">
        <f>SUM(BG12/$C$12)*100</f>
        <v>0</v>
      </c>
      <c r="BH28" s="153">
        <f>SUM(BH12/$C$12)*100</f>
        <v>0</v>
      </c>
    </row>
    <row r="29" spans="1:60" ht="15" customHeight="1" x14ac:dyDescent="0.2">
      <c r="A29" s="12"/>
      <c r="B29" s="32" t="s">
        <v>24</v>
      </c>
      <c r="C29" s="69">
        <f t="shared" si="9"/>
        <v>41.6</v>
      </c>
      <c r="D29" s="51">
        <f>SUM(D13/$C$13)*100</f>
        <v>18.269230769230766</v>
      </c>
      <c r="E29" s="52">
        <f t="shared" ref="E29:BA29" si="46">SUM(E13/$C$13)*100</f>
        <v>44.711538461538467</v>
      </c>
      <c r="F29" s="53">
        <f t="shared" si="46"/>
        <v>37.019230769230774</v>
      </c>
      <c r="G29" s="61">
        <f>SUM(G13/SUM($G$13:$L$13)*100)</f>
        <v>39.949748743718594</v>
      </c>
      <c r="H29" s="64">
        <f t="shared" ref="H29:L29" si="47">SUM(H13/SUM($G$13:$L$13)*100)</f>
        <v>23.618090452261306</v>
      </c>
      <c r="I29" s="64">
        <f t="shared" si="47"/>
        <v>9.7989949748743719</v>
      </c>
      <c r="J29" s="64">
        <f t="shared" si="47"/>
        <v>20.603015075376884</v>
      </c>
      <c r="K29" s="64">
        <f t="shared" si="47"/>
        <v>5.2763819095477382</v>
      </c>
      <c r="L29" s="63">
        <f t="shared" si="47"/>
        <v>0.75376884422110546</v>
      </c>
      <c r="M29" s="61">
        <f>SUM(M13/SUM($M$13:$P$13)*100)</f>
        <v>11.162790697674419</v>
      </c>
      <c r="N29" s="64">
        <f t="shared" ref="N29:P29" si="48">SUM(N13/SUM($M$13:$P$13)*100)</f>
        <v>8.8372093023255811</v>
      </c>
      <c r="O29" s="64">
        <f t="shared" si="48"/>
        <v>25.116279069767444</v>
      </c>
      <c r="P29" s="63">
        <f t="shared" si="48"/>
        <v>54.883720930232563</v>
      </c>
      <c r="Q29" s="61">
        <f>SUM(Q13/SUM($Q$13:$V$13)*100)</f>
        <v>36.228287841191062</v>
      </c>
      <c r="R29" s="64">
        <f t="shared" ref="R29:V29" si="49">SUM(R13/SUM($Q$13:$V$13)*100)</f>
        <v>13.895781637717123</v>
      </c>
      <c r="S29" s="64">
        <f t="shared" si="49"/>
        <v>26.054590570719604</v>
      </c>
      <c r="T29" s="64">
        <f t="shared" si="49"/>
        <v>7.9404466501240698</v>
      </c>
      <c r="U29" s="64">
        <f t="shared" si="49"/>
        <v>5.4590570719602978</v>
      </c>
      <c r="V29" s="63">
        <f t="shared" si="49"/>
        <v>10.421836228287841</v>
      </c>
      <c r="W29" s="55">
        <f>SUM(W13/SUM($W$13:$AC$13)*100)</f>
        <v>31.142857142857146</v>
      </c>
      <c r="X29" s="55">
        <f t="shared" ref="X29:AC29" si="50">SUM(X13/SUM($W$13:$AC$13)*100)</f>
        <v>30.571428571428573</v>
      </c>
      <c r="Y29" s="55">
        <f t="shared" si="50"/>
        <v>10.571428571428571</v>
      </c>
      <c r="Z29" s="55">
        <f t="shared" si="50"/>
        <v>5.4285714285714288</v>
      </c>
      <c r="AA29" s="55">
        <f t="shared" si="50"/>
        <v>9.4285714285714288</v>
      </c>
      <c r="AB29" s="55">
        <f t="shared" si="50"/>
        <v>11.714285714285715</v>
      </c>
      <c r="AC29" s="55">
        <f t="shared" si="50"/>
        <v>1.1428571428571428</v>
      </c>
      <c r="AD29" s="107">
        <f>SUM(AD13/SUM($AD$13:$AI$13)*100)</f>
        <v>33.128834355828218</v>
      </c>
      <c r="AE29" s="108">
        <f t="shared" ref="AE29:AI29" si="51">SUM(AE13/SUM($AD$13:$AI$13)*100)</f>
        <v>9.2024539877300615</v>
      </c>
      <c r="AF29" s="108">
        <f t="shared" si="51"/>
        <v>23.006134969325153</v>
      </c>
      <c r="AG29" s="108">
        <f t="shared" si="51"/>
        <v>18.404907975460123</v>
      </c>
      <c r="AH29" s="108">
        <f t="shared" si="51"/>
        <v>14.723926380368098</v>
      </c>
      <c r="AI29" s="109">
        <f t="shared" si="51"/>
        <v>1.5337423312883436</v>
      </c>
      <c r="AJ29" s="107">
        <f>SUM(AJ13/SUM($AJ$13:$AP$13)*100)</f>
        <v>40.92307692307692</v>
      </c>
      <c r="AK29" s="108">
        <f t="shared" ref="AK29:AP29" si="52">SUM(AK13/SUM($AJ$13:$AP$13)*100)</f>
        <v>7.0769230769230766</v>
      </c>
      <c r="AL29" s="108">
        <f t="shared" si="52"/>
        <v>29.230769230769234</v>
      </c>
      <c r="AM29" s="108">
        <f t="shared" si="52"/>
        <v>9.5384615384615383</v>
      </c>
      <c r="AN29" s="108">
        <f t="shared" si="52"/>
        <v>3.0769230769230771</v>
      </c>
      <c r="AO29" s="108">
        <f t="shared" si="52"/>
        <v>9.2307692307692317</v>
      </c>
      <c r="AP29" s="109">
        <f t="shared" si="52"/>
        <v>0.92307692307692313</v>
      </c>
      <c r="AQ29" s="107">
        <f>SUM(AQ13/SUM($AQ$13:$AZ$13)*100)</f>
        <v>24.183006535947712</v>
      </c>
      <c r="AR29" s="113">
        <f t="shared" ref="AR29:AZ29" si="53">SUM(AR13/SUM($AQ$13:$AZ$13)*100)</f>
        <v>17.320261437908496</v>
      </c>
      <c r="AS29" s="113">
        <f t="shared" si="53"/>
        <v>8.6601307189542478</v>
      </c>
      <c r="AT29" s="113">
        <f t="shared" si="53"/>
        <v>15.196078431372548</v>
      </c>
      <c r="AU29" s="113">
        <f t="shared" si="53"/>
        <v>6.3725490196078427</v>
      </c>
      <c r="AV29" s="113">
        <f t="shared" si="53"/>
        <v>10.784313725490197</v>
      </c>
      <c r="AW29" s="113">
        <f t="shared" si="53"/>
        <v>9.477124183006536</v>
      </c>
      <c r="AX29" s="113">
        <f t="shared" si="53"/>
        <v>5.0653594771241828</v>
      </c>
      <c r="AY29" s="113">
        <f t="shared" si="53"/>
        <v>2.4509803921568629</v>
      </c>
      <c r="AZ29" s="114">
        <f t="shared" si="53"/>
        <v>0.49019607843137253</v>
      </c>
      <c r="BA29" s="61">
        <f t="shared" si="46"/>
        <v>15.865384615384615</v>
      </c>
      <c r="BB29" s="64">
        <f t="shared" ref="BB29:BC29" si="54">SUM(BB13/$C$13)*100</f>
        <v>49.038461538461533</v>
      </c>
      <c r="BC29" s="64">
        <f t="shared" si="54"/>
        <v>25.961538461538463</v>
      </c>
      <c r="BD29" s="54">
        <f>SUM(BD13/$C$13)*100</f>
        <v>6.7307692307692308</v>
      </c>
      <c r="BE29" s="53">
        <f>SUM(BE13/$C$13)*100</f>
        <v>2.4038461538461542</v>
      </c>
      <c r="BF29" s="154">
        <f>SUM(BF13/$C$13)*100</f>
        <v>42.788461538461533</v>
      </c>
      <c r="BG29" s="155">
        <f>SUM(BG13/$C$13)*100</f>
        <v>0</v>
      </c>
      <c r="BH29" s="156">
        <f>SUM(BH13/$C$13)*100</f>
        <v>0</v>
      </c>
    </row>
    <row r="30" spans="1:60" ht="15" customHeight="1" x14ac:dyDescent="0.2">
      <c r="A30" s="10" t="s">
        <v>25</v>
      </c>
      <c r="B30" s="33" t="s">
        <v>26</v>
      </c>
      <c r="C30" s="70">
        <f t="shared" si="9"/>
        <v>50</v>
      </c>
      <c r="D30" s="56">
        <f>SUM(D14/$C$14)*100</f>
        <v>19.600000000000001</v>
      </c>
      <c r="E30" s="57">
        <f t="shared" ref="E30:BA30" si="55">SUM(E14/$C$14)*100</f>
        <v>34.799999999999997</v>
      </c>
      <c r="F30" s="58">
        <f t="shared" si="55"/>
        <v>45.6</v>
      </c>
      <c r="G30" s="41">
        <f>SUM(G14/SUM($G$14:$L$14)*100)</f>
        <v>37.316561844863735</v>
      </c>
      <c r="H30" s="44">
        <f t="shared" ref="H30:L30" si="56">SUM(H14/SUM($G$14:$L$14)*100)</f>
        <v>26.415094339622641</v>
      </c>
      <c r="I30" s="44">
        <f t="shared" si="56"/>
        <v>6.9182389937106921</v>
      </c>
      <c r="J30" s="44">
        <f t="shared" si="56"/>
        <v>21.59329140461216</v>
      </c>
      <c r="K30" s="44">
        <f t="shared" si="56"/>
        <v>6.9182389937106921</v>
      </c>
      <c r="L30" s="43">
        <f t="shared" si="56"/>
        <v>0.83857442348008393</v>
      </c>
      <c r="M30" s="56">
        <f>SUM(M14/SUM($M$14:$P$14)*100)</f>
        <v>9.5419847328244281</v>
      </c>
      <c r="N30" s="59">
        <f t="shared" ref="N30:P30" si="57">SUM(N14/SUM($M$14:$P$14)*100)</f>
        <v>9.5419847328244281</v>
      </c>
      <c r="O30" s="59">
        <f t="shared" si="57"/>
        <v>24.427480916030532</v>
      </c>
      <c r="P30" s="58">
        <f t="shared" si="57"/>
        <v>56.488549618320619</v>
      </c>
      <c r="Q30" s="56">
        <f>SUM(Q14/SUM($Q$14:$V$14)*100)</f>
        <v>33.684210526315788</v>
      </c>
      <c r="R30" s="59">
        <f t="shared" ref="R30:V30" si="58">SUM(R14/SUM($Q$14:$V$14)*100)</f>
        <v>13.473684210526315</v>
      </c>
      <c r="S30" s="59">
        <f t="shared" si="58"/>
        <v>23.578947368421051</v>
      </c>
      <c r="T30" s="59">
        <f t="shared" si="58"/>
        <v>8.4210526315789469</v>
      </c>
      <c r="U30" s="59">
        <f t="shared" si="58"/>
        <v>8</v>
      </c>
      <c r="V30" s="58">
        <f t="shared" si="58"/>
        <v>12.842105263157894</v>
      </c>
      <c r="W30" s="60">
        <f>SUM(W14/SUM($W$14:$AC$14)*100)</f>
        <v>29.064039408866993</v>
      </c>
      <c r="X30" s="60">
        <f t="shared" ref="X30:AC30" si="59">SUM(X14/SUM($W$14:$AC$14)*100)</f>
        <v>31.03448275862069</v>
      </c>
      <c r="Y30" s="60">
        <f t="shared" si="59"/>
        <v>12.807881773399016</v>
      </c>
      <c r="Z30" s="60">
        <f t="shared" si="59"/>
        <v>5.4187192118226601</v>
      </c>
      <c r="AA30" s="60">
        <f t="shared" si="59"/>
        <v>7.389162561576355</v>
      </c>
      <c r="AB30" s="60">
        <f t="shared" si="59"/>
        <v>13.300492610837439</v>
      </c>
      <c r="AC30" s="60">
        <f t="shared" si="59"/>
        <v>0.98522167487684731</v>
      </c>
      <c r="AD30" s="56">
        <f>SUM(AD14/SUM($AD$14:$AI$14)*100)</f>
        <v>32.041343669250644</v>
      </c>
      <c r="AE30" s="59">
        <f t="shared" ref="AE30:AI30" si="60">SUM(AE14/SUM($AD$14:$AI$14)*100)</f>
        <v>12.403100775193799</v>
      </c>
      <c r="AF30" s="59">
        <f t="shared" si="60"/>
        <v>25.322997416020669</v>
      </c>
      <c r="AG30" s="59">
        <f t="shared" si="60"/>
        <v>16.020671834625322</v>
      </c>
      <c r="AH30" s="59">
        <f t="shared" si="60"/>
        <v>12.919896640826872</v>
      </c>
      <c r="AI30" s="58">
        <f t="shared" si="60"/>
        <v>1.2919896640826873</v>
      </c>
      <c r="AJ30" s="41">
        <f>SUM(AJ14/SUM($AJ$14:$AP$14)*100)</f>
        <v>40.469973890339425</v>
      </c>
      <c r="AK30" s="44">
        <f t="shared" ref="AK30:AP30" si="61">SUM(AK14/SUM($AJ$14:$AP$14)*100)</f>
        <v>11.22715404699739</v>
      </c>
      <c r="AL30" s="44">
        <f t="shared" si="61"/>
        <v>27.154046997389038</v>
      </c>
      <c r="AM30" s="44">
        <f t="shared" si="61"/>
        <v>8.093994778067886</v>
      </c>
      <c r="AN30" s="44">
        <f t="shared" si="61"/>
        <v>3.1331592689295036</v>
      </c>
      <c r="AO30" s="44">
        <f t="shared" si="61"/>
        <v>9.3994778067885107</v>
      </c>
      <c r="AP30" s="43">
        <f t="shared" si="61"/>
        <v>0.52219321148825071</v>
      </c>
      <c r="AQ30" s="41">
        <f>SUM(AQ14/SUM($AQ$14:$AZ$14)*100)</f>
        <v>22.935779816513762</v>
      </c>
      <c r="AR30" s="45">
        <f t="shared" ref="AR30:AZ30" si="62">SUM(AR14/SUM($AQ$14:$AZ$14)*100)</f>
        <v>15.858453473132371</v>
      </c>
      <c r="AS30" s="45">
        <f t="shared" si="62"/>
        <v>9.0432503276539968</v>
      </c>
      <c r="AT30" s="45">
        <f t="shared" si="62"/>
        <v>14.809960681520314</v>
      </c>
      <c r="AU30" s="45">
        <f t="shared" si="62"/>
        <v>6.8152031454783755</v>
      </c>
      <c r="AV30" s="45">
        <f t="shared" si="62"/>
        <v>9.960681520314548</v>
      </c>
      <c r="AW30" s="45">
        <f t="shared" si="62"/>
        <v>9.4364351245085185</v>
      </c>
      <c r="AX30" s="45">
        <f t="shared" si="62"/>
        <v>7.470511140235911</v>
      </c>
      <c r="AY30" s="45">
        <f t="shared" si="62"/>
        <v>3.4076015727391877</v>
      </c>
      <c r="AZ30" s="112">
        <f t="shared" si="62"/>
        <v>0.26212319790301442</v>
      </c>
      <c r="BA30" s="56">
        <f t="shared" si="55"/>
        <v>21.6</v>
      </c>
      <c r="BB30" s="59">
        <f t="shared" ref="BB30:BH30" si="63">SUM(BB14/$C$14)*100</f>
        <v>42</v>
      </c>
      <c r="BC30" s="59">
        <f t="shared" si="63"/>
        <v>28.799999999999997</v>
      </c>
      <c r="BD30" s="59">
        <f t="shared" si="63"/>
        <v>4.3999999999999995</v>
      </c>
      <c r="BE30" s="58">
        <f t="shared" si="63"/>
        <v>3.2</v>
      </c>
      <c r="BF30" s="157">
        <f t="shared" si="63"/>
        <v>33.6</v>
      </c>
      <c r="BG30" s="158">
        <f t="shared" si="63"/>
        <v>0</v>
      </c>
      <c r="BH30" s="159">
        <f t="shared" si="63"/>
        <v>0</v>
      </c>
    </row>
    <row r="31" spans="1:60" ht="15" customHeight="1" x14ac:dyDescent="0.2">
      <c r="A31" s="12"/>
      <c r="B31" s="24" t="s">
        <v>27</v>
      </c>
      <c r="C31" s="71">
        <f t="shared" si="9"/>
        <v>50</v>
      </c>
      <c r="D31" s="61">
        <f>SUM(D15/$C$15)*100</f>
        <v>20.399999999999999</v>
      </c>
      <c r="E31" s="62">
        <f t="shared" ref="E31:BA31" si="64">SUM(E15/$C$15)*100</f>
        <v>35.6</v>
      </c>
      <c r="F31" s="63">
        <f t="shared" si="64"/>
        <v>44</v>
      </c>
      <c r="G31" s="61">
        <f>SUM(G15/SUM($G$15:$L$15)*100)</f>
        <v>35.952380952380949</v>
      </c>
      <c r="H31" s="64">
        <f t="shared" ref="H31:L31" si="65">SUM(H15/SUM($G$15:$L$15)*100)</f>
        <v>21.19047619047619</v>
      </c>
      <c r="I31" s="64">
        <f t="shared" si="65"/>
        <v>8.0952380952380949</v>
      </c>
      <c r="J31" s="64">
        <f t="shared" si="65"/>
        <v>20.238095238095237</v>
      </c>
      <c r="K31" s="64">
        <f t="shared" si="65"/>
        <v>13.571428571428571</v>
      </c>
      <c r="L31" s="63">
        <f t="shared" si="65"/>
        <v>0.95238095238095244</v>
      </c>
      <c r="M31" s="61">
        <f>SUM(M15/SUM($M$15:$P$15)*100)</f>
        <v>9.6153846153846168</v>
      </c>
      <c r="N31" s="64">
        <f t="shared" ref="N31:P31" si="66">SUM(N15/SUM($M$15:$P$15)*100)</f>
        <v>8.0769230769230766</v>
      </c>
      <c r="O31" s="64">
        <f t="shared" si="66"/>
        <v>23.076923076923077</v>
      </c>
      <c r="P31" s="63">
        <f t="shared" si="66"/>
        <v>59.230769230769234</v>
      </c>
      <c r="Q31" s="61">
        <f>SUM(Q15/SUM($Q$15:$V$15)*100)</f>
        <v>33.924050632911388</v>
      </c>
      <c r="R31" s="64">
        <f t="shared" ref="R31:V31" si="67">SUM(R15/SUM($Q$15:$V$15)*100)</f>
        <v>12.658227848101266</v>
      </c>
      <c r="S31" s="64">
        <f t="shared" si="67"/>
        <v>21.265822784810126</v>
      </c>
      <c r="T31" s="64">
        <f t="shared" si="67"/>
        <v>5.5696202531645564</v>
      </c>
      <c r="U31" s="64">
        <f t="shared" si="67"/>
        <v>4.3037974683544302</v>
      </c>
      <c r="V31" s="63">
        <f t="shared" si="67"/>
        <v>22.278481012658226</v>
      </c>
      <c r="W31" s="65">
        <f>SUM(W15/SUM($W$15:$AC$15)*100)</f>
        <v>31.151832460732987</v>
      </c>
      <c r="X31" s="65">
        <f t="shared" ref="X31:AC31" si="68">SUM(X15/SUM($W$15:$AC$15)*100)</f>
        <v>29.319371727748688</v>
      </c>
      <c r="Y31" s="65">
        <f t="shared" si="68"/>
        <v>8.1151832460732987</v>
      </c>
      <c r="Z31" s="65">
        <f t="shared" si="68"/>
        <v>4.1884816753926701</v>
      </c>
      <c r="AA31" s="65">
        <f t="shared" si="68"/>
        <v>8.1151832460732987</v>
      </c>
      <c r="AB31" s="65">
        <f t="shared" si="68"/>
        <v>17.277486910994764</v>
      </c>
      <c r="AC31" s="65">
        <f t="shared" si="68"/>
        <v>1.832460732984293</v>
      </c>
      <c r="AD31" s="107">
        <f>SUM(AD15/SUM($AD$15:$AI$15)*100)</f>
        <v>31.491712707182316</v>
      </c>
      <c r="AE31" s="108">
        <f t="shared" ref="AE31:AI31" si="69">SUM(AE15/SUM($AD$15:$AI$15)*100)</f>
        <v>14.088397790055248</v>
      </c>
      <c r="AF31" s="108">
        <f t="shared" si="69"/>
        <v>18.232044198895029</v>
      </c>
      <c r="AG31" s="108">
        <f t="shared" si="69"/>
        <v>17.403314917127073</v>
      </c>
      <c r="AH31" s="108">
        <f t="shared" si="69"/>
        <v>16.574585635359114</v>
      </c>
      <c r="AI31" s="109">
        <f t="shared" si="69"/>
        <v>2.2099447513812152</v>
      </c>
      <c r="AJ31" s="107">
        <f>SUM(AJ15/SUM($AJ$15:$AP$15)*100)</f>
        <v>39.295392953929536</v>
      </c>
      <c r="AK31" s="108">
        <f t="shared" ref="AK31:AP31" si="70">SUM(AK15/SUM($AJ$15:$AP$15)*100)</f>
        <v>10.29810298102981</v>
      </c>
      <c r="AL31" s="108">
        <f t="shared" si="70"/>
        <v>20.867208672086722</v>
      </c>
      <c r="AM31" s="108">
        <f t="shared" si="70"/>
        <v>9.2140921409214087</v>
      </c>
      <c r="AN31" s="108">
        <f t="shared" si="70"/>
        <v>4.0650406504065035</v>
      </c>
      <c r="AO31" s="108">
        <f t="shared" si="70"/>
        <v>15.447154471544716</v>
      </c>
      <c r="AP31" s="109">
        <f t="shared" si="70"/>
        <v>0.81300813008130091</v>
      </c>
      <c r="AQ31" s="107">
        <f>SUM(AQ15/SUM($AQ$15:$AZ$15)*100)</f>
        <v>24.918032786885249</v>
      </c>
      <c r="AR31" s="113">
        <f t="shared" ref="AR31:AZ31" si="71">SUM(AR15/SUM($AQ$15:$AZ$15)*100)</f>
        <v>16.229508196721312</v>
      </c>
      <c r="AS31" s="113">
        <f t="shared" si="71"/>
        <v>8.3606557377049189</v>
      </c>
      <c r="AT31" s="113">
        <f t="shared" si="71"/>
        <v>13.114754098360656</v>
      </c>
      <c r="AU31" s="113">
        <f t="shared" si="71"/>
        <v>5.5737704918032787</v>
      </c>
      <c r="AV31" s="113">
        <f t="shared" si="71"/>
        <v>9.6721311475409841</v>
      </c>
      <c r="AW31" s="113">
        <f t="shared" si="71"/>
        <v>7.3770491803278686</v>
      </c>
      <c r="AX31" s="113">
        <f t="shared" si="71"/>
        <v>7.2131147540983616</v>
      </c>
      <c r="AY31" s="113">
        <f t="shared" si="71"/>
        <v>7.2131147540983616</v>
      </c>
      <c r="AZ31" s="114">
        <f t="shared" si="71"/>
        <v>0.32786885245901637</v>
      </c>
      <c r="BA31" s="61">
        <f t="shared" si="64"/>
        <v>18.8</v>
      </c>
      <c r="BB31" s="64">
        <f t="shared" ref="BB31:BH31" si="72">SUM(BB15/$C$15)*100</f>
        <v>38</v>
      </c>
      <c r="BC31" s="64">
        <f t="shared" si="72"/>
        <v>27.200000000000003</v>
      </c>
      <c r="BD31" s="64">
        <f t="shared" si="72"/>
        <v>7.1999999999999993</v>
      </c>
      <c r="BE31" s="63">
        <f t="shared" si="72"/>
        <v>8.7999999999999989</v>
      </c>
      <c r="BF31" s="154">
        <f t="shared" si="72"/>
        <v>42</v>
      </c>
      <c r="BG31" s="155">
        <f t="shared" si="72"/>
        <v>0</v>
      </c>
      <c r="BH31" s="156">
        <f t="shared" si="72"/>
        <v>0</v>
      </c>
    </row>
    <row r="32" spans="1:60" ht="8.25" customHeight="1" x14ac:dyDescent="0.2"/>
    <row r="33" spans="7:7" x14ac:dyDescent="0.2">
      <c r="G33" s="110"/>
    </row>
  </sheetData>
  <mergeCells count="65">
    <mergeCell ref="BF28:BH28"/>
    <mergeCell ref="BF29:BH29"/>
    <mergeCell ref="BF30:BH30"/>
    <mergeCell ref="BF31:BH31"/>
    <mergeCell ref="BF22:BH22"/>
    <mergeCell ref="BF24:BH24"/>
    <mergeCell ref="BF25:BH25"/>
    <mergeCell ref="BF26:BH26"/>
    <mergeCell ref="BF27:BH27"/>
    <mergeCell ref="BF23:BH23"/>
    <mergeCell ref="Q21:V21"/>
    <mergeCell ref="W21:AC21"/>
    <mergeCell ref="BF8:BH8"/>
    <mergeCell ref="BF9:BH9"/>
    <mergeCell ref="BF10:BH10"/>
    <mergeCell ref="BF11:BH11"/>
    <mergeCell ref="BF12:BH12"/>
    <mergeCell ref="BF13:BH13"/>
    <mergeCell ref="BF15:BH15"/>
    <mergeCell ref="BF14:BH14"/>
    <mergeCell ref="AD21:AI21"/>
    <mergeCell ref="AJ21:AP21"/>
    <mergeCell ref="AQ21:AZ21"/>
    <mergeCell ref="BA21:BE21"/>
    <mergeCell ref="BF21:BH21"/>
    <mergeCell ref="AQ20:AZ20"/>
    <mergeCell ref="A22:B22"/>
    <mergeCell ref="A21:B21"/>
    <mergeCell ref="D21:F21"/>
    <mergeCell ref="G21:L21"/>
    <mergeCell ref="M21:P21"/>
    <mergeCell ref="BA20:BE20"/>
    <mergeCell ref="BF20:BH20"/>
    <mergeCell ref="A7:B7"/>
    <mergeCell ref="A20:B20"/>
    <mergeCell ref="D20:F20"/>
    <mergeCell ref="G20:L20"/>
    <mergeCell ref="M20:P20"/>
    <mergeCell ref="Q20:V20"/>
    <mergeCell ref="W20:AC20"/>
    <mergeCell ref="AD20:AI20"/>
    <mergeCell ref="AJ20:AP20"/>
    <mergeCell ref="BF7:BH7"/>
    <mergeCell ref="W6:AC6"/>
    <mergeCell ref="AD6:AI6"/>
    <mergeCell ref="AJ6:AP6"/>
    <mergeCell ref="AQ6:AZ6"/>
    <mergeCell ref="BA6:BE6"/>
    <mergeCell ref="BF6:BH6"/>
    <mergeCell ref="AD5:AI5"/>
    <mergeCell ref="AJ5:AP5"/>
    <mergeCell ref="AQ5:AZ5"/>
    <mergeCell ref="BA5:BE5"/>
    <mergeCell ref="BF5:BH5"/>
    <mergeCell ref="A6:B6"/>
    <mergeCell ref="D6:F6"/>
    <mergeCell ref="G6:L6"/>
    <mergeCell ref="M6:P6"/>
    <mergeCell ref="Q6:V6"/>
    <mergeCell ref="W5:AC5"/>
    <mergeCell ref="A5:B5"/>
    <mergeCell ref="D5:F5"/>
    <mergeCell ref="G5:L5"/>
    <mergeCell ref="M5:P5"/>
    <mergeCell ref="Q5:V5"/>
  </mergeCells>
  <phoneticPr fontId="3"/>
  <pageMargins left="0.59055118110236227" right="0.39370078740157483" top="0.39370078740157483" bottom="0.39370078740157483" header="0.19685039370078741" footer="0.19685039370078741"/>
  <pageSetup paperSize="8" scale="51" fitToHeight="2" pageOrder="overThenDown" orientation="landscape" cellComments="asDisplayed" horizontalDpi="4294967293" r:id="rId1"/>
  <rowBreaks count="1" manualBreakCount="1">
    <brk id="17" max="57" man="1"/>
  </rowBreaks>
  <colBreaks count="1" manualBreakCount="1">
    <brk id="29" max="8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クロス集計表</vt:lpstr>
      <vt:lpstr>クロス集計表!Print_Area</vt:lpstr>
      <vt:lpstr>クロス集計表!Print_Titles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2026-07-21T21:08:52Z</cp:lastPrinted>
  <dcterms:created xsi:type="dcterms:W3CDTF">2025-07-30T00:16:36Z</dcterms:created>
  <dcterms:modified xsi:type="dcterms:W3CDTF">2026-08-14T01:56:21Z</dcterms:modified>
</cp:coreProperties>
</file>