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0200" windowHeight="7740" activeTab="0"/>
  </bookViews>
  <sheets>
    <sheet name="表紙" sheetId="5" r:id="rId1"/>
    <sheet name="目次" sheetId="6" r:id="rId2"/>
    <sheet name="１頁" sheetId="7" r:id="rId3"/>
    <sheet name="２頁" sheetId="8" r:id="rId4"/>
    <sheet name="３頁" sheetId="9" r:id="rId5"/>
    <sheet name="４頁" sheetId="10" r:id="rId6"/>
    <sheet name="５頁" sheetId="12" r:id="rId7"/>
    <sheet name="６頁" sheetId="13" r:id="rId8"/>
    <sheet name="７頁　３．地域別・月別" sheetId="14" r:id="rId9"/>
    <sheet name="８頁　３．地域別・月別（外国人）" sheetId="15" r:id="rId10"/>
    <sheet name="９～１１頁　４．市町別・月別" sheetId="16" r:id="rId11"/>
    <sheet name="１２～１３頁　５．市町別・目的別" sheetId="17" r:id="rId12"/>
    <sheet name="１４頁　ベスト３０" sheetId="18" r:id="rId13"/>
    <sheet name="１５頁　推移" sheetId="19" r:id="rId14"/>
    <sheet name="１６頁　有料道路利用台数" sheetId="20" r:id="rId15"/>
    <sheet name="１７頁　主な出来事" sheetId="21" r:id="rId16"/>
    <sheet name="１８頁　観光入込客数推移" sheetId="22" r:id="rId17"/>
  </sheets>
  <definedNames>
    <definedName name="_xlnm.Print_Area" localSheetId="2">'１頁'!$A$1:$J$18</definedName>
    <definedName name="_xlnm.Print_Area" localSheetId="3">'２頁'!$A$1:$F$46</definedName>
    <definedName name="_xlnm.Print_Area" localSheetId="5">'４頁'!$A$1:$J$42</definedName>
    <definedName name="_xlnm.Print_Area" localSheetId="6">'５頁'!$A$1:$K$53</definedName>
    <definedName name="_xlnm.Print_Area" localSheetId="7">'６頁'!$A$1:$I$53</definedName>
  </definedNames>
  <calcPr calcId="145621"/>
</workbook>
</file>

<file path=xl/sharedStrings.xml><?xml version="1.0" encoding="utf-8"?>
<sst xmlns="http://schemas.openxmlformats.org/spreadsheetml/2006/main" count="927" uniqueCount="429">
  <si>
    <t>滋賀県観光入込客統計調査書</t>
  </si>
  <si>
    <t>滋賀県商工観光労働部観光交流局</t>
    <rPh sb="10" eb="12">
      <t>カンコウ</t>
    </rPh>
    <rPh sb="12" eb="14">
      <t>コウリュウ</t>
    </rPh>
    <rPh sb="14" eb="15">
      <t>キョク</t>
    </rPh>
    <phoneticPr fontId="4"/>
  </si>
  <si>
    <t>目　　次</t>
  </si>
  <si>
    <t>１．観光入込客統計調査の概要　……………………………　　１　</t>
  </si>
  <si>
    <t>２．観光入込客統計調査の結果　……………………………　　２</t>
  </si>
  <si>
    <t>　　　(2) 目的別観光入込客数の内訳</t>
    <rPh sb="12" eb="14">
      <t>イリコミ</t>
    </rPh>
    <phoneticPr fontId="4"/>
  </si>
  <si>
    <t>　　　(3) 季節別観光入込客数の内訳</t>
    <rPh sb="12" eb="14">
      <t>イリコミ</t>
    </rPh>
    <phoneticPr fontId="4"/>
  </si>
  <si>
    <t>　　　(4) 月別観光入込客数の内訳</t>
    <rPh sb="11" eb="13">
      <t>イリコミ</t>
    </rPh>
    <phoneticPr fontId="4"/>
  </si>
  <si>
    <t>　　　(5) 地域別観光入込客数の内訳</t>
    <rPh sb="12" eb="14">
      <t>イリコミ</t>
    </rPh>
    <phoneticPr fontId="4"/>
  </si>
  <si>
    <t>３．地域別・月別観光入込客数　　　………………………　　７</t>
    <rPh sb="2" eb="4">
      <t>チイキ</t>
    </rPh>
    <rPh sb="8" eb="10">
      <t>カンコウ</t>
    </rPh>
    <phoneticPr fontId="4"/>
  </si>
  <si>
    <t>４．市町別・月別観光入込客数　　　………………………　　９</t>
    <rPh sb="8" eb="10">
      <t>カンコウ</t>
    </rPh>
    <phoneticPr fontId="4"/>
  </si>
  <si>
    <t>５．市町別・目的別観光入込客数　　………………………　　12</t>
    <rPh sb="9" eb="11">
      <t>カンコウ</t>
    </rPh>
    <phoneticPr fontId="4"/>
  </si>
  <si>
    <t>６．観光入込客数ベスト３０　　……………………………　　14</t>
  </si>
  <si>
    <t>７．年別観光入込客数の推移　　……………………………　　15</t>
  </si>
  <si>
    <t>９．主な出来事　　……………………………………………　　17</t>
  </si>
  <si>
    <t>10．観光入込客数推移　　………………………………………　18</t>
    <rPh sb="3" eb="5">
      <t>カンコウ</t>
    </rPh>
    <rPh sb="5" eb="7">
      <t>イリコミ</t>
    </rPh>
    <rPh sb="7" eb="8">
      <t>キャク</t>
    </rPh>
    <rPh sb="8" eb="9">
      <t>スウ</t>
    </rPh>
    <rPh sb="9" eb="11">
      <t>スイイ</t>
    </rPh>
    <phoneticPr fontId="4"/>
  </si>
  <si>
    <t>平　成　２７　年</t>
  </si>
  <si>
    <t>　　　(1) 平成27年の延観光入込客数　</t>
    <rPh sb="16" eb="18">
      <t>イリコミ</t>
    </rPh>
    <phoneticPr fontId="4"/>
  </si>
  <si>
    <t>８．平成27年滋賀県有料道路利用台数調　…………………　　16</t>
    <rPh sb="2" eb="4">
      <t>ヘイセイ</t>
    </rPh>
    <rPh sb="6" eb="7">
      <t>ネン</t>
    </rPh>
    <rPh sb="7" eb="10">
      <t>シガケン</t>
    </rPh>
    <rPh sb="10" eb="12">
      <t>ユウリョウ</t>
    </rPh>
    <rPh sb="12" eb="14">
      <t>ドウロ</t>
    </rPh>
    <rPh sb="14" eb="16">
      <t>リヨウ</t>
    </rPh>
    <rPh sb="16" eb="18">
      <t>ダイスウ</t>
    </rPh>
    <rPh sb="18" eb="19">
      <t>チョウ</t>
    </rPh>
    <phoneticPr fontId="4"/>
  </si>
  <si>
    <t>１．観光入込客統計調査の概要</t>
  </si>
  <si>
    <t>(1) 調査方法</t>
  </si>
  <si>
    <t>　この調査は、平成27年の県内の観光客の目的別・季節別・月別・地域別の入込状況につ</t>
  </si>
  <si>
    <t>いて、県内の市町から寄せられた報告を集計したものである。</t>
  </si>
  <si>
    <t>(2) 調査地点</t>
  </si>
  <si>
    <t>　県内の観光地で年間入込客数が1,000人以上見込まれる観光地において調査を実施し、</t>
  </si>
  <si>
    <t>766地点について計上した。</t>
  </si>
  <si>
    <t>(3) 調査期間</t>
  </si>
  <si>
    <t>　平成27年1月から12月までの1年間の調査を通して、月別に集計した。</t>
    <rPh sb="5" eb="6">
      <t>ネン</t>
    </rPh>
    <phoneticPr fontId="4"/>
  </si>
  <si>
    <t>(4) 調査上の定義</t>
  </si>
  <si>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</si>
  <si>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4"/>
  </si>
  <si>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4"/>
  </si>
  <si>
    <t>　　　　　　　をいう。</t>
  </si>
  <si>
    <t>　観　光　地…観光客が多数来訪し、観光活動の状況からみて一体をなしていると認めら</t>
  </si>
  <si>
    <t>　　　　　　　れる区域をいう。</t>
  </si>
  <si>
    <t>２．観光入込客統計調査の結果</t>
  </si>
  <si>
    <t>(1) 平成２７年の延観光入込客数</t>
    <rPh sb="13" eb="15">
      <t>イリコミ</t>
    </rPh>
    <phoneticPr fontId="4"/>
  </si>
  <si>
    <t xml:space="preserve">　平成27年の延観光入込客数は、前年の消費税増税による観光需要縮小の反動と円安等により海外旅行から国内旅行へのシフト傾向が見られたことなどが要因で、前年より1,612,600人（＋3.5％）増加し、本統計開始史上最高の47,941,200人であった。
　とりわけ、女性をターゲットにした魅力発信事業「旅せよ乙女。虹色エモーション」によるプロモーション、宿泊料金が最大半額助成される「滋賀ふるさと旅行」の実施、「第39回全国高等学校総合文化祭（びわこ総文）」といった大型事業の効果もあり、近隣の観光施設や宿泊施設に好影響が見られた。
　宿泊客数については、上記事業の効果や外国人観光客の来県好調、京都や大阪を訪れる観光客の流れを本県に取り込めたことなどが要因で、本統計開始史上最高を記録した。
　地域別では、前年の黒田官兵衛博覧会終了の影響もあり、湖北地域で減少が見られたが、その他の地域は横ばいまたは増加となった。季節的には、秋（9月～11月）の増加率が最も大きくなったが、シルバーウィークや新たな道の駅開業の影響と見られる。
　外国人延観光入込客数・宿泊客数については、近年の査証発給要件の緩和や格安航空会社（LCC）の普及、円安による割安感、平成26年10月からの免税対象品目の拡大、クールジャパンの評価の高まりなどの影響により、平成26年と比較して大幅な増加となった。
</t>
  </si>
  <si>
    <t>　　表１　延観光入込客数および前年比</t>
    <rPh sb="8" eb="10">
      <t>イリコミ</t>
    </rPh>
    <phoneticPr fontId="14"/>
  </si>
  <si>
    <t>平成27年計（人）</t>
  </si>
  <si>
    <t>平成26年計（人）</t>
  </si>
  <si>
    <t>平成27年－平成26年（人）</t>
    <rPh sb="6" eb="8">
      <t>ヘイセイ</t>
    </rPh>
    <phoneticPr fontId="9"/>
  </si>
  <si>
    <t>前年比</t>
  </si>
  <si>
    <t>日帰り客数</t>
  </si>
  <si>
    <t>宿泊客数</t>
  </si>
  <si>
    <t>延観光入込客数</t>
    <rPh sb="3" eb="5">
      <t>イリコミ</t>
    </rPh>
    <phoneticPr fontId="12"/>
  </si>
  <si>
    <t>　　　　　外国人延観光入込客数および前年比</t>
    <rPh sb="11" eb="13">
      <t>イリコミ</t>
    </rPh>
    <phoneticPr fontId="4"/>
  </si>
  <si>
    <t>グラフ１　延観光入込客数および前年比</t>
    <rPh sb="8" eb="10">
      <t>イリコミ</t>
    </rPh>
    <phoneticPr fontId="14"/>
  </si>
  <si>
    <t>　　　　　外国人延観光入込客数および前年比</t>
    <rPh sb="11" eb="13">
      <t>イリコミ</t>
    </rPh>
    <phoneticPr fontId="14"/>
  </si>
  <si>
    <t>(2) 目的別観光入込客数の内訳</t>
    <rPh sb="9" eb="11">
      <t>イリコミ</t>
    </rPh>
    <phoneticPr fontId="4"/>
  </si>
  <si>
    <t>■</t>
  </si>
  <si>
    <t>宿泊施設や道の駅等の「その他」が全体の28.3％を占め、最も多い。</t>
    <rPh sb="0" eb="2">
      <t>シュクハク</t>
    </rPh>
    <rPh sb="2" eb="4">
      <t>シセツ</t>
    </rPh>
    <rPh sb="5" eb="6">
      <t>ミチ</t>
    </rPh>
    <rPh sb="7" eb="8">
      <t>エキ</t>
    </rPh>
    <rPh sb="8" eb="9">
      <t>トウ</t>
    </rPh>
    <rPh sb="13" eb="14">
      <t>ホカ</t>
    </rPh>
    <rPh sb="16" eb="18">
      <t>ゼンタイ</t>
    </rPh>
    <rPh sb="25" eb="26">
      <t>シ</t>
    </rPh>
    <rPh sb="28" eb="29">
      <t>モット</t>
    </rPh>
    <rPh sb="30" eb="31">
      <t>オオ</t>
    </rPh>
    <phoneticPr fontId="2"/>
  </si>
  <si>
    <t>■</t>
  </si>
  <si>
    <t>対前年比では、34.2％と「都市型観光」の伸びが大きくなった。</t>
    <rPh sb="0" eb="1">
      <t>タイ</t>
    </rPh>
    <rPh sb="1" eb="4">
      <t>ゼンネンヒ</t>
    </rPh>
    <rPh sb="14" eb="17">
      <t>トシガタ</t>
    </rPh>
    <rPh sb="17" eb="19">
      <t>カンコウ</t>
    </rPh>
    <rPh sb="21" eb="22">
      <t>ノ</t>
    </rPh>
    <rPh sb="24" eb="25">
      <t>オオ</t>
    </rPh>
    <phoneticPr fontId="2"/>
  </si>
  <si>
    <t>表２　目的別内訳</t>
  </si>
  <si>
    <t>目　　的</t>
    <rPh sb="0" eb="1">
      <t>メ</t>
    </rPh>
    <rPh sb="3" eb="4">
      <t>マト</t>
    </rPh>
    <phoneticPr fontId="4"/>
  </si>
  <si>
    <r>
      <t xml:space="preserve">延観光入込客数
</t>
    </r>
    <r>
      <rPr>
        <sz val="9"/>
        <rFont val="ＭＳ 明朝"/>
        <family val="1"/>
      </rPr>
      <t>（千人）</t>
    </r>
    <rPh sb="0" eb="1">
      <t>ノ</t>
    </rPh>
    <rPh sb="1" eb="3">
      <t>カンコウ</t>
    </rPh>
    <rPh sb="3" eb="5">
      <t>イリコミ</t>
    </rPh>
    <rPh sb="5" eb="7">
      <t>キャクスウ</t>
    </rPh>
    <rPh sb="9" eb="10">
      <t>セン</t>
    </rPh>
    <rPh sb="10" eb="11">
      <t>ニン</t>
    </rPh>
    <phoneticPr fontId="4"/>
  </si>
  <si>
    <t>比率</t>
    <rPh sb="0" eb="2">
      <t>ヒリツ</t>
    </rPh>
    <phoneticPr fontId="4"/>
  </si>
  <si>
    <t>対前年比</t>
    <rPh sb="0" eb="1">
      <t>タイ</t>
    </rPh>
    <rPh sb="1" eb="4">
      <t>ゼンネンヒ</t>
    </rPh>
    <phoneticPr fontId="4"/>
  </si>
  <si>
    <r>
      <t>前年延観光入込客数</t>
    </r>
    <r>
      <rPr>
        <sz val="9"/>
        <rFont val="ＭＳ 明朝"/>
        <family val="1"/>
      </rPr>
      <t>（千人）</t>
    </r>
    <rPh sb="0" eb="2">
      <t>ゼンネン</t>
    </rPh>
    <rPh sb="2" eb="3">
      <t>ノ</t>
    </rPh>
    <rPh sb="3" eb="5">
      <t>カンコウ</t>
    </rPh>
    <rPh sb="5" eb="7">
      <t>イリコミ</t>
    </rPh>
    <rPh sb="7" eb="8">
      <t>キャク</t>
    </rPh>
    <rPh sb="8" eb="9">
      <t>スウ</t>
    </rPh>
    <rPh sb="10" eb="11">
      <t>セン</t>
    </rPh>
    <rPh sb="11" eb="12">
      <t>ニン</t>
    </rPh>
    <phoneticPr fontId="4"/>
  </si>
  <si>
    <t>自然</t>
    <rPh sb="0" eb="2">
      <t>シゼン</t>
    </rPh>
    <phoneticPr fontId="4"/>
  </si>
  <si>
    <t>観</t>
    <rPh sb="0" eb="1">
      <t>カン</t>
    </rPh>
    <phoneticPr fontId="4"/>
  </si>
  <si>
    <t>歴史・文化</t>
    <rPh sb="0" eb="2">
      <t>レキシ</t>
    </rPh>
    <rPh sb="3" eb="5">
      <t>ブンカ</t>
    </rPh>
    <phoneticPr fontId="4"/>
  </si>
  <si>
    <t>光</t>
    <rPh sb="0" eb="1">
      <t>ヒカリ</t>
    </rPh>
    <phoneticPr fontId="4"/>
  </si>
  <si>
    <t>温泉・健康</t>
    <rPh sb="0" eb="2">
      <t>オンセン</t>
    </rPh>
    <rPh sb="3" eb="5">
      <t>ケンコウ</t>
    </rPh>
    <phoneticPr fontId="4"/>
  </si>
  <si>
    <t>地</t>
    <rPh sb="0" eb="1">
      <t>チ</t>
    </rPh>
    <phoneticPr fontId="4"/>
  </si>
  <si>
    <t>スポーツ・
レクリエーション</t>
  </si>
  <si>
    <t>点</t>
    <rPh sb="0" eb="1">
      <t>テン</t>
    </rPh>
    <phoneticPr fontId="4"/>
  </si>
  <si>
    <t>都市型観光</t>
    <rPh sb="0" eb="3">
      <t>トシガタ</t>
    </rPh>
    <rPh sb="3" eb="5">
      <t>カンコウ</t>
    </rPh>
    <phoneticPr fontId="4"/>
  </si>
  <si>
    <t>その他</t>
    <rPh sb="2" eb="3">
      <t>ホカ</t>
    </rPh>
    <phoneticPr fontId="4"/>
  </si>
  <si>
    <t>行祭事・イベント</t>
    <rPh sb="0" eb="1">
      <t>ギョウ</t>
    </rPh>
    <rPh sb="1" eb="2">
      <t>マツリ</t>
    </rPh>
    <rPh sb="2" eb="3">
      <t>コト</t>
    </rPh>
    <phoneticPr fontId="4"/>
  </si>
  <si>
    <t>合　　計</t>
    <rPh sb="0" eb="1">
      <t>ゴウ</t>
    </rPh>
    <rPh sb="3" eb="4">
      <t>ケイ</t>
    </rPh>
    <phoneticPr fontId="4"/>
  </si>
  <si>
    <t>（注意） 端数の関係上、合計と一致しないことがある。</t>
    <rPh sb="15" eb="17">
      <t>イッチ</t>
    </rPh>
    <phoneticPr fontId="4"/>
  </si>
  <si>
    <t>グラフ２　目的別内訳</t>
  </si>
  <si>
    <t>(3) 季節別観光入込客数の内訳</t>
    <rPh sb="9" eb="11">
      <t>イリコミ</t>
    </rPh>
    <phoneticPr fontId="4"/>
  </si>
  <si>
    <t>延観光客数の季節別割合は、「秋」（9月～11月）が28.6％で最も多く、次いで「夏」</t>
    <rPh sb="0" eb="1">
      <t>ノ</t>
    </rPh>
    <rPh sb="1" eb="4">
      <t>カンコウキャク</t>
    </rPh>
    <rPh sb="4" eb="5">
      <t>スウ</t>
    </rPh>
    <rPh sb="6" eb="8">
      <t>キセツ</t>
    </rPh>
    <rPh sb="8" eb="9">
      <t>ベツ</t>
    </rPh>
    <rPh sb="9" eb="11">
      <t>ワリアイ</t>
    </rPh>
    <rPh sb="14" eb="15">
      <t>アキ</t>
    </rPh>
    <rPh sb="18" eb="19">
      <t>ガツ</t>
    </rPh>
    <rPh sb="22" eb="23">
      <t>ガツ</t>
    </rPh>
    <rPh sb="31" eb="32">
      <t>モット</t>
    </rPh>
    <rPh sb="33" eb="34">
      <t>オオ</t>
    </rPh>
    <rPh sb="36" eb="37">
      <t>ツ</t>
    </rPh>
    <rPh sb="40" eb="41">
      <t>ナツ</t>
    </rPh>
    <phoneticPr fontId="20"/>
  </si>
  <si>
    <t>（6月～8月）の26.8％の順であった。</t>
    <rPh sb="2" eb="3">
      <t>ガツ</t>
    </rPh>
    <rPh sb="5" eb="6">
      <t>ガツ</t>
    </rPh>
    <rPh sb="14" eb="15">
      <t>ジュン</t>
    </rPh>
    <phoneticPr fontId="2"/>
  </si>
  <si>
    <t>対前年比では、「冬」（1月、2月、12月）以外の季節で増加し、特に「秋」（9月～</t>
    <rPh sb="0" eb="1">
      <t>タイ</t>
    </rPh>
    <rPh sb="1" eb="3">
      <t>ゼンネン</t>
    </rPh>
    <rPh sb="3" eb="4">
      <t>ヒ</t>
    </rPh>
    <rPh sb="8" eb="9">
      <t>フユ</t>
    </rPh>
    <rPh sb="12" eb="13">
      <t>ガツ</t>
    </rPh>
    <rPh sb="15" eb="16">
      <t>ガツ</t>
    </rPh>
    <rPh sb="21" eb="23">
      <t>イガイ</t>
    </rPh>
    <rPh sb="24" eb="26">
      <t>キセツ</t>
    </rPh>
    <rPh sb="27" eb="29">
      <t>ゾウカ</t>
    </rPh>
    <rPh sb="31" eb="32">
      <t>トク</t>
    </rPh>
    <rPh sb="34" eb="35">
      <t>アキ</t>
    </rPh>
    <rPh sb="38" eb="39">
      <t>ガツ</t>
    </rPh>
    <phoneticPr fontId="20"/>
  </si>
  <si>
    <t>11月）は7.0％の増となった。</t>
    <rPh sb="10" eb="11">
      <t>ゾウ</t>
    </rPh>
    <phoneticPr fontId="2"/>
  </si>
  <si>
    <t>宿泊客数の割合は、「夏」（6月～8月）が31.1％と最も多く、次いで「秋」（9月～</t>
    <rPh sb="0" eb="2">
      <t>シュクハク</t>
    </rPh>
    <rPh sb="2" eb="3">
      <t>キャク</t>
    </rPh>
    <rPh sb="3" eb="4">
      <t>スウ</t>
    </rPh>
    <rPh sb="5" eb="7">
      <t>ワリアイ</t>
    </rPh>
    <rPh sb="10" eb="11">
      <t>ナツ</t>
    </rPh>
    <rPh sb="14" eb="15">
      <t>ガツ</t>
    </rPh>
    <rPh sb="17" eb="18">
      <t>ガツ</t>
    </rPh>
    <rPh sb="26" eb="27">
      <t>モット</t>
    </rPh>
    <rPh sb="28" eb="29">
      <t>オオ</t>
    </rPh>
    <rPh sb="31" eb="32">
      <t>ツ</t>
    </rPh>
    <rPh sb="35" eb="36">
      <t>アキ</t>
    </rPh>
    <rPh sb="39" eb="40">
      <t>ガツ</t>
    </rPh>
    <phoneticPr fontId="20"/>
  </si>
  <si>
    <t>11月）の26.2％であった。</t>
    <rPh sb="2" eb="3">
      <t>ガツ</t>
    </rPh>
    <phoneticPr fontId="2"/>
  </si>
  <si>
    <t>■</t>
  </si>
  <si>
    <t>■</t>
  </si>
  <si>
    <t>宿泊客数の対前年比では、全ての季節で増加し、特に「秋」（9月～11月）は29.0％と</t>
    <rPh sb="0" eb="2">
      <t>シュクハク</t>
    </rPh>
    <rPh sb="2" eb="4">
      <t>キャクスウ</t>
    </rPh>
    <rPh sb="5" eb="6">
      <t>タイ</t>
    </rPh>
    <rPh sb="6" eb="9">
      <t>ゼンネンヒ</t>
    </rPh>
    <rPh sb="12" eb="13">
      <t>スベ</t>
    </rPh>
    <rPh sb="15" eb="17">
      <t>キセツ</t>
    </rPh>
    <rPh sb="18" eb="20">
      <t>ゾウカ</t>
    </rPh>
    <rPh sb="22" eb="23">
      <t>トク</t>
    </rPh>
    <rPh sb="25" eb="26">
      <t>アキ</t>
    </rPh>
    <rPh sb="29" eb="30">
      <t>ガツ</t>
    </rPh>
    <phoneticPr fontId="2"/>
  </si>
  <si>
    <t>大幅に増加した。</t>
    <rPh sb="0" eb="2">
      <t>オオハバ</t>
    </rPh>
    <rPh sb="3" eb="5">
      <t>ゾウカ</t>
    </rPh>
    <phoneticPr fontId="2"/>
  </si>
  <si>
    <t>表３　季節別内訳</t>
  </si>
  <si>
    <t>季　節</t>
  </si>
  <si>
    <t>延観光入込客数(千人)</t>
    <rPh sb="3" eb="5">
      <t>イリコミ</t>
    </rPh>
    <rPh sb="8" eb="9">
      <t>セン</t>
    </rPh>
    <phoneticPr fontId="4"/>
  </si>
  <si>
    <t>比率</t>
  </si>
  <si>
    <t>対前年比</t>
  </si>
  <si>
    <t>前年
延観光入込客数（千人）</t>
    <rPh sb="6" eb="8">
      <t>イリコミ</t>
    </rPh>
    <rPh sb="11" eb="12">
      <t>セン</t>
    </rPh>
    <phoneticPr fontId="4"/>
  </si>
  <si>
    <t>宿泊客数
（千人）</t>
    <rPh sb="6" eb="7">
      <t>セン</t>
    </rPh>
    <phoneticPr fontId="4"/>
  </si>
  <si>
    <t>前年
宿泊客数
（千人）</t>
    <rPh sb="9" eb="10">
      <t>セン</t>
    </rPh>
    <phoneticPr fontId="4"/>
  </si>
  <si>
    <r>
      <t>春</t>
    </r>
    <r>
      <rPr>
        <sz val="11"/>
        <rFont val="ＭＳ 明朝"/>
        <family val="1"/>
      </rPr>
      <t xml:space="preserve">
</t>
    </r>
    <r>
      <rPr>
        <sz val="10"/>
        <rFont val="ＭＳ 明朝"/>
        <family val="1"/>
      </rPr>
      <t>３月～５月</t>
    </r>
  </si>
  <si>
    <r>
      <t>夏</t>
    </r>
    <r>
      <rPr>
        <sz val="11"/>
        <rFont val="ＭＳ 明朝"/>
        <family val="1"/>
      </rPr>
      <t xml:space="preserve">
</t>
    </r>
    <r>
      <rPr>
        <sz val="10"/>
        <rFont val="ＭＳ 明朝"/>
        <family val="1"/>
      </rPr>
      <t>６月～８月</t>
    </r>
  </si>
  <si>
    <r>
      <t>秋</t>
    </r>
    <r>
      <rPr>
        <sz val="11"/>
        <rFont val="ＭＳ 明朝"/>
        <family val="1"/>
      </rPr>
      <t xml:space="preserve">
</t>
    </r>
    <r>
      <rPr>
        <sz val="10"/>
        <rFont val="ＭＳ 明朝"/>
        <family val="1"/>
      </rPr>
      <t>９月～11月</t>
    </r>
  </si>
  <si>
    <r>
      <t>冬</t>
    </r>
    <r>
      <rPr>
        <sz val="11"/>
        <rFont val="ＭＳ 明朝"/>
        <family val="1"/>
      </rPr>
      <t xml:space="preserve">
1,2,12月</t>
    </r>
    <rPh sb="0" eb="1">
      <t>フユ</t>
    </rPh>
    <phoneticPr fontId="4"/>
  </si>
  <si>
    <t>合　計</t>
    <rPh sb="0" eb="1">
      <t>ゴウ</t>
    </rPh>
    <rPh sb="2" eb="3">
      <t>ケイ</t>
    </rPh>
    <phoneticPr fontId="3"/>
  </si>
  <si>
    <t>（注意） 端数の関係上、合計と一致しないことがある。</t>
  </si>
  <si>
    <t>グラフ３　季節別内訳</t>
  </si>
  <si>
    <t>▼延観光入込客数比率</t>
    <rPh sb="4" eb="6">
      <t>イリコミ</t>
    </rPh>
    <phoneticPr fontId="14"/>
  </si>
  <si>
    <t>▼宿泊客数比率</t>
    <rPh sb="4" eb="5">
      <t>スウ</t>
    </rPh>
    <phoneticPr fontId="4"/>
  </si>
  <si>
    <t>▼延観光入込客数対前年比</t>
    <rPh sb="4" eb="6">
      <t>イリコミ</t>
    </rPh>
    <rPh sb="8" eb="9">
      <t>タイ</t>
    </rPh>
    <rPh sb="9" eb="12">
      <t>ゼンネンヒ</t>
    </rPh>
    <phoneticPr fontId="14"/>
  </si>
  <si>
    <t>▼宿泊客数対前年比</t>
    <rPh sb="4" eb="5">
      <t>スウ</t>
    </rPh>
    <rPh sb="5" eb="6">
      <t>タイ</t>
    </rPh>
    <rPh sb="6" eb="9">
      <t>ゼンネンヒ</t>
    </rPh>
    <phoneticPr fontId="4"/>
  </si>
  <si>
    <t>(4) 月別観光入込客数の内訳</t>
    <rPh sb="8" eb="10">
      <t>イリコミ</t>
    </rPh>
    <phoneticPr fontId="4"/>
  </si>
  <si>
    <t>延観光入込客数に占める月別観光入込客数の割合は、「8月」が12.2％と最も多く、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2"/>
  </si>
  <si>
    <t>次いで「5月」の10.1％の順であった。</t>
    <rPh sb="0" eb="1">
      <t>ツ</t>
    </rPh>
    <rPh sb="5" eb="6">
      <t>ガツ</t>
    </rPh>
    <rPh sb="14" eb="15">
      <t>ジュン</t>
    </rPh>
    <phoneticPr fontId="2"/>
  </si>
  <si>
    <t>対前年比では、「10月」の17.8％を筆頭に増加した月のほうが多かったが、「1月」は</t>
    <rPh sb="0" eb="1">
      <t>タイ</t>
    </rPh>
    <rPh sb="1" eb="3">
      <t>ゼンネン</t>
    </rPh>
    <rPh sb="3" eb="4">
      <t>ヒ</t>
    </rPh>
    <rPh sb="10" eb="11">
      <t>ガツ</t>
    </rPh>
    <rPh sb="19" eb="21">
      <t>ヒットウ</t>
    </rPh>
    <rPh sb="22" eb="24">
      <t>ゾウカ</t>
    </rPh>
    <rPh sb="26" eb="27">
      <t>ツキ</t>
    </rPh>
    <rPh sb="31" eb="32">
      <t>オオ</t>
    </rPh>
    <rPh sb="39" eb="40">
      <t>ガツ</t>
    </rPh>
    <phoneticPr fontId="2"/>
  </si>
  <si>
    <t>曇りや雨の日が多く、月間日照時間も平年より大幅に短かったため、11.9％の減と</t>
    <rPh sb="0" eb="1">
      <t>クモ</t>
    </rPh>
    <rPh sb="3" eb="4">
      <t>アメ</t>
    </rPh>
    <rPh sb="5" eb="6">
      <t>ヒ</t>
    </rPh>
    <rPh sb="7" eb="8">
      <t>オオ</t>
    </rPh>
    <rPh sb="10" eb="12">
      <t>ゲッカン</t>
    </rPh>
    <rPh sb="12" eb="14">
      <t>ニッショウ</t>
    </rPh>
    <rPh sb="14" eb="16">
      <t>ジカン</t>
    </rPh>
    <rPh sb="17" eb="19">
      <t>ヘイネン</t>
    </rPh>
    <rPh sb="21" eb="23">
      <t>オオハバ</t>
    </rPh>
    <rPh sb="24" eb="25">
      <t>ミジカ</t>
    </rPh>
    <rPh sb="37" eb="38">
      <t>ゲン</t>
    </rPh>
    <phoneticPr fontId="2"/>
  </si>
  <si>
    <t>なった。</t>
  </si>
  <si>
    <t>宿泊客数の割合は、「8月」が14.4％と最も多く、次いで「7月」の9.7％の順であった。</t>
    <rPh sb="0" eb="2">
      <t>シュクハク</t>
    </rPh>
    <rPh sb="2" eb="4">
      <t>キャクスウ</t>
    </rPh>
    <rPh sb="5" eb="7">
      <t>ワリアイ</t>
    </rPh>
    <rPh sb="11" eb="12">
      <t>ガツ</t>
    </rPh>
    <rPh sb="20" eb="21">
      <t>モット</t>
    </rPh>
    <rPh sb="22" eb="23">
      <t>オオ</t>
    </rPh>
    <rPh sb="25" eb="26">
      <t>ツ</t>
    </rPh>
    <rPh sb="30" eb="31">
      <t>ガツ</t>
    </rPh>
    <rPh sb="38" eb="39">
      <t>ジュン</t>
    </rPh>
    <phoneticPr fontId="2"/>
  </si>
  <si>
    <t>宿泊客数の対前年比では、総じて増加し、特に「9月」は26.3％の増となった。</t>
    <rPh sb="0" eb="2">
      <t>シュクハク</t>
    </rPh>
    <rPh sb="2" eb="4">
      <t>キャクスウ</t>
    </rPh>
    <rPh sb="5" eb="6">
      <t>タイ</t>
    </rPh>
    <rPh sb="6" eb="8">
      <t>ゼンネン</t>
    </rPh>
    <rPh sb="8" eb="9">
      <t>ヒ</t>
    </rPh>
    <rPh sb="12" eb="13">
      <t>ソウ</t>
    </rPh>
    <rPh sb="15" eb="17">
      <t>ゾウカ</t>
    </rPh>
    <rPh sb="19" eb="20">
      <t>トク</t>
    </rPh>
    <rPh sb="23" eb="24">
      <t>ガツ</t>
    </rPh>
    <rPh sb="32" eb="33">
      <t>ゾウ</t>
    </rPh>
    <phoneticPr fontId="2"/>
  </si>
  <si>
    <t>表４　月別内訳</t>
    <rPh sb="0" eb="1">
      <t>ヒョウ</t>
    </rPh>
    <phoneticPr fontId="4"/>
  </si>
  <si>
    <t>月</t>
    <rPh sb="0" eb="1">
      <t>ツキ</t>
    </rPh>
    <phoneticPr fontId="4"/>
  </si>
  <si>
    <t>延観光客数
（千人）</t>
    <rPh sb="7" eb="8">
      <t>セン</t>
    </rPh>
    <phoneticPr fontId="4"/>
  </si>
  <si>
    <t>前年延観光客数（千人）</t>
    <rPh sb="8" eb="9">
      <t>セン</t>
    </rPh>
    <phoneticPr fontId="4"/>
  </si>
  <si>
    <t>前年宿泊客
数（千人）</t>
    <rPh sb="8" eb="9">
      <t>セン</t>
    </rPh>
    <phoneticPr fontId="4"/>
  </si>
  <si>
    <t>１月</t>
  </si>
  <si>
    <t>　　で、前年に比べて６万５，２００人、２．１％の増加となった。</t>
    <rPh sb="11" eb="12">
      <t>マン</t>
    </rPh>
    <rPh sb="24" eb="26">
      <t>ゾウカ</t>
    </rPh>
    <phoneticPr fontId="3"/>
  </si>
  <si>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</si>
  <si>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</si>
  <si>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</si>
  <si>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</si>
  <si>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3"/>
  </si>
  <si>
    <t>６月</t>
  </si>
  <si>
    <t>　　１人、３２．２％の増加となった。</t>
    <rPh sb="11" eb="13">
      <t>ゾウカ</t>
    </rPh>
    <phoneticPr fontId="3"/>
  </si>
  <si>
    <t>７月</t>
  </si>
  <si>
    <t>８月</t>
  </si>
  <si>
    <t>９月</t>
  </si>
  <si>
    <t>10月</t>
  </si>
  <si>
    <t>11月</t>
  </si>
  <si>
    <t>12月</t>
  </si>
  <si>
    <t>合計</t>
  </si>
  <si>
    <t>▼延観光客数</t>
  </si>
  <si>
    <t>▼宿泊客数</t>
  </si>
  <si>
    <t>　　　また、宿泊観光客の延人数（以下「宿泊客数」という。）は、３１６万５，１００人</t>
  </si>
  <si>
    <t>（注意） 端数の関係上、合計と一致しないことがある。</t>
  </si>
  <si>
    <t>グラフ４　月別内訳</t>
  </si>
  <si>
    <t>(5) 地域別観光入込客数の内訳</t>
    <rPh sb="9" eb="11">
      <t>イリコミ</t>
    </rPh>
    <phoneticPr fontId="4"/>
  </si>
  <si>
    <t>地域別の割合では、「大津地域」が25.9％と最も多く、次いで「湖北地域」の17.7%</t>
    <rPh sb="0" eb="3">
      <t>チイキベツ</t>
    </rPh>
    <rPh sb="4" eb="6">
      <t>ワリアイ</t>
    </rPh>
    <rPh sb="10" eb="12">
      <t>オオツ</t>
    </rPh>
    <rPh sb="12" eb="14">
      <t>チイキ</t>
    </rPh>
    <rPh sb="22" eb="23">
      <t>モット</t>
    </rPh>
    <rPh sb="24" eb="25">
      <t>オオ</t>
    </rPh>
    <rPh sb="27" eb="28">
      <t>ツ</t>
    </rPh>
    <rPh sb="31" eb="33">
      <t>コホク</t>
    </rPh>
    <rPh sb="33" eb="35">
      <t>チイキ</t>
    </rPh>
    <phoneticPr fontId="20"/>
  </si>
  <si>
    <t>の順であった。</t>
  </si>
  <si>
    <t>対前年比では、「湖北地域」および「湖西地域」で減少したものの、「東近江地域」</t>
    <rPh sb="0" eb="1">
      <t>タイ</t>
    </rPh>
    <rPh sb="1" eb="4">
      <t>ゼンネンヒ</t>
    </rPh>
    <rPh sb="8" eb="10">
      <t>コホク</t>
    </rPh>
    <rPh sb="10" eb="12">
      <t>チイキ</t>
    </rPh>
    <rPh sb="17" eb="19">
      <t>コセイ</t>
    </rPh>
    <rPh sb="19" eb="21">
      <t>チイキ</t>
    </rPh>
    <rPh sb="23" eb="25">
      <t>ゲンショウ</t>
    </rPh>
    <rPh sb="32" eb="35">
      <t>ヒガシオウミ</t>
    </rPh>
    <phoneticPr fontId="20"/>
  </si>
  <si>
    <t>の19.1％を筆頭に増加した地域が多かった。</t>
    <rPh sb="7" eb="9">
      <t>ヒットウ</t>
    </rPh>
    <rPh sb="10" eb="12">
      <t>ゾウカ</t>
    </rPh>
    <rPh sb="14" eb="16">
      <t>チイキ</t>
    </rPh>
    <rPh sb="17" eb="18">
      <t>オオ</t>
    </rPh>
    <phoneticPr fontId="2"/>
  </si>
  <si>
    <t>宿泊客数に占める地域別の割合は、「大津地域」が37.7％と最も多く、次いで「湖北</t>
    <rPh sb="0" eb="3">
      <t>シュクハクキャク</t>
    </rPh>
    <rPh sb="3" eb="4">
      <t>スウ</t>
    </rPh>
    <rPh sb="5" eb="6">
      <t>シ</t>
    </rPh>
    <rPh sb="8" eb="10">
      <t>チイキ</t>
    </rPh>
    <rPh sb="10" eb="11">
      <t>ベツ</t>
    </rPh>
    <rPh sb="12" eb="14">
      <t>ワリアイ</t>
    </rPh>
    <rPh sb="17" eb="19">
      <t>オオツ</t>
    </rPh>
    <rPh sb="19" eb="21">
      <t>チイキ</t>
    </rPh>
    <rPh sb="29" eb="30">
      <t>モット</t>
    </rPh>
    <rPh sb="31" eb="32">
      <t>オオ</t>
    </rPh>
    <rPh sb="34" eb="35">
      <t>ツ</t>
    </rPh>
    <rPh sb="38" eb="40">
      <t>コホク</t>
    </rPh>
    <phoneticPr fontId="21"/>
  </si>
  <si>
    <t>地域」の17.7％の順であった。</t>
    <rPh sb="1" eb="2">
      <t>イキ</t>
    </rPh>
    <rPh sb="10" eb="11">
      <t>ジュン</t>
    </rPh>
    <phoneticPr fontId="2"/>
  </si>
  <si>
    <t>対前年比では、全ての地域で増加し、特に「湖南地域」が41.7％と大きく増加した。</t>
    <rPh sb="0" eb="1">
      <t>タイ</t>
    </rPh>
    <rPh sb="1" eb="3">
      <t>ゼンネン</t>
    </rPh>
    <rPh sb="3" eb="4">
      <t>ヒ</t>
    </rPh>
    <rPh sb="7" eb="8">
      <t>スベ</t>
    </rPh>
    <rPh sb="10" eb="12">
      <t>チイキ</t>
    </rPh>
    <rPh sb="13" eb="15">
      <t>ゾウカ</t>
    </rPh>
    <rPh sb="17" eb="18">
      <t>トク</t>
    </rPh>
    <rPh sb="20" eb="22">
      <t>コナン</t>
    </rPh>
    <rPh sb="22" eb="24">
      <t>チイキ</t>
    </rPh>
    <rPh sb="32" eb="33">
      <t>オオ</t>
    </rPh>
    <rPh sb="35" eb="37">
      <t>ゾウカ</t>
    </rPh>
    <phoneticPr fontId="14"/>
  </si>
  <si>
    <t>表５　地域別内訳</t>
  </si>
  <si>
    <t>地　域</t>
    <rPh sb="0" eb="1">
      <t>チ</t>
    </rPh>
    <rPh sb="2" eb="3">
      <t>イキ</t>
    </rPh>
    <phoneticPr fontId="4"/>
  </si>
  <si>
    <t>延観光入込客数（千人）</t>
    <rPh sb="3" eb="5">
      <t>イリコミ</t>
    </rPh>
    <rPh sb="8" eb="9">
      <t>セン</t>
    </rPh>
    <phoneticPr fontId="4"/>
  </si>
  <si>
    <r>
      <t>前年
延観光入込客数(</t>
    </r>
    <r>
      <rPr>
        <sz val="10"/>
        <rFont val="ＭＳ 明朝"/>
        <family val="1"/>
      </rPr>
      <t>千人)</t>
    </r>
    <rPh sb="6" eb="8">
      <t>イリコミ</t>
    </rPh>
    <rPh sb="11" eb="12">
      <t>セン</t>
    </rPh>
    <phoneticPr fontId="4"/>
  </si>
  <si>
    <t>前年
宿泊客数（千人）</t>
    <rPh sb="8" eb="9">
      <t>セン</t>
    </rPh>
    <phoneticPr fontId="4"/>
  </si>
  <si>
    <t>大津</t>
  </si>
  <si>
    <t>湖南</t>
    <rPh sb="0" eb="2">
      <t>コナン</t>
    </rPh>
    <phoneticPr fontId="4"/>
  </si>
  <si>
    <t>甲賀</t>
    <rPh sb="0" eb="2">
      <t>コウガ</t>
    </rPh>
    <phoneticPr fontId="3"/>
  </si>
  <si>
    <t>東近江</t>
  </si>
  <si>
    <t>湖東</t>
  </si>
  <si>
    <t>湖北</t>
  </si>
  <si>
    <t>湖西</t>
    <rPh sb="0" eb="2">
      <t>コセイ</t>
    </rPh>
    <phoneticPr fontId="3"/>
  </si>
  <si>
    <t>合計</t>
    <rPh sb="0" eb="1">
      <t>ゴウ</t>
    </rPh>
    <rPh sb="1" eb="2">
      <t>ケイ</t>
    </rPh>
    <phoneticPr fontId="3"/>
  </si>
  <si>
    <t>（注意） 端数の関係上、合計と一致しないことがある。</t>
  </si>
  <si>
    <t>グラフ５　地域別内訳</t>
  </si>
  <si>
    <t>▼延観光客数比率</t>
  </si>
  <si>
    <t>▼宿泊客数比率</t>
  </si>
  <si>
    <t>３．地域別・月別観光入込客数</t>
    <rPh sb="2" eb="4">
      <t>チイキ</t>
    </rPh>
    <rPh sb="4" eb="5">
      <t>ベツ</t>
    </rPh>
    <rPh sb="8" eb="10">
      <t>カンコウ</t>
    </rPh>
    <phoneticPr fontId="4"/>
  </si>
  <si>
    <t>（単位：人）</t>
  </si>
  <si>
    <t>日帰り</t>
  </si>
  <si>
    <t>月　　　　　別　　　　　入　　　　　込　　　　　客　　　　　数</t>
  </si>
  <si>
    <t>地域別</t>
    <rPh sb="0" eb="3">
      <t>チイキベツ</t>
    </rPh>
    <phoneticPr fontId="4"/>
  </si>
  <si>
    <t>・宿泊別</t>
  </si>
  <si>
    <t>延観光入込客数</t>
    <rPh sb="3" eb="5">
      <t>イリコミ</t>
    </rPh>
    <phoneticPr fontId="14"/>
  </si>
  <si>
    <t>１０月</t>
  </si>
  <si>
    <t>１１月</t>
  </si>
  <si>
    <t>１２月</t>
  </si>
  <si>
    <t>前年計</t>
  </si>
  <si>
    <t>大津</t>
    <rPh sb="0" eb="2">
      <t>オオツ</t>
    </rPh>
    <phoneticPr fontId="4"/>
  </si>
  <si>
    <t>宿泊</t>
  </si>
  <si>
    <t>計</t>
  </si>
  <si>
    <t>甲賀</t>
    <rPh sb="0" eb="2">
      <t>コウカ</t>
    </rPh>
    <phoneticPr fontId="4"/>
  </si>
  <si>
    <t>湖西</t>
  </si>
  <si>
    <t>合計</t>
  </si>
  <si>
    <t>　地域別・月別観光入込客数（外国人）</t>
    <rPh sb="1" eb="3">
      <t>チイキ</t>
    </rPh>
    <rPh sb="3" eb="4">
      <t>ベツ</t>
    </rPh>
    <rPh sb="7" eb="9">
      <t>カンコウ</t>
    </rPh>
    <rPh sb="14" eb="16">
      <t>ガイコク</t>
    </rPh>
    <rPh sb="16" eb="17">
      <t>ジン</t>
    </rPh>
    <phoneticPr fontId="4"/>
  </si>
  <si>
    <t>合計</t>
  </si>
  <si>
    <t>４．市町別・月別観光入込客数</t>
    <rPh sb="8" eb="10">
      <t>カンコウ</t>
    </rPh>
    <phoneticPr fontId="4"/>
  </si>
  <si>
    <t>〔大津〕</t>
  </si>
  <si>
    <t>市町別</t>
    <rPh sb="0" eb="2">
      <t>シチョウ</t>
    </rPh>
    <rPh sb="2" eb="3">
      <t>ベツ</t>
    </rPh>
    <phoneticPr fontId="4"/>
  </si>
  <si>
    <t>大津市</t>
  </si>
  <si>
    <t>〔湖南〕</t>
  </si>
  <si>
    <t>草津市</t>
  </si>
  <si>
    <t>守山市</t>
  </si>
  <si>
    <t>栗東市</t>
    <rPh sb="2" eb="3">
      <t>シ</t>
    </rPh>
    <phoneticPr fontId="4"/>
  </si>
  <si>
    <t>野洲市</t>
    <rPh sb="0" eb="2">
      <t>ヤス</t>
    </rPh>
    <rPh sb="2" eb="3">
      <t>シ</t>
    </rPh>
    <phoneticPr fontId="4"/>
  </si>
  <si>
    <t>〔甲賀〕</t>
  </si>
  <si>
    <t>甲賀市</t>
    <rPh sb="0" eb="2">
      <t>コウガ</t>
    </rPh>
    <rPh sb="2" eb="3">
      <t>シ</t>
    </rPh>
    <phoneticPr fontId="4"/>
  </si>
  <si>
    <t>湖南市</t>
    <rPh sb="0" eb="2">
      <t>コナン</t>
    </rPh>
    <rPh sb="2" eb="3">
      <t>シ</t>
    </rPh>
    <phoneticPr fontId="4"/>
  </si>
  <si>
    <t>〔東近江〕</t>
  </si>
  <si>
    <t>近江八幡市</t>
    <rPh sb="0" eb="5">
      <t>オウミハチマンシ</t>
    </rPh>
    <phoneticPr fontId="4"/>
  </si>
  <si>
    <t>東近江市</t>
    <rPh sb="0" eb="1">
      <t>ヒガシ</t>
    </rPh>
    <rPh sb="1" eb="3">
      <t>オウミ</t>
    </rPh>
    <rPh sb="3" eb="4">
      <t>シ</t>
    </rPh>
    <phoneticPr fontId="4"/>
  </si>
  <si>
    <t>日野町</t>
  </si>
  <si>
    <t>竜王町</t>
  </si>
  <si>
    <t>〔湖東〕</t>
  </si>
  <si>
    <t>彦根市</t>
  </si>
  <si>
    <t>愛荘町</t>
    <rPh sb="0" eb="3">
      <t>アイソウチョウ</t>
    </rPh>
    <phoneticPr fontId="4"/>
  </si>
  <si>
    <t>-</t>
  </si>
  <si>
    <t>豊郷町</t>
  </si>
  <si>
    <t>甲良町</t>
  </si>
  <si>
    <t>多賀町</t>
  </si>
  <si>
    <t>〔湖北〕</t>
  </si>
  <si>
    <t>長浜市</t>
    <rPh sb="0" eb="2">
      <t>ナガハマ</t>
    </rPh>
    <rPh sb="2" eb="3">
      <t>シ</t>
    </rPh>
    <phoneticPr fontId="4"/>
  </si>
  <si>
    <t>米原市</t>
    <rPh sb="0" eb="2">
      <t>マイバラ</t>
    </rPh>
    <phoneticPr fontId="14"/>
  </si>
  <si>
    <t>〔湖西〕</t>
  </si>
  <si>
    <t>高島市</t>
    <rPh sb="0" eb="2">
      <t>タカシマ</t>
    </rPh>
    <rPh sb="2" eb="3">
      <t>シ</t>
    </rPh>
    <phoneticPr fontId="4"/>
  </si>
  <si>
    <t>【合計】</t>
    <rPh sb="1" eb="3">
      <t>ゴウケイ</t>
    </rPh>
    <phoneticPr fontId="14"/>
  </si>
  <si>
    <t>５．市町別・目的別観光入込客数</t>
    <rPh sb="9" eb="11">
      <t>カンコウ</t>
    </rPh>
    <phoneticPr fontId="4"/>
  </si>
  <si>
    <t>（単位：人）</t>
  </si>
  <si>
    <t>市町名</t>
  </si>
  <si>
    <t>スポーツ・レクリエーション</t>
  </si>
  <si>
    <t>都市型観光
(買物・食等)</t>
    <rPh sb="0" eb="3">
      <t>トシガタ</t>
    </rPh>
    <rPh sb="3" eb="5">
      <t>カンコウ</t>
    </rPh>
    <rPh sb="7" eb="8">
      <t>カ</t>
    </rPh>
    <rPh sb="8" eb="9">
      <t>モノ</t>
    </rPh>
    <rPh sb="10" eb="11">
      <t>ショク</t>
    </rPh>
    <rPh sb="11" eb="12">
      <t>トウ</t>
    </rPh>
    <phoneticPr fontId="4"/>
  </si>
  <si>
    <t>行祭事・
イベント</t>
    <rPh sb="0" eb="1">
      <t>ギョウ</t>
    </rPh>
    <rPh sb="1" eb="3">
      <t>サイジ</t>
    </rPh>
    <phoneticPr fontId="4"/>
  </si>
  <si>
    <t>歴史</t>
    <rPh sb="0" eb="2">
      <t>レキシ</t>
    </rPh>
    <phoneticPr fontId="4"/>
  </si>
  <si>
    <t>博物館・美術館等</t>
    <rPh sb="0" eb="3">
      <t>ハクブツカン</t>
    </rPh>
    <rPh sb="4" eb="7">
      <t>ビジュツカン</t>
    </rPh>
    <rPh sb="7" eb="8">
      <t>トウ</t>
    </rPh>
    <phoneticPr fontId="4"/>
  </si>
  <si>
    <t>スポーツ施設、キャンプ場等</t>
    <rPh sb="4" eb="6">
      <t>シセツ</t>
    </rPh>
    <rPh sb="11" eb="12">
      <t>ジョウ</t>
    </rPh>
    <rPh sb="12" eb="13">
      <t>トウ</t>
    </rPh>
    <phoneticPr fontId="4"/>
  </si>
  <si>
    <t>水泳場・マリーナ</t>
    <rPh sb="0" eb="3">
      <t>スイエイジョウ</t>
    </rPh>
    <phoneticPr fontId="4"/>
  </si>
  <si>
    <t>公園・テーマパーク等</t>
    <rPh sb="0" eb="2">
      <t>コウエン</t>
    </rPh>
    <rPh sb="9" eb="10">
      <t>トウ</t>
    </rPh>
    <phoneticPr fontId="4"/>
  </si>
  <si>
    <t>　観光入込客数</t>
    <rPh sb="3" eb="5">
      <t>イリコミ</t>
    </rPh>
    <phoneticPr fontId="14"/>
  </si>
  <si>
    <t>うち外国人数</t>
  </si>
  <si>
    <t>　観光入込客数</t>
    <rPh sb="3" eb="4">
      <t>イ</t>
    </rPh>
    <rPh sb="4" eb="5">
      <t>コ</t>
    </rPh>
    <phoneticPr fontId="2"/>
  </si>
  <si>
    <t>大津計</t>
    <rPh sb="0" eb="2">
      <t>オオツ</t>
    </rPh>
    <phoneticPr fontId="4"/>
  </si>
  <si>
    <t>草津市</t>
    <rPh sb="0" eb="2">
      <t>クサツ</t>
    </rPh>
    <rPh sb="2" eb="3">
      <t>シ</t>
    </rPh>
    <phoneticPr fontId="4"/>
  </si>
  <si>
    <t>湖南計</t>
  </si>
  <si>
    <t>甲賀計</t>
  </si>
  <si>
    <t>東近江市</t>
    <rPh sb="0" eb="4">
      <t>ヒガシオウミシ</t>
    </rPh>
    <phoneticPr fontId="4"/>
  </si>
  <si>
    <t>東近江計</t>
  </si>
  <si>
    <t>（単位：人）</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</si>
  <si>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</si>
  <si>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</si>
  <si>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</si>
  <si>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</si>
  <si>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</si>
  <si>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</si>
  <si>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</si>
  <si>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</si>
  <si>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</si>
  <si>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</si>
  <si>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</si>
  <si>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</si>
  <si>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4"/>
  </si>
  <si>
    <t>湖東計</t>
  </si>
  <si>
    <t>長浜市</t>
    <rPh sb="0" eb="3">
      <t>ナガハマシ</t>
    </rPh>
    <phoneticPr fontId="4"/>
  </si>
  <si>
    <t>米原市</t>
    <rPh sb="0" eb="3">
      <t>マイバラシ</t>
    </rPh>
    <phoneticPr fontId="4"/>
  </si>
  <si>
    <t>湖北計</t>
  </si>
  <si>
    <t>高島市</t>
    <rPh sb="0" eb="3">
      <t>タカシマシ</t>
    </rPh>
    <phoneticPr fontId="4"/>
  </si>
  <si>
    <t>湖西計</t>
  </si>
  <si>
    <t>滋賀県合計</t>
  </si>
  <si>
    <t>前年合計</t>
  </si>
  <si>
    <t>６．観光入込客数ベスト３０</t>
  </si>
  <si>
    <t>順位</t>
  </si>
  <si>
    <t>観  光  地  名</t>
  </si>
  <si>
    <t>観光入込客数(人)</t>
    <rPh sb="0" eb="2">
      <t>カンコウ</t>
    </rPh>
    <phoneticPr fontId="14"/>
  </si>
  <si>
    <t>黒壁ガラス館</t>
    <rPh sb="0" eb="1">
      <t>クロ</t>
    </rPh>
    <rPh sb="1" eb="2">
      <t>カベ</t>
    </rPh>
    <rPh sb="5" eb="6">
      <t>カン</t>
    </rPh>
    <phoneticPr fontId="19"/>
  </si>
  <si>
    <t>長浜市</t>
    <rPh sb="0" eb="2">
      <t>ナガハマ</t>
    </rPh>
    <rPh sb="2" eb="3">
      <t>シ</t>
    </rPh>
    <phoneticPr fontId="19"/>
  </si>
  <si>
    <t>ラ コリーナ近江八幡</t>
    <rPh sb="6" eb="10">
      <t>オウミハチマン</t>
    </rPh>
    <phoneticPr fontId="2"/>
  </si>
  <si>
    <t>近江八幡市</t>
    <rPh sb="0" eb="5">
      <t>オウミハチマンシ</t>
    </rPh>
    <phoneticPr fontId="19"/>
  </si>
  <si>
    <t>多賀大社</t>
    <rPh sb="0" eb="2">
      <t>タガ</t>
    </rPh>
    <rPh sb="2" eb="4">
      <t>タイシャ</t>
    </rPh>
    <phoneticPr fontId="19"/>
  </si>
  <si>
    <t>多賀町</t>
    <rPh sb="0" eb="3">
      <t>タガチョウ</t>
    </rPh>
    <phoneticPr fontId="19"/>
  </si>
  <si>
    <t>道の駅 藤樹の里あどがわ</t>
    <rPh sb="0" eb="1">
      <t>ミチ</t>
    </rPh>
    <rPh sb="2" eb="3">
      <t>エキ</t>
    </rPh>
    <rPh sb="4" eb="6">
      <t>トウジュ</t>
    </rPh>
    <rPh sb="7" eb="8">
      <t>サト</t>
    </rPh>
    <phoneticPr fontId="19"/>
  </si>
  <si>
    <t>高島市</t>
    <rPh sb="0" eb="3">
      <t>タカシマシ</t>
    </rPh>
    <phoneticPr fontId="19"/>
  </si>
  <si>
    <t>滋賀県希望が丘文化公園</t>
    <rPh sb="0" eb="3">
      <t>シガケン</t>
    </rPh>
    <rPh sb="3" eb="5">
      <t>キボウ</t>
    </rPh>
    <rPh sb="6" eb="7">
      <t>オカ</t>
    </rPh>
    <rPh sb="7" eb="9">
      <t>ブンカ</t>
    </rPh>
    <rPh sb="9" eb="11">
      <t>コウエン</t>
    </rPh>
    <phoneticPr fontId="18"/>
  </si>
  <si>
    <t>野洲市、湖南市、竜王町</t>
    <rPh sb="0" eb="2">
      <t>ヤス</t>
    </rPh>
    <rPh sb="2" eb="3">
      <t>シ</t>
    </rPh>
    <rPh sb="4" eb="7">
      <t>コナンシ</t>
    </rPh>
    <rPh sb="8" eb="11">
      <t>リュウオウチョウ</t>
    </rPh>
    <phoneticPr fontId="18"/>
  </si>
  <si>
    <t>彦根城</t>
  </si>
  <si>
    <t>道の駅 竜王かがみの里</t>
    <rPh sb="0" eb="1">
      <t>ミチ</t>
    </rPh>
    <rPh sb="2" eb="3">
      <t>エキ</t>
    </rPh>
    <rPh sb="4" eb="6">
      <t>リュウオウ</t>
    </rPh>
    <rPh sb="10" eb="11">
      <t>サト</t>
    </rPh>
    <phoneticPr fontId="19"/>
  </si>
  <si>
    <t>竜王町</t>
    <rPh sb="0" eb="3">
      <t>リュウオウチョウ</t>
    </rPh>
    <phoneticPr fontId="19"/>
  </si>
  <si>
    <t>日牟禮八幡宮</t>
    <rPh sb="0" eb="1">
      <t>ヒ</t>
    </rPh>
    <rPh sb="1" eb="3">
      <t>ムレイ</t>
    </rPh>
    <rPh sb="3" eb="6">
      <t>ハチマングウ</t>
    </rPh>
    <phoneticPr fontId="19"/>
  </si>
  <si>
    <t>比叡山ドライブウェイ</t>
    <rPh sb="0" eb="1">
      <t>ヒ</t>
    </rPh>
    <rPh sb="1" eb="2">
      <t>アキ</t>
    </rPh>
    <rPh sb="2" eb="3">
      <t>ヤマ</t>
    </rPh>
    <phoneticPr fontId="19"/>
  </si>
  <si>
    <t>大津市</t>
    <rPh sb="0" eb="2">
      <t>オオツ</t>
    </rPh>
    <rPh sb="2" eb="3">
      <t>シ</t>
    </rPh>
    <phoneticPr fontId="18"/>
  </si>
  <si>
    <t>道の駅 あいとうマーガレットステーション</t>
    <rPh sb="0" eb="1">
      <t>ミチ</t>
    </rPh>
    <rPh sb="2" eb="3">
      <t>エキ</t>
    </rPh>
    <phoneticPr fontId="18"/>
  </si>
  <si>
    <t>東近江市</t>
    <rPh sb="0" eb="4">
      <t>ヒガシオウミシ</t>
    </rPh>
    <phoneticPr fontId="19"/>
  </si>
  <si>
    <t>矢橋帰帆島公園</t>
    <rPh sb="0" eb="2">
      <t>ヤバセ</t>
    </rPh>
    <rPh sb="2" eb="4">
      <t>キハン</t>
    </rPh>
    <rPh sb="4" eb="5">
      <t>シマ</t>
    </rPh>
    <rPh sb="5" eb="7">
      <t>コウエン</t>
    </rPh>
    <phoneticPr fontId="19"/>
  </si>
  <si>
    <t>比叡山延暦寺</t>
    <rPh sb="0" eb="1">
      <t>ヒ</t>
    </rPh>
    <rPh sb="1" eb="2">
      <t>アキ</t>
    </rPh>
    <rPh sb="2" eb="3">
      <t>ヤマ</t>
    </rPh>
    <rPh sb="3" eb="4">
      <t>エン</t>
    </rPh>
    <rPh sb="4" eb="5">
      <t>コヨミ</t>
    </rPh>
    <rPh sb="5" eb="6">
      <t>テラ</t>
    </rPh>
    <phoneticPr fontId="19"/>
  </si>
  <si>
    <t>道の駅 塩津海道あぢかまの里</t>
    <rPh sb="0" eb="1">
      <t>ミチ</t>
    </rPh>
    <rPh sb="2" eb="3">
      <t>エキ</t>
    </rPh>
    <rPh sb="4" eb="6">
      <t>シオツ</t>
    </rPh>
    <rPh sb="6" eb="8">
      <t>カイドウ</t>
    </rPh>
    <rPh sb="13" eb="14">
      <t>サト</t>
    </rPh>
    <phoneticPr fontId="19"/>
  </si>
  <si>
    <t>豊公園</t>
    <rPh sb="0" eb="3">
      <t>ホウコウエン</t>
    </rPh>
    <phoneticPr fontId="19"/>
  </si>
  <si>
    <t>道の駅 みずどりステーション</t>
    <rPh sb="0" eb="1">
      <t>ミチ</t>
    </rPh>
    <rPh sb="2" eb="3">
      <t>エキ</t>
    </rPh>
    <phoneticPr fontId="18"/>
  </si>
  <si>
    <t>道の駅 びわ湖大橋米プラザ</t>
    <rPh sb="0" eb="1">
      <t>ミチ</t>
    </rPh>
    <rPh sb="2" eb="3">
      <t>エキ</t>
    </rPh>
    <rPh sb="6" eb="7">
      <t>コ</t>
    </rPh>
    <rPh sb="7" eb="9">
      <t>オオハシ</t>
    </rPh>
    <rPh sb="9" eb="10">
      <t>コメ</t>
    </rPh>
    <phoneticPr fontId="19"/>
  </si>
  <si>
    <t>近江神宮</t>
    <rPh sb="0" eb="1">
      <t>コン</t>
    </rPh>
    <rPh sb="1" eb="2">
      <t>エ</t>
    </rPh>
    <rPh sb="2" eb="3">
      <t>カミ</t>
    </rPh>
    <rPh sb="3" eb="4">
      <t>ミヤ</t>
    </rPh>
    <phoneticPr fontId="19"/>
  </si>
  <si>
    <t>道の駅 アグリパーク竜王</t>
    <rPh sb="0" eb="1">
      <t>ミチ</t>
    </rPh>
    <rPh sb="2" eb="3">
      <t>エキ</t>
    </rPh>
    <rPh sb="10" eb="12">
      <t>リュウオウ</t>
    </rPh>
    <phoneticPr fontId="19"/>
  </si>
  <si>
    <t>ファーマーズマーケットおうみんち</t>
  </si>
  <si>
    <t>守山市</t>
    <rPh sb="0" eb="3">
      <t>モリヤマシ</t>
    </rPh>
    <phoneticPr fontId="19"/>
  </si>
  <si>
    <t>マキノ高原・さらさ</t>
    <rPh sb="3" eb="5">
      <t>コウゲン</t>
    </rPh>
    <phoneticPr fontId="19"/>
  </si>
  <si>
    <t>高島市</t>
    <rPh sb="0" eb="2">
      <t>タカシマ</t>
    </rPh>
    <rPh sb="2" eb="3">
      <t>シ</t>
    </rPh>
    <phoneticPr fontId="19"/>
  </si>
  <si>
    <t>八幡堀</t>
    <rPh sb="0" eb="2">
      <t>ハチマン</t>
    </rPh>
    <rPh sb="2" eb="3">
      <t>ホリ</t>
    </rPh>
    <phoneticPr fontId="19"/>
  </si>
  <si>
    <t>道の駅 伊吹の里</t>
    <rPh sb="0" eb="1">
      <t>ミチ</t>
    </rPh>
    <rPh sb="2" eb="3">
      <t>エキ</t>
    </rPh>
    <rPh sb="4" eb="6">
      <t>イブキ</t>
    </rPh>
    <rPh sb="7" eb="8">
      <t>サト</t>
    </rPh>
    <phoneticPr fontId="19"/>
  </si>
  <si>
    <t>米原市</t>
    <rPh sb="0" eb="3">
      <t>マイバラシ</t>
    </rPh>
    <phoneticPr fontId="19"/>
  </si>
  <si>
    <t>滋賀県立陶芸の森</t>
    <rPh sb="0" eb="3">
      <t>シガケン</t>
    </rPh>
    <rPh sb="3" eb="4">
      <t>リツ</t>
    </rPh>
    <phoneticPr fontId="19"/>
  </si>
  <si>
    <t>甲賀市</t>
    <rPh sb="0" eb="2">
      <t>コウガ</t>
    </rPh>
    <rPh sb="2" eb="3">
      <t>シ</t>
    </rPh>
    <phoneticPr fontId="18"/>
  </si>
  <si>
    <t>道の駅 妹子の郷</t>
    <rPh sb="0" eb="1">
      <t>ミチ</t>
    </rPh>
    <rPh sb="2" eb="3">
      <t>エキ</t>
    </rPh>
    <rPh sb="4" eb="6">
      <t>イモコ</t>
    </rPh>
    <rPh sb="7" eb="8">
      <t>ゴウ</t>
    </rPh>
    <phoneticPr fontId="19"/>
  </si>
  <si>
    <t>滋賀県立琵琶湖博物館</t>
    <rPh sb="0" eb="3">
      <t>シガケン</t>
    </rPh>
    <rPh sb="3" eb="4">
      <t>リツ</t>
    </rPh>
    <rPh sb="4" eb="7">
      <t>ビワコ</t>
    </rPh>
    <rPh sb="7" eb="9">
      <t>ハクブツ</t>
    </rPh>
    <rPh sb="9" eb="10">
      <t>カン</t>
    </rPh>
    <phoneticPr fontId="19"/>
  </si>
  <si>
    <t>奥比叡ドライブウェイ</t>
    <rPh sb="0" eb="1">
      <t>オク</t>
    </rPh>
    <rPh sb="1" eb="2">
      <t>ヒ</t>
    </rPh>
    <rPh sb="2" eb="3">
      <t>アキ</t>
    </rPh>
    <phoneticPr fontId="19"/>
  </si>
  <si>
    <t>あがりゃんせ</t>
  </si>
  <si>
    <t>びわ湖大花火大会</t>
  </si>
  <si>
    <t>道の駅 近江母の郷</t>
    <rPh sb="0" eb="1">
      <t>ミチ</t>
    </rPh>
    <rPh sb="2" eb="3">
      <t>エキ</t>
    </rPh>
    <rPh sb="4" eb="6">
      <t>オウミ</t>
    </rPh>
    <rPh sb="6" eb="7">
      <t>ハハ</t>
    </rPh>
    <rPh sb="8" eb="9">
      <t>サト</t>
    </rPh>
    <phoneticPr fontId="19"/>
  </si>
  <si>
    <t>道の駅 朽木新本陣・日曜朝市</t>
    <rPh sb="0" eb="1">
      <t>ミチ</t>
    </rPh>
    <rPh sb="2" eb="3">
      <t>エキ</t>
    </rPh>
    <rPh sb="4" eb="6">
      <t>クツキ</t>
    </rPh>
    <rPh sb="6" eb="7">
      <t>シン</t>
    </rPh>
    <rPh sb="7" eb="9">
      <t>ホンジン</t>
    </rPh>
    <rPh sb="10" eb="12">
      <t>ニチヨウ</t>
    </rPh>
    <rPh sb="12" eb="14">
      <t>アサイチ</t>
    </rPh>
    <phoneticPr fontId="19"/>
  </si>
  <si>
    <t>（公開了承施設についてのみ掲載しています。）</t>
  </si>
  <si>
    <t>７．年別観光入込客数の推移</t>
  </si>
  <si>
    <t>年</t>
  </si>
  <si>
    <t>延観光入込客数（人）</t>
    <rPh sb="3" eb="5">
      <t>イリコミ</t>
    </rPh>
    <phoneticPr fontId="14"/>
  </si>
  <si>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</si>
  <si>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</si>
  <si>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</si>
  <si>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</si>
  <si>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</si>
  <si>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</si>
  <si>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</si>
  <si>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</si>
  <si>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</si>
  <si>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</si>
  <si>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</si>
  <si>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</si>
  <si>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</si>
  <si>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</si>
  <si>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</si>
  <si>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</si>
  <si>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</si>
  <si>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</si>
  <si>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</si>
  <si>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</si>
  <si>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</si>
  <si>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</si>
  <si>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</si>
  <si>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</si>
  <si>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</si>
  <si>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</si>
  <si>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</si>
  <si>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</si>
  <si>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4"/>
  </si>
  <si>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</si>
  <si>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</si>
  <si>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</si>
  <si>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</si>
  <si>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</si>
  <si>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</si>
  <si>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</si>
  <si>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</si>
  <si>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</si>
  <si>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2"/>
  </si>
  <si>
    <t>平成２７年</t>
    <rPh sb="0" eb="2">
      <t>ヘイセイ</t>
    </rPh>
    <rPh sb="4" eb="5">
      <t>ネン</t>
    </rPh>
    <phoneticPr fontId="2"/>
  </si>
  <si>
    <t>※昭和５３年以前は、調査方法が異なるため本調査と比較できません。</t>
  </si>
  <si>
    <t>８．平成27年滋賀県内有料道路利用台数調べ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4"/>
  </si>
  <si>
    <t>●橋梁</t>
    <rPh sb="1" eb="3">
      <t>キョウリョウ</t>
    </rPh>
    <phoneticPr fontId="2"/>
  </si>
  <si>
    <t>（単位：台）</t>
    <rPh sb="1" eb="3">
      <t>タンイ</t>
    </rPh>
    <rPh sb="4" eb="5">
      <t>ダイ</t>
    </rPh>
    <phoneticPr fontId="4"/>
  </si>
  <si>
    <t>橋名称</t>
    <rPh sb="0" eb="1">
      <t>ハシ</t>
    </rPh>
    <rPh sb="1" eb="3">
      <t>メイショウ</t>
    </rPh>
    <phoneticPr fontId="2"/>
  </si>
  <si>
    <t>利用台数</t>
    <rPh sb="0" eb="2">
      <t>リヨウ</t>
    </rPh>
    <phoneticPr fontId="2"/>
  </si>
  <si>
    <t>月　　　　　別　　　　　利　　　　　用　　　　　台　　　　　数</t>
    <rPh sb="12" eb="13">
      <t>リ</t>
    </rPh>
    <rPh sb="18" eb="19">
      <t>ヨウ</t>
    </rPh>
    <rPh sb="24" eb="25">
      <t>ダイ</t>
    </rPh>
    <phoneticPr fontId="4"/>
  </si>
  <si>
    <t>琵琶湖大橋有料道路</t>
    <rPh sb="0" eb="3">
      <t>ビワコ</t>
    </rPh>
    <rPh sb="3" eb="5">
      <t>オオハシ</t>
    </rPh>
    <rPh sb="5" eb="7">
      <t>ユウリョウ</t>
    </rPh>
    <rPh sb="7" eb="9">
      <t>ドウロ</t>
    </rPh>
    <phoneticPr fontId="4"/>
  </si>
  <si>
    <t>●高速道路</t>
    <rPh sb="1" eb="3">
      <t>コウソク</t>
    </rPh>
    <rPh sb="3" eb="5">
      <t>ドウロ</t>
    </rPh>
    <phoneticPr fontId="2"/>
  </si>
  <si>
    <t>インターチェンジ名称</t>
    <rPh sb="8" eb="10">
      <t>メイショウ</t>
    </rPh>
    <phoneticPr fontId="2"/>
  </si>
  <si>
    <t>木之本（北陸自動車道）</t>
    <rPh sb="0" eb="3">
      <t>キノモト</t>
    </rPh>
    <rPh sb="4" eb="6">
      <t>ホクリク</t>
    </rPh>
    <rPh sb="6" eb="9">
      <t>ジドウシャ</t>
    </rPh>
    <rPh sb="9" eb="10">
      <t>ドウ</t>
    </rPh>
    <phoneticPr fontId="2"/>
  </si>
  <si>
    <t>長浜（北陸自動車道）</t>
    <rPh sb="0" eb="2">
      <t>ナガハマ</t>
    </rPh>
    <rPh sb="3" eb="5">
      <t>ホクリク</t>
    </rPh>
    <rPh sb="5" eb="8">
      <t>ジドウシャ</t>
    </rPh>
    <rPh sb="8" eb="9">
      <t>ドウ</t>
    </rPh>
    <phoneticPr fontId="2"/>
  </si>
  <si>
    <t>米原（北陸自動車道）</t>
    <rPh sb="0" eb="2">
      <t>マイバラ</t>
    </rPh>
    <rPh sb="3" eb="5">
      <t>ホクリク</t>
    </rPh>
    <rPh sb="5" eb="8">
      <t>ジドウシャ</t>
    </rPh>
    <rPh sb="8" eb="9">
      <t>ドウ</t>
    </rPh>
    <phoneticPr fontId="2"/>
  </si>
  <si>
    <t>彦根（名神高速道路）</t>
    <rPh sb="0" eb="2">
      <t>ヒコネ</t>
    </rPh>
    <rPh sb="3" eb="5">
      <t>メイシン</t>
    </rPh>
    <rPh sb="5" eb="7">
      <t>コウソク</t>
    </rPh>
    <rPh sb="7" eb="9">
      <t>ドウロ</t>
    </rPh>
    <phoneticPr fontId="2"/>
  </si>
  <si>
    <t>湖東三山（名神高速道路）</t>
    <rPh sb="0" eb="2">
      <t>コトウ</t>
    </rPh>
    <rPh sb="2" eb="4">
      <t>サンザン</t>
    </rPh>
    <rPh sb="5" eb="7">
      <t>メイシン</t>
    </rPh>
    <rPh sb="7" eb="9">
      <t>コウソク</t>
    </rPh>
    <rPh sb="9" eb="11">
      <t>ドウロ</t>
    </rPh>
    <phoneticPr fontId="2"/>
  </si>
  <si>
    <t>八日市（名神高速道路）</t>
    <rPh sb="0" eb="3">
      <t>ヨウカイチ</t>
    </rPh>
    <rPh sb="4" eb="6">
      <t>メイシン</t>
    </rPh>
    <rPh sb="6" eb="8">
      <t>コウソク</t>
    </rPh>
    <rPh sb="8" eb="10">
      <t>ドウロ</t>
    </rPh>
    <phoneticPr fontId="2"/>
  </si>
  <si>
    <t>蒲生（名神高速道路）</t>
    <rPh sb="0" eb="2">
      <t>ガモウ</t>
    </rPh>
    <rPh sb="3" eb="5">
      <t>メイシン</t>
    </rPh>
    <rPh sb="5" eb="7">
      <t>コウソク</t>
    </rPh>
    <rPh sb="7" eb="9">
      <t>ドウロ</t>
    </rPh>
    <phoneticPr fontId="2"/>
  </si>
  <si>
    <t>竜王（名神高速道路）</t>
    <rPh sb="0" eb="2">
      <t>リュウオウ</t>
    </rPh>
    <rPh sb="3" eb="5">
      <t>メイシン</t>
    </rPh>
    <rPh sb="5" eb="7">
      <t>コウソク</t>
    </rPh>
    <rPh sb="7" eb="9">
      <t>ドウロ</t>
    </rPh>
    <phoneticPr fontId="2"/>
  </si>
  <si>
    <t>栗東（名神高速道路）</t>
    <rPh sb="0" eb="2">
      <t>リットウ</t>
    </rPh>
    <rPh sb="3" eb="5">
      <t>メイシン</t>
    </rPh>
    <rPh sb="5" eb="7">
      <t>コウソク</t>
    </rPh>
    <rPh sb="7" eb="9">
      <t>ドウロ</t>
    </rPh>
    <phoneticPr fontId="2"/>
  </si>
  <si>
    <t>草津田上（新名神高速道路）</t>
    <rPh sb="0" eb="2">
      <t>クサツ</t>
    </rPh>
    <rPh sb="2" eb="3">
      <t>タ</t>
    </rPh>
    <rPh sb="3" eb="4">
      <t>ウエ</t>
    </rPh>
    <rPh sb="5" eb="6">
      <t>シン</t>
    </rPh>
    <rPh sb="6" eb="8">
      <t>メイシン</t>
    </rPh>
    <rPh sb="8" eb="10">
      <t>コウソク</t>
    </rPh>
    <rPh sb="10" eb="12">
      <t>ドウロ</t>
    </rPh>
    <phoneticPr fontId="2"/>
  </si>
  <si>
    <t>信楽（新名神高速道路）</t>
    <rPh sb="0" eb="2">
      <t>シガラキ</t>
    </rPh>
    <rPh sb="3" eb="4">
      <t>シン</t>
    </rPh>
    <rPh sb="4" eb="6">
      <t>メイシン</t>
    </rPh>
    <rPh sb="6" eb="8">
      <t>コウソク</t>
    </rPh>
    <rPh sb="8" eb="10">
      <t>ドウロ</t>
    </rPh>
    <phoneticPr fontId="2"/>
  </si>
  <si>
    <t>甲南（新名神高速道路）</t>
    <rPh sb="0" eb="2">
      <t>コウナン</t>
    </rPh>
    <rPh sb="3" eb="4">
      <t>シン</t>
    </rPh>
    <rPh sb="4" eb="6">
      <t>メイシン</t>
    </rPh>
    <rPh sb="6" eb="8">
      <t>コウソク</t>
    </rPh>
    <rPh sb="8" eb="10">
      <t>ドウロ</t>
    </rPh>
    <phoneticPr fontId="2"/>
  </si>
  <si>
    <t>甲賀土山（新名神高速道路）</t>
    <rPh sb="0" eb="2">
      <t>コウガ</t>
    </rPh>
    <rPh sb="2" eb="4">
      <t>ツチヤマ</t>
    </rPh>
    <rPh sb="5" eb="6">
      <t>シン</t>
    </rPh>
    <rPh sb="6" eb="8">
      <t>メイシン</t>
    </rPh>
    <rPh sb="8" eb="10">
      <t>コウソク</t>
    </rPh>
    <rPh sb="10" eb="12">
      <t>ドウロ</t>
    </rPh>
    <phoneticPr fontId="2"/>
  </si>
  <si>
    <r>
      <t>瀬田東</t>
    </r>
    <r>
      <rPr>
        <sz val="6"/>
        <rFont val="ＭＳ 明朝"/>
        <family val="1"/>
      </rPr>
      <t>(名神高速道路・京滋バイパス)</t>
    </r>
    <rPh sb="0" eb="2">
      <t>セタ</t>
    </rPh>
    <rPh sb="2" eb="3">
      <t>ヒガシ</t>
    </rPh>
    <rPh sb="4" eb="6">
      <t>メイシン</t>
    </rPh>
    <rPh sb="6" eb="8">
      <t>コウソク</t>
    </rPh>
    <rPh sb="8" eb="10">
      <t>ドウロ</t>
    </rPh>
    <rPh sb="11" eb="13">
      <t>ケイジ</t>
    </rPh>
    <phoneticPr fontId="2"/>
  </si>
  <si>
    <t>瀬田西（名神高速道路）</t>
    <rPh sb="0" eb="2">
      <t>セタ</t>
    </rPh>
    <rPh sb="2" eb="3">
      <t>ニシ</t>
    </rPh>
    <rPh sb="4" eb="6">
      <t>メイシン</t>
    </rPh>
    <rPh sb="6" eb="8">
      <t>コウソク</t>
    </rPh>
    <rPh sb="8" eb="10">
      <t>ドウロ</t>
    </rPh>
    <phoneticPr fontId="2"/>
  </si>
  <si>
    <t>大津（名神高速道路）</t>
    <rPh sb="0" eb="2">
      <t>オオツ</t>
    </rPh>
    <rPh sb="3" eb="5">
      <t>メイシン</t>
    </rPh>
    <rPh sb="5" eb="7">
      <t>コウソク</t>
    </rPh>
    <rPh sb="7" eb="9">
      <t>ドウロ</t>
    </rPh>
    <phoneticPr fontId="2"/>
  </si>
  <si>
    <t>石山（京滋バイパス）</t>
    <rPh sb="0" eb="2">
      <t>イシヤマ</t>
    </rPh>
    <rPh sb="3" eb="5">
      <t>ケイジ</t>
    </rPh>
    <phoneticPr fontId="2"/>
  </si>
  <si>
    <t>南郷（京滋バイパス）</t>
    <rPh sb="0" eb="1">
      <t>ミナミ</t>
    </rPh>
    <rPh sb="1" eb="2">
      <t>ゴウ</t>
    </rPh>
    <rPh sb="3" eb="5">
      <t>ケイジ</t>
    </rPh>
    <phoneticPr fontId="2"/>
  </si>
  <si>
    <t>計</t>
    <rPh sb="0" eb="1">
      <t>ケイ</t>
    </rPh>
    <phoneticPr fontId="14"/>
  </si>
  <si>
    <t>※近江大橋は、平成25年12月26日より無料開放</t>
  </si>
  <si>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2"/>
  </si>
  <si>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2"/>
  </si>
  <si>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2"/>
  </si>
  <si>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2"/>
  </si>
  <si>
    <t>９．主な出来事</t>
  </si>
  <si>
    <t>年月日</t>
    <rPh sb="0" eb="3">
      <t>ネンガッピ</t>
    </rPh>
    <phoneticPr fontId="14"/>
  </si>
  <si>
    <t>名　　称</t>
    <rPh sb="0" eb="1">
      <t>メイ</t>
    </rPh>
    <rPh sb="3" eb="4">
      <t>ショウ</t>
    </rPh>
    <phoneticPr fontId="14"/>
  </si>
  <si>
    <t>所在地</t>
    <rPh sb="0" eb="3">
      <t>ショザイチ</t>
    </rPh>
    <phoneticPr fontId="14"/>
  </si>
  <si>
    <t>特　　　　　徴</t>
    <rPh sb="0" eb="1">
      <t>トク</t>
    </rPh>
    <rPh sb="6" eb="7">
      <t>シルシ</t>
    </rPh>
    <phoneticPr fontId="14"/>
  </si>
  <si>
    <t>通年</t>
    <rPh sb="0" eb="2">
      <t>ツウネン</t>
    </rPh>
    <phoneticPr fontId="14"/>
  </si>
  <si>
    <t>びわこキャンペーン</t>
  </si>
  <si>
    <t>県内外</t>
    <rPh sb="0" eb="2">
      <t>ケンナイ</t>
    </rPh>
    <rPh sb="2" eb="3">
      <t>ガイ</t>
    </rPh>
    <phoneticPr fontId="2"/>
  </si>
  <si>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4"/>
  </si>
  <si>
    <t>第4回びわ湖一周ロングライド2015</t>
    <rPh sb="0" eb="1">
      <t>ダイ</t>
    </rPh>
    <rPh sb="2" eb="3">
      <t>カイ</t>
    </rPh>
    <rPh sb="5" eb="6">
      <t>ミズウミ</t>
    </rPh>
    <rPh sb="6" eb="8">
      <t>イッシュウ</t>
    </rPh>
    <phoneticPr fontId="2"/>
  </si>
  <si>
    <t>琵琶湖畔</t>
    <rPh sb="0" eb="2">
      <t>ビワ</t>
    </rPh>
    <rPh sb="2" eb="4">
      <t>コハン</t>
    </rPh>
    <phoneticPr fontId="2"/>
  </si>
  <si>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2"/>
  </si>
  <si>
    <t>4月</t>
    <rPh sb="1" eb="2">
      <t>ガツ</t>
    </rPh>
    <phoneticPr fontId="2"/>
  </si>
  <si>
    <t>「琵琶湖とその水辺景観－祈りと暮らしの水遺産」が日本遺産に認定</t>
  </si>
  <si>
    <t>県内</t>
    <rPh sb="0" eb="1">
      <t>ケン</t>
    </rPh>
    <rPh sb="1" eb="2">
      <t>ナイ</t>
    </rPh>
    <phoneticPr fontId="2"/>
  </si>
  <si>
    <t>地域の歴史的魅力や特色を通じて我が国の文化・伝統を語るストーリーを「日本遺産（Japan Heritage）」として文化庁が認定するものに、琵琶湖とその水辺景観が認定された。</t>
    <rPh sb="58" eb="60">
      <t>ブンカ</t>
    </rPh>
    <rPh sb="60" eb="61">
      <t>チョウ</t>
    </rPh>
    <rPh sb="62" eb="64">
      <t>ニンテイ</t>
    </rPh>
    <rPh sb="70" eb="73">
      <t>ビワコ</t>
    </rPh>
    <rPh sb="76" eb="78">
      <t>ミズベ</t>
    </rPh>
    <rPh sb="78" eb="80">
      <t>ケイカン</t>
    </rPh>
    <rPh sb="81" eb="83">
      <t>ニンテイ</t>
    </rPh>
    <phoneticPr fontId="2"/>
  </si>
  <si>
    <t>5月2日～5月3日</t>
    <rPh sb="1" eb="2">
      <t>ガツ</t>
    </rPh>
    <rPh sb="3" eb="4">
      <t>ニチ</t>
    </rPh>
    <rPh sb="6" eb="7">
      <t>ガツ</t>
    </rPh>
    <rPh sb="8" eb="9">
      <t>ニチ</t>
    </rPh>
    <phoneticPr fontId="4"/>
  </si>
  <si>
    <t>ラ・フォル・ジュルネびわ湖2015</t>
  </si>
  <si>
    <t>大津市</t>
    <rPh sb="0" eb="3">
      <t>オオツシ</t>
    </rPh>
    <phoneticPr fontId="4"/>
  </si>
  <si>
    <t>世界各国の一流演奏家たちの演奏を低料金で楽しめる音楽の祭典が、びわ湖ホールで開催された。</t>
    <rPh sb="0" eb="2">
      <t>セカイ</t>
    </rPh>
    <rPh sb="2" eb="4">
      <t>カッコク</t>
    </rPh>
    <rPh sb="5" eb="7">
      <t>イチリュウ</t>
    </rPh>
    <rPh sb="7" eb="10">
      <t>エンソウカ</t>
    </rPh>
    <rPh sb="13" eb="15">
      <t>エンソウ</t>
    </rPh>
    <rPh sb="16" eb="19">
      <t>テイリョウキン</t>
    </rPh>
    <rPh sb="20" eb="21">
      <t>タノ</t>
    </rPh>
    <rPh sb="24" eb="26">
      <t>オンガク</t>
    </rPh>
    <rPh sb="27" eb="29">
      <t>サイテン</t>
    </rPh>
    <rPh sb="33" eb="34">
      <t>コ</t>
    </rPh>
    <rPh sb="38" eb="40">
      <t>カイサイ</t>
    </rPh>
    <phoneticPr fontId="14"/>
  </si>
  <si>
    <t xml:space="preserve">Wings for Life World Run </t>
  </si>
  <si>
    <t>高島市</t>
    <rPh sb="0" eb="2">
      <t>タカシマ</t>
    </rPh>
    <rPh sb="2" eb="3">
      <t>シ</t>
    </rPh>
    <phoneticPr fontId="2"/>
  </si>
  <si>
    <t>世界33か国35か所の会場で同時にスタートするランニング・イベントが日本で初めて開催された。</t>
    <rPh sb="0" eb="2">
      <t>セカイ</t>
    </rPh>
    <rPh sb="5" eb="6">
      <t>コク</t>
    </rPh>
    <rPh sb="9" eb="10">
      <t>ショ</t>
    </rPh>
    <rPh sb="11" eb="13">
      <t>カイジョウ</t>
    </rPh>
    <rPh sb="14" eb="16">
      <t>ドウジ</t>
    </rPh>
    <rPh sb="34" eb="36">
      <t>ニホン</t>
    </rPh>
    <rPh sb="37" eb="38">
      <t>ハジ</t>
    </rPh>
    <rPh sb="40" eb="42">
      <t>カイサイ</t>
    </rPh>
    <phoneticPr fontId="2"/>
  </si>
  <si>
    <t>7月10日～12月23日</t>
    <rPh sb="1" eb="2">
      <t>ガツ</t>
    </rPh>
    <rPh sb="4" eb="5">
      <t>ニチ</t>
    </rPh>
    <rPh sb="8" eb="9">
      <t>ガツ</t>
    </rPh>
    <rPh sb="11" eb="12">
      <t>ニチ</t>
    </rPh>
    <phoneticPr fontId="2"/>
  </si>
  <si>
    <t>井伊直弼公生誕200年祭</t>
    <rPh sb="0" eb="1">
      <t>イ</t>
    </rPh>
    <rPh sb="1" eb="2">
      <t>イ</t>
    </rPh>
    <rPh sb="2" eb="4">
      <t>ナオスケ</t>
    </rPh>
    <rPh sb="4" eb="5">
      <t>コウ</t>
    </rPh>
    <rPh sb="5" eb="7">
      <t>セイタン</t>
    </rPh>
    <rPh sb="10" eb="11">
      <t>ネン</t>
    </rPh>
    <rPh sb="11" eb="12">
      <t>サイ</t>
    </rPh>
    <phoneticPr fontId="2"/>
  </si>
  <si>
    <t>彦根市</t>
    <rPh sb="0" eb="3">
      <t>ヒコネシ</t>
    </rPh>
    <phoneticPr fontId="2"/>
  </si>
  <si>
    <t>井伊直弼公誕生200年を記念して、彦根城域の櫓での特別展や、彦根城博物館でのシリーズ展示、講演会など各種イベントが市内で開催された。</t>
    <rPh sb="0" eb="2">
      <t>イイ</t>
    </rPh>
    <rPh sb="2" eb="4">
      <t>ナオスケ</t>
    </rPh>
    <rPh sb="4" eb="5">
      <t>コウ</t>
    </rPh>
    <rPh sb="5" eb="7">
      <t>タンジョウ</t>
    </rPh>
    <rPh sb="10" eb="11">
      <t>ネン</t>
    </rPh>
    <rPh sb="12" eb="14">
      <t>キネン</t>
    </rPh>
    <rPh sb="50" eb="52">
      <t>カクシュ</t>
    </rPh>
    <rPh sb="57" eb="59">
      <t>シナイ</t>
    </rPh>
    <rPh sb="60" eb="62">
      <t>カイサイ</t>
    </rPh>
    <phoneticPr fontId="2"/>
  </si>
  <si>
    <t>7月27日～</t>
    <rPh sb="1" eb="2">
      <t>ガツ</t>
    </rPh>
    <rPh sb="4" eb="5">
      <t>ニチ</t>
    </rPh>
    <phoneticPr fontId="2"/>
  </si>
  <si>
    <t>滋賀ふるさと割</t>
    <rPh sb="0" eb="2">
      <t>シガ</t>
    </rPh>
    <rPh sb="6" eb="7">
      <t>ワリ</t>
    </rPh>
    <phoneticPr fontId="2"/>
  </si>
  <si>
    <t>国の「地域活性化・地域住民生活等緊急支援交付金」を活用し、県内の宿泊施設が最大半額になる「滋賀ふるさと旅行」事業を実施した。</t>
    <rPh sb="54" eb="56">
      <t>ジギョウ</t>
    </rPh>
    <rPh sb="57" eb="59">
      <t>ジッシ</t>
    </rPh>
    <phoneticPr fontId="2"/>
  </si>
  <si>
    <t>7月28日～8月1日</t>
    <rPh sb="1" eb="2">
      <t>ガツ</t>
    </rPh>
    <rPh sb="4" eb="5">
      <t>ニチ</t>
    </rPh>
    <rPh sb="7" eb="8">
      <t>ガツ</t>
    </rPh>
    <rPh sb="9" eb="10">
      <t>ニチ</t>
    </rPh>
    <phoneticPr fontId="2"/>
  </si>
  <si>
    <t>第39回全国高等学校総合文化祭
（びわこ総文）</t>
    <rPh sb="0" eb="1">
      <t>ダイ</t>
    </rPh>
    <rPh sb="3" eb="4">
      <t>カイ</t>
    </rPh>
    <rPh sb="4" eb="6">
      <t>ゼンコク</t>
    </rPh>
    <rPh sb="6" eb="8">
      <t>コウトウ</t>
    </rPh>
    <rPh sb="8" eb="10">
      <t>ガッコウ</t>
    </rPh>
    <rPh sb="10" eb="12">
      <t>ソウゴウ</t>
    </rPh>
    <rPh sb="12" eb="15">
      <t>ブンカサイ</t>
    </rPh>
    <rPh sb="20" eb="21">
      <t>ソウ</t>
    </rPh>
    <rPh sb="21" eb="22">
      <t>ブン</t>
    </rPh>
    <phoneticPr fontId="2"/>
  </si>
  <si>
    <t>県内</t>
    <rPh sb="0" eb="2">
      <t>ケンナイ</t>
    </rPh>
    <phoneticPr fontId="2"/>
  </si>
  <si>
    <t>文化芸術活動に取り組む高校生が滋賀県に集い、日頃の活動の成果を発表し、交流を深める文化の祭典が開催された。</t>
    <rPh sb="17" eb="18">
      <t>ケン</t>
    </rPh>
    <rPh sb="47" eb="49">
      <t>カイサイ</t>
    </rPh>
    <phoneticPr fontId="2"/>
  </si>
  <si>
    <t>2015びわ湖大花火大会</t>
    <rPh sb="6" eb="7">
      <t>コ</t>
    </rPh>
    <rPh sb="7" eb="10">
      <t>ダイハナビ</t>
    </rPh>
    <rPh sb="10" eb="12">
      <t>タイカイ</t>
    </rPh>
    <phoneticPr fontId="14"/>
  </si>
  <si>
    <t>大津市</t>
    <rPh sb="0" eb="3">
      <t>オオツシ</t>
    </rPh>
    <phoneticPr fontId="14"/>
  </si>
  <si>
    <t>琵琶湖の夏の風物詩として、約１万発の花火で「日本遺産ビワイチの旅～水と文化の花めぐり～」をテーマに第32回大会が開催された。</t>
    <rPh sb="0" eb="3">
      <t>ビワコ</t>
    </rPh>
    <rPh sb="4" eb="5">
      <t>ナツ</t>
    </rPh>
    <rPh sb="6" eb="9">
      <t>フウブツシ</t>
    </rPh>
    <rPh sb="13" eb="14">
      <t>ヤク</t>
    </rPh>
    <rPh sb="15" eb="16">
      <t>マン</t>
    </rPh>
    <rPh sb="16" eb="17">
      <t>ハツ</t>
    </rPh>
    <rPh sb="18" eb="20">
      <t>ハナビ</t>
    </rPh>
    <rPh sb="22" eb="24">
      <t>ニホン</t>
    </rPh>
    <rPh sb="24" eb="26">
      <t>イサン</t>
    </rPh>
    <rPh sb="31" eb="32">
      <t>タビ</t>
    </rPh>
    <rPh sb="33" eb="34">
      <t>ミズ</t>
    </rPh>
    <rPh sb="35" eb="37">
      <t>ブンカ</t>
    </rPh>
    <rPh sb="38" eb="39">
      <t>ハナ</t>
    </rPh>
    <rPh sb="49" eb="50">
      <t>ダイ</t>
    </rPh>
    <rPh sb="52" eb="53">
      <t>カイ</t>
    </rPh>
    <rPh sb="53" eb="55">
      <t>タイカイ</t>
    </rPh>
    <rPh sb="56" eb="58">
      <t>カイサイ</t>
    </rPh>
    <phoneticPr fontId="14"/>
  </si>
  <si>
    <t>9月19日～20日</t>
    <rPh sb="1" eb="2">
      <t>ガツ</t>
    </rPh>
    <rPh sb="4" eb="5">
      <t>ニチ</t>
    </rPh>
    <rPh sb="8" eb="9">
      <t>ニチ</t>
    </rPh>
    <phoneticPr fontId="4"/>
  </si>
  <si>
    <t>イナズマロックフェス2015</t>
  </si>
  <si>
    <t>草津市</t>
    <rPh sb="0" eb="3">
      <t>クサツシ</t>
    </rPh>
    <phoneticPr fontId="14"/>
  </si>
  <si>
    <t>滋賀ふるさと観光大使である西川貴教氏が主催する大型野外音楽イベントが烏丸半島において開催され、会場内に県内のＰＲブースを設け、県内外の来場者に対し、ＰＲ事業を行った。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7" eb="50">
      <t>カイジョウナイ</t>
    </rPh>
    <rPh sb="51" eb="53">
      <t>ケンナイ</t>
    </rPh>
    <rPh sb="60" eb="61">
      <t>モウ</t>
    </rPh>
    <rPh sb="63" eb="66">
      <t>ケンナイガイ</t>
    </rPh>
    <rPh sb="67" eb="70">
      <t>ライジョウシャ</t>
    </rPh>
    <rPh sb="71" eb="72">
      <t>タイ</t>
    </rPh>
    <rPh sb="76" eb="78">
      <t>ジギョウ</t>
    </rPh>
    <rPh sb="79" eb="80">
      <t>オコナ</t>
    </rPh>
    <phoneticPr fontId="4"/>
  </si>
  <si>
    <t>9月19日～12月6日</t>
    <rPh sb="1" eb="2">
      <t>ガツ</t>
    </rPh>
    <rPh sb="4" eb="5">
      <t>ニチ</t>
    </rPh>
    <phoneticPr fontId="2"/>
  </si>
  <si>
    <t>日本天台三総本山観光キャンペーン</t>
  </si>
  <si>
    <t>大津市</t>
    <rPh sb="0" eb="3">
      <t>オオツシ</t>
    </rPh>
    <phoneticPr fontId="2"/>
  </si>
  <si>
    <t>比叡山延暦寺、三井寺、西教寺の天台三総本山で、建造物の特別公開や天台三総本山ガイドツアーなどが行われた。</t>
    <rPh sb="17" eb="18">
      <t>サン</t>
    </rPh>
    <rPh sb="47" eb="48">
      <t>オコナ</t>
    </rPh>
    <phoneticPr fontId="2"/>
  </si>
  <si>
    <t>10月9日～</t>
    <rPh sb="2" eb="3">
      <t>ガツ</t>
    </rPh>
    <rPh sb="4" eb="5">
      <t>ニチ</t>
    </rPh>
    <phoneticPr fontId="2"/>
  </si>
  <si>
    <t>旅せよ乙女。虹色エモーション</t>
    <rPh sb="0" eb="1">
      <t>タビ</t>
    </rPh>
    <rPh sb="3" eb="5">
      <t>オトメ</t>
    </rPh>
    <rPh sb="6" eb="8">
      <t>ニジイロ</t>
    </rPh>
    <phoneticPr fontId="2"/>
  </si>
  <si>
    <t>観光地「滋賀」の認知度向上を目的に、女性をターゲットにした観光プロモーションを実施した。首都圏でのテレビＣＭや雑誌・交通広告など様々なメディアから情報発信を行った。</t>
    <rPh sb="0" eb="3">
      <t>カンコウチ</t>
    </rPh>
    <rPh sb="4" eb="6">
      <t>シガ</t>
    </rPh>
    <rPh sb="8" eb="10">
      <t>ニンチ</t>
    </rPh>
    <rPh sb="10" eb="11">
      <t>ド</t>
    </rPh>
    <rPh sb="11" eb="13">
      <t>コウジョウ</t>
    </rPh>
    <rPh sb="14" eb="16">
      <t>モクテキ</t>
    </rPh>
    <rPh sb="18" eb="20">
      <t>ジョセイ</t>
    </rPh>
    <rPh sb="29" eb="31">
      <t>カンコウ</t>
    </rPh>
    <rPh sb="39" eb="41">
      <t>ジッシ</t>
    </rPh>
    <rPh sb="44" eb="47">
      <t>シュトケン</t>
    </rPh>
    <rPh sb="55" eb="57">
      <t>ザッシ</t>
    </rPh>
    <rPh sb="58" eb="60">
      <t>コウツウ</t>
    </rPh>
    <rPh sb="60" eb="62">
      <t>コウコク</t>
    </rPh>
    <rPh sb="64" eb="66">
      <t>サマザマ</t>
    </rPh>
    <rPh sb="73" eb="75">
      <t>ジョウホウ</t>
    </rPh>
    <rPh sb="75" eb="77">
      <t>ハッシン</t>
    </rPh>
    <rPh sb="78" eb="79">
      <t>オコナ</t>
    </rPh>
    <phoneticPr fontId="2"/>
  </si>
  <si>
    <t>10月21日～23日</t>
    <rPh sb="2" eb="3">
      <t>ガツ</t>
    </rPh>
    <rPh sb="5" eb="6">
      <t>ニチ</t>
    </rPh>
    <rPh sb="9" eb="10">
      <t>ニチ</t>
    </rPh>
    <phoneticPr fontId="4"/>
  </si>
  <si>
    <t>びわ湖環境ビジネスメッセ2015</t>
    <rPh sb="2" eb="3">
      <t>コ</t>
    </rPh>
    <rPh sb="3" eb="5">
      <t>カンキョウ</t>
    </rPh>
    <phoneticPr fontId="14"/>
  </si>
  <si>
    <t>「環境と経済の両立」を基本理念に持続可能な経済社会を目指し、環境産業の育成振興を図るため、環境産業総合見本市「びわ湖環境ビジネスメッセ2015」が開催された。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</si>
</sst>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
    <numFmt numFmtId="178" formatCode="0.0%;&quot;▲&quot;0.0%"/>
    <numFmt numFmtId="179" formatCode="#,##0.0%;&quot;▲ &quot;#,##0.0%"/>
    <numFmt numFmtId="180" formatCode="#,##0.0%;&quot;▲ &quot;#,##0.000%"/>
    <numFmt numFmtId="181" formatCode="0_ "/>
    <numFmt numFmtId="182" formatCode="#,##0;&quot;△ &quot;#,##0"/>
  </numFmts>
  <fonts count="35">
    <font>
      <sz val="11"/>
      <color theme="1"/>
      <name val="Calibri"/>
      <family val="2"/>
      <scheme val="minor"/>
    </font>
    <font>
      <sz val="10"/>
      <name val="Arial"/>
      <family val="2"/>
    </font>
    <font>
      <sz val="6"/>
      <name val="Calibri"/>
      <family val="2"/>
      <scheme val="minor"/>
    </font>
    <font>
      <sz val="11"/>
      <name val="ＭＳ 明朝"/>
      <family val="1"/>
    </font>
    <font>
      <sz val="6"/>
      <name val="ＭＳ 明朝"/>
      <family val="1"/>
    </font>
    <font>
      <sz val="14"/>
      <name val="ＭＳ 明朝"/>
      <family val="1"/>
    </font>
    <font>
      <sz val="11"/>
      <name val="ＭＳ Ｐゴシック"/>
      <family val="3"/>
    </font>
    <font>
      <sz val="20"/>
      <name val="ＭＳ 明朝"/>
      <family val="1"/>
    </font>
    <font>
      <sz val="16"/>
      <name val="ＭＳ 明朝"/>
      <family val="1"/>
    </font>
    <font>
      <sz val="28"/>
      <name val="ＭＳ 明朝"/>
      <family val="1"/>
    </font>
    <font>
      <sz val="26"/>
      <name val="ＭＳ 明朝"/>
      <family val="1"/>
    </font>
    <font>
      <sz val="12"/>
      <name val="ＭＳ 明朝"/>
      <family val="1"/>
    </font>
    <font>
      <b/>
      <sz val="18"/>
      <color theme="3"/>
      <name val="Cambria"/>
      <family val="2"/>
      <scheme val="major"/>
    </font>
    <font>
      <sz val="11"/>
      <color rgb="FFFF0000"/>
      <name val="ＭＳ 明朝"/>
      <family val="1"/>
    </font>
    <font>
      <sz val="6"/>
      <name val="ＭＳ Ｐゴシック"/>
      <family val="3"/>
    </font>
    <font>
      <sz val="10"/>
      <name val="ＭＳ 明朝"/>
      <family val="1"/>
    </font>
    <font>
      <sz val="9"/>
      <name val="ＭＳ 明朝"/>
      <family val="1"/>
    </font>
    <font>
      <sz val="9"/>
      <color theme="1"/>
      <name val="Calibri"/>
      <family val="2"/>
      <scheme val="minor"/>
    </font>
    <font>
      <sz val="11"/>
      <color rgb="FFFA7D00"/>
      <name val="Calibri"/>
      <family val="2"/>
      <scheme val="minor"/>
    </font>
    <font>
      <i/>
      <sz val="11"/>
      <color rgb="FF7F7F7F"/>
      <name val="Calibri"/>
      <family val="2"/>
      <scheme val="minor"/>
    </font>
    <font>
      <u val="single"/>
      <sz val="10"/>
      <color indexed="12"/>
      <name val="ＭＳ Ｐゴシック"/>
      <family val="3"/>
    </font>
    <font>
      <sz val="11"/>
      <color indexed="8"/>
      <name val="ＭＳ Ｐゴシック"/>
      <family val="3"/>
    </font>
    <font>
      <sz val="8"/>
      <name val="ＭＳ 明朝"/>
      <family val="1"/>
    </font>
    <font>
      <sz val="9"/>
      <color indexed="8"/>
      <name val="ＭＳ 明朝"/>
      <family val="1"/>
    </font>
    <font>
      <sz val="8"/>
      <color indexed="8"/>
      <name val="ＭＳ 明朝"/>
      <family val="1"/>
    </font>
    <font>
      <b/>
      <sz val="16"/>
      <name val="ＭＳ 明朝"/>
      <family val="1"/>
    </font>
    <font>
      <b/>
      <sz val="9"/>
      <name val="ＭＳ 明朝"/>
      <family val="1"/>
    </font>
    <font>
      <sz val="9"/>
      <color theme="1"/>
      <name val="ＭＳ 明朝"/>
      <family val="1"/>
    </font>
    <font>
      <sz val="10"/>
      <color indexed="63"/>
      <name val="ＭＳ Ｐゴシック"/>
      <family val="3"/>
    </font>
    <font>
      <sz val="11"/>
      <color rgb="FF000000"/>
      <name val="ＭＳ 明朝"/>
      <family val="1"/>
    </font>
    <font>
      <sz val="7"/>
      <color theme="1"/>
      <name val="ＭＳ Ｐゴシック"/>
      <family val="2"/>
    </font>
    <font>
      <sz val="6.5"/>
      <color theme="1"/>
      <name val="ＭＳ Ｐゴシック"/>
      <family val="2"/>
    </font>
    <font>
      <sz val="8"/>
      <name val="Calibri"/>
      <family val="2"/>
    </font>
    <font>
      <sz val="10"/>
      <name val="Calibri"/>
      <family val="2"/>
    </font>
    <font>
      <sz val="8"/>
      <color theme="1"/>
      <name val="ＭＳ 明朝"/>
      <family val="2"/>
    </font>
  </fonts>
  <fills count="3">
    <fill>
      <patternFill/>
    </fill>
    <fill>
      <patternFill patternType="gray125"/>
    </fill>
    <fill>
      <patternFill patternType="solid">
        <fgColor indexed="42"/>
        <bgColor indexed="64"/>
      </patternFill>
    </fill>
  </fills>
  <borders count="81">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thin"/>
      <top style="hair"/>
      <bottom style="thin"/>
    </border>
    <border>
      <left style="hair"/>
      <right style="hair"/>
      <top style="hair"/>
      <bottom style="thin"/>
    </border>
    <border>
      <left style="hair"/>
      <right style="thin"/>
      <top style="thin"/>
      <bottom style="thin"/>
    </border>
    <border>
      <left style="hair"/>
      <right style="hair"/>
      <top style="hair"/>
      <bottom/>
    </border>
    <border>
      <left style="hair"/>
      <right style="hair"/>
      <top/>
      <bottom/>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right style="hair"/>
      <top style="thin"/>
      <bottom style="hair"/>
    </border>
    <border>
      <left style="hair"/>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thin"/>
      <right style="thin"/>
      <top style="thin"/>
      <bottom/>
    </border>
    <border>
      <left style="hair"/>
      <right style="thin"/>
      <top style="thin"/>
      <bottom/>
    </border>
    <border>
      <left style="thin"/>
      <right style="thin"/>
      <top/>
      <bottom style="thin"/>
    </border>
    <border>
      <left style="hair"/>
      <right style="thin"/>
      <top/>
      <bottom style="thin"/>
    </border>
    <border>
      <left style="thin"/>
      <right style="thin"/>
      <top/>
      <bottom style="hair"/>
    </border>
    <border>
      <left style="thin"/>
      <right/>
      <top style="thin"/>
      <bottom style="hair"/>
    </border>
    <border>
      <left style="thin"/>
      <right style="thin"/>
      <top/>
      <bottom/>
    </border>
    <border>
      <left style="thin"/>
      <right/>
      <top style="hair"/>
      <bottom style="hair"/>
    </border>
    <border>
      <left/>
      <right style="thin"/>
      <top/>
      <bottom style="hair"/>
    </border>
    <border>
      <left style="thin"/>
      <right/>
      <top style="hair"/>
      <bottom style="thin"/>
    </border>
    <border>
      <left/>
      <right style="thin"/>
      <top style="hair"/>
      <bottom style="thin"/>
    </border>
    <border>
      <left/>
      <right style="hair"/>
      <top/>
      <bottom style="hair"/>
    </border>
    <border>
      <left/>
      <right/>
      <top style="thin"/>
      <bottom style="hair"/>
    </border>
    <border>
      <left/>
      <right/>
      <top style="hair"/>
      <bottom style="hair"/>
    </border>
    <border>
      <left/>
      <right/>
      <top style="hair"/>
      <bottom style="thin"/>
    </border>
    <border>
      <left/>
      <right/>
      <top/>
      <bottom style="hair"/>
    </border>
    <border>
      <left/>
      <right style="thin"/>
      <top style="thin"/>
      <bottom style="hair"/>
    </border>
    <border>
      <left/>
      <right style="thin"/>
      <top style="hair"/>
      <bottom style="hair"/>
    </border>
    <border>
      <left/>
      <right style="hair"/>
      <top/>
      <bottom style="thin"/>
    </border>
    <border>
      <left style="hair"/>
      <right/>
      <top/>
      <bottom style="thin"/>
    </border>
    <border>
      <left style="hair"/>
      <right style="hair"/>
      <top style="thin"/>
      <bottom/>
    </border>
    <border>
      <left style="hair"/>
      <right/>
      <top style="thin"/>
      <bottom/>
    </border>
    <border>
      <left/>
      <right/>
      <top style="hair"/>
      <bottom/>
    </border>
    <border>
      <left style="thin"/>
      <right style="thin"/>
      <top style="hair"/>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bottom style="hair"/>
    </border>
    <border>
      <left style="thin"/>
      <right style="hair"/>
      <top/>
      <bottom/>
    </border>
    <border>
      <left style="thin"/>
      <right/>
      <top/>
      <bottom style="double"/>
    </border>
    <border>
      <left/>
      <right style="thin"/>
      <top/>
      <bottom style="double"/>
    </border>
    <border>
      <left style="thin"/>
      <right style="hair"/>
      <top/>
      <bottom style="double"/>
    </border>
    <border>
      <left style="hair"/>
      <right style="thin"/>
      <top style="hair"/>
      <bottom style="double"/>
    </border>
    <border>
      <left style="thin"/>
      <right style="thin"/>
      <top style="hair"/>
      <bottom style="double"/>
    </border>
    <border>
      <left style="thin"/>
      <right/>
      <top style="hair"/>
      <bottom style="double"/>
    </border>
    <border>
      <left style="hair"/>
      <right style="hair"/>
      <top style="hair"/>
      <bottom style="double"/>
    </border>
    <border>
      <left/>
      <right style="thin"/>
      <top style="hair"/>
      <bottom style="double"/>
    </border>
    <border>
      <left style="thin"/>
      <right style="thin"/>
      <top style="double"/>
      <bottom style="hair"/>
    </border>
    <border>
      <left style="hair"/>
      <right style="hair"/>
      <top/>
      <bottom style="hair"/>
    </border>
    <border>
      <left style="hair"/>
      <right style="thin"/>
      <top/>
      <bottom style="hair"/>
    </border>
    <border>
      <left style="hair"/>
      <right style="thin"/>
      <top style="hair"/>
      <bottom/>
    </border>
    <border>
      <left/>
      <right/>
      <top style="double"/>
      <bottom style="thin"/>
    </border>
    <border>
      <left style="thin"/>
      <right style="hair"/>
      <top/>
      <bottom style="thin"/>
    </border>
    <border>
      <left style="thin"/>
      <right style="thin"/>
      <top style="thin"/>
      <bottom style="thin"/>
    </border>
    <border>
      <left style="thin"/>
      <right/>
      <top style="thin"/>
      <bottom style="thin"/>
    </border>
    <border>
      <left style="thin"/>
      <right style="hair"/>
      <top style="hair"/>
      <bottom/>
    </border>
    <border>
      <left style="hair"/>
      <right style="thin"/>
      <top/>
      <bottom/>
    </border>
    <border>
      <left style="thin"/>
      <right/>
      <top style="hair"/>
      <bottom/>
    </border>
    <border>
      <left/>
      <right style="thin"/>
      <top style="hair"/>
      <bottom/>
    </border>
    <border>
      <left/>
      <right/>
      <top style="thin"/>
      <bottom/>
    </border>
    <border>
      <left/>
      <right/>
      <top/>
      <bottom style="thin"/>
    </border>
    <border>
      <left style="hair"/>
      <right/>
      <top style="thin"/>
      <bottom style="thin"/>
    </border>
    <border>
      <left/>
      <right style="hair"/>
      <top style="thin"/>
      <bottom style="thin"/>
    </border>
    <border>
      <left style="thin"/>
      <right style="hair"/>
      <top style="thin"/>
      <bottom/>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Protection="0">
      <alignment/>
    </xf>
    <xf numFmtId="9" fontId="6" fillId="0" borderId="0" applyFont="0" applyFill="0" applyBorder="0" applyProtection="0">
      <alignment/>
    </xf>
    <xf numFmtId="38" fontId="6" fillId="0" borderId="0" applyFont="0" applyFill="0" applyBorder="0" applyAlignment="0" applyProtection="0"/>
    <xf numFmtId="0" fontId="6" fillId="0" borderId="0">
      <alignment vertical="center"/>
      <protection/>
    </xf>
    <xf numFmtId="0" fontId="3" fillId="0" borderId="0">
      <alignment/>
      <protection/>
    </xf>
    <xf numFmtId="0" fontId="3" fillId="0" borderId="0">
      <alignment/>
      <protection/>
    </xf>
    <xf numFmtId="38" fontId="0" fillId="0" borderId="0" applyFont="0" applyFill="0" applyBorder="0" applyProtection="0">
      <alignment/>
    </xf>
    <xf numFmtId="0" fontId="6" fillId="0" borderId="0">
      <alignment/>
      <protection/>
    </xf>
  </cellStyleXfs>
  <cellXfs count="511">
    <xf numFmtId="0" fontId="0" fillId="0" borderId="0" xfId="0" applyAlignment="1">
      <alignment vertical="center"/>
    </xf>
    <xf numFmtId="0" fontId="7" fillId="0" borderId="0" xfId="24" applyFont="1" applyAlignment="1">
      <alignment horizontal="center"/>
      <protection/>
    </xf>
    <xf numFmtId="0" fontId="8" fillId="0" borderId="0" xfId="24" applyFont="1" applyAlignment="1">
      <alignment/>
      <protection/>
    </xf>
    <xf numFmtId="0" fontId="8" fillId="0" borderId="0" xfId="24" applyFont="1">
      <alignment/>
      <protection/>
    </xf>
    <xf numFmtId="0" fontId="9" fillId="0" borderId="0" xfId="24" applyFont="1" applyAlignment="1">
      <alignment horizontal="center"/>
      <protection/>
    </xf>
    <xf numFmtId="0" fontId="7" fillId="0" borderId="0" xfId="24" applyFont="1">
      <alignment/>
      <protection/>
    </xf>
    <xf numFmtId="0" fontId="10" fillId="0" borderId="0" xfId="24" applyFont="1" applyAlignment="1">
      <alignment horizontal="center"/>
      <protection/>
    </xf>
    <xf numFmtId="0" fontId="3" fillId="0" borderId="0" xfId="24">
      <alignment/>
      <protection/>
    </xf>
    <xf numFmtId="0" fontId="3" fillId="0" borderId="0" xfId="24" applyAlignment="1">
      <alignment horizontal="center"/>
      <protection/>
    </xf>
    <xf numFmtId="0" fontId="5" fillId="0" borderId="0" xfId="24" applyFont="1" applyAlignment="1">
      <alignment horizontal="centerContinuous"/>
      <protection/>
    </xf>
    <xf numFmtId="0" fontId="3" fillId="0" borderId="0" xfId="24" applyAlignment="1">
      <alignment horizontal="centerContinuous"/>
      <protection/>
    </xf>
    <xf numFmtId="0" fontId="11" fillId="0" borderId="0" xfId="24" applyFont="1">
      <alignment/>
      <protection/>
    </xf>
    <xf numFmtId="0" fontId="5" fillId="0" borderId="0" xfId="25" applyFont="1" applyAlignment="1">
      <alignment/>
      <protection/>
    </xf>
    <xf numFmtId="0" fontId="5" fillId="0" borderId="0" xfId="25" applyFont="1" applyAlignment="1">
      <alignment horizontal="center"/>
      <protection/>
    </xf>
    <xf numFmtId="0" fontId="5" fillId="0" borderId="0" xfId="25" applyFont="1">
      <alignment/>
      <protection/>
    </xf>
    <xf numFmtId="0" fontId="3" fillId="0" borderId="0" xfId="25" applyFont="1" applyAlignment="1">
      <alignment horizontal="left" indent="1"/>
      <protection/>
    </xf>
    <xf numFmtId="0" fontId="3" fillId="0" borderId="0" xfId="25" applyAlignment="1">
      <alignment horizontal="center"/>
      <protection/>
    </xf>
    <xf numFmtId="0" fontId="3" fillId="0" borderId="0" xfId="25">
      <alignment/>
      <protection/>
    </xf>
    <xf numFmtId="0" fontId="3" fillId="0" borderId="0" xfId="25" applyFont="1">
      <alignment/>
      <protection/>
    </xf>
    <xf numFmtId="0" fontId="3" fillId="0" borderId="0" xfId="25" applyAlignment="1">
      <alignment horizontal="left" indent="1"/>
      <protection/>
    </xf>
    <xf numFmtId="0" fontId="3" fillId="0" borderId="0" xfId="25" applyFont="1" applyFill="1" applyAlignment="1">
      <alignment horizontal="left" indent="1"/>
      <protection/>
    </xf>
    <xf numFmtId="0" fontId="3" fillId="0" borderId="0" xfId="25" applyFill="1" applyAlignment="1">
      <alignment horizontal="center"/>
      <protection/>
    </xf>
    <xf numFmtId="0" fontId="3" fillId="0" borderId="0" xfId="25" applyFill="1">
      <alignment/>
      <protection/>
    </xf>
    <xf numFmtId="0" fontId="3" fillId="0" borderId="0" xfId="25" applyAlignment="1">
      <alignment/>
      <protection/>
    </xf>
    <xf numFmtId="0" fontId="13" fillId="0" borderId="0" xfId="25" applyFont="1" applyFill="1">
      <alignment/>
      <protection/>
    </xf>
    <xf numFmtId="0" fontId="3" fillId="0" borderId="1" xfId="25" applyBorder="1">
      <alignment/>
      <protection/>
    </xf>
    <xf numFmtId="0" fontId="3" fillId="0" borderId="1" xfId="25" applyFont="1" applyBorder="1" applyAlignment="1">
      <alignment horizontal="center" vertical="center"/>
      <protection/>
    </xf>
    <xf numFmtId="0" fontId="3" fillId="0" borderId="1" xfId="25" applyBorder="1" applyAlignment="1">
      <alignment horizontal="center" vertical="center"/>
      <protection/>
    </xf>
    <xf numFmtId="0" fontId="3" fillId="0" borderId="1" xfId="25" applyFill="1" applyBorder="1" applyAlignment="1">
      <alignment horizontal="center"/>
      <protection/>
    </xf>
    <xf numFmtId="38" fontId="3" fillId="0" borderId="1" xfId="25" applyNumberFormat="1" applyFill="1" applyBorder="1">
      <alignment/>
      <protection/>
    </xf>
    <xf numFmtId="176" fontId="3" fillId="0" borderId="1" xfId="20" applyNumberFormat="1" applyFont="1" applyFill="1" applyBorder="1" applyAlignment="1">
      <alignment/>
    </xf>
    <xf numFmtId="177" fontId="3" fillId="0" borderId="1" xfId="21" applyNumberFormat="1" applyFont="1" applyFill="1" applyBorder="1" applyAlignment="1">
      <alignment/>
    </xf>
    <xf numFmtId="177" fontId="3" fillId="0" borderId="2" xfId="21" applyNumberFormat="1" applyFont="1" applyFill="1" applyBorder="1" applyAlignment="1">
      <alignment/>
    </xf>
    <xf numFmtId="0" fontId="3" fillId="0" borderId="3" xfId="25" applyFill="1" applyBorder="1" applyAlignment="1">
      <alignment horizontal="center"/>
      <protection/>
    </xf>
    <xf numFmtId="38" fontId="3" fillId="0" borderId="4" xfId="25" applyNumberFormat="1" applyFill="1" applyBorder="1">
      <alignment/>
      <protection/>
    </xf>
    <xf numFmtId="176" fontId="3" fillId="0" borderId="4" xfId="20" applyNumberFormat="1" applyFont="1" applyFill="1" applyBorder="1" applyAlignment="1">
      <alignment/>
    </xf>
    <xf numFmtId="177" fontId="3" fillId="0" borderId="5" xfId="21" applyNumberFormat="1" applyFont="1" applyFill="1" applyBorder="1" applyAlignment="1">
      <alignment/>
    </xf>
    <xf numFmtId="38" fontId="3" fillId="0" borderId="1" xfId="25" applyNumberFormat="1" applyFont="1" applyFill="1" applyBorder="1">
      <alignment/>
      <protection/>
    </xf>
    <xf numFmtId="177" fontId="3" fillId="0" borderId="6" xfId="21" applyNumberFormat="1" applyFont="1" applyFill="1" applyBorder="1" applyAlignment="1">
      <alignment/>
    </xf>
    <xf numFmtId="38" fontId="3" fillId="0" borderId="4" xfId="25" applyNumberFormat="1" applyFont="1" applyFill="1" applyBorder="1">
      <alignment/>
      <protection/>
    </xf>
    <xf numFmtId="177" fontId="3" fillId="0" borderId="7" xfId="21" applyNumberFormat="1" applyFont="1" applyFill="1" applyBorder="1" applyAlignment="1">
      <alignment/>
    </xf>
    <xf numFmtId="0" fontId="3" fillId="0" borderId="0" xfId="25" applyFont="1" applyFill="1">
      <alignment/>
      <protection/>
    </xf>
    <xf numFmtId="0" fontId="3" fillId="0" borderId="0" xfId="25" applyFont="1" applyAlignment="1">
      <alignment horizontal="right"/>
      <protection/>
    </xf>
    <xf numFmtId="0" fontId="15" fillId="0" borderId="0" xfId="25" applyFont="1">
      <alignment/>
      <protection/>
    </xf>
    <xf numFmtId="0" fontId="3" fillId="0" borderId="1" xfId="25" applyFont="1" applyBorder="1" applyAlignment="1">
      <alignment horizontal="center" vertical="center" wrapText="1"/>
      <protection/>
    </xf>
    <xf numFmtId="0" fontId="3" fillId="0" borderId="8" xfId="25" applyBorder="1" applyAlignment="1">
      <alignment vertical="center"/>
      <protection/>
    </xf>
    <xf numFmtId="0" fontId="3" fillId="0" borderId="1" xfId="25" applyFont="1" applyBorder="1" applyAlignment="1">
      <alignment vertical="center"/>
      <protection/>
    </xf>
    <xf numFmtId="38" fontId="3" fillId="0" borderId="1" xfId="20" applyFont="1" applyBorder="1" applyAlignment="1">
      <alignment horizontal="right" vertical="center" indent="1"/>
    </xf>
    <xf numFmtId="177" fontId="3" fillId="0" borderId="1" xfId="25" applyNumberFormat="1" applyBorder="1" applyAlignment="1">
      <alignment horizontal="right" vertical="center"/>
      <protection/>
    </xf>
    <xf numFmtId="178" fontId="3" fillId="0" borderId="1" xfId="21" applyNumberFormat="1" applyFont="1" applyBorder="1" applyAlignment="1">
      <alignment vertical="center"/>
    </xf>
    <xf numFmtId="0" fontId="3" fillId="0" borderId="9" xfId="25" applyFont="1" applyBorder="1" applyAlignment="1">
      <alignment horizontal="center" vertical="center"/>
      <protection/>
    </xf>
    <xf numFmtId="38" fontId="3" fillId="0" borderId="1" xfId="25" applyNumberFormat="1" applyBorder="1" applyAlignment="1">
      <alignment horizontal="right" vertical="center" indent="1"/>
      <protection/>
    </xf>
    <xf numFmtId="38" fontId="3" fillId="0" borderId="0" xfId="25" applyNumberFormat="1">
      <alignment/>
      <protection/>
    </xf>
    <xf numFmtId="0" fontId="15" fillId="0" borderId="1" xfId="25" applyFont="1" applyBorder="1" applyAlignment="1">
      <alignment vertical="center" wrapText="1"/>
      <protection/>
    </xf>
    <xf numFmtId="0" fontId="3" fillId="0" borderId="9" xfId="25" applyBorder="1" applyAlignment="1">
      <alignment vertical="center"/>
      <protection/>
    </xf>
    <xf numFmtId="38" fontId="3" fillId="0" borderId="8" xfId="20" applyFont="1" applyBorder="1" applyAlignment="1">
      <alignment horizontal="right" vertical="center" indent="1"/>
    </xf>
    <xf numFmtId="177" fontId="3" fillId="0" borderId="8" xfId="25" applyNumberFormat="1" applyBorder="1" applyAlignment="1">
      <alignment horizontal="right" vertical="center"/>
      <protection/>
    </xf>
    <xf numFmtId="178" fontId="3" fillId="0" borderId="8" xfId="21" applyNumberFormat="1" applyFont="1" applyBorder="1" applyAlignment="1">
      <alignment vertical="center"/>
    </xf>
    <xf numFmtId="38" fontId="3" fillId="0" borderId="8" xfId="25" applyNumberFormat="1" applyBorder="1" applyAlignment="1">
      <alignment horizontal="right" vertical="center" indent="1"/>
      <protection/>
    </xf>
    <xf numFmtId="38" fontId="3" fillId="0" borderId="4" xfId="20" applyFont="1" applyBorder="1" applyAlignment="1">
      <alignment horizontal="right" vertical="center" indent="1"/>
    </xf>
    <xf numFmtId="177" fontId="3" fillId="0" borderId="4" xfId="25" applyNumberFormat="1" applyBorder="1" applyAlignment="1">
      <alignment horizontal="right" vertical="center"/>
      <protection/>
    </xf>
    <xf numFmtId="178" fontId="3" fillId="0" borderId="4" xfId="21" applyNumberFormat="1" applyFont="1" applyBorder="1" applyAlignment="1">
      <alignment vertical="center"/>
    </xf>
    <xf numFmtId="38" fontId="3" fillId="0" borderId="7" xfId="25" applyNumberFormat="1" applyBorder="1" applyAlignment="1">
      <alignment horizontal="right" vertical="center" indent="1"/>
      <protection/>
    </xf>
    <xf numFmtId="0" fontId="3" fillId="0" borderId="0" xfId="25" applyFont="1" applyAlignment="1">
      <alignment horizontal="right" wrapText="1"/>
      <protection/>
    </xf>
    <xf numFmtId="0" fontId="3" fillId="0" borderId="10" xfId="25" applyBorder="1" applyAlignment="1">
      <alignment horizontal="center" vertical="center"/>
      <protection/>
    </xf>
    <xf numFmtId="0" fontId="3" fillId="0" borderId="11" xfId="25" applyFont="1" applyBorder="1" applyAlignment="1">
      <alignment horizontal="center" vertical="center" wrapText="1"/>
      <protection/>
    </xf>
    <xf numFmtId="0" fontId="3" fillId="0" borderId="12" xfId="25" applyBorder="1" applyAlignment="1">
      <alignment horizontal="center" vertical="center"/>
      <protection/>
    </xf>
    <xf numFmtId="0" fontId="16" fillId="0" borderId="13" xfId="25" applyFont="1" applyBorder="1" applyAlignment="1">
      <alignment horizontal="center" vertical="center" wrapText="1"/>
      <protection/>
    </xf>
    <xf numFmtId="0" fontId="15" fillId="0" borderId="13" xfId="25" applyFont="1" applyBorder="1" applyAlignment="1">
      <alignment horizontal="center" vertical="center" wrapText="1"/>
      <protection/>
    </xf>
    <xf numFmtId="0" fontId="15" fillId="0" borderId="14" xfId="25" applyFont="1" applyBorder="1" applyAlignment="1">
      <alignment wrapText="1"/>
      <protection/>
    </xf>
    <xf numFmtId="38" fontId="3" fillId="0" borderId="15" xfId="25" applyNumberFormat="1" applyBorder="1" applyAlignment="1">
      <alignment horizontal="right" indent="1"/>
      <protection/>
    </xf>
    <xf numFmtId="177" fontId="3" fillId="0" borderId="1" xfId="21" applyNumberFormat="1" applyFont="1" applyBorder="1" applyAlignment="1">
      <alignment/>
    </xf>
    <xf numFmtId="178" fontId="3" fillId="0" borderId="1" xfId="21" applyNumberFormat="1" applyFont="1" applyBorder="1" applyAlignment="1">
      <alignment/>
    </xf>
    <xf numFmtId="38" fontId="3" fillId="0" borderId="16" xfId="20" applyFont="1" applyFill="1" applyBorder="1" applyAlignment="1">
      <alignment horizontal="right" indent="1"/>
    </xf>
    <xf numFmtId="38" fontId="3" fillId="0" borderId="15" xfId="25" applyNumberFormat="1" applyFill="1" applyBorder="1" applyAlignment="1">
      <alignment horizontal="right" indent="1"/>
      <protection/>
    </xf>
    <xf numFmtId="177" fontId="3" fillId="0" borderId="0" xfId="25" applyNumberFormat="1">
      <alignment/>
      <protection/>
    </xf>
    <xf numFmtId="38" fontId="3" fillId="0" borderId="0" xfId="26" applyFont="1" applyAlignment="1">
      <alignment/>
    </xf>
    <xf numFmtId="177" fontId="3" fillId="0" borderId="0" xfId="26" applyNumberFormat="1" applyFont="1" applyAlignment="1">
      <alignment/>
    </xf>
    <xf numFmtId="0" fontId="3" fillId="0" borderId="17" xfId="25" applyBorder="1" applyAlignment="1">
      <alignment horizontal="center" vertical="center"/>
      <protection/>
    </xf>
    <xf numFmtId="38" fontId="3" fillId="0" borderId="18" xfId="25" applyNumberFormat="1" applyBorder="1" applyAlignment="1">
      <alignment horizontal="right" indent="1"/>
      <protection/>
    </xf>
    <xf numFmtId="177" fontId="3" fillId="0" borderId="6" xfId="21" applyNumberFormat="1" applyFont="1" applyBorder="1" applyAlignment="1">
      <alignment/>
    </xf>
    <xf numFmtId="178" fontId="3" fillId="0" borderId="6" xfId="21" applyNumberFormat="1" applyFont="1" applyBorder="1" applyAlignment="1">
      <alignment/>
    </xf>
    <xf numFmtId="38" fontId="3" fillId="0" borderId="5" xfId="20" applyFont="1" applyFill="1" applyBorder="1" applyAlignment="1">
      <alignment horizontal="right" indent="1"/>
    </xf>
    <xf numFmtId="38" fontId="3" fillId="0" borderId="18" xfId="25" applyNumberFormat="1" applyFill="1" applyBorder="1" applyAlignment="1">
      <alignment horizontal="right" indent="1"/>
      <protection/>
    </xf>
    <xf numFmtId="177" fontId="3" fillId="0" borderId="6" xfId="25" applyNumberFormat="1" applyFill="1" applyBorder="1">
      <alignment/>
      <protection/>
    </xf>
    <xf numFmtId="0" fontId="16" fillId="0" borderId="0" xfId="25" applyFont="1" applyBorder="1" applyAlignment="1">
      <alignment horizontal="right" vertical="center"/>
      <protection/>
    </xf>
    <xf numFmtId="0" fontId="3" fillId="0" borderId="0" xfId="25" applyBorder="1" applyAlignment="1">
      <alignment horizontal="center" vertical="center"/>
      <protection/>
    </xf>
    <xf numFmtId="0" fontId="3" fillId="0" borderId="0" xfId="25" applyFont="1" applyBorder="1" applyAlignment="1">
      <alignment horizontal="center" vertical="center" wrapText="1"/>
      <protection/>
    </xf>
    <xf numFmtId="0" fontId="15" fillId="0" borderId="0" xfId="25" applyFont="1" applyBorder="1" applyAlignment="1">
      <alignment wrapText="1"/>
      <protection/>
    </xf>
    <xf numFmtId="177" fontId="3" fillId="0" borderId="0" xfId="25" applyNumberFormat="1" applyBorder="1" applyAlignment="1">
      <alignment horizontal="right" indent="1"/>
      <protection/>
    </xf>
    <xf numFmtId="177" fontId="3" fillId="0" borderId="0" xfId="21" applyNumberFormat="1" applyFont="1" applyBorder="1" applyAlignment="1">
      <alignment/>
    </xf>
    <xf numFmtId="177" fontId="3" fillId="0" borderId="0" xfId="25" applyNumberFormat="1" applyBorder="1">
      <alignment/>
      <protection/>
    </xf>
    <xf numFmtId="0" fontId="3" fillId="0" borderId="0" xfId="25" applyBorder="1">
      <alignment/>
      <protection/>
    </xf>
    <xf numFmtId="0" fontId="3" fillId="0" borderId="0" xfId="25" applyFont="1" applyBorder="1">
      <alignment/>
      <protection/>
    </xf>
    <xf numFmtId="38" fontId="3" fillId="0" borderId="0" xfId="20" applyFont="1" applyBorder="1" applyAlignment="1">
      <alignment/>
    </xf>
    <xf numFmtId="38" fontId="3" fillId="0" borderId="0" xfId="25" applyNumberFormat="1" applyBorder="1" applyAlignment="1">
      <alignment horizontal="right" indent="1"/>
      <protection/>
    </xf>
    <xf numFmtId="38" fontId="3" fillId="0" borderId="0" xfId="20" applyFont="1" applyFill="1" applyBorder="1" applyAlignment="1">
      <alignment horizontal="right" indent="1"/>
    </xf>
    <xf numFmtId="38" fontId="3" fillId="0" borderId="0" xfId="25" applyNumberFormat="1" applyFill="1" applyBorder="1" applyAlignment="1">
      <alignment horizontal="right" indent="1"/>
      <protection/>
    </xf>
    <xf numFmtId="0" fontId="3" fillId="0" borderId="0" xfId="25" applyBorder="1" applyAlignment="1">
      <alignment horizontal="center"/>
      <protection/>
    </xf>
    <xf numFmtId="38" fontId="3" fillId="0" borderId="0" xfId="20" applyFont="1" applyAlignment="1">
      <alignment horizontal="right" indent="1"/>
    </xf>
    <xf numFmtId="38" fontId="3" fillId="0" borderId="0" xfId="25" applyNumberFormat="1" applyAlignment="1">
      <alignment horizontal="right" indent="1"/>
      <protection/>
    </xf>
    <xf numFmtId="0" fontId="3" fillId="0" borderId="0" xfId="25" applyBorder="1" applyAlignment="1">
      <alignment wrapText="1"/>
      <protection/>
    </xf>
    <xf numFmtId="0" fontId="3" fillId="0" borderId="0" xfId="25" applyAlignment="1">
      <alignment wrapText="1"/>
      <protection/>
    </xf>
    <xf numFmtId="0" fontId="3" fillId="0" borderId="0" xfId="25" applyAlignment="1">
      <alignment vertical="center"/>
      <protection/>
    </xf>
    <xf numFmtId="0" fontId="16" fillId="0" borderId="13" xfId="25" applyFont="1" applyBorder="1" applyAlignment="1">
      <alignment horizontal="center" vertical="center" wrapText="1" shrinkToFit="1"/>
      <protection/>
    </xf>
    <xf numFmtId="0" fontId="3" fillId="0" borderId="0" xfId="25" applyFont="1" applyFill="1" applyAlignment="1">
      <alignment horizontal="left" vertical="distributed" indent="1"/>
      <protection/>
    </xf>
    <xf numFmtId="0" fontId="3" fillId="0" borderId="0" xfId="25" applyNumberFormat="1" applyFont="1" applyFill="1" applyAlignment="1">
      <alignment horizontal="left" vertical="distributed" indent="1"/>
      <protection/>
    </xf>
    <xf numFmtId="0" fontId="3" fillId="0" borderId="14" xfId="25" applyBorder="1" applyAlignment="1">
      <alignment horizontal="center"/>
      <protection/>
    </xf>
    <xf numFmtId="38" fontId="3" fillId="0" borderId="15" xfId="25" applyNumberFormat="1" applyFont="1" applyBorder="1" applyAlignment="1">
      <alignment horizontal="right" indent="1"/>
      <protection/>
    </xf>
    <xf numFmtId="179" fontId="3" fillId="0" borderId="1" xfId="21" applyNumberFormat="1" applyFont="1" applyFill="1" applyBorder="1" applyAlignment="1">
      <alignment/>
    </xf>
    <xf numFmtId="38" fontId="3" fillId="0" borderId="15" xfId="25" applyNumberFormat="1" applyFont="1" applyFill="1" applyBorder="1" applyAlignment="1">
      <alignment horizontal="right" indent="1"/>
      <protection/>
    </xf>
    <xf numFmtId="180" fontId="3" fillId="0" borderId="1" xfId="21" applyNumberFormat="1" applyFont="1" applyFill="1" applyBorder="1" applyAlignment="1">
      <alignment/>
    </xf>
    <xf numFmtId="38" fontId="3" fillId="0" borderId="16" xfId="20" applyFont="1" applyBorder="1" applyAlignment="1">
      <alignment horizontal="right" indent="1"/>
    </xf>
    <xf numFmtId="38" fontId="6" fillId="0" borderId="0" xfId="20" applyFill="1" applyBorder="1" applyAlignment="1">
      <alignment/>
    </xf>
    <xf numFmtId="38" fontId="3" fillId="0" borderId="0" xfId="25" applyNumberFormat="1" applyFont="1" applyFill="1" applyAlignment="1">
      <alignment horizontal="right" vertical="distributed" indent="1"/>
      <protection/>
    </xf>
    <xf numFmtId="38" fontId="3" fillId="0" borderId="0" xfId="26" applyFont="1" applyFill="1" applyAlignment="1">
      <alignment horizontal="left" vertical="distributed" indent="1"/>
    </xf>
    <xf numFmtId="177" fontId="3" fillId="0" borderId="0" xfId="26" applyNumberFormat="1" applyFont="1" applyFill="1" applyAlignment="1">
      <alignment horizontal="left" vertical="distributed" indent="1"/>
    </xf>
    <xf numFmtId="177" fontId="3" fillId="0" borderId="0" xfId="25" applyNumberFormat="1" applyFont="1" applyFill="1" applyAlignment="1">
      <alignment horizontal="left" vertical="distributed" indent="1"/>
      <protection/>
    </xf>
    <xf numFmtId="181" fontId="6" fillId="0" borderId="0" xfId="27" applyNumberFormat="1" applyFill="1" applyBorder="1">
      <alignment/>
      <protection/>
    </xf>
    <xf numFmtId="38" fontId="3" fillId="0" borderId="0" xfId="26" applyFont="1" applyFill="1" applyAlignment="1">
      <alignment horizontal="right" vertical="distributed" indent="1"/>
    </xf>
    <xf numFmtId="38" fontId="6" fillId="0" borderId="0" xfId="20" applyFill="1" applyAlignment="1">
      <alignment/>
    </xf>
    <xf numFmtId="181" fontId="6" fillId="0" borderId="0" xfId="27" applyNumberFormat="1" applyFill="1">
      <alignment/>
      <protection/>
    </xf>
    <xf numFmtId="0" fontId="3" fillId="0" borderId="17" xfId="25" applyBorder="1" applyAlignment="1">
      <alignment horizontal="center"/>
      <protection/>
    </xf>
    <xf numFmtId="38" fontId="3" fillId="0" borderId="5" xfId="25" applyNumberFormat="1" applyFill="1" applyBorder="1" applyAlignment="1">
      <alignment horizontal="right" indent="1"/>
      <protection/>
    </xf>
    <xf numFmtId="38" fontId="3" fillId="0" borderId="5" xfId="25" applyNumberFormat="1" applyBorder="1" applyAlignment="1">
      <alignment horizontal="right" indent="1"/>
      <protection/>
    </xf>
    <xf numFmtId="0" fontId="6" fillId="2" borderId="0" xfId="27" applyFill="1">
      <alignment/>
      <protection/>
    </xf>
    <xf numFmtId="0" fontId="3" fillId="0" borderId="0" xfId="25" applyNumberFormat="1" applyBorder="1">
      <alignment/>
      <protection/>
    </xf>
    <xf numFmtId="0" fontId="16" fillId="0" borderId="0" xfId="25" applyFont="1" applyBorder="1" applyAlignment="1">
      <alignment horizontal="right"/>
      <protection/>
    </xf>
    <xf numFmtId="38" fontId="3" fillId="0" borderId="0" xfId="25" applyNumberFormat="1" applyFont="1" applyFill="1" applyBorder="1" applyAlignment="1">
      <alignment horizontal="right" indent="1"/>
      <protection/>
    </xf>
    <xf numFmtId="38" fontId="3" fillId="0" borderId="0" xfId="25" applyNumberFormat="1" applyFont="1" applyBorder="1" applyAlignment="1">
      <alignment horizontal="right" indent="1"/>
      <protection/>
    </xf>
    <xf numFmtId="38" fontId="3" fillId="0" borderId="0" xfId="20" applyFont="1" applyBorder="1" applyAlignment="1">
      <alignment horizontal="right" indent="1"/>
    </xf>
    <xf numFmtId="20" fontId="3" fillId="0" borderId="0" xfId="25" applyNumberFormat="1">
      <alignment/>
      <protection/>
    </xf>
    <xf numFmtId="10" fontId="3" fillId="0" borderId="0" xfId="25" applyNumberFormat="1" applyFont="1">
      <alignment/>
      <protection/>
    </xf>
    <xf numFmtId="0" fontId="3" fillId="0" borderId="19" xfId="25"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13" xfId="25" applyFont="1" applyBorder="1" applyAlignment="1">
      <alignment horizontal="center" vertical="center" wrapText="1"/>
      <protection/>
    </xf>
    <xf numFmtId="38" fontId="3" fillId="0" borderId="21" xfId="25" applyNumberFormat="1" applyBorder="1" applyAlignment="1">
      <alignment horizontal="right" indent="1"/>
      <protection/>
    </xf>
    <xf numFmtId="38" fontId="3" fillId="0" borderId="22" xfId="25" applyNumberFormat="1" applyBorder="1" applyAlignment="1">
      <alignment horizontal="right" indent="1"/>
      <protection/>
    </xf>
    <xf numFmtId="38" fontId="3" fillId="0" borderId="16" xfId="25" applyNumberFormat="1" applyBorder="1" applyAlignment="1">
      <alignment horizontal="right" indent="1"/>
      <protection/>
    </xf>
    <xf numFmtId="38" fontId="3" fillId="0" borderId="0" xfId="26" applyFont="1" applyAlignment="1">
      <alignment horizontal="right"/>
    </xf>
    <xf numFmtId="38" fontId="3" fillId="0" borderId="16" xfId="25" applyNumberFormat="1" applyFont="1" applyBorder="1" applyAlignment="1">
      <alignment horizontal="right" indent="1"/>
      <protection/>
    </xf>
    <xf numFmtId="38" fontId="3" fillId="0" borderId="0" xfId="26" applyFont="1" applyFill="1" applyAlignment="1">
      <alignment horizontal="right" indent="1"/>
    </xf>
    <xf numFmtId="38" fontId="3" fillId="0" borderId="21" xfId="25" applyNumberFormat="1" applyFont="1" applyBorder="1" applyAlignment="1">
      <alignment horizontal="right" indent="1"/>
      <protection/>
    </xf>
    <xf numFmtId="38" fontId="3" fillId="0" borderId="23" xfId="25" applyNumberFormat="1" applyBorder="1" applyAlignment="1">
      <alignment horizontal="right" indent="1"/>
      <protection/>
    </xf>
    <xf numFmtId="179" fontId="3" fillId="0" borderId="6" xfId="21" applyNumberFormat="1" applyFont="1" applyFill="1" applyBorder="1" applyAlignment="1">
      <alignment/>
    </xf>
    <xf numFmtId="38" fontId="3" fillId="0" borderId="24" xfId="25" applyNumberFormat="1" applyBorder="1" applyAlignment="1">
      <alignment horizontal="right" indent="1"/>
      <protection/>
    </xf>
    <xf numFmtId="0" fontId="3" fillId="0" borderId="0" xfId="25" applyFont="1" applyBorder="1" applyAlignment="1">
      <alignment horizontal="right"/>
      <protection/>
    </xf>
    <xf numFmtId="0" fontId="3" fillId="0" borderId="0" xfId="25" applyFont="1" applyAlignment="1">
      <alignment horizontal="center"/>
      <protection/>
    </xf>
    <xf numFmtId="38" fontId="3" fillId="0" borderId="0" xfId="26" applyFont="1" applyBorder="1" applyAlignment="1">
      <alignment/>
    </xf>
    <xf numFmtId="0" fontId="16" fillId="0" borderId="0" xfId="25" applyFont="1" applyAlignment="1">
      <alignment vertical="center"/>
      <protection/>
    </xf>
    <xf numFmtId="0" fontId="5" fillId="0" borderId="0" xfId="25" applyFont="1" applyAlignment="1">
      <alignment vertical="center"/>
      <protection/>
    </xf>
    <xf numFmtId="0" fontId="16" fillId="0" borderId="0" xfId="25" applyFont="1" applyFill="1" applyAlignment="1">
      <alignment vertical="center"/>
      <protection/>
    </xf>
    <xf numFmtId="0" fontId="16" fillId="0" borderId="0" xfId="25" applyFont="1" applyAlignment="1" applyProtection="1">
      <alignment vertical="center"/>
      <protection locked="0"/>
    </xf>
    <xf numFmtId="0" fontId="16" fillId="0" borderId="0" xfId="25" applyFont="1" applyBorder="1" applyAlignment="1" applyProtection="1">
      <alignment horizontal="center" vertical="center"/>
      <protection locked="0"/>
    </xf>
    <xf numFmtId="0" fontId="16" fillId="0" borderId="0" xfId="25" applyFont="1" applyBorder="1" applyAlignment="1" applyProtection="1">
      <alignment vertical="center"/>
      <protection locked="0"/>
    </xf>
    <xf numFmtId="38" fontId="16" fillId="0" borderId="0" xfId="20" applyFont="1" applyBorder="1" applyAlignment="1" applyProtection="1">
      <alignment vertical="center"/>
      <protection locked="0"/>
    </xf>
    <xf numFmtId="177" fontId="16" fillId="0" borderId="0" xfId="21" applyNumberFormat="1" applyFont="1" applyBorder="1" applyAlignment="1" applyProtection="1">
      <alignment vertical="center"/>
      <protection locked="0"/>
    </xf>
    <xf numFmtId="0" fontId="16" fillId="0" borderId="25" xfId="25" applyFont="1" applyBorder="1" applyAlignment="1" applyProtection="1">
      <alignment horizontal="center" vertical="center"/>
      <protection locked="0"/>
    </xf>
    <xf numFmtId="0" fontId="16" fillId="0" borderId="26" xfId="25" applyFont="1" applyBorder="1" applyAlignment="1" applyProtection="1">
      <alignment horizontal="center" vertical="center"/>
      <protection locked="0"/>
    </xf>
    <xf numFmtId="0" fontId="16" fillId="0" borderId="11" xfId="25" applyFont="1" applyBorder="1" applyAlignment="1" applyProtection="1">
      <alignment horizontal="centerContinuous" vertical="center"/>
      <protection locked="0"/>
    </xf>
    <xf numFmtId="0" fontId="16" fillId="0" borderId="12" xfId="25" applyFont="1" applyBorder="1" applyAlignment="1" applyProtection="1">
      <alignment horizontal="centerContinuous" vertical="center"/>
      <protection locked="0"/>
    </xf>
    <xf numFmtId="38" fontId="16" fillId="0" borderId="12" xfId="20" applyFont="1" applyBorder="1" applyAlignment="1" applyProtection="1">
      <alignment horizontal="centerContinuous" vertical="center"/>
      <protection locked="0"/>
    </xf>
    <xf numFmtId="0" fontId="16" fillId="0" borderId="13" xfId="25" applyFont="1" applyBorder="1" applyAlignment="1" applyProtection="1">
      <alignment horizontal="centerContinuous" vertical="center"/>
      <protection locked="0"/>
    </xf>
    <xf numFmtId="0" fontId="16" fillId="0" borderId="27" xfId="25" applyFont="1" applyBorder="1" applyAlignment="1" applyProtection="1">
      <alignment horizontal="center" vertical="center"/>
      <protection locked="0"/>
    </xf>
    <xf numFmtId="0" fontId="16" fillId="0" borderId="28" xfId="25" applyFont="1" applyBorder="1" applyAlignment="1" applyProtection="1">
      <alignment horizontal="center" vertical="center" shrinkToFit="1"/>
      <protection locked="0"/>
    </xf>
    <xf numFmtId="0" fontId="16" fillId="0" borderId="18" xfId="25" applyFont="1" applyBorder="1" applyAlignment="1" applyProtection="1">
      <alignment horizontal="center" vertical="center"/>
      <protection locked="0"/>
    </xf>
    <xf numFmtId="0" fontId="16" fillId="0" borderId="6" xfId="25" applyFont="1" applyBorder="1" applyAlignment="1" applyProtection="1">
      <alignment horizontal="center" vertical="center"/>
      <protection locked="0"/>
    </xf>
    <xf numFmtId="0" fontId="16" fillId="0" borderId="5" xfId="25" applyFont="1" applyBorder="1" applyAlignment="1" applyProtection="1">
      <alignment horizontal="center" vertical="center"/>
      <protection locked="0"/>
    </xf>
    <xf numFmtId="0" fontId="16" fillId="0" borderId="29" xfId="25" applyFont="1" applyBorder="1" applyAlignment="1" applyProtection="1">
      <alignment horizontal="center" vertical="center"/>
      <protection locked="0"/>
    </xf>
    <xf numFmtId="0" fontId="16" fillId="0" borderId="10" xfId="25" applyFont="1" applyBorder="1" applyAlignment="1" applyProtection="1">
      <alignment horizontal="center" vertical="center"/>
      <protection locked="0"/>
    </xf>
    <xf numFmtId="38" fontId="16" fillId="0" borderId="30" xfId="20" applyFont="1" applyBorder="1" applyAlignment="1" applyProtection="1">
      <alignment vertical="center"/>
      <protection locked="0"/>
    </xf>
    <xf numFmtId="38" fontId="16" fillId="0" borderId="12" xfId="20" applyFont="1" applyBorder="1" applyAlignment="1" applyProtection="1">
      <alignment vertical="center"/>
      <protection locked="0"/>
    </xf>
    <xf numFmtId="38" fontId="16" fillId="0" borderId="19" xfId="20" applyFont="1" applyBorder="1" applyAlignment="1" applyProtection="1">
      <alignment vertical="center"/>
      <protection locked="0"/>
    </xf>
    <xf numFmtId="38" fontId="16" fillId="0" borderId="10" xfId="20" applyFont="1" applyBorder="1" applyAlignment="1" applyProtection="1">
      <alignment vertical="center"/>
      <protection locked="0"/>
    </xf>
    <xf numFmtId="177" fontId="16" fillId="0" borderId="10" xfId="21" applyNumberFormat="1" applyFont="1" applyBorder="1" applyAlignment="1" applyProtection="1">
      <alignment vertical="center"/>
      <protection locked="0"/>
    </xf>
    <xf numFmtId="0" fontId="16" fillId="0" borderId="0" xfId="25" applyFont="1" applyAlignment="1" applyProtection="1">
      <alignment vertical="center" wrapText="1"/>
      <protection locked="0"/>
    </xf>
    <xf numFmtId="0" fontId="16" fillId="0" borderId="31" xfId="25" applyFont="1" applyBorder="1" applyAlignment="1" applyProtection="1">
      <alignment horizontal="center" vertical="center"/>
      <protection locked="0"/>
    </xf>
    <xf numFmtId="0" fontId="16" fillId="0" borderId="14" xfId="25" applyFont="1" applyBorder="1" applyAlignment="1" applyProtection="1">
      <alignment horizontal="center" vertical="center"/>
      <protection locked="0"/>
    </xf>
    <xf numFmtId="38" fontId="16" fillId="0" borderId="32" xfId="20" applyFont="1" applyBorder="1" applyAlignment="1" applyProtection="1">
      <alignment vertical="center"/>
      <protection locked="0"/>
    </xf>
    <xf numFmtId="38" fontId="16" fillId="0" borderId="15" xfId="20" applyFont="1" applyBorder="1" applyAlignment="1" applyProtection="1">
      <alignment vertical="center"/>
      <protection locked="0"/>
    </xf>
    <xf numFmtId="38" fontId="16" fillId="0" borderId="1" xfId="20" applyFont="1" applyBorder="1" applyAlignment="1" applyProtection="1">
      <alignment vertical="center"/>
      <protection locked="0"/>
    </xf>
    <xf numFmtId="38" fontId="16" fillId="0" borderId="16" xfId="20" applyFont="1" applyBorder="1" applyAlignment="1" applyProtection="1">
      <alignment vertical="center"/>
      <protection locked="0"/>
    </xf>
    <xf numFmtId="38" fontId="16" fillId="0" borderId="33" xfId="20" applyFont="1" applyBorder="1" applyAlignment="1" applyProtection="1">
      <alignment vertical="center"/>
      <protection locked="0"/>
    </xf>
    <xf numFmtId="177" fontId="16" fillId="0" borderId="14" xfId="21" applyNumberFormat="1" applyFont="1" applyBorder="1" applyAlignment="1" applyProtection="1">
      <alignment vertical="center"/>
      <protection locked="0"/>
    </xf>
    <xf numFmtId="0" fontId="16" fillId="0" borderId="17" xfId="25" applyFont="1" applyBorder="1" applyAlignment="1" applyProtection="1">
      <alignment horizontal="center" vertical="center"/>
      <protection locked="0"/>
    </xf>
    <xf numFmtId="38" fontId="16" fillId="0" borderId="34" xfId="20" applyFont="1" applyBorder="1" applyAlignment="1" applyProtection="1">
      <alignment vertical="center"/>
      <protection locked="0"/>
    </xf>
    <xf numFmtId="38" fontId="16" fillId="0" borderId="18" xfId="20" applyFont="1" applyBorder="1" applyAlignment="1" applyProtection="1">
      <alignment vertical="center"/>
      <protection locked="0"/>
    </xf>
    <xf numFmtId="38" fontId="16" fillId="0" borderId="6" xfId="20" applyFont="1" applyBorder="1" applyAlignment="1" applyProtection="1">
      <alignment vertical="center"/>
      <protection locked="0"/>
    </xf>
    <xf numFmtId="38" fontId="16" fillId="0" borderId="5" xfId="20" applyFont="1" applyBorder="1" applyAlignment="1" applyProtection="1">
      <alignment vertical="center"/>
      <protection locked="0"/>
    </xf>
    <xf numFmtId="38" fontId="16" fillId="0" borderId="35" xfId="20" applyFont="1" applyBorder="1" applyAlignment="1" applyProtection="1">
      <alignment vertical="center"/>
      <protection locked="0"/>
    </xf>
    <xf numFmtId="177" fontId="16" fillId="0" borderId="17" xfId="21" applyNumberFormat="1" applyFont="1" applyBorder="1" applyAlignment="1" applyProtection="1">
      <alignment vertical="center"/>
      <protection locked="0"/>
    </xf>
    <xf numFmtId="0" fontId="22" fillId="0" borderId="0" xfId="25" applyFont="1" applyFill="1" applyAlignment="1" applyProtection="1">
      <alignment vertical="center"/>
      <protection locked="0"/>
    </xf>
    <xf numFmtId="38" fontId="16" fillId="0" borderId="36" xfId="20" applyFont="1" applyBorder="1" applyAlignment="1" applyProtection="1">
      <alignment vertical="center"/>
      <protection locked="0"/>
    </xf>
    <xf numFmtId="38" fontId="16" fillId="0" borderId="10" xfId="20" applyFont="1" applyFill="1" applyBorder="1" applyAlignment="1" applyProtection="1">
      <alignment vertical="center"/>
      <protection locked="0"/>
    </xf>
    <xf numFmtId="38" fontId="16" fillId="0" borderId="32" xfId="20" applyFont="1" applyFill="1" applyBorder="1" applyAlignment="1" applyProtection="1">
      <alignment vertical="center"/>
      <protection locked="0"/>
    </xf>
    <xf numFmtId="38" fontId="16" fillId="0" borderId="1" xfId="20" applyFont="1" applyFill="1" applyBorder="1" applyAlignment="1" applyProtection="1">
      <alignment vertical="center"/>
      <protection locked="0"/>
    </xf>
    <xf numFmtId="38" fontId="16" fillId="0" borderId="37" xfId="20" applyFont="1" applyBorder="1" applyAlignment="1" applyProtection="1">
      <alignment vertical="center"/>
      <protection locked="0"/>
    </xf>
    <xf numFmtId="38" fontId="16" fillId="0" borderId="38" xfId="20" applyFont="1" applyBorder="1" applyAlignment="1" applyProtection="1">
      <alignment vertical="center"/>
      <protection locked="0"/>
    </xf>
    <xf numFmtId="38" fontId="16" fillId="0" borderId="14" xfId="20" applyFont="1" applyBorder="1" applyAlignment="1" applyProtection="1">
      <alignment vertical="center"/>
      <protection locked="0"/>
    </xf>
    <xf numFmtId="38" fontId="16" fillId="0" borderId="24" xfId="20" applyFont="1" applyBorder="1" applyAlignment="1" applyProtection="1">
      <alignment vertical="center"/>
      <protection locked="0"/>
    </xf>
    <xf numFmtId="38" fontId="16" fillId="0" borderId="39" xfId="20" applyFont="1" applyBorder="1" applyAlignment="1" applyProtection="1">
      <alignment vertical="center"/>
      <protection locked="0"/>
    </xf>
    <xf numFmtId="38" fontId="16" fillId="0" borderId="17" xfId="20" applyFont="1" applyBorder="1" applyAlignment="1" applyProtection="1">
      <alignment vertical="center"/>
      <protection locked="0"/>
    </xf>
    <xf numFmtId="38" fontId="16" fillId="0" borderId="0" xfId="25" applyNumberFormat="1" applyFont="1" applyBorder="1" applyAlignment="1" applyProtection="1">
      <alignment vertical="center"/>
      <protection locked="0"/>
    </xf>
    <xf numFmtId="38" fontId="16" fillId="0" borderId="20" xfId="20" applyFont="1" applyBorder="1" applyAlignment="1" applyProtection="1">
      <alignment vertical="center"/>
      <protection locked="0"/>
    </xf>
    <xf numFmtId="38" fontId="16" fillId="0" borderId="22" xfId="20" applyFont="1" applyBorder="1" applyAlignment="1" applyProtection="1">
      <alignment vertical="center"/>
      <protection locked="0"/>
    </xf>
    <xf numFmtId="38" fontId="16" fillId="0" borderId="21" xfId="20" applyFont="1" applyBorder="1" applyAlignment="1" applyProtection="1">
      <alignment vertical="center"/>
      <protection locked="0"/>
    </xf>
    <xf numFmtId="38" fontId="16" fillId="0" borderId="23" xfId="20" applyFont="1" applyBorder="1" applyAlignment="1" applyProtection="1">
      <alignment vertical="center"/>
      <protection locked="0"/>
    </xf>
    <xf numFmtId="38" fontId="16" fillId="0" borderId="11" xfId="20" applyFont="1" applyBorder="1" applyAlignment="1" applyProtection="1">
      <alignment vertical="center"/>
      <protection locked="0"/>
    </xf>
    <xf numFmtId="38" fontId="16" fillId="0" borderId="29" xfId="20" applyFont="1" applyBorder="1" applyAlignment="1" applyProtection="1">
      <alignment vertical="center"/>
      <protection locked="0"/>
    </xf>
    <xf numFmtId="0" fontId="16" fillId="0" borderId="25" xfId="25" applyFont="1" applyFill="1" applyBorder="1" applyAlignment="1">
      <alignment horizontal="center" vertical="center"/>
      <protection/>
    </xf>
    <xf numFmtId="0" fontId="16" fillId="0" borderId="26" xfId="25" applyFont="1" applyFill="1" applyBorder="1" applyAlignment="1">
      <alignment horizontal="center" vertical="center"/>
      <protection/>
    </xf>
    <xf numFmtId="0" fontId="16" fillId="0" borderId="12" xfId="25" applyFont="1" applyFill="1" applyBorder="1" applyAlignment="1">
      <alignment horizontal="centerContinuous" vertical="center"/>
      <protection/>
    </xf>
    <xf numFmtId="38" fontId="16" fillId="0" borderId="12" xfId="20" applyFont="1" applyFill="1" applyBorder="1" applyAlignment="1">
      <alignment horizontal="centerContinuous" vertical="center"/>
    </xf>
    <xf numFmtId="0" fontId="16" fillId="0" borderId="13" xfId="25" applyFont="1" applyFill="1" applyBorder="1" applyAlignment="1">
      <alignment horizontal="centerContinuous" vertical="center"/>
      <protection/>
    </xf>
    <xf numFmtId="0" fontId="16" fillId="0" borderId="27" xfId="25" applyFont="1" applyFill="1" applyBorder="1" applyAlignment="1">
      <alignment horizontal="center" vertical="center"/>
      <protection/>
    </xf>
    <xf numFmtId="0" fontId="16" fillId="0" borderId="28" xfId="25" applyFont="1" applyFill="1" applyBorder="1" applyAlignment="1">
      <alignment horizontal="center" vertical="center" shrinkToFit="1"/>
      <protection/>
    </xf>
    <xf numFmtId="0" fontId="16" fillId="0" borderId="6" xfId="25" applyFont="1" applyFill="1" applyBorder="1" applyAlignment="1">
      <alignment horizontal="center" vertical="center"/>
      <protection/>
    </xf>
    <xf numFmtId="0" fontId="16" fillId="0" borderId="5" xfId="25" applyFont="1" applyFill="1" applyBorder="1" applyAlignment="1">
      <alignment horizontal="center" vertical="center"/>
      <protection/>
    </xf>
    <xf numFmtId="0" fontId="16" fillId="0" borderId="29" xfId="25" applyFont="1" applyFill="1" applyBorder="1" applyAlignment="1">
      <alignment horizontal="center" vertical="center"/>
      <protection/>
    </xf>
    <xf numFmtId="0" fontId="16" fillId="0" borderId="30" xfId="25" applyFont="1" applyFill="1" applyBorder="1" applyAlignment="1">
      <alignment horizontal="center" vertical="center"/>
      <protection/>
    </xf>
    <xf numFmtId="38" fontId="16" fillId="0" borderId="10" xfId="20" applyFont="1" applyFill="1" applyBorder="1" applyAlignment="1">
      <alignment vertical="center"/>
    </xf>
    <xf numFmtId="38" fontId="23" fillId="0" borderId="36" xfId="22" applyFont="1" applyFill="1" applyBorder="1" applyAlignment="1" applyProtection="1">
      <alignment vertical="center"/>
      <protection/>
    </xf>
    <xf numFmtId="38" fontId="23" fillId="0" borderId="40" xfId="22" applyFont="1" applyFill="1" applyBorder="1" applyAlignment="1" applyProtection="1">
      <alignment vertical="center"/>
      <protection/>
    </xf>
    <xf numFmtId="38" fontId="23" fillId="0" borderId="29" xfId="22" applyFont="1" applyFill="1" applyBorder="1" applyAlignment="1" applyProtection="1">
      <alignment vertical="center"/>
      <protection/>
    </xf>
    <xf numFmtId="177" fontId="16" fillId="0" borderId="41" xfId="21" applyNumberFormat="1" applyFont="1" applyFill="1" applyBorder="1" applyAlignment="1">
      <alignment vertical="center"/>
    </xf>
    <xf numFmtId="0" fontId="16" fillId="0" borderId="31" xfId="25" applyFont="1" applyFill="1" applyBorder="1" applyAlignment="1">
      <alignment horizontal="center" vertical="center"/>
      <protection/>
    </xf>
    <xf numFmtId="0" fontId="16" fillId="0" borderId="32" xfId="25" applyFont="1" applyFill="1" applyBorder="1" applyAlignment="1">
      <alignment horizontal="center" vertical="center"/>
      <protection/>
    </xf>
    <xf numFmtId="38" fontId="16" fillId="0" borderId="14" xfId="20" applyFont="1" applyFill="1" applyBorder="1" applyAlignment="1">
      <alignment vertical="center"/>
    </xf>
    <xf numFmtId="177" fontId="16" fillId="0" borderId="42" xfId="21" applyNumberFormat="1" applyFont="1" applyFill="1" applyBorder="1" applyAlignment="1">
      <alignment vertical="center"/>
    </xf>
    <xf numFmtId="0" fontId="16" fillId="0" borderId="34" xfId="25" applyFont="1" applyFill="1" applyBorder="1" applyAlignment="1">
      <alignment horizontal="center" vertical="center"/>
      <protection/>
    </xf>
    <xf numFmtId="38" fontId="16" fillId="0" borderId="17" xfId="20" applyFont="1" applyFill="1" applyBorder="1" applyAlignment="1">
      <alignment vertical="center"/>
    </xf>
    <xf numFmtId="38" fontId="16" fillId="0" borderId="43" xfId="20" applyFont="1" applyFill="1" applyBorder="1" applyAlignment="1">
      <alignment vertical="center"/>
    </xf>
    <xf numFmtId="38" fontId="16" fillId="0" borderId="2" xfId="20" applyFont="1" applyFill="1" applyBorder="1" applyAlignment="1">
      <alignment vertical="center"/>
    </xf>
    <xf numFmtId="38" fontId="16" fillId="0" borderId="44" xfId="20" applyFont="1" applyFill="1" applyBorder="1" applyAlignment="1">
      <alignment vertical="center"/>
    </xf>
    <xf numFmtId="177" fontId="16" fillId="0" borderId="35" xfId="21" applyNumberFormat="1" applyFont="1" applyFill="1" applyBorder="1" applyAlignment="1">
      <alignment vertical="center"/>
    </xf>
    <xf numFmtId="0" fontId="16" fillId="0" borderId="10" xfId="25" applyFont="1" applyFill="1" applyBorder="1" applyAlignment="1">
      <alignment horizontal="center" vertical="center"/>
      <protection/>
    </xf>
    <xf numFmtId="38" fontId="16" fillId="0" borderId="13" xfId="20" applyFont="1" applyFill="1" applyBorder="1" applyAlignment="1">
      <alignment vertical="center"/>
    </xf>
    <xf numFmtId="38" fontId="16" fillId="0" borderId="45" xfId="20" applyFont="1" applyFill="1" applyBorder="1" applyAlignment="1">
      <alignment vertical="center"/>
    </xf>
    <xf numFmtId="38" fontId="16" fillId="0" borderId="46" xfId="20" applyFont="1" applyFill="1" applyBorder="1" applyAlignment="1">
      <alignment vertical="center"/>
    </xf>
    <xf numFmtId="38" fontId="16" fillId="0" borderId="31" xfId="20" applyFont="1" applyFill="1" applyBorder="1" applyAlignment="1">
      <alignment vertical="center"/>
    </xf>
    <xf numFmtId="177" fontId="16" fillId="0" borderId="10" xfId="21" applyNumberFormat="1" applyFont="1" applyFill="1" applyBorder="1" applyAlignment="1">
      <alignment vertical="center"/>
    </xf>
    <xf numFmtId="0" fontId="22" fillId="0" borderId="31" xfId="25" applyFont="1" applyFill="1" applyBorder="1" applyAlignment="1">
      <alignment horizontal="center" vertical="center"/>
      <protection/>
    </xf>
    <xf numFmtId="0" fontId="16" fillId="0" borderId="14" xfId="25" applyFont="1" applyFill="1" applyBorder="1" applyAlignment="1">
      <alignment horizontal="center" vertical="center"/>
      <protection/>
    </xf>
    <xf numFmtId="38" fontId="16" fillId="0" borderId="16" xfId="20" applyFont="1" applyFill="1" applyBorder="1" applyAlignment="1">
      <alignment vertical="center"/>
    </xf>
    <xf numFmtId="38" fontId="16" fillId="0" borderId="15" xfId="20" applyFont="1" applyFill="1" applyBorder="1" applyAlignment="1">
      <alignment vertical="center"/>
    </xf>
    <xf numFmtId="38" fontId="16" fillId="0" borderId="1" xfId="20" applyFont="1" applyFill="1" applyBorder="1" applyAlignment="1">
      <alignment vertical="center"/>
    </xf>
    <xf numFmtId="38" fontId="16" fillId="0" borderId="22" xfId="20" applyFont="1" applyFill="1" applyBorder="1" applyAlignment="1">
      <alignment vertical="center"/>
    </xf>
    <xf numFmtId="177" fontId="16" fillId="0" borderId="14" xfId="21" applyNumberFormat="1" applyFont="1" applyFill="1" applyBorder="1" applyAlignment="1">
      <alignment vertical="center"/>
    </xf>
    <xf numFmtId="0" fontId="16" fillId="0" borderId="17" xfId="25" applyFont="1" applyFill="1" applyBorder="1" applyAlignment="1">
      <alignment horizontal="center" vertical="center"/>
      <protection/>
    </xf>
    <xf numFmtId="38" fontId="16" fillId="0" borderId="5" xfId="20" applyFont="1" applyFill="1" applyBorder="1" applyAlignment="1">
      <alignment vertical="center"/>
    </xf>
    <xf numFmtId="38" fontId="16" fillId="0" borderId="27" xfId="20" applyFont="1" applyFill="1" applyBorder="1" applyAlignment="1">
      <alignment vertical="center"/>
    </xf>
    <xf numFmtId="177" fontId="16" fillId="0" borderId="17" xfId="21" applyNumberFormat="1" applyFont="1" applyFill="1" applyBorder="1" applyAlignment="1">
      <alignment vertical="center"/>
    </xf>
    <xf numFmtId="0" fontId="16" fillId="0" borderId="47" xfId="25" applyFont="1" applyFill="1" applyBorder="1" applyAlignment="1">
      <alignment vertical="center"/>
      <protection/>
    </xf>
    <xf numFmtId="38" fontId="16" fillId="0" borderId="47" xfId="20" applyFont="1" applyFill="1" applyBorder="1" applyAlignment="1">
      <alignment vertical="center"/>
    </xf>
    <xf numFmtId="177" fontId="16" fillId="0" borderId="47" xfId="21" applyNumberFormat="1" applyFont="1" applyFill="1" applyBorder="1" applyAlignment="1">
      <alignment vertical="center"/>
    </xf>
    <xf numFmtId="0" fontId="16" fillId="0" borderId="18" xfId="25" applyFont="1" applyFill="1" applyBorder="1" applyAlignment="1">
      <alignment horizontal="center" vertical="center"/>
      <protection/>
    </xf>
    <xf numFmtId="0" fontId="16" fillId="0" borderId="24" xfId="25" applyFont="1" applyFill="1" applyBorder="1" applyAlignment="1">
      <alignment horizontal="center" vertical="center"/>
      <protection/>
    </xf>
    <xf numFmtId="0" fontId="16" fillId="0" borderId="33" xfId="25" applyFont="1" applyFill="1" applyBorder="1" applyAlignment="1">
      <alignment horizontal="center" vertical="center"/>
      <protection/>
    </xf>
    <xf numFmtId="177" fontId="16" fillId="0" borderId="33" xfId="21" applyNumberFormat="1" applyFont="1" applyFill="1" applyBorder="1" applyAlignment="1">
      <alignment vertical="center"/>
    </xf>
    <xf numFmtId="38" fontId="16" fillId="0" borderId="11" xfId="20" applyFont="1" applyFill="1" applyBorder="1" applyAlignment="1">
      <alignment vertical="center"/>
    </xf>
    <xf numFmtId="38" fontId="16" fillId="0" borderId="12" xfId="20" applyFont="1" applyFill="1" applyBorder="1" applyAlignment="1">
      <alignment vertical="center"/>
    </xf>
    <xf numFmtId="38" fontId="16" fillId="0" borderId="20" xfId="20" applyFont="1" applyFill="1" applyBorder="1" applyAlignment="1">
      <alignment vertical="center"/>
    </xf>
    <xf numFmtId="38" fontId="16" fillId="0" borderId="18" xfId="20" applyFont="1" applyFill="1" applyBorder="1" applyAlignment="1">
      <alignment vertical="center"/>
    </xf>
    <xf numFmtId="38" fontId="16" fillId="0" borderId="6" xfId="20" applyFont="1" applyFill="1" applyBorder="1" applyAlignment="1">
      <alignment vertical="center"/>
    </xf>
    <xf numFmtId="38" fontId="16" fillId="0" borderId="24" xfId="20" applyFont="1" applyFill="1" applyBorder="1" applyAlignment="1">
      <alignment vertical="center"/>
    </xf>
    <xf numFmtId="0" fontId="16" fillId="0" borderId="0" xfId="25" applyFont="1" applyFill="1" applyBorder="1" applyAlignment="1">
      <alignment vertical="center"/>
      <protection/>
    </xf>
    <xf numFmtId="38" fontId="16" fillId="0" borderId="0" xfId="20" applyFont="1" applyFill="1" applyBorder="1" applyAlignment="1">
      <alignment vertical="center"/>
    </xf>
    <xf numFmtId="177" fontId="16" fillId="0" borderId="0" xfId="21" applyNumberFormat="1" applyFont="1" applyFill="1" applyBorder="1" applyAlignment="1">
      <alignment vertical="center"/>
    </xf>
    <xf numFmtId="177" fontId="16" fillId="0" borderId="42" xfId="21" applyNumberFormat="1" applyFont="1" applyFill="1" applyBorder="1" applyAlignment="1">
      <alignment horizontal="right" vertical="center"/>
    </xf>
    <xf numFmtId="0" fontId="16" fillId="0" borderId="0" xfId="25" applyFont="1" applyFill="1" applyBorder="1" applyAlignment="1">
      <alignment horizontal="center" vertical="center"/>
      <protection/>
    </xf>
    <xf numFmtId="38" fontId="23" fillId="0" borderId="10" xfId="22" applyFont="1" applyFill="1" applyBorder="1" applyAlignment="1" applyProtection="1">
      <alignment vertical="center"/>
      <protection/>
    </xf>
    <xf numFmtId="38" fontId="16" fillId="0" borderId="48" xfId="20" applyFont="1" applyFill="1" applyBorder="1" applyAlignment="1">
      <alignment vertical="center"/>
    </xf>
    <xf numFmtId="38" fontId="16" fillId="0" borderId="25" xfId="20" applyFont="1" applyFill="1" applyBorder="1" applyAlignment="1">
      <alignment vertical="center"/>
    </xf>
    <xf numFmtId="177" fontId="16" fillId="0" borderId="25" xfId="21" applyNumberFormat="1" applyFont="1" applyFill="1" applyBorder="1" applyAlignment="1">
      <alignment vertical="center"/>
    </xf>
    <xf numFmtId="177" fontId="16" fillId="0" borderId="27" xfId="21" applyNumberFormat="1" applyFont="1" applyFill="1" applyBorder="1" applyAlignment="1">
      <alignment vertical="center"/>
    </xf>
    <xf numFmtId="177" fontId="16" fillId="0" borderId="14" xfId="21" applyNumberFormat="1" applyFont="1" applyFill="1" applyBorder="1" applyAlignment="1">
      <alignment horizontal="center" vertical="center"/>
    </xf>
    <xf numFmtId="38" fontId="23" fillId="0" borderId="15" xfId="22" applyFont="1" applyFill="1" applyBorder="1" applyAlignment="1" applyProtection="1">
      <alignment vertical="center"/>
      <protection/>
    </xf>
    <xf numFmtId="38" fontId="23" fillId="0" borderId="1" xfId="22" applyFont="1" applyFill="1" applyBorder="1" applyAlignment="1" applyProtection="1">
      <alignment vertical="center"/>
      <protection/>
    </xf>
    <xf numFmtId="38" fontId="23" fillId="0" borderId="21" xfId="22" applyFont="1" applyFill="1" applyBorder="1" applyAlignment="1" applyProtection="1">
      <alignment vertical="center"/>
      <protection/>
    </xf>
    <xf numFmtId="38" fontId="23" fillId="0" borderId="42" xfId="22" applyFont="1" applyFill="1" applyBorder="1" applyAlignment="1" applyProtection="1">
      <alignment vertical="center"/>
      <protection/>
    </xf>
    <xf numFmtId="38" fontId="16" fillId="0" borderId="29" xfId="20" applyFont="1" applyFill="1" applyBorder="1" applyAlignment="1">
      <alignment vertical="center"/>
    </xf>
    <xf numFmtId="0" fontId="16" fillId="0" borderId="0" xfId="25" applyFont="1" applyBorder="1" applyAlignment="1">
      <alignment vertical="center"/>
      <protection/>
    </xf>
    <xf numFmtId="38" fontId="16" fillId="0" borderId="0" xfId="25" applyNumberFormat="1" applyFont="1" applyBorder="1" applyAlignment="1">
      <alignment vertical="center"/>
      <protection/>
    </xf>
    <xf numFmtId="0" fontId="22" fillId="0" borderId="0" xfId="25" applyFont="1" applyAlignment="1">
      <alignment vertical="center"/>
      <protection/>
    </xf>
    <xf numFmtId="0" fontId="22" fillId="0" borderId="0" xfId="25" applyFont="1" applyFill="1" applyAlignment="1">
      <alignment vertical="center"/>
      <protection/>
    </xf>
    <xf numFmtId="0" fontId="22" fillId="0" borderId="0" xfId="25" applyFont="1" applyAlignment="1">
      <alignment vertical="center" wrapText="1"/>
      <protection/>
    </xf>
    <xf numFmtId="0" fontId="22" fillId="0" borderId="49" xfId="25" applyFont="1" applyBorder="1" applyAlignment="1">
      <alignment horizontal="center" vertical="center" wrapText="1"/>
      <protection/>
    </xf>
    <xf numFmtId="0" fontId="22" fillId="0" borderId="50" xfId="25" applyFont="1" applyBorder="1" applyAlignment="1">
      <alignment horizontal="center" vertical="center" wrapText="1"/>
      <protection/>
    </xf>
    <xf numFmtId="0" fontId="22" fillId="0" borderId="51" xfId="25" applyFont="1" applyBorder="1" applyAlignment="1">
      <alignment horizontal="center" vertical="center" wrapText="1"/>
      <protection/>
    </xf>
    <xf numFmtId="0" fontId="22" fillId="0" borderId="52" xfId="25" applyFont="1" applyBorder="1" applyAlignment="1">
      <alignment horizontal="center" vertical="center" wrapText="1"/>
      <protection/>
    </xf>
    <xf numFmtId="0" fontId="22" fillId="0" borderId="2" xfId="25" applyFont="1" applyBorder="1" applyAlignment="1">
      <alignment horizontal="center" vertical="center" wrapText="1"/>
      <protection/>
    </xf>
    <xf numFmtId="0" fontId="22" fillId="0" borderId="0" xfId="25" applyFont="1" applyFill="1" applyAlignment="1">
      <alignment vertical="center" wrapText="1"/>
      <protection/>
    </xf>
    <xf numFmtId="0" fontId="22" fillId="0" borderId="53" xfId="25" applyFont="1" applyFill="1" applyBorder="1" applyAlignment="1">
      <alignment vertical="center"/>
      <protection/>
    </xf>
    <xf numFmtId="0" fontId="22" fillId="0" borderId="49" xfId="25" applyFont="1" applyFill="1" applyBorder="1" applyAlignment="1">
      <alignment vertical="center"/>
      <protection/>
    </xf>
    <xf numFmtId="0" fontId="22" fillId="0" borderId="41" xfId="25" applyFont="1" applyFill="1" applyBorder="1" applyAlignment="1">
      <alignment horizontal="centerContinuous" vertical="center"/>
      <protection/>
    </xf>
    <xf numFmtId="38" fontId="24" fillId="0" borderId="54" xfId="20" applyFont="1" applyFill="1" applyBorder="1" applyAlignment="1">
      <alignment vertical="center"/>
    </xf>
    <xf numFmtId="38" fontId="24" fillId="0" borderId="30" xfId="20" applyFont="1" applyFill="1" applyBorder="1" applyAlignment="1" applyProtection="1">
      <alignment vertical="center"/>
      <protection/>
    </xf>
    <xf numFmtId="38" fontId="24" fillId="0" borderId="12" xfId="20" applyFont="1" applyFill="1" applyBorder="1" applyAlignment="1" applyProtection="1">
      <alignment vertical="center"/>
      <protection/>
    </xf>
    <xf numFmtId="38" fontId="24" fillId="0" borderId="37" xfId="20" applyFont="1" applyFill="1" applyBorder="1" applyAlignment="1" applyProtection="1">
      <alignment vertical="center"/>
      <protection/>
    </xf>
    <xf numFmtId="38" fontId="24" fillId="0" borderId="13" xfId="20" applyFont="1" applyFill="1" applyBorder="1" applyAlignment="1" applyProtection="1">
      <alignment vertical="center"/>
      <protection/>
    </xf>
    <xf numFmtId="0" fontId="22" fillId="0" borderId="55" xfId="25" applyFont="1" applyFill="1" applyBorder="1" applyAlignment="1">
      <alignment horizontal="center" vertical="center"/>
      <protection/>
    </xf>
    <xf numFmtId="0" fontId="22" fillId="0" borderId="16" xfId="25" applyFont="1" applyFill="1" applyBorder="1" applyAlignment="1">
      <alignment horizontal="center" vertical="center"/>
      <protection/>
    </xf>
    <xf numFmtId="38" fontId="22" fillId="0" borderId="29" xfId="20" applyFont="1" applyFill="1" applyBorder="1" applyAlignment="1">
      <alignment vertical="center"/>
    </xf>
    <xf numFmtId="38" fontId="24" fillId="0" borderId="18" xfId="20" applyFont="1" applyFill="1" applyBorder="1" applyAlignment="1">
      <alignment vertical="center"/>
    </xf>
    <xf numFmtId="38" fontId="24" fillId="0" borderId="6" xfId="20" applyFont="1" applyFill="1" applyBorder="1" applyAlignment="1">
      <alignment vertical="center"/>
    </xf>
    <xf numFmtId="38" fontId="24" fillId="0" borderId="5" xfId="20" applyFont="1" applyFill="1" applyBorder="1" applyAlignment="1">
      <alignment vertical="center"/>
    </xf>
    <xf numFmtId="0" fontId="22" fillId="0" borderId="50" xfId="25" applyFont="1" applyFill="1" applyBorder="1" applyAlignment="1">
      <alignment horizontal="center" vertical="center"/>
      <protection/>
    </xf>
    <xf numFmtId="38" fontId="24" fillId="0" borderId="10" xfId="20" applyFont="1" applyFill="1" applyBorder="1" applyAlignment="1" applyProtection="1">
      <alignment vertical="center"/>
      <protection/>
    </xf>
    <xf numFmtId="38" fontId="24" fillId="0" borderId="41" xfId="20" applyFont="1" applyFill="1" applyBorder="1" applyAlignment="1" applyProtection="1">
      <alignment vertical="center"/>
      <protection/>
    </xf>
    <xf numFmtId="0" fontId="22" fillId="0" borderId="56" xfId="25" applyFont="1" applyFill="1" applyBorder="1" applyAlignment="1">
      <alignment horizontal="centerContinuous" vertical="center"/>
      <protection/>
    </xf>
    <xf numFmtId="0" fontId="22" fillId="0" borderId="57" xfId="25" applyFont="1" applyFill="1" applyBorder="1" applyAlignment="1">
      <alignment horizontal="centerContinuous" vertical="center"/>
      <protection/>
    </xf>
    <xf numFmtId="0" fontId="22" fillId="0" borderId="58" xfId="25" applyFont="1" applyFill="1" applyBorder="1" applyAlignment="1">
      <alignment horizontal="center" vertical="center"/>
      <protection/>
    </xf>
    <xf numFmtId="0" fontId="22" fillId="0" borderId="59" xfId="25" applyFont="1" applyFill="1" applyBorder="1" applyAlignment="1">
      <alignment horizontal="center" vertical="center"/>
      <protection/>
    </xf>
    <xf numFmtId="38" fontId="22" fillId="0" borderId="60" xfId="20" applyFont="1" applyFill="1" applyBorder="1" applyAlignment="1">
      <alignment vertical="center"/>
    </xf>
    <xf numFmtId="38" fontId="22" fillId="0" borderId="61" xfId="20" applyFont="1" applyFill="1" applyBorder="1" applyAlignment="1">
      <alignment vertical="center"/>
    </xf>
    <xf numFmtId="38" fontId="22" fillId="0" borderId="62" xfId="20" applyFont="1" applyFill="1" applyBorder="1" applyAlignment="1">
      <alignment vertical="center"/>
    </xf>
    <xf numFmtId="38" fontId="22" fillId="0" borderId="63" xfId="20" applyFont="1" applyFill="1" applyBorder="1" applyAlignment="1">
      <alignment vertical="center"/>
    </xf>
    <xf numFmtId="0" fontId="22" fillId="0" borderId="25" xfId="25" applyFont="1" applyFill="1" applyBorder="1" applyAlignment="1">
      <alignment horizontal="center" vertical="center"/>
      <protection/>
    </xf>
    <xf numFmtId="38" fontId="24" fillId="0" borderId="64" xfId="20" applyFont="1" applyFill="1" applyBorder="1" applyAlignment="1">
      <alignment vertical="center"/>
    </xf>
    <xf numFmtId="38" fontId="24" fillId="0" borderId="54" xfId="20" applyFont="1" applyFill="1" applyBorder="1" applyAlignment="1" applyProtection="1">
      <alignment vertical="center"/>
      <protection/>
    </xf>
    <xf numFmtId="38" fontId="24" fillId="0" borderId="65" xfId="20" applyFont="1" applyFill="1" applyBorder="1" applyAlignment="1" applyProtection="1">
      <alignment vertical="center"/>
      <protection/>
    </xf>
    <xf numFmtId="38" fontId="24" fillId="0" borderId="40" xfId="20" applyFont="1" applyFill="1" applyBorder="1" applyAlignment="1" applyProtection="1">
      <alignment vertical="center"/>
      <protection/>
    </xf>
    <xf numFmtId="38" fontId="24" fillId="0" borderId="66" xfId="20" applyFont="1" applyFill="1" applyBorder="1" applyAlignment="1" applyProtection="1">
      <alignment vertical="center"/>
      <protection/>
    </xf>
    <xf numFmtId="38" fontId="24" fillId="0" borderId="10" xfId="20" applyFont="1" applyFill="1" applyBorder="1" applyAlignment="1">
      <alignment vertical="center"/>
    </xf>
    <xf numFmtId="38" fontId="22" fillId="0" borderId="14" xfId="20" applyFont="1" applyFill="1" applyBorder="1" applyAlignment="1">
      <alignment vertical="center"/>
    </xf>
    <xf numFmtId="38" fontId="24" fillId="0" borderId="30" xfId="20" applyFont="1" applyFill="1" applyBorder="1" applyAlignment="1">
      <alignment vertical="center"/>
    </xf>
    <xf numFmtId="38" fontId="24" fillId="0" borderId="12" xfId="20" applyFont="1" applyFill="1" applyBorder="1" applyAlignment="1">
      <alignment vertical="center"/>
    </xf>
    <xf numFmtId="38" fontId="24" fillId="0" borderId="41" xfId="20" applyFont="1" applyFill="1" applyBorder="1" applyAlignment="1">
      <alignment vertical="center"/>
    </xf>
    <xf numFmtId="0" fontId="22" fillId="0" borderId="67" xfId="25" applyFont="1" applyFill="1" applyBorder="1" applyAlignment="1">
      <alignment horizontal="center" vertical="center"/>
      <protection/>
    </xf>
    <xf numFmtId="38" fontId="22" fillId="0" borderId="48" xfId="20" applyFont="1" applyFill="1" applyBorder="1" applyAlignment="1">
      <alignment vertical="center"/>
    </xf>
    <xf numFmtId="38" fontId="22" fillId="0" borderId="0" xfId="20" applyFont="1" applyFill="1" applyAlignment="1">
      <alignment vertical="center"/>
    </xf>
    <xf numFmtId="38" fontId="22" fillId="0" borderId="0" xfId="20" applyFont="1" applyAlignment="1">
      <alignment vertical="center"/>
    </xf>
    <xf numFmtId="38" fontId="22" fillId="0" borderId="0" xfId="20" applyFont="1" applyAlignment="1">
      <alignment/>
    </xf>
    <xf numFmtId="0" fontId="22" fillId="0" borderId="50" xfId="25" applyFont="1" applyFill="1" applyBorder="1" applyAlignment="1">
      <alignment horizontal="center" vertical="center" wrapText="1"/>
      <protection/>
    </xf>
    <xf numFmtId="0" fontId="22" fillId="0" borderId="52" xfId="25" applyFont="1" applyFill="1" applyBorder="1" applyAlignment="1">
      <alignment horizontal="center" vertical="center" wrapText="1"/>
      <protection/>
    </xf>
    <xf numFmtId="38" fontId="22" fillId="0" borderId="2" xfId="20" applyFont="1" applyBorder="1" applyAlignment="1">
      <alignment horizontal="center" vertical="center" wrapText="1"/>
    </xf>
    <xf numFmtId="38" fontId="24" fillId="0" borderId="33" xfId="20" applyFont="1" applyFill="1" applyBorder="1" applyAlignment="1" applyProtection="1">
      <alignment vertical="center"/>
      <protection/>
    </xf>
    <xf numFmtId="0" fontId="22" fillId="0" borderId="0" xfId="25" applyFont="1" applyBorder="1" applyAlignment="1">
      <alignment vertical="center"/>
      <protection/>
    </xf>
    <xf numFmtId="0" fontId="22" fillId="0" borderId="0" xfId="25" applyFont="1" applyFill="1" applyBorder="1" applyAlignment="1">
      <alignment vertical="center"/>
      <protection/>
    </xf>
    <xf numFmtId="0" fontId="22" fillId="0" borderId="68" xfId="25" applyFont="1" applyBorder="1" applyAlignment="1">
      <alignment vertical="center"/>
      <protection/>
    </xf>
    <xf numFmtId="0" fontId="22" fillId="0" borderId="49" xfId="25" applyFont="1" applyBorder="1" applyAlignment="1">
      <alignment vertical="center"/>
      <protection/>
    </xf>
    <xf numFmtId="0" fontId="22" fillId="0" borderId="50" xfId="25" applyFont="1" applyBorder="1" applyAlignment="1">
      <alignment horizontal="center" vertical="center"/>
      <protection/>
    </xf>
    <xf numFmtId="0" fontId="22" fillId="0" borderId="41" xfId="25" applyFont="1" applyBorder="1" applyAlignment="1">
      <alignment horizontal="centerContinuous" vertical="center"/>
      <protection/>
    </xf>
    <xf numFmtId="38" fontId="22" fillId="0" borderId="10" xfId="20" applyFont="1" applyFill="1" applyBorder="1" applyAlignment="1">
      <alignment vertical="center"/>
    </xf>
    <xf numFmtId="38" fontId="22" fillId="0" borderId="12" xfId="20" applyFont="1" applyBorder="1" applyAlignment="1">
      <alignment vertical="center"/>
    </xf>
    <xf numFmtId="38" fontId="22" fillId="0" borderId="13" xfId="20" applyFont="1" applyBorder="1" applyAlignment="1">
      <alignment vertical="center"/>
    </xf>
    <xf numFmtId="0" fontId="22" fillId="0" borderId="51" xfId="25" applyFont="1" applyBorder="1" applyAlignment="1">
      <alignment horizontal="centerContinuous" vertical="center"/>
      <protection/>
    </xf>
    <xf numFmtId="0" fontId="22" fillId="0" borderId="52" xfId="25" applyFont="1" applyBorder="1" applyAlignment="1">
      <alignment horizontal="centerContinuous" vertical="center"/>
      <protection/>
    </xf>
    <xf numFmtId="0" fontId="22" fillId="0" borderId="69" xfId="25" applyFont="1" applyBorder="1" applyAlignment="1">
      <alignment horizontal="center" vertical="center"/>
      <protection/>
    </xf>
    <xf numFmtId="0" fontId="22" fillId="0" borderId="5" xfId="25" applyFont="1" applyBorder="1" applyAlignment="1">
      <alignment horizontal="center" vertical="center"/>
      <protection/>
    </xf>
    <xf numFmtId="38" fontId="22" fillId="0" borderId="17" xfId="20" applyFont="1" applyFill="1" applyBorder="1" applyAlignment="1">
      <alignment vertical="center"/>
    </xf>
    <xf numFmtId="38" fontId="22" fillId="0" borderId="6" xfId="20" applyFont="1" applyBorder="1" applyAlignment="1">
      <alignment vertical="center"/>
    </xf>
    <xf numFmtId="38" fontId="22" fillId="0" borderId="5" xfId="20" applyFont="1" applyBorder="1" applyAlignment="1">
      <alignment vertical="center"/>
    </xf>
    <xf numFmtId="38" fontId="22" fillId="0" borderId="12" xfId="20" applyFont="1" applyFill="1" applyBorder="1" applyAlignment="1">
      <alignment vertical="center"/>
    </xf>
    <xf numFmtId="38" fontId="22" fillId="0" borderId="13" xfId="20" applyFont="1" applyFill="1" applyBorder="1" applyAlignment="1">
      <alignment vertical="center"/>
    </xf>
    <xf numFmtId="0" fontId="22" fillId="0" borderId="5" xfId="25" applyFont="1" applyFill="1" applyBorder="1" applyAlignment="1">
      <alignment horizontal="center" vertical="center"/>
      <protection/>
    </xf>
    <xf numFmtId="38" fontId="22" fillId="0" borderId="6" xfId="20" applyFont="1" applyFill="1" applyBorder="1" applyAlignment="1">
      <alignment vertical="center"/>
    </xf>
    <xf numFmtId="38" fontId="22" fillId="0" borderId="5" xfId="20" applyFont="1" applyFill="1" applyBorder="1" applyAlignment="1">
      <alignment vertical="center"/>
    </xf>
    <xf numFmtId="177" fontId="22" fillId="0" borderId="10" xfId="21" applyNumberFormat="1" applyFont="1" applyFill="1" applyBorder="1" applyAlignment="1">
      <alignment vertical="center"/>
    </xf>
    <xf numFmtId="177" fontId="22" fillId="0" borderId="12" xfId="21" applyNumberFormat="1" applyFont="1" applyBorder="1" applyAlignment="1">
      <alignment vertical="center"/>
    </xf>
    <xf numFmtId="177" fontId="22" fillId="0" borderId="13" xfId="21" applyNumberFormat="1" applyFont="1" applyBorder="1" applyAlignment="1">
      <alignment vertical="center"/>
    </xf>
    <xf numFmtId="177" fontId="22" fillId="0" borderId="17" xfId="21" applyNumberFormat="1" applyFont="1" applyFill="1" applyBorder="1" applyAlignment="1">
      <alignment vertical="center"/>
    </xf>
    <xf numFmtId="177" fontId="22" fillId="0" borderId="6" xfId="21" applyNumberFormat="1" applyFont="1" applyBorder="1" applyAlignment="1">
      <alignment vertical="center"/>
    </xf>
    <xf numFmtId="177" fontId="22" fillId="0" borderId="5" xfId="21" applyNumberFormat="1" applyFont="1" applyBorder="1" applyAlignment="1">
      <alignment vertical="center"/>
    </xf>
    <xf numFmtId="0" fontId="5" fillId="0" borderId="0" xfId="25" applyFont="1" applyFill="1" applyAlignment="1">
      <alignment vertical="center"/>
      <protection/>
    </xf>
    <xf numFmtId="0" fontId="5" fillId="0" borderId="0" xfId="25" applyFont="1" applyFill="1" applyAlignment="1">
      <alignment horizontal="center" vertical="center"/>
      <protection/>
    </xf>
    <xf numFmtId="38" fontId="5" fillId="0" borderId="0" xfId="20" applyFont="1" applyFill="1" applyAlignment="1">
      <alignment horizontal="center" vertical="center"/>
    </xf>
    <xf numFmtId="0" fontId="5" fillId="0" borderId="70" xfId="25" applyFont="1" applyFill="1" applyBorder="1" applyAlignment="1">
      <alignment horizontal="center" vertical="center"/>
      <protection/>
    </xf>
    <xf numFmtId="38" fontId="5" fillId="0" borderId="70" xfId="20" applyFont="1" applyFill="1" applyBorder="1" applyAlignment="1">
      <alignment horizontal="center" vertical="center" shrinkToFit="1"/>
    </xf>
    <xf numFmtId="0" fontId="5" fillId="0" borderId="71" xfId="25" applyFont="1" applyFill="1" applyBorder="1" applyAlignment="1">
      <alignment horizontal="center" vertical="center"/>
      <protection/>
    </xf>
    <xf numFmtId="182" fontId="11" fillId="0" borderId="70" xfId="26" applyNumberFormat="1" applyFont="1" applyFill="1" applyBorder="1" applyAlignment="1" applyProtection="1">
      <alignment horizontal="center" vertical="center" shrinkToFit="1"/>
      <protection/>
    </xf>
    <xf numFmtId="182" fontId="11" fillId="0" borderId="70" xfId="26" applyNumberFormat="1" applyFont="1" applyFill="1" applyBorder="1" applyAlignment="1" applyProtection="1">
      <alignment horizontal="center" vertical="center"/>
      <protection/>
    </xf>
    <xf numFmtId="38" fontId="5" fillId="0" borderId="0" xfId="20" applyFont="1" applyFill="1" applyAlignment="1">
      <alignment vertical="center"/>
    </xf>
    <xf numFmtId="0" fontId="5" fillId="0" borderId="0" xfId="25" applyFont="1" applyFill="1" applyAlignment="1">
      <alignment vertical="center" wrapText="1"/>
      <protection/>
    </xf>
    <xf numFmtId="182" fontId="11" fillId="0" borderId="70" xfId="26" applyNumberFormat="1" applyFont="1" applyFill="1" applyBorder="1" applyAlignment="1">
      <alignment horizontal="center" vertical="center"/>
    </xf>
    <xf numFmtId="182" fontId="11" fillId="0" borderId="70" xfId="26" applyNumberFormat="1" applyFont="1" applyFill="1" applyBorder="1" applyAlignment="1">
      <alignment horizontal="center" vertical="center" wrapText="1"/>
    </xf>
    <xf numFmtId="38" fontId="11" fillId="0" borderId="0" xfId="26" applyFont="1" applyFill="1" applyBorder="1" applyAlignment="1">
      <alignment horizontal="center" vertical="center"/>
    </xf>
    <xf numFmtId="0" fontId="11" fillId="0" borderId="70" xfId="25" applyFont="1" applyFill="1" applyBorder="1" applyAlignment="1">
      <alignment horizontal="center" vertical="center"/>
      <protection/>
    </xf>
    <xf numFmtId="38" fontId="11" fillId="0" borderId="70" xfId="20" applyFont="1" applyFill="1" applyBorder="1" applyAlignment="1">
      <alignment horizontal="center" vertical="center"/>
    </xf>
    <xf numFmtId="38" fontId="11" fillId="0" borderId="70" xfId="26" applyFont="1" applyFill="1" applyBorder="1" applyAlignment="1">
      <alignment horizontal="center" vertical="center"/>
    </xf>
    <xf numFmtId="0" fontId="15" fillId="0" borderId="0" xfId="25" applyFont="1" applyFill="1" applyAlignment="1">
      <alignment vertical="center"/>
      <protection/>
    </xf>
    <xf numFmtId="182" fontId="11" fillId="0" borderId="0" xfId="20" applyNumberFormat="1" applyFont="1" applyFill="1" applyBorder="1" applyAlignment="1" applyProtection="1">
      <alignment vertical="center" shrinkToFit="1"/>
      <protection/>
    </xf>
    <xf numFmtId="182" fontId="11" fillId="0" borderId="0" xfId="20" applyNumberFormat="1" applyFont="1" applyFill="1" applyBorder="1" applyAlignment="1" applyProtection="1">
      <alignment horizontal="center" vertical="center"/>
      <protection/>
    </xf>
    <xf numFmtId="182" fontId="11" fillId="0" borderId="0" xfId="20" applyNumberFormat="1" applyFont="1" applyFill="1" applyBorder="1" applyAlignment="1" applyProtection="1">
      <alignment horizontal="right" vertical="center" indent="1"/>
      <protection/>
    </xf>
    <xf numFmtId="0" fontId="11" fillId="0" borderId="0" xfId="25" applyFont="1" applyFill="1" applyBorder="1" applyAlignment="1">
      <alignment horizontal="center" vertical="center"/>
      <protection/>
    </xf>
    <xf numFmtId="182" fontId="11" fillId="0" borderId="0" xfId="20" applyNumberFormat="1" applyFont="1" applyFill="1" applyBorder="1" applyAlignment="1">
      <alignment horizontal="center" vertical="center"/>
    </xf>
    <xf numFmtId="182" fontId="11" fillId="0" borderId="0" xfId="20" applyNumberFormat="1" applyFont="1" applyFill="1" applyBorder="1" applyAlignment="1" applyProtection="1">
      <alignment horizontal="center" vertical="center" wrapText="1"/>
      <protection/>
    </xf>
    <xf numFmtId="182" fontId="16" fillId="0" borderId="0" xfId="20" applyNumberFormat="1" applyFont="1" applyFill="1" applyBorder="1" applyAlignment="1" applyProtection="1">
      <alignment horizontal="center" vertical="center" wrapText="1"/>
      <protection/>
    </xf>
    <xf numFmtId="0" fontId="3" fillId="0" borderId="70" xfId="25" applyBorder="1" applyAlignment="1">
      <alignment horizontal="center" vertical="center"/>
      <protection/>
    </xf>
    <xf numFmtId="0" fontId="3" fillId="0" borderId="3" xfId="25" applyBorder="1" applyAlignment="1">
      <alignment horizontal="center" vertical="center" shrinkToFit="1"/>
      <protection/>
    </xf>
    <xf numFmtId="0" fontId="3" fillId="0" borderId="7" xfId="25" applyBorder="1" applyAlignment="1">
      <alignment horizontal="center" vertical="center"/>
      <protection/>
    </xf>
    <xf numFmtId="0" fontId="3" fillId="0" borderId="3" xfId="25" applyBorder="1" applyAlignment="1">
      <alignment horizontal="center" vertical="center"/>
      <protection/>
    </xf>
    <xf numFmtId="0" fontId="3" fillId="0" borderId="14" xfId="25" applyBorder="1" applyAlignment="1">
      <alignment horizontal="center" vertical="center"/>
      <protection/>
    </xf>
    <xf numFmtId="38" fontId="3" fillId="0" borderId="15" xfId="20" applyFont="1" applyBorder="1" applyAlignment="1">
      <alignment horizontal="center" vertical="center"/>
    </xf>
    <xf numFmtId="0" fontId="3" fillId="0" borderId="16" xfId="25" applyBorder="1" applyAlignment="1">
      <alignment horizontal="center" vertical="center"/>
      <protection/>
    </xf>
    <xf numFmtId="38" fontId="3" fillId="0" borderId="0" xfId="20" applyFont="1" applyBorder="1" applyAlignment="1">
      <alignment horizontal="center" vertical="center"/>
    </xf>
    <xf numFmtId="177" fontId="3" fillId="0" borderId="16" xfId="21" applyNumberFormat="1" applyFont="1" applyBorder="1" applyAlignment="1">
      <alignment horizontal="center" vertical="center"/>
    </xf>
    <xf numFmtId="0" fontId="15" fillId="0" borderId="0" xfId="25" applyFont="1" applyBorder="1" applyAlignment="1">
      <alignment horizontal="center" vertical="center"/>
      <protection/>
    </xf>
    <xf numFmtId="0" fontId="3" fillId="0" borderId="0" xfId="25" applyFont="1" applyBorder="1" applyAlignment="1">
      <alignment horizontal="center" vertical="center"/>
      <protection/>
    </xf>
    <xf numFmtId="0" fontId="3" fillId="0" borderId="48" xfId="25" applyBorder="1" applyAlignment="1">
      <alignment horizontal="center" vertical="center"/>
      <protection/>
    </xf>
    <xf numFmtId="38" fontId="3" fillId="0" borderId="72" xfId="20" applyFont="1" applyBorder="1" applyAlignment="1">
      <alignment horizontal="center" vertical="center"/>
    </xf>
    <xf numFmtId="0" fontId="3" fillId="0" borderId="0" xfId="25" applyBorder="1" applyAlignment="1">
      <alignment horizontal="center" vertical="center" shrinkToFit="1"/>
      <protection/>
    </xf>
    <xf numFmtId="0" fontId="3" fillId="0" borderId="31" xfId="25" applyBorder="1" applyAlignment="1">
      <alignment horizontal="center" vertical="center"/>
      <protection/>
    </xf>
    <xf numFmtId="177" fontId="3" fillId="0" borderId="67" xfId="21" applyNumberFormat="1" applyFont="1" applyBorder="1" applyAlignment="1">
      <alignment horizontal="center" vertical="center"/>
    </xf>
    <xf numFmtId="0" fontId="3" fillId="0" borderId="14" xfId="25" applyFont="1" applyBorder="1" applyAlignment="1">
      <alignment horizontal="center" vertical="center"/>
      <protection/>
    </xf>
    <xf numFmtId="0" fontId="3" fillId="0" borderId="31" xfId="25" applyFont="1" applyBorder="1" applyAlignment="1">
      <alignment horizontal="center" vertical="center"/>
      <protection/>
    </xf>
    <xf numFmtId="38" fontId="3" fillId="0" borderId="55" xfId="20" applyFont="1" applyBorder="1" applyAlignment="1">
      <alignment horizontal="center" vertical="center"/>
    </xf>
    <xf numFmtId="177" fontId="3" fillId="0" borderId="73" xfId="21" applyNumberFormat="1" applyFont="1" applyBorder="1" applyAlignment="1">
      <alignment horizontal="center" vertical="center"/>
    </xf>
    <xf numFmtId="0" fontId="3" fillId="0" borderId="48" xfId="25" applyFont="1" applyBorder="1" applyAlignment="1">
      <alignment horizontal="center" vertical="center"/>
      <protection/>
    </xf>
    <xf numFmtId="38" fontId="3" fillId="0" borderId="74" xfId="20" applyFont="1" applyBorder="1" applyAlignment="1">
      <alignment horizontal="center" vertical="center"/>
    </xf>
    <xf numFmtId="177" fontId="3" fillId="0" borderId="75" xfId="21" applyNumberFormat="1" applyFont="1" applyBorder="1" applyAlignment="1">
      <alignment horizontal="center" vertical="center"/>
    </xf>
    <xf numFmtId="0" fontId="3" fillId="0" borderId="17" xfId="25" applyFont="1" applyBorder="1" applyAlignment="1">
      <alignment horizontal="center" vertical="center"/>
      <protection/>
    </xf>
    <xf numFmtId="38" fontId="3" fillId="0" borderId="34" xfId="20" applyFont="1" applyBorder="1" applyAlignment="1">
      <alignment horizontal="center" vertical="center"/>
    </xf>
    <xf numFmtId="177" fontId="3" fillId="0" borderId="5" xfId="21" applyNumberFormat="1" applyFont="1" applyBorder="1" applyAlignment="1">
      <alignment horizontal="center" vertical="center"/>
    </xf>
    <xf numFmtId="38" fontId="3" fillId="0" borderId="18" xfId="20" applyFont="1" applyBorder="1" applyAlignment="1">
      <alignment horizontal="center" vertical="center"/>
    </xf>
    <xf numFmtId="177" fontId="3" fillId="0" borderId="35" xfId="21" applyNumberFormat="1" applyFont="1" applyBorder="1" applyAlignment="1">
      <alignment horizontal="center" vertical="center"/>
    </xf>
    <xf numFmtId="0" fontId="6" fillId="0" borderId="0" xfId="23" applyAlignment="1">
      <alignment vertical="center"/>
      <protection/>
    </xf>
    <xf numFmtId="0" fontId="16" fillId="0" borderId="0" xfId="25" applyFont="1" applyFill="1" applyAlignment="1">
      <alignment horizontal="right" vertical="center" indent="1"/>
      <protection/>
    </xf>
    <xf numFmtId="0" fontId="25" fillId="0" borderId="0" xfId="25" applyFont="1" applyAlignment="1">
      <alignment vertical="center"/>
      <protection/>
    </xf>
    <xf numFmtId="0" fontId="26" fillId="0" borderId="0" xfId="23" applyFont="1" applyAlignment="1">
      <alignment vertical="center"/>
      <protection/>
    </xf>
    <xf numFmtId="0" fontId="16" fillId="0" borderId="0" xfId="25" applyFont="1" applyFill="1" applyAlignment="1">
      <alignment vertical="center" wrapText="1"/>
      <protection/>
    </xf>
    <xf numFmtId="0" fontId="16" fillId="0" borderId="70" xfId="25" applyFont="1" applyFill="1" applyBorder="1" applyAlignment="1">
      <alignment horizontal="center" vertical="center"/>
      <protection/>
    </xf>
    <xf numFmtId="38" fontId="16" fillId="0" borderId="70" xfId="20" applyFont="1" applyFill="1" applyBorder="1" applyAlignment="1">
      <alignment vertical="center"/>
    </xf>
    <xf numFmtId="38" fontId="16" fillId="0" borderId="4" xfId="20" applyFont="1" applyFill="1" applyBorder="1" applyAlignment="1">
      <alignment vertical="center"/>
    </xf>
    <xf numFmtId="177" fontId="16" fillId="0" borderId="70" xfId="21" applyNumberFormat="1" applyFont="1" applyFill="1" applyBorder="1" applyAlignment="1">
      <alignment vertical="center"/>
    </xf>
    <xf numFmtId="0" fontId="16" fillId="0" borderId="76" xfId="25" applyFont="1" applyFill="1" applyBorder="1" applyAlignment="1">
      <alignment horizontal="center" vertical="center"/>
      <protection/>
    </xf>
    <xf numFmtId="38" fontId="16" fillId="0" borderId="76" xfId="20" applyFont="1" applyFill="1" applyBorder="1" applyAlignment="1">
      <alignment vertical="center"/>
    </xf>
    <xf numFmtId="0" fontId="26" fillId="0" borderId="77" xfId="25" applyFont="1" applyFill="1" applyBorder="1" applyAlignment="1">
      <alignment horizontal="left" vertical="center"/>
      <protection/>
    </xf>
    <xf numFmtId="38" fontId="16" fillId="0" borderId="77" xfId="20" applyFont="1" applyFill="1" applyBorder="1" applyAlignment="1">
      <alignment vertical="center"/>
    </xf>
    <xf numFmtId="38" fontId="16" fillId="0" borderId="10" xfId="26" applyFont="1" applyFill="1" applyBorder="1" applyAlignment="1">
      <alignment vertical="center"/>
    </xf>
    <xf numFmtId="177" fontId="16" fillId="0" borderId="10" xfId="26" applyNumberFormat="1" applyFont="1" applyFill="1" applyBorder="1" applyAlignment="1">
      <alignment vertical="center"/>
    </xf>
    <xf numFmtId="38" fontId="27" fillId="0" borderId="14" xfId="26" applyFont="1" applyBorder="1" applyAlignment="1">
      <alignment vertical="center"/>
    </xf>
    <xf numFmtId="177" fontId="27" fillId="0" borderId="14" xfId="26" applyNumberFormat="1" applyFont="1" applyBorder="1" applyAlignment="1">
      <alignment vertical="center"/>
    </xf>
    <xf numFmtId="38" fontId="27" fillId="0" borderId="17" xfId="26" applyFont="1" applyBorder="1" applyAlignment="1">
      <alignment vertical="center"/>
    </xf>
    <xf numFmtId="177" fontId="27" fillId="0" borderId="17" xfId="26" applyNumberFormat="1" applyFont="1" applyBorder="1" applyAlignment="1">
      <alignment vertical="center"/>
    </xf>
    <xf numFmtId="38" fontId="27" fillId="0" borderId="14" xfId="26" applyFont="1" applyFill="1" applyBorder="1" applyAlignment="1">
      <alignment vertical="center"/>
    </xf>
    <xf numFmtId="177" fontId="27" fillId="0" borderId="14" xfId="26" applyNumberFormat="1" applyFont="1" applyFill="1" applyBorder="1" applyAlignment="1">
      <alignment vertical="center"/>
    </xf>
    <xf numFmtId="38" fontId="27" fillId="0" borderId="17" xfId="26" applyFont="1" applyFill="1" applyBorder="1" applyAlignment="1">
      <alignment vertical="center"/>
    </xf>
    <xf numFmtId="177" fontId="27" fillId="0" borderId="17" xfId="26" applyNumberFormat="1" applyFont="1" applyFill="1" applyBorder="1" applyAlignment="1">
      <alignment vertical="center"/>
    </xf>
    <xf numFmtId="38" fontId="16" fillId="0" borderId="78" xfId="20" applyFont="1" applyFill="1" applyBorder="1" applyAlignment="1">
      <alignment vertical="center"/>
    </xf>
    <xf numFmtId="38" fontId="16" fillId="0" borderId="0" xfId="25" applyNumberFormat="1" applyFont="1" applyFill="1" applyBorder="1" applyAlignment="1">
      <alignment vertical="center"/>
      <protection/>
    </xf>
    <xf numFmtId="0" fontId="16" fillId="0" borderId="0" xfId="25" applyFont="1" applyFill="1" applyBorder="1" applyAlignment="1">
      <alignment horizontal="left" vertical="center"/>
      <protection/>
    </xf>
    <xf numFmtId="0" fontId="16" fillId="0" borderId="0" xfId="25" applyFont="1" applyFill="1" applyBorder="1" applyAlignment="1">
      <alignment horizontal="right" vertical="center"/>
      <protection/>
    </xf>
    <xf numFmtId="56" fontId="5" fillId="0" borderId="0" xfId="25" applyNumberFormat="1" applyFont="1" applyFill="1" applyAlignment="1">
      <alignment horizontal="left" vertical="top"/>
      <protection/>
    </xf>
    <xf numFmtId="0" fontId="3" fillId="0" borderId="0" xfId="25" applyFont="1" applyFill="1" applyAlignment="1">
      <alignment vertical="top" wrapText="1"/>
      <protection/>
    </xf>
    <xf numFmtId="0" fontId="3" fillId="0" borderId="70" xfId="25" applyFont="1" applyBorder="1" applyAlignment="1">
      <alignment horizontal="center" vertical="center" wrapText="1"/>
      <protection/>
    </xf>
    <xf numFmtId="0" fontId="3" fillId="0" borderId="70" xfId="25" applyFont="1" applyBorder="1" applyAlignment="1">
      <alignment horizontal="center" vertical="center"/>
      <protection/>
    </xf>
    <xf numFmtId="0" fontId="3" fillId="0" borderId="70" xfId="25" applyFont="1" applyFill="1" applyBorder="1" applyAlignment="1">
      <alignment horizontal="left" vertical="top" wrapText="1"/>
      <protection/>
    </xf>
    <xf numFmtId="0" fontId="3" fillId="0" borderId="70" xfId="25" applyFont="1" applyFill="1" applyBorder="1" applyAlignment="1">
      <alignment vertical="top" wrapText="1"/>
      <protection/>
    </xf>
    <xf numFmtId="56" fontId="3" fillId="0" borderId="70" xfId="25" applyNumberFormat="1" applyFont="1" applyBorder="1" applyAlignment="1">
      <alignment horizontal="left" vertical="top" wrapText="1"/>
      <protection/>
    </xf>
    <xf numFmtId="0" fontId="3" fillId="0" borderId="70" xfId="25" applyFont="1" applyBorder="1" applyAlignment="1">
      <alignment horizontal="left" vertical="top" wrapText="1"/>
      <protection/>
    </xf>
    <xf numFmtId="0" fontId="3" fillId="0" borderId="70" xfId="25" applyFont="1" applyBorder="1" applyAlignment="1">
      <alignment vertical="top"/>
      <protection/>
    </xf>
    <xf numFmtId="0" fontId="3" fillId="0" borderId="0" xfId="25" applyFont="1" applyFill="1" applyAlignment="1">
      <alignment vertical="top"/>
      <protection/>
    </xf>
    <xf numFmtId="56" fontId="3" fillId="0" borderId="70" xfId="25" applyNumberFormat="1" applyFont="1" applyFill="1" applyBorder="1" applyAlignment="1">
      <alignment horizontal="left" vertical="top" wrapText="1"/>
      <protection/>
    </xf>
    <xf numFmtId="0" fontId="3" fillId="0" borderId="70" xfId="25" applyFont="1" applyBorder="1" applyAlignment="1">
      <alignment vertical="top" wrapText="1"/>
      <protection/>
    </xf>
    <xf numFmtId="0" fontId="28" fillId="0" borderId="0" xfId="0" applyFont="1" applyAlignment="1">
      <alignment vertical="center"/>
    </xf>
    <xf numFmtId="0" fontId="3" fillId="0" borderId="0" xfId="25" applyFont="1" applyFill="1" applyBorder="1" applyAlignment="1">
      <alignment vertical="top" wrapText="1"/>
      <protection/>
    </xf>
    <xf numFmtId="0" fontId="3" fillId="0" borderId="0" xfId="25" applyFont="1" applyFill="1" applyBorder="1" applyAlignment="1">
      <alignment vertical="top"/>
      <protection/>
    </xf>
    <xf numFmtId="56" fontId="3" fillId="0" borderId="0" xfId="25" applyNumberFormat="1" applyFont="1" applyFill="1" applyBorder="1" applyAlignment="1">
      <alignment horizontal="left" vertical="top" wrapText="1"/>
      <protection/>
    </xf>
    <xf numFmtId="0" fontId="29" fillId="0" borderId="0" xfId="0" applyFont="1" applyAlignment="1">
      <alignment vertical="center"/>
    </xf>
    <xf numFmtId="0" fontId="3" fillId="0" borderId="0" xfId="25" applyFont="1" applyFill="1" applyAlignment="1">
      <alignment horizontal="left"/>
      <protection/>
    </xf>
    <xf numFmtId="0" fontId="3" fillId="0" borderId="0" xfId="25" applyFont="1" applyFill="1" applyAlignment="1">
      <alignment vertical="center" wrapText="1"/>
      <protection/>
    </xf>
    <xf numFmtId="0" fontId="3" fillId="0" borderId="0" xfId="25" applyFont="1" applyFill="1" applyAlignment="1">
      <alignment horizontal="left" vertical="center" wrapText="1"/>
      <protection/>
    </xf>
    <xf numFmtId="0" fontId="16" fillId="0" borderId="40" xfId="25" applyFont="1" applyBorder="1" applyAlignment="1">
      <alignment horizontal="right" shrinkToFit="1"/>
      <protection/>
    </xf>
    <xf numFmtId="0" fontId="17" fillId="0" borderId="40" xfId="0" applyFont="1" applyBorder="1" applyAlignment="1">
      <alignment horizontal="right" shrinkToFit="1"/>
    </xf>
    <xf numFmtId="0" fontId="3" fillId="0" borderId="1" xfId="25" applyFont="1" applyBorder="1" applyAlignment="1">
      <alignment horizontal="center" vertical="center"/>
      <protection/>
    </xf>
    <xf numFmtId="0" fontId="3" fillId="0" borderId="24" xfId="25" applyFont="1" applyBorder="1" applyAlignment="1">
      <alignment horizontal="center" vertical="center"/>
      <protection/>
    </xf>
    <xf numFmtId="0" fontId="3" fillId="0" borderId="23" xfId="25" applyFont="1" applyBorder="1" applyAlignment="1">
      <alignment horizontal="center" vertical="center"/>
      <protection/>
    </xf>
    <xf numFmtId="0" fontId="3" fillId="0" borderId="71" xfId="25" applyFont="1" applyBorder="1" applyAlignment="1">
      <alignment horizontal="center" vertical="center"/>
      <protection/>
    </xf>
    <xf numFmtId="0" fontId="3" fillId="0" borderId="79" xfId="25" applyFont="1" applyBorder="1" applyAlignment="1">
      <alignment horizontal="center" vertical="center"/>
      <protection/>
    </xf>
    <xf numFmtId="0" fontId="16" fillId="0" borderId="0" xfId="25" applyFont="1" applyAlignment="1">
      <alignment horizontal="right"/>
      <protection/>
    </xf>
    <xf numFmtId="0" fontId="16" fillId="0" borderId="76" xfId="25" applyFont="1" applyBorder="1" applyAlignment="1">
      <alignment horizontal="right" vertical="center"/>
      <protection/>
    </xf>
    <xf numFmtId="0" fontId="0" fillId="0" borderId="76" xfId="0" applyBorder="1" applyAlignment="1">
      <alignment horizontal="right" vertical="center"/>
    </xf>
    <xf numFmtId="0" fontId="3" fillId="0" borderId="0" xfId="25" applyAlignment="1">
      <alignment horizontal="center"/>
      <protection/>
    </xf>
    <xf numFmtId="0" fontId="0" fillId="0" borderId="0" xfId="0" applyAlignment="1">
      <alignment horizontal="center"/>
    </xf>
    <xf numFmtId="0" fontId="16" fillId="0" borderId="76" xfId="25" applyFont="1" applyBorder="1" applyAlignment="1">
      <alignment horizontal="right"/>
      <protection/>
    </xf>
    <xf numFmtId="0" fontId="3" fillId="0" borderId="0" xfId="25" applyFont="1" applyBorder="1" applyAlignment="1">
      <alignment horizontal="right"/>
      <protection/>
    </xf>
    <xf numFmtId="38" fontId="22" fillId="0" borderId="45" xfId="20" applyFont="1" applyBorder="1" applyAlignment="1">
      <alignment horizontal="center" vertical="center" wrapText="1"/>
    </xf>
    <xf numFmtId="38" fontId="22" fillId="0" borderId="2" xfId="20" applyFont="1" applyBorder="1" applyAlignment="1">
      <alignment horizontal="center" vertical="center" wrapText="1"/>
    </xf>
    <xf numFmtId="38" fontId="22" fillId="0" borderId="26" xfId="20" applyFont="1" applyBorder="1" applyAlignment="1">
      <alignment horizontal="center" vertical="center" wrapText="1"/>
    </xf>
    <xf numFmtId="38" fontId="22" fillId="0" borderId="28" xfId="20" applyFont="1" applyBorder="1" applyAlignment="1">
      <alignment horizontal="center" vertical="center" wrapText="1"/>
    </xf>
    <xf numFmtId="0" fontId="22" fillId="0" borderId="45" xfId="25" applyFont="1" applyBorder="1" applyAlignment="1">
      <alignment horizontal="center" vertical="center" wrapText="1"/>
      <protection/>
    </xf>
    <xf numFmtId="0" fontId="22" fillId="0" borderId="2" xfId="25" applyFont="1" applyBorder="1" applyAlignment="1">
      <alignment horizontal="center" vertical="center" wrapText="1"/>
      <protection/>
    </xf>
    <xf numFmtId="0" fontId="22" fillId="0" borderId="26" xfId="25" applyFont="1" applyBorder="1" applyAlignment="1">
      <alignment horizontal="center" vertical="center" wrapText="1"/>
      <protection/>
    </xf>
    <xf numFmtId="0" fontId="22" fillId="0" borderId="28" xfId="25" applyFont="1" applyBorder="1" applyAlignment="1">
      <alignment horizontal="center" vertical="center" wrapText="1"/>
      <protection/>
    </xf>
    <xf numFmtId="0" fontId="22" fillId="0" borderId="49" xfId="25" applyFont="1" applyBorder="1" applyAlignment="1">
      <alignment horizontal="center" vertical="center" wrapText="1"/>
      <protection/>
    </xf>
    <xf numFmtId="0" fontId="22" fillId="0" borderId="50" xfId="25" applyFont="1" applyBorder="1" applyAlignment="1">
      <alignment horizontal="center" vertical="center" wrapText="1"/>
      <protection/>
    </xf>
    <xf numFmtId="0" fontId="22" fillId="0" borderId="51" xfId="25" applyFont="1" applyBorder="1" applyAlignment="1">
      <alignment horizontal="center" vertical="center" wrapText="1"/>
      <protection/>
    </xf>
    <xf numFmtId="0" fontId="22" fillId="0" borderId="52" xfId="25" applyFont="1" applyBorder="1" applyAlignment="1">
      <alignment horizontal="center" vertical="center" wrapText="1"/>
      <protection/>
    </xf>
    <xf numFmtId="38" fontId="22" fillId="0" borderId="25" xfId="20" applyFont="1" applyFill="1" applyBorder="1" applyAlignment="1">
      <alignment horizontal="center" vertical="center" wrapText="1"/>
    </xf>
    <xf numFmtId="38" fontId="22" fillId="0" borderId="27" xfId="20" applyFont="1" applyFill="1" applyBorder="1" applyAlignment="1">
      <alignment horizontal="center" vertical="center" wrapText="1"/>
    </xf>
    <xf numFmtId="38" fontId="22" fillId="0" borderId="80" xfId="20" applyFont="1" applyBorder="1" applyAlignment="1">
      <alignment horizontal="center" vertical="center" wrapText="1"/>
    </xf>
    <xf numFmtId="38" fontId="22" fillId="0" borderId="69" xfId="20" applyFont="1" applyBorder="1" applyAlignment="1">
      <alignment horizontal="center" vertical="center" wrapText="1"/>
    </xf>
    <xf numFmtId="38" fontId="22" fillId="0" borderId="20" xfId="20" applyFont="1" applyBorder="1" applyAlignment="1">
      <alignment horizontal="center" vertical="center" wrapText="1"/>
    </xf>
    <xf numFmtId="38" fontId="22" fillId="0" borderId="19" xfId="20" applyFont="1" applyBorder="1" applyAlignment="1">
      <alignment horizontal="center" vertical="center" wrapText="1"/>
    </xf>
    <xf numFmtId="38" fontId="22" fillId="0" borderId="20" xfId="20" applyFont="1" applyBorder="1" applyAlignment="1">
      <alignment horizontal="center" vertical="center"/>
    </xf>
    <xf numFmtId="38" fontId="22" fillId="0" borderId="37" xfId="20" applyFont="1" applyBorder="1" applyAlignment="1">
      <alignment horizontal="center" vertical="center"/>
    </xf>
    <xf numFmtId="38" fontId="22" fillId="0" borderId="19" xfId="20" applyFont="1" applyBorder="1" applyAlignment="1">
      <alignment horizontal="center" vertical="center"/>
    </xf>
    <xf numFmtId="0" fontId="22" fillId="0" borderId="25" xfId="25" applyFont="1" applyFill="1" applyBorder="1" applyAlignment="1">
      <alignment horizontal="center" vertical="center" wrapText="1"/>
      <protection/>
    </xf>
    <xf numFmtId="0" fontId="22" fillId="0" borderId="27" xfId="25" applyFont="1" applyFill="1" applyBorder="1" applyAlignment="1">
      <alignment horizontal="center" vertical="center" wrapText="1"/>
      <protection/>
    </xf>
    <xf numFmtId="0" fontId="22" fillId="0" borderId="80" xfId="25" applyFont="1" applyBorder="1" applyAlignment="1">
      <alignment horizontal="center" vertical="center" wrapText="1"/>
      <protection/>
    </xf>
    <xf numFmtId="0" fontId="22" fillId="0" borderId="69" xfId="25" applyFont="1" applyBorder="1" applyAlignment="1">
      <alignment horizontal="center" vertical="center" wrapText="1"/>
      <protection/>
    </xf>
    <xf numFmtId="0" fontId="22" fillId="0" borderId="20" xfId="25" applyFont="1" applyBorder="1" applyAlignment="1">
      <alignment horizontal="center" vertical="center" wrapText="1"/>
      <protection/>
    </xf>
    <xf numFmtId="0" fontId="22" fillId="0" borderId="19" xfId="25" applyFont="1" applyBorder="1" applyAlignment="1">
      <alignment horizontal="center" vertical="center" wrapText="1"/>
      <protection/>
    </xf>
    <xf numFmtId="0" fontId="22" fillId="0" borderId="20" xfId="25" applyFont="1" applyBorder="1" applyAlignment="1">
      <alignment horizontal="center" vertical="center"/>
      <protection/>
    </xf>
    <xf numFmtId="0" fontId="22" fillId="0" borderId="37" xfId="25" applyFont="1" applyBorder="1" applyAlignment="1">
      <alignment horizontal="center" vertical="center"/>
      <protection/>
    </xf>
    <xf numFmtId="0" fontId="22" fillId="0" borderId="19" xfId="25" applyFont="1" applyBorder="1" applyAlignment="1">
      <alignment horizontal="center" vertical="center"/>
      <protection/>
    </xf>
    <xf numFmtId="0" fontId="16" fillId="0" borderId="25" xfId="25" applyFont="1" applyFill="1" applyBorder="1" applyAlignment="1">
      <alignment horizontal="center" vertical="center" wrapText="1"/>
      <protection/>
    </xf>
    <xf numFmtId="0" fontId="0" fillId="0" borderId="27" xfId="0" applyBorder="1" applyAlignment="1">
      <alignment horizontal="center" vertical="center" wrapText="1"/>
    </xf>
    <xf numFmtId="0" fontId="16" fillId="0" borderId="25" xfId="25" applyFont="1" applyFill="1" applyBorder="1" applyAlignment="1">
      <alignment horizontal="center" vertical="center"/>
      <protection/>
    </xf>
    <xf numFmtId="0" fontId="0" fillId="0" borderId="27" xfId="0"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桁区切り 3" xfId="20"/>
    <cellStyle name="パーセント 2" xfId="21"/>
    <cellStyle name="桁区切り 2" xfId="22"/>
    <cellStyle name="標準 2" xfId="23"/>
    <cellStyle name="標準_irikomi09all" xfId="24"/>
    <cellStyle name="標準_平成22年報告書（案）" xfId="25"/>
    <cellStyle name="桁区切り" xfId="26"/>
    <cellStyle name="標準_観光地点等名簿_H22観光入込客調査票（県全体）a日帰り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58759226"/>
        <c:axId val="59070987"/>
      </c:barChart>
      <c:catAx>
        <c:axId val="58759226"/>
        <c:scaling>
          <c:orientation val="minMax"/>
        </c:scaling>
        <c:axPos val="b"/>
        <c:delete val="0"/>
        <c:numFmt formatCode="General" sourceLinked="1"/>
        <c:majorTickMark val="out"/>
        <c:minorTickMark val="none"/>
        <c:tickLblPos val="nextTo"/>
        <c:crossAx val="59070987"/>
        <c:crosses val="autoZero"/>
        <c:auto val="1"/>
        <c:lblOffset val="100"/>
        <c:noMultiLvlLbl val="0"/>
      </c:catAx>
      <c:valAx>
        <c:axId val="59070987"/>
        <c:scaling>
          <c:orientation val="minMax"/>
          <c:max val="50000000"/>
        </c:scaling>
        <c:axPos val="l"/>
        <c:majorGridlines/>
        <c:delete val="0"/>
        <c:numFmt formatCode="#,##0_);[Red]\(#,##0\)" sourceLinked="1"/>
        <c:majorTickMark val="out"/>
        <c:minorTickMark val="none"/>
        <c:tickLblPos val="nextTo"/>
        <c:crossAx val="58759226"/>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2575"/>
                  <c:y val="0.02625"/>
                </c:manualLayout>
              </c:layout>
              <c:showLegendKey val="0"/>
              <c:showVal val="1"/>
              <c:showBubbleSize val="0"/>
              <c:showCatName val="1"/>
              <c:showSerName val="0"/>
              <c:showPercent val="0"/>
              <c:separator> </c:separator>
            </c:dLbl>
            <c:dLbl>
              <c:idx val="1"/>
              <c:layout>
                <c:manualLayout>
                  <c:x val="0.018"/>
                  <c:y val="-0.06025"/>
                </c:manualLayout>
              </c:layout>
              <c:showLegendKey val="0"/>
              <c:showVal val="1"/>
              <c:showBubbleSize val="0"/>
              <c:showCatName val="1"/>
              <c:showSerName val="0"/>
              <c:showPercent val="0"/>
              <c:separator> </c:separator>
            </c:dLbl>
            <c:dLbl>
              <c:idx val="2"/>
              <c:layout>
                <c:manualLayout>
                  <c:x val="0.0095"/>
                  <c:y val="-0.00425"/>
                </c:manualLayout>
              </c:layout>
              <c:showLegendKey val="0"/>
              <c:showVal val="1"/>
              <c:showBubbleSize val="0"/>
              <c:showCatName val="1"/>
              <c:showSerName val="0"/>
              <c:showPercent val="0"/>
              <c:separator> </c:separator>
            </c:dLbl>
            <c:dLbl>
              <c:idx val="3"/>
              <c:layout>
                <c:manualLayout>
                  <c:x val="-0.0465"/>
                  <c:y val="-0.009"/>
                </c:manualLayout>
              </c:layout>
              <c:showLegendKey val="0"/>
              <c:showVal val="1"/>
              <c:showBubbleSize val="0"/>
              <c:showCatName val="1"/>
              <c:showSerName val="0"/>
              <c:showPercent val="0"/>
              <c:separator> </c:separator>
            </c:dLbl>
            <c:dLbl>
              <c:idx val="4"/>
              <c:layout>
                <c:manualLayout>
                  <c:x val="-0.01825"/>
                  <c:y val="0.01425"/>
                </c:manualLayout>
              </c:layout>
              <c:showLegendKey val="0"/>
              <c:showVal val="1"/>
              <c:showBubbleSize val="0"/>
              <c:showCatName val="1"/>
              <c:showSerName val="0"/>
              <c:showPercent val="0"/>
              <c:separator> </c:separator>
            </c:dLbl>
            <c:dLbl>
              <c:idx val="5"/>
              <c:layout>
                <c:manualLayout>
                  <c:x val="-0.018"/>
                  <c:y val="0.0165"/>
                </c:manualLayout>
              </c:layout>
              <c:showLegendKey val="0"/>
              <c:showVal val="1"/>
              <c:showBubbleSize val="0"/>
              <c:showCatName val="1"/>
              <c:showSerName val="0"/>
              <c:showPercent val="0"/>
              <c:separator> </c:separator>
            </c:dLbl>
            <c:dLbl>
              <c:idx val="6"/>
              <c:layout>
                <c:manualLayout>
                  <c:x val="-0.02925"/>
                  <c:y val="-0.0287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1"/>
            <c:showPercent val="0"/>
            <c:separator> </c:separator>
          </c:dLbls>
          <c:cat>
            <c:strRef>
              <c:f>'６頁'!$A$16:$A$22</c:f>
              <c:strCache/>
            </c:strRef>
          </c:cat>
          <c:val>
            <c:numRef>
              <c:f>'６頁'!$C$16:$C$22</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7675"/>
          <c:y val="0.08025"/>
          <c:w val="0.23775"/>
          <c:h val="0.8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1975"/>
                  <c:y val="-0.01025"/>
                </c:manualLayout>
              </c:layout>
              <c:showLegendKey val="0"/>
              <c:showVal val="1"/>
              <c:showBubbleSize val="0"/>
              <c:showCatName val="1"/>
              <c:showSerName val="0"/>
              <c:showPercent val="0"/>
              <c:separator> </c:separator>
            </c:dLbl>
            <c:dLbl>
              <c:idx val="1"/>
              <c:layout>
                <c:manualLayout>
                  <c:x val="0.0285"/>
                  <c:y val="-0.02725"/>
                </c:manualLayout>
              </c:layout>
              <c:showLegendKey val="0"/>
              <c:showVal val="1"/>
              <c:showBubbleSize val="0"/>
              <c:showCatName val="1"/>
              <c:showSerName val="0"/>
              <c:showPercent val="0"/>
              <c:separator> </c:separator>
            </c:dLbl>
            <c:dLbl>
              <c:idx val="2"/>
              <c:layout>
                <c:manualLayout>
                  <c:x val="-0.0435"/>
                  <c:y val="0.0215"/>
                </c:manualLayout>
              </c:layout>
              <c:showLegendKey val="0"/>
              <c:showVal val="1"/>
              <c:showBubbleSize val="0"/>
              <c:showCatName val="1"/>
              <c:showSerName val="0"/>
              <c:showPercent val="0"/>
              <c:separator> </c:separator>
            </c:dLbl>
            <c:dLbl>
              <c:idx val="3"/>
              <c:layout>
                <c:manualLayout>
                  <c:x val="-0.03375"/>
                  <c:y val="-0.06925"/>
                </c:manualLayout>
              </c:layout>
              <c:showLegendKey val="0"/>
              <c:showVal val="1"/>
              <c:showBubbleSize val="0"/>
              <c:showCatName val="1"/>
              <c:showSerName val="0"/>
              <c:showPercent val="0"/>
              <c:separator> </c:separator>
            </c:dLbl>
            <c:dLbl>
              <c:idx val="4"/>
              <c:layout>
                <c:manualLayout>
                  <c:x val="-0.02"/>
                  <c:y val="-0.05975"/>
                </c:manualLayout>
              </c:layout>
              <c:showLegendKey val="0"/>
              <c:showVal val="1"/>
              <c:showBubbleSize val="0"/>
              <c:showCatName val="1"/>
              <c:showSerName val="0"/>
              <c:showPercent val="0"/>
              <c:separator> </c:separator>
            </c:dLbl>
            <c:dLbl>
              <c:idx val="5"/>
              <c:layout>
                <c:manualLayout>
                  <c:x val="-0.009"/>
                  <c:y val="-0.0015"/>
                </c:manualLayout>
              </c:layout>
              <c:showLegendKey val="0"/>
              <c:showVal val="1"/>
              <c:showBubbleSize val="0"/>
              <c:showCatName val="1"/>
              <c:showSerName val="0"/>
              <c:showPercent val="0"/>
              <c:separator> </c:separator>
            </c:dLbl>
            <c:dLbl>
              <c:idx val="6"/>
              <c:layout>
                <c:manualLayout>
                  <c:x val="-0.0505"/>
                  <c:y val="0.0312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1"/>
            <c:showPercent val="0"/>
            <c:separator> </c:separator>
          </c:dLbls>
          <c:cat>
            <c:strRef>
              <c:f>'６頁'!$A$16:$A$22</c:f>
              <c:strCache/>
            </c:strRef>
          </c:cat>
          <c:val>
            <c:numRef>
              <c:f>'６頁'!$G$16:$G$22</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61876836"/>
        <c:axId val="20020613"/>
      </c:barChart>
      <c:catAx>
        <c:axId val="61876836"/>
        <c:scaling>
          <c:orientation val="minMax"/>
        </c:scaling>
        <c:axPos val="b"/>
        <c:delete val="0"/>
        <c:numFmt formatCode="General" sourceLinked="1"/>
        <c:majorTickMark val="out"/>
        <c:minorTickMark val="none"/>
        <c:tickLblPos val="nextTo"/>
        <c:crossAx val="20020613"/>
        <c:crosses val="autoZero"/>
        <c:auto val="1"/>
        <c:lblOffset val="100"/>
        <c:noMultiLvlLbl val="0"/>
      </c:catAx>
      <c:valAx>
        <c:axId val="20020613"/>
        <c:scaling>
          <c:orientation val="minMax"/>
        </c:scaling>
        <c:axPos val="l"/>
        <c:majorGridlines/>
        <c:delete val="0"/>
        <c:numFmt formatCode="#,##0_);[Red]\(#,##0\)" sourceLinked="1"/>
        <c:majorTickMark val="out"/>
        <c:minorTickMark val="none"/>
        <c:tickLblPos val="nextTo"/>
        <c:crossAx val="61876836"/>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35"/>
                  <c:y val="0.001"/>
                </c:manualLayout>
              </c:layout>
              <c:tx>
                <c:rich>
                  <a:bodyPr vert="horz" rot="0" anchor="ctr"/>
                  <a:lstStyle/>
                  <a:p>
                    <a:pPr algn="ctr">
                      <a:defRPr/>
                    </a:pPr>
                    <a:r>
                      <a:rPr lang="en-US" cap="none" u="none" baseline="0">
                        <a:latin typeface="Calibri"/>
                        <a:ea typeface="Calibri"/>
                        <a:cs typeface="Calibri"/>
                      </a:rPr>
                      <a:t>自然　</a:t>
                    </a:r>
                    <a:r>
                      <a:rPr lang="en-US" cap="none" u="none" baseline="0">
                        <a:latin typeface="Calibri"/>
                        <a:ea typeface="Calibri"/>
                        <a:cs typeface="Calibri"/>
                      </a:rPr>
                      <a:t>2.2%</a:t>
                    </a:r>
                  </a:p>
                </c:rich>
              </c:tx>
              <c:showLegendKey val="0"/>
              <c:showVal val="1"/>
              <c:showBubbleSize val="0"/>
              <c:showCatName val="1"/>
              <c:showSerName val="0"/>
              <c:showPercent val="0"/>
              <c:separator>
</c:separator>
            </c:dLbl>
            <c:dLbl>
              <c:idx val="1"/>
              <c:layout>
                <c:manualLayout>
                  <c:x val="0.0285"/>
                  <c:y val="0.00075"/>
                </c:manualLayout>
              </c:layout>
              <c:showLegendKey val="0"/>
              <c:showVal val="1"/>
              <c:showBubbleSize val="0"/>
              <c:showCatName val="1"/>
              <c:showSerName val="0"/>
              <c:showPercent val="0"/>
              <c:separator>
</c:separator>
            </c:dLbl>
            <c:dLbl>
              <c:idx val="2"/>
              <c:layout>
                <c:manualLayout>
                  <c:x val="0.01"/>
                  <c:y val="0.01375"/>
                </c:manualLayout>
              </c:layout>
              <c:showLegendKey val="0"/>
              <c:showVal val="1"/>
              <c:showBubbleSize val="0"/>
              <c:showCatName val="1"/>
              <c:showSerName val="0"/>
              <c:showPercent val="0"/>
              <c:separator>
</c:separator>
            </c:dLbl>
            <c:dLbl>
              <c:idx val="3"/>
              <c:layout>
                <c:manualLayout>
                  <c:x val="0.03625"/>
                  <c:y val="-0.003"/>
                </c:manualLayout>
              </c:layout>
              <c:showLegendKey val="0"/>
              <c:showVal val="1"/>
              <c:showBubbleSize val="0"/>
              <c:showCatName val="1"/>
              <c:showSerName val="0"/>
              <c:showPercent val="0"/>
              <c:separator>
</c:separator>
            </c:dLbl>
            <c:dLbl>
              <c:idx val="4"/>
              <c:layout>
                <c:manualLayout>
                  <c:x val="-0.01125"/>
                  <c:y val="-0.00225"/>
                </c:manualLayout>
              </c:layout>
              <c:showLegendKey val="0"/>
              <c:showVal val="1"/>
              <c:showBubbleSize val="0"/>
              <c:showCatName val="1"/>
              <c:showSerName val="0"/>
              <c:showPercent val="0"/>
              <c:separator>
</c:separator>
            </c:dLbl>
            <c:dLbl>
              <c:idx val="5"/>
              <c:layout>
                <c:manualLayout>
                  <c:x val="-0.03125"/>
                  <c:y val="-0.009"/>
                </c:manualLayout>
              </c:layout>
              <c:showLegendKey val="0"/>
              <c:showVal val="1"/>
              <c:showBubbleSize val="0"/>
              <c:showCatName val="1"/>
              <c:showSerName val="0"/>
              <c:showPercent val="0"/>
              <c:separator>
</c:separator>
            </c:dLbl>
            <c:dLbl>
              <c:idx val="6"/>
              <c:layout>
                <c:manualLayout>
                  <c:x val="-0.002"/>
                  <c:y val="0.026"/>
                </c:manualLayout>
              </c:layout>
              <c:tx>
                <c:rich>
                  <a:bodyPr vert="horz" rot="0" anchor="ctr"/>
                  <a:lstStyle/>
                  <a:p>
                    <a:pPr algn="ctr">
                      <a:defRPr/>
                    </a:pPr>
                    <a:r>
                      <a:rPr lang="en-US" cap="none" u="none" baseline="0">
                        <a:latin typeface="Calibri"/>
                        <a:ea typeface="Calibri"/>
                        <a:cs typeface="Calibri"/>
                      </a:rPr>
                      <a:t>行祭事・イベント</a:t>
                    </a:r>
                    <a:r>
                      <a:rPr lang="en-US" cap="none" u="none" baseline="0">
                        <a:latin typeface="Calibri"/>
                        <a:ea typeface="Calibri"/>
                        <a:cs typeface="Calibri"/>
                      </a:rPr>
                      <a:t>
7.4%</a:t>
                    </a:r>
                  </a:p>
                </c:rich>
              </c:tx>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0"/>
            <c:showPercent val="0"/>
            <c:separator>
</c:separator>
          </c:dLbls>
          <c:cat>
            <c:strRef>
              <c:f>'３頁'!$C$11:$C$17</c:f>
              <c:strCache/>
            </c:strRef>
          </c:cat>
          <c:val>
            <c:numRef>
              <c:f>'３頁'!$E$11:$E$17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'３頁'!$C$11:$C$17</c:f>
              <c:strCache/>
            </c:strRef>
          </c:cat>
          <c:val>
            <c:numLit>
              <c:ptCount val="1"/>
              <c:pt idx="0">
                <c:v>1</c:v>
              </c:pt>
            </c:numLit>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285"/>
                  <c:y val="0.00275"/>
                </c:manualLayout>
              </c:layout>
              <c:tx>
                <c:rich>
                  <a:bodyPr vert="horz" rot="0" anchor="ctr"/>
                  <a:lstStyle/>
                  <a:p>
                    <a:pPr algn="ctr">
                      <a:defRPr/>
                    </a:pPr>
                    <a:r>
                      <a:rPr lang="en-US" cap="none" u="none" baseline="0">
                        <a:latin typeface="Calibri"/>
                        <a:ea typeface="Calibri"/>
                        <a:cs typeface="Calibri"/>
                      </a:rPr>
                      <a:t>春
３月～５月
</a:t>
                    </a:r>
                    <a:r>
                      <a:rPr lang="en-US" cap="none" u="none" baseline="0">
                        <a:latin typeface="Calibri"/>
                        <a:ea typeface="Calibri"/>
                        <a:cs typeface="Calibri"/>
                      </a:rPr>
                      <a:t>26.1%</a:t>
                    </a:r>
                  </a:p>
                </c:rich>
              </c:tx>
              <c:showLegendKey val="0"/>
              <c:showVal val="1"/>
              <c:showBubbleSize val="0"/>
              <c:showCatName val="1"/>
              <c:showSerName val="0"/>
              <c:showPercent val="0"/>
              <c:separator>
</c:separator>
            </c:dLbl>
            <c:dLbl>
              <c:idx val="1"/>
              <c:layout>
                <c:manualLayout>
                  <c:x val="0.0655"/>
                  <c:y val="-0.01625"/>
                </c:manualLayout>
              </c:layout>
              <c:showLegendKey val="0"/>
              <c:showVal val="1"/>
              <c:showBubbleSize val="0"/>
              <c:showCatName val="1"/>
              <c:showSerName val="0"/>
              <c:showPercent val="0"/>
              <c:separator>
</c:separator>
            </c:dLbl>
            <c:dLbl>
              <c:idx val="2"/>
              <c:layout>
                <c:manualLayout>
                  <c:x val="0.024"/>
                  <c:y val="-0.0042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0"/>
            <c:showPercent val="0"/>
            <c:separator>
</c:separator>
          </c:dLbls>
          <c:cat>
            <c:strRef>
              <c:f>'４頁'!$A$17:$A$20</c:f>
              <c:strCache/>
            </c:strRef>
          </c:cat>
          <c:val>
            <c:numRef>
              <c:f>'４頁'!$C$17:$C$20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1575"/>
                  <c:y val="0.02425"/>
                </c:manualLayout>
              </c:layout>
              <c:showLegendKey val="0"/>
              <c:showVal val="1"/>
              <c:showBubbleSize val="0"/>
              <c:showCatName val="1"/>
              <c:showSerName val="0"/>
              <c:showPercent val="0"/>
              <c:separator>
</c:separator>
            </c:dLbl>
            <c:dLbl>
              <c:idx val="1"/>
              <c:layout>
                <c:manualLayout>
                  <c:x val="0.08325"/>
                  <c:y val="-0.0165"/>
                </c:manualLayout>
              </c:layout>
              <c:showLegendKey val="0"/>
              <c:showVal val="1"/>
              <c:showBubbleSize val="0"/>
              <c:showCatName val="1"/>
              <c:showSerName val="0"/>
              <c:showPercent val="0"/>
              <c:separator>
</c:separator>
            </c:dLbl>
            <c:dLbl>
              <c:idx val="2"/>
              <c:layout>
                <c:manualLayout>
                  <c:x val="0.009"/>
                  <c:y val="0.04075"/>
                </c:manualLayout>
              </c:layout>
              <c:showLegendKey val="0"/>
              <c:showVal val="1"/>
              <c:showBubbleSize val="0"/>
              <c:showCatName val="1"/>
              <c:showSerName val="0"/>
              <c:showPercent val="0"/>
              <c:separator>
</c:separator>
            </c:dLbl>
            <c:dLbl>
              <c:idx val="3"/>
              <c:showLegendKey val="0"/>
              <c:showVal val="1"/>
              <c:showBubbleSize val="0"/>
              <c:showCatName val="1"/>
              <c:showSerName val="0"/>
              <c:showPercent val="0"/>
              <c:separator>
</c:separator>
            </c:dLbl>
            <c:numFmt formatCode="General" sourceLinked="1"/>
            <c:showLegendKey val="0"/>
            <c:showVal val="1"/>
            <c:showBubbleSize val="0"/>
            <c:showCatName val="0"/>
            <c:showSerName val="0"/>
            <c:showLeaderLines val="0"/>
            <c:showPercent val="0"/>
          </c:dLbls>
          <c:cat>
            <c:strRef>
              <c:f>'４頁'!$A$17:$A$20</c:f>
              <c:strCache/>
            </c:strRef>
          </c:cat>
          <c:val>
            <c:numRef>
              <c:f>'４頁'!$G$17:$G$20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8"/>
                  <c:y val="-0.0687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howLegendKey val="0"/>
            <c:showVal val="0"/>
            <c:showBubbleSize val="0"/>
            <c:showCatName val="0"/>
            <c:showSerName val="1"/>
            <c:showPercent val="0"/>
          </c:dLbls>
          <c:cat>
            <c:strRef>
              <c:f>'４頁'!$A$17:$A$20</c:f>
              <c:strCache/>
            </c:strRef>
          </c:cat>
          <c:val>
            <c:numRef>
              <c:f>'４頁'!$B$17:$B$20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14"/>
                  <c:y val="0.023"/>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26</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howLegendKey val="0"/>
            <c:showVal val="0"/>
            <c:showBubbleSize val="0"/>
            <c:showCatName val="0"/>
            <c:showSerName val="1"/>
            <c:showPercent val="0"/>
          </c:dLbls>
          <c:cat>
            <c:strRef>
              <c:f>'４頁'!$A$17:$A$20</c:f>
              <c:strCache/>
            </c:strRef>
          </c:cat>
          <c:val>
            <c:numRef>
              <c:f>'４頁'!$E$17:$E$20</c:f>
              <c:numCache/>
            </c:numRef>
          </c:val>
        </c:ser>
        <c:axId val="45967790"/>
        <c:axId val="11056927"/>
      </c:barChart>
      <c:catAx>
        <c:axId val="45967790"/>
        <c:scaling>
          <c:orientation val="minMax"/>
        </c:scaling>
        <c:axPos val="b"/>
        <c:delete val="0"/>
        <c:numFmt formatCode="General" sourceLinked="1"/>
        <c:majorTickMark val="out"/>
        <c:minorTickMark val="none"/>
        <c:tickLblPos val="nextTo"/>
        <c:txPr>
          <a:bodyPr/>
          <a:lstStyle/>
          <a:p>
            <a:pPr>
              <a:defRPr lang="en-US" cap="none" sz="800" b="0" u="none" baseline="0">
                <a:latin typeface="Calibri"/>
                <a:ea typeface="Calibri"/>
                <a:cs typeface="Calibri"/>
              </a:defRPr>
            </a:pPr>
          </a:p>
        </c:txPr>
        <c:crossAx val="11056927"/>
        <c:crosses val="autoZero"/>
        <c:auto val="1"/>
        <c:lblOffset val="100"/>
        <c:noMultiLvlLbl val="0"/>
      </c:catAx>
      <c:valAx>
        <c:axId val="11056927"/>
        <c:scaling>
          <c:orientation val="minMax"/>
          <c:max val="14000"/>
        </c:scaling>
        <c:axPos val="l"/>
        <c:majorGridlines/>
        <c:delete val="0"/>
        <c:numFmt formatCode="#,##0_);[Red]\(#,##0\)" sourceLinked="1"/>
        <c:majorTickMark val="out"/>
        <c:minorTickMark val="none"/>
        <c:tickLblPos val="nextTo"/>
        <c:crossAx val="45967790"/>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
                  <c:y val="-0.073"/>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    </a:t>
                    </a:r>
                  </a:p>
                </c:rich>
              </c:tx>
              <c:dLblPos val="outEnd"/>
              <c:showLegendKey val="0"/>
              <c:showVal val="1"/>
              <c:showBubbleSize val="0"/>
              <c:showCatName val="0"/>
              <c:showSerName val="1"/>
              <c:showPercent val="0"/>
            </c:dLbl>
            <c:numFmt formatCode="General" sourceLinked="1"/>
            <c:dLblPos val="inEnd"/>
            <c:showLegendKey val="0"/>
            <c:showVal val="1"/>
            <c:showBubbleSize val="0"/>
            <c:showCatName val="0"/>
            <c:showSerName val="1"/>
            <c:showPercent val="0"/>
          </c:dLbls>
          <c:cat>
            <c:strRef>
              <c:f>'４頁'!$A$17:$A$20</c:f>
              <c:strCache/>
            </c:strRef>
          </c:cat>
          <c:val>
            <c:numRef>
              <c:f>'４頁'!$F$17:$F$20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2825"/>
                  <c:y val="-0.0112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26</a:t>
                    </a:r>
                    <a:r>
                      <a:rPr lang="en-US" cap="none" sz="900" u="none" baseline="0">
                        <a:latin typeface="Calibri"/>
                        <a:ea typeface="Calibri"/>
                        <a:cs typeface="Calibri"/>
                      </a:rPr>
                      <a:t>年</a:t>
                    </a:r>
                  </a:p>
                </c:rich>
              </c:tx>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'４頁'!$A$17:$A$20</c:f>
              <c:strCache/>
            </c:strRef>
          </c:cat>
          <c:val>
            <c:numRef>
              <c:f>'４頁'!$I$17:$I$20</c:f>
              <c:numCache/>
            </c:numRef>
          </c:val>
        </c:ser>
        <c:axId val="32403480"/>
        <c:axId val="23195865"/>
      </c:barChart>
      <c:catAx>
        <c:axId val="32403480"/>
        <c:scaling>
          <c:orientation val="minMax"/>
        </c:scaling>
        <c:axPos val="b"/>
        <c:delete val="0"/>
        <c:numFmt formatCode="General" sourceLinked="1"/>
        <c:majorTickMark val="out"/>
        <c:minorTickMark val="none"/>
        <c:tickLblPos val="nextTo"/>
        <c:txPr>
          <a:bodyPr/>
          <a:lstStyle/>
          <a:p>
            <a:pPr>
              <a:defRPr lang="en-US" cap="none" sz="800" u="none" baseline="0">
                <a:latin typeface="Calibri"/>
                <a:ea typeface="Calibri"/>
                <a:cs typeface="Calibri"/>
              </a:defRPr>
            </a:pPr>
          </a:p>
        </c:txPr>
        <c:crossAx val="23195865"/>
        <c:crosses val="autoZero"/>
        <c:auto val="1"/>
        <c:lblOffset val="100"/>
        <c:noMultiLvlLbl val="0"/>
      </c:catAx>
      <c:valAx>
        <c:axId val="23195865"/>
        <c:scaling>
          <c:orientation val="minMax"/>
        </c:scaling>
        <c:axPos val="l"/>
        <c:majorGridlines/>
        <c:delete val="0"/>
        <c:numFmt formatCode="#,##0_);[Red]\(#,##0\)" sourceLinked="1"/>
        <c:majorTickMark val="out"/>
        <c:minorTickMark val="none"/>
        <c:tickLblPos val="nextTo"/>
        <c:crossAx val="32403480"/>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'５頁'!$C$15:$C$26</c:f>
              <c:numCache/>
            </c:numRef>
          </c:val>
        </c:ser>
        <c:ser>
          <c:idx val="1"/>
          <c:order val="1"/>
          <c:tx>
            <c:v>平成26年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'５頁'!$F$15:$F$26</c:f>
              <c:numCache/>
            </c:numRef>
          </c:val>
        </c:ser>
        <c:axId val="7436194"/>
        <c:axId val="66925747"/>
      </c:barChart>
      <c:catAx>
        <c:axId val="7436194"/>
        <c:scaling>
          <c:orientation val="minMax"/>
        </c:scaling>
        <c:axPos val="b"/>
        <c:delete val="0"/>
        <c:numFmt formatCode="General" sourceLinked="1"/>
        <c:majorTickMark val="out"/>
        <c:minorTickMark val="none"/>
        <c:tickLblPos val="nextTo"/>
        <c:crossAx val="66925747"/>
        <c:crosses val="autoZero"/>
        <c:auto val="1"/>
        <c:lblOffset val="100"/>
        <c:noMultiLvlLbl val="0"/>
      </c:catAx>
      <c:valAx>
        <c:axId val="66925747"/>
        <c:scaling>
          <c:orientation val="minMax"/>
        </c:scaling>
        <c:axPos val="l"/>
        <c:majorGridlines/>
        <c:delete val="0"/>
        <c:numFmt formatCode="#,##0_);[Red]\(#,##0\)" sourceLinked="1"/>
        <c:majorTickMark val="out"/>
        <c:minorTickMark val="none"/>
        <c:tickLblPos val="nextTo"/>
        <c:crossAx val="7436194"/>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'５頁'!$G$15:$G$26</c:f>
              <c:numCache/>
            </c:numRef>
          </c:val>
        </c:ser>
        <c:ser>
          <c:idx val="1"/>
          <c:order val="1"/>
          <c:tx>
            <c:v>平成26年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'５頁'!$J$15:$J$26</c:f>
              <c:numCache/>
            </c:numRef>
          </c:val>
        </c:ser>
        <c:axId val="65460812"/>
        <c:axId val="52276397"/>
      </c:barChart>
      <c:catAx>
        <c:axId val="65460812"/>
        <c:scaling>
          <c:orientation val="minMax"/>
        </c:scaling>
        <c:axPos val="b"/>
        <c:delete val="0"/>
        <c:numFmt formatCode="General" sourceLinked="1"/>
        <c:majorTickMark val="out"/>
        <c:minorTickMark val="none"/>
        <c:tickLblPos val="nextTo"/>
        <c:crossAx val="52276397"/>
        <c:crosses val="autoZero"/>
        <c:auto val="1"/>
        <c:lblOffset val="100"/>
        <c:noMultiLvlLbl val="0"/>
      </c:catAx>
      <c:valAx>
        <c:axId val="52276397"/>
        <c:scaling>
          <c:orientation val="minMax"/>
        </c:scaling>
        <c:axPos val="l"/>
        <c:majorGridlines/>
        <c:delete val="0"/>
        <c:numFmt formatCode="#,##0_);[Red]\(#,##0\)" sourceLinked="1"/>
        <c:majorTickMark val="out"/>
        <c:minorTickMark val="none"/>
        <c:tickLblPos val="nextTo"/>
        <c:crossAx val="65460812"/>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2" name="グラフ 1"/>
        <xdr:cNvGraphicFramePr/>
      </xdr:nvGraphicFramePr>
      <xdr:xfrm>
        <a:off x="190500" y="673417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35</xdr:row>
      <xdr:rowOff>19050</xdr:rowOff>
    </xdr:from>
    <xdr:to>
      <xdr:col>5</xdr:col>
      <xdr:colOff>733425</xdr:colOff>
      <xdr:row>44</xdr:row>
      <xdr:rowOff>28575</xdr:rowOff>
    </xdr:to>
    <xdr:graphicFrame macro="">
      <xdr:nvGraphicFramePr>
        <xdr:cNvPr id="3" name="グラフ 2"/>
        <xdr:cNvGraphicFramePr/>
      </xdr:nvGraphicFramePr>
      <xdr:xfrm>
        <a:off x="200025" y="8782050"/>
        <a:ext cx="5648325" cy="17240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4" name="Text Box 1"/>
        <xdr:cNvSpPr txBox="1">
          <a:spLocks noChangeArrowheads="1"/>
        </xdr:cNvSpPr>
      </xdr:nvSpPr>
      <xdr:spPr bwMode="auto">
        <a:xfrm flipV="1">
          <a:off x="447675" y="816292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5" name="Text Box 1"/>
        <xdr:cNvSpPr txBox="1">
          <a:spLocks noChangeArrowheads="1"/>
        </xdr:cNvSpPr>
      </xdr:nvSpPr>
      <xdr:spPr bwMode="auto">
        <a:xfrm>
          <a:off x="361950" y="1026795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21</xdr:row>
      <xdr:rowOff>66675</xdr:rowOff>
    </xdr:from>
    <xdr:to>
      <xdr:col>7</xdr:col>
      <xdr:colOff>47625</xdr:colOff>
      <xdr:row>42</xdr:row>
      <xdr:rowOff>28575</xdr:rowOff>
    </xdr:to>
    <xdr:graphicFrame macro="">
      <xdr:nvGraphicFramePr>
        <xdr:cNvPr id="2" name="グラフ 1"/>
        <xdr:cNvGraphicFramePr/>
      </xdr:nvGraphicFramePr>
      <xdr:xfrm>
        <a:off x="419100" y="5019675"/>
        <a:ext cx="51911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24</xdr:row>
      <xdr:rowOff>57150</xdr:rowOff>
    </xdr:from>
    <xdr:to>
      <xdr:col>4</xdr:col>
      <xdr:colOff>504825</xdr:colOff>
      <xdr:row>29</xdr:row>
      <xdr:rowOff>95250</xdr:rowOff>
    </xdr:to>
    <xdr:graphicFrame macro="">
      <xdr:nvGraphicFramePr>
        <xdr:cNvPr id="2" name="グラフ 1"/>
        <xdr:cNvGraphicFramePr/>
      </xdr:nvGraphicFramePr>
      <xdr:xfrm>
        <a:off x="361950" y="5591175"/>
        <a:ext cx="2676525" cy="1600200"/>
      </xdr:xfrm>
      <a:graphic>
        <a:graphicData uri="http://schemas.openxmlformats.org/drawingml/2006/chart">
          <c:chart xmlns:c="http://schemas.openxmlformats.org/drawingml/2006/chart" r:id="rId1"/>
        </a:graphicData>
      </a:graphic>
    </xdr:graphicFrame>
    <xdr:clientData/>
  </xdr:twoCellAnchor>
  <xdr:twoCellAnchor>
    <xdr:from>
      <xdr:col>4</xdr:col>
      <xdr:colOff>685800</xdr:colOff>
      <xdr:row>24</xdr:row>
      <xdr:rowOff>57150</xdr:rowOff>
    </xdr:from>
    <xdr:to>
      <xdr:col>8</xdr:col>
      <xdr:colOff>742950</xdr:colOff>
      <xdr:row>29</xdr:row>
      <xdr:rowOff>104775</xdr:rowOff>
    </xdr:to>
    <xdr:graphicFrame macro="">
      <xdr:nvGraphicFramePr>
        <xdr:cNvPr id="3" name="グラフ 2"/>
        <xdr:cNvGraphicFramePr/>
      </xdr:nvGraphicFramePr>
      <xdr:xfrm>
        <a:off x="3219450" y="5591175"/>
        <a:ext cx="2619375" cy="1609725"/>
      </xdr:xfrm>
      <a:graphic>
        <a:graphicData uri="http://schemas.openxmlformats.org/drawingml/2006/chart">
          <c:chart xmlns:c="http://schemas.openxmlformats.org/drawingml/2006/chart" r:id="rId2"/>
        </a:graphicData>
      </a:graphic>
    </xdr:graphicFrame>
    <xdr:clientData/>
  </xdr:twoCellAnchor>
  <xdr:twoCellAnchor>
    <xdr:from>
      <xdr:col>0</xdr:col>
      <xdr:colOff>371475</xdr:colOff>
      <xdr:row>31</xdr:row>
      <xdr:rowOff>95250</xdr:rowOff>
    </xdr:from>
    <xdr:to>
      <xdr:col>4</xdr:col>
      <xdr:colOff>514350</xdr:colOff>
      <xdr:row>40</xdr:row>
      <xdr:rowOff>66675</xdr:rowOff>
    </xdr:to>
    <xdr:graphicFrame macro="">
      <xdr:nvGraphicFramePr>
        <xdr:cNvPr id="4" name="グラフ 3"/>
        <xdr:cNvGraphicFramePr/>
      </xdr:nvGraphicFramePr>
      <xdr:xfrm>
        <a:off x="371475" y="7572375"/>
        <a:ext cx="2676525" cy="2295525"/>
      </xdr:xfrm>
      <a:graphic>
        <a:graphicData uri="http://schemas.openxmlformats.org/drawingml/2006/chart">
          <c:chart xmlns:c="http://schemas.openxmlformats.org/drawingml/2006/chart" r:id="rId3"/>
        </a:graphicData>
      </a:graphic>
    </xdr:graphicFrame>
    <xdr:clientData/>
  </xdr:twoCellAnchor>
  <xdr:twoCellAnchor>
    <xdr:from>
      <xdr:col>4</xdr:col>
      <xdr:colOff>723900</xdr:colOff>
      <xdr:row>31</xdr:row>
      <xdr:rowOff>66675</xdr:rowOff>
    </xdr:from>
    <xdr:to>
      <xdr:col>9</xdr:col>
      <xdr:colOff>76200</xdr:colOff>
      <xdr:row>40</xdr:row>
      <xdr:rowOff>85725</xdr:rowOff>
    </xdr:to>
    <xdr:graphicFrame macro="">
      <xdr:nvGraphicFramePr>
        <xdr:cNvPr id="5" name="グラフ 4"/>
        <xdr:cNvGraphicFramePr/>
      </xdr:nvGraphicFramePr>
      <xdr:xfrm>
        <a:off x="3257550" y="7543800"/>
        <a:ext cx="2657475" cy="2343150"/>
      </xdr:xfrm>
      <a:graphic>
        <a:graphicData uri="http://schemas.openxmlformats.org/drawingml/2006/chart">
          <c:chart xmlns:c="http://schemas.openxmlformats.org/drawingml/2006/chart" r:id="rId4"/>
        </a:graphicData>
      </a:graphic>
    </xdr:graphicFrame>
    <xdr:clientData/>
  </xdr:twoCellAnchor>
  <xdr:twoCellAnchor>
    <xdr:from>
      <xdr:col>4</xdr:col>
      <xdr:colOff>762000</xdr:colOff>
      <xdr:row>39</xdr:row>
      <xdr:rowOff>95250</xdr:rowOff>
    </xdr:from>
    <xdr:to>
      <xdr:col>5</xdr:col>
      <xdr:colOff>447675</xdr:colOff>
      <xdr:row>39</xdr:row>
      <xdr:rowOff>266700</xdr:rowOff>
    </xdr:to>
    <xdr:sp macro="" textlink="">
      <xdr:nvSpPr>
        <xdr:cNvPr id="6" name="テキスト ボックス 5"/>
        <xdr:cNvSpPr txBox="1"/>
      </xdr:nvSpPr>
      <xdr:spPr>
        <a:xfrm>
          <a:off x="3295650" y="9553575"/>
          <a:ext cx="447675" cy="171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twoCellAnchor>
    <xdr:from>
      <xdr:col>0</xdr:col>
      <xdr:colOff>409575</xdr:colOff>
      <xdr:row>39</xdr:row>
      <xdr:rowOff>104775</xdr:rowOff>
    </xdr:from>
    <xdr:to>
      <xdr:col>1</xdr:col>
      <xdr:colOff>142875</xdr:colOff>
      <xdr:row>40</xdr:row>
      <xdr:rowOff>57150</xdr:rowOff>
    </xdr:to>
    <xdr:sp macro="" textlink="">
      <xdr:nvSpPr>
        <xdr:cNvPr id="7" name="テキスト ボックス 6"/>
        <xdr:cNvSpPr txBox="1"/>
      </xdr:nvSpPr>
      <xdr:spPr>
        <a:xfrm>
          <a:off x="409575" y="9563100"/>
          <a:ext cx="43815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66675</xdr:rowOff>
    </xdr:from>
    <xdr:to>
      <xdr:col>9</xdr:col>
      <xdr:colOff>704850</xdr:colOff>
      <xdr:row>40</xdr:row>
      <xdr:rowOff>133350</xdr:rowOff>
    </xdr:to>
    <xdr:graphicFrame macro="">
      <xdr:nvGraphicFramePr>
        <xdr:cNvPr id="2" name="グラフ 1"/>
        <xdr:cNvGraphicFramePr/>
      </xdr:nvGraphicFramePr>
      <xdr:xfrm>
        <a:off x="123825" y="5934075"/>
        <a:ext cx="5791200" cy="19621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39</xdr:row>
      <xdr:rowOff>28575</xdr:rowOff>
    </xdr:from>
    <xdr:to>
      <xdr:col>2</xdr:col>
      <xdr:colOff>142875</xdr:colOff>
      <xdr:row>40</xdr:row>
      <xdr:rowOff>57150</xdr:rowOff>
    </xdr:to>
    <xdr:sp macro="" textlink="">
      <xdr:nvSpPr>
        <xdr:cNvPr id="3" name="テキスト ボックス 2"/>
        <xdr:cNvSpPr txBox="1"/>
      </xdr:nvSpPr>
      <xdr:spPr>
        <a:xfrm>
          <a:off x="190500" y="7610475"/>
          <a:ext cx="476250"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104775</xdr:colOff>
      <xdr:row>42</xdr:row>
      <xdr:rowOff>57150</xdr:rowOff>
    </xdr:from>
    <xdr:to>
      <xdr:col>9</xdr:col>
      <xdr:colOff>704850</xdr:colOff>
      <xdr:row>52</xdr:row>
      <xdr:rowOff>123825</xdr:rowOff>
    </xdr:to>
    <xdr:graphicFrame macro="">
      <xdr:nvGraphicFramePr>
        <xdr:cNvPr id="4" name="グラフ 3"/>
        <xdr:cNvGraphicFramePr/>
      </xdr:nvGraphicFramePr>
      <xdr:xfrm>
        <a:off x="104775" y="8267700"/>
        <a:ext cx="5810250" cy="196215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51</xdr:row>
      <xdr:rowOff>28575</xdr:rowOff>
    </xdr:from>
    <xdr:to>
      <xdr:col>2</xdr:col>
      <xdr:colOff>47625</xdr:colOff>
      <xdr:row>52</xdr:row>
      <xdr:rowOff>0</xdr:rowOff>
    </xdr:to>
    <xdr:sp macro="" textlink="">
      <xdr:nvSpPr>
        <xdr:cNvPr id="5" name="テキスト ボックス 4"/>
        <xdr:cNvSpPr txBox="1"/>
      </xdr:nvSpPr>
      <xdr:spPr>
        <a:xfrm>
          <a:off x="142875" y="9953625"/>
          <a:ext cx="428625" cy="152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kumimoji="1" lang="ja-JP" altLang="en-US" sz="650"/>
            <a:t>（千人）</a:t>
          </a:r>
          <a:endParaRPr kumimoji="1" lang="en-US" altLang="ja-JP" sz="65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47625</xdr:rowOff>
    </xdr:from>
    <xdr:to>
      <xdr:col>8</xdr:col>
      <xdr:colOff>800100</xdr:colOff>
      <xdr:row>38</xdr:row>
      <xdr:rowOff>114300</xdr:rowOff>
    </xdr:to>
    <xdr:graphicFrame macro="">
      <xdr:nvGraphicFramePr>
        <xdr:cNvPr id="2" name="グラフ 1"/>
        <xdr:cNvGraphicFramePr/>
      </xdr:nvGraphicFramePr>
      <xdr:xfrm>
        <a:off x="76200" y="5553075"/>
        <a:ext cx="6105525" cy="23526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40</xdr:row>
      <xdr:rowOff>57150</xdr:rowOff>
    </xdr:from>
    <xdr:to>
      <xdr:col>8</xdr:col>
      <xdr:colOff>800100</xdr:colOff>
      <xdr:row>52</xdr:row>
      <xdr:rowOff>114300</xdr:rowOff>
    </xdr:to>
    <xdr:graphicFrame macro="">
      <xdr:nvGraphicFramePr>
        <xdr:cNvPr id="3" name="グラフ 2"/>
        <xdr:cNvGraphicFramePr/>
      </xdr:nvGraphicFramePr>
      <xdr:xfrm>
        <a:off x="95250" y="8229600"/>
        <a:ext cx="6086475" cy="23336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16</xdr:col>
      <xdr:colOff>123825</xdr:colOff>
      <xdr:row>36</xdr:row>
      <xdr:rowOff>161925</xdr:rowOff>
    </xdr:to>
    <xdr:pic>
      <xdr:nvPicPr>
        <xdr:cNvPr id="2" name="図 1"/>
        <xdr:cNvPicPr preferRelativeResize="1">
          <a:picLocks noChangeAspect="1"/>
        </xdr:cNvPicPr>
      </xdr:nvPicPr>
      <xdr:blipFill>
        <a:blip r:embed="rId1"/>
        <a:srcRect l="9078" t="11068" r="6576" b="4023"/>
        <a:stretch>
          <a:fillRect/>
        </a:stretch>
      </xdr:blipFill>
      <xdr:spPr>
        <a:xfrm>
          <a:off x="123825" y="123825"/>
          <a:ext cx="9753600" cy="689610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tabSelected="1" workbookViewId="0" topLeftCell="A1"/>
  </sheetViews>
  <sheetFormatPr defaultColWidth="9.140625" defaultRowHeight="15"/>
  <cols>
    <col min="1" max="1" width="106.421875" style="8" customWidth="1"/>
    <col min="2" max="256" width="9.00390625" style="7" customWidth="1"/>
    <col min="257" max="257" width="106.421875" style="7" customWidth="1"/>
    <col min="258" max="512" width="9.00390625" style="7" customWidth="1"/>
    <col min="513" max="513" width="106.421875" style="7" customWidth="1"/>
    <col min="514" max="768" width="9.00390625" style="7" customWidth="1"/>
    <col min="769" max="769" width="106.421875" style="7" customWidth="1"/>
    <col min="770" max="1024" width="9.00390625" style="7" customWidth="1"/>
    <col min="1025" max="1025" width="106.421875" style="7" customWidth="1"/>
    <col min="1026" max="1280" width="9.00390625" style="7" customWidth="1"/>
    <col min="1281" max="1281" width="106.421875" style="7" customWidth="1"/>
    <col min="1282" max="1536" width="9.00390625" style="7" customWidth="1"/>
    <col min="1537" max="1537" width="106.421875" style="7" customWidth="1"/>
    <col min="1538" max="1792" width="9.00390625" style="7" customWidth="1"/>
    <col min="1793" max="1793" width="106.421875" style="7" customWidth="1"/>
    <col min="1794" max="2048" width="9.00390625" style="7" customWidth="1"/>
    <col min="2049" max="2049" width="106.421875" style="7" customWidth="1"/>
    <col min="2050" max="2304" width="9.00390625" style="7" customWidth="1"/>
    <col min="2305" max="2305" width="106.421875" style="7" customWidth="1"/>
    <col min="2306" max="2560" width="9.00390625" style="7" customWidth="1"/>
    <col min="2561" max="2561" width="106.421875" style="7" customWidth="1"/>
    <col min="2562" max="2816" width="9.00390625" style="7" customWidth="1"/>
    <col min="2817" max="2817" width="106.421875" style="7" customWidth="1"/>
    <col min="2818" max="3072" width="9.00390625" style="7" customWidth="1"/>
    <col min="3073" max="3073" width="106.421875" style="7" customWidth="1"/>
    <col min="3074" max="3328" width="9.00390625" style="7" customWidth="1"/>
    <col min="3329" max="3329" width="106.421875" style="7" customWidth="1"/>
    <col min="3330" max="3584" width="9.00390625" style="7" customWidth="1"/>
    <col min="3585" max="3585" width="106.421875" style="7" customWidth="1"/>
    <col min="3586" max="3840" width="9.00390625" style="7" customWidth="1"/>
    <col min="3841" max="3841" width="106.421875" style="7" customWidth="1"/>
    <col min="3842" max="4096" width="9.00390625" style="7" customWidth="1"/>
    <col min="4097" max="4097" width="106.421875" style="7" customWidth="1"/>
    <col min="4098" max="4352" width="9.00390625" style="7" customWidth="1"/>
    <col min="4353" max="4353" width="106.421875" style="7" customWidth="1"/>
    <col min="4354" max="4608" width="9.00390625" style="7" customWidth="1"/>
    <col min="4609" max="4609" width="106.421875" style="7" customWidth="1"/>
    <col min="4610" max="4864" width="9.00390625" style="7" customWidth="1"/>
    <col min="4865" max="4865" width="106.421875" style="7" customWidth="1"/>
    <col min="4866" max="5120" width="9.00390625" style="7" customWidth="1"/>
    <col min="5121" max="5121" width="106.421875" style="7" customWidth="1"/>
    <col min="5122" max="5376" width="9.00390625" style="7" customWidth="1"/>
    <col min="5377" max="5377" width="106.421875" style="7" customWidth="1"/>
    <col min="5378" max="5632" width="9.00390625" style="7" customWidth="1"/>
    <col min="5633" max="5633" width="106.421875" style="7" customWidth="1"/>
    <col min="5634" max="5888" width="9.00390625" style="7" customWidth="1"/>
    <col min="5889" max="5889" width="106.421875" style="7" customWidth="1"/>
    <col min="5890" max="6144" width="9.00390625" style="7" customWidth="1"/>
    <col min="6145" max="6145" width="106.421875" style="7" customWidth="1"/>
    <col min="6146" max="6400" width="9.00390625" style="7" customWidth="1"/>
    <col min="6401" max="6401" width="106.421875" style="7" customWidth="1"/>
    <col min="6402" max="6656" width="9.00390625" style="7" customWidth="1"/>
    <col min="6657" max="6657" width="106.421875" style="7" customWidth="1"/>
    <col min="6658" max="6912" width="9.00390625" style="7" customWidth="1"/>
    <col min="6913" max="6913" width="106.421875" style="7" customWidth="1"/>
    <col min="6914" max="7168" width="9.00390625" style="7" customWidth="1"/>
    <col min="7169" max="7169" width="106.421875" style="7" customWidth="1"/>
    <col min="7170" max="7424" width="9.00390625" style="7" customWidth="1"/>
    <col min="7425" max="7425" width="106.421875" style="7" customWidth="1"/>
    <col min="7426" max="7680" width="9.00390625" style="7" customWidth="1"/>
    <col min="7681" max="7681" width="106.421875" style="7" customWidth="1"/>
    <col min="7682" max="7936" width="9.00390625" style="7" customWidth="1"/>
    <col min="7937" max="7937" width="106.421875" style="7" customWidth="1"/>
    <col min="7938" max="8192" width="9.00390625" style="7" customWidth="1"/>
    <col min="8193" max="8193" width="106.421875" style="7" customWidth="1"/>
    <col min="8194" max="8448" width="9.00390625" style="7" customWidth="1"/>
    <col min="8449" max="8449" width="106.421875" style="7" customWidth="1"/>
    <col min="8450" max="8704" width="9.00390625" style="7" customWidth="1"/>
    <col min="8705" max="8705" width="106.421875" style="7" customWidth="1"/>
    <col min="8706" max="8960" width="9.00390625" style="7" customWidth="1"/>
    <col min="8961" max="8961" width="106.421875" style="7" customWidth="1"/>
    <col min="8962" max="9216" width="9.00390625" style="7" customWidth="1"/>
    <col min="9217" max="9217" width="106.421875" style="7" customWidth="1"/>
    <col min="9218" max="9472" width="9.00390625" style="7" customWidth="1"/>
    <col min="9473" max="9473" width="106.421875" style="7" customWidth="1"/>
    <col min="9474" max="9728" width="9.00390625" style="7" customWidth="1"/>
    <col min="9729" max="9729" width="106.421875" style="7" customWidth="1"/>
    <col min="9730" max="9984" width="9.00390625" style="7" customWidth="1"/>
    <col min="9985" max="9985" width="106.421875" style="7" customWidth="1"/>
    <col min="9986" max="10240" width="9.00390625" style="7" customWidth="1"/>
    <col min="10241" max="10241" width="106.421875" style="7" customWidth="1"/>
    <col min="10242" max="10496" width="9.00390625" style="7" customWidth="1"/>
    <col min="10497" max="10497" width="106.421875" style="7" customWidth="1"/>
    <col min="10498" max="10752" width="9.00390625" style="7" customWidth="1"/>
    <col min="10753" max="10753" width="106.421875" style="7" customWidth="1"/>
    <col min="10754" max="11008" width="9.00390625" style="7" customWidth="1"/>
    <col min="11009" max="11009" width="106.421875" style="7" customWidth="1"/>
    <col min="11010" max="11264" width="9.00390625" style="7" customWidth="1"/>
    <col min="11265" max="11265" width="106.421875" style="7" customWidth="1"/>
    <col min="11266" max="11520" width="9.00390625" style="7" customWidth="1"/>
    <col min="11521" max="11521" width="106.421875" style="7" customWidth="1"/>
    <col min="11522" max="11776" width="9.00390625" style="7" customWidth="1"/>
    <col min="11777" max="11777" width="106.421875" style="7" customWidth="1"/>
    <col min="11778" max="12032" width="9.00390625" style="7" customWidth="1"/>
    <col min="12033" max="12033" width="106.421875" style="7" customWidth="1"/>
    <col min="12034" max="12288" width="9.00390625" style="7" customWidth="1"/>
    <col min="12289" max="12289" width="106.421875" style="7" customWidth="1"/>
    <col min="12290" max="12544" width="9.00390625" style="7" customWidth="1"/>
    <col min="12545" max="12545" width="106.421875" style="7" customWidth="1"/>
    <col min="12546" max="12800" width="9.00390625" style="7" customWidth="1"/>
    <col min="12801" max="12801" width="106.421875" style="7" customWidth="1"/>
    <col min="12802" max="13056" width="9.00390625" style="7" customWidth="1"/>
    <col min="13057" max="13057" width="106.421875" style="7" customWidth="1"/>
    <col min="13058" max="13312" width="9.00390625" style="7" customWidth="1"/>
    <col min="13313" max="13313" width="106.421875" style="7" customWidth="1"/>
    <col min="13314" max="13568" width="9.00390625" style="7" customWidth="1"/>
    <col min="13569" max="13569" width="106.421875" style="7" customWidth="1"/>
    <col min="13570" max="13824" width="9.00390625" style="7" customWidth="1"/>
    <col min="13825" max="13825" width="106.421875" style="7" customWidth="1"/>
    <col min="13826" max="14080" width="9.00390625" style="7" customWidth="1"/>
    <col min="14081" max="14081" width="106.421875" style="7" customWidth="1"/>
    <col min="14082" max="14336" width="9.00390625" style="7" customWidth="1"/>
    <col min="14337" max="14337" width="106.421875" style="7" customWidth="1"/>
    <col min="14338" max="14592" width="9.00390625" style="7" customWidth="1"/>
    <col min="14593" max="14593" width="106.421875" style="7" customWidth="1"/>
    <col min="14594" max="14848" width="9.00390625" style="7" customWidth="1"/>
    <col min="14849" max="14849" width="106.421875" style="7" customWidth="1"/>
    <col min="14850" max="15104" width="9.00390625" style="7" customWidth="1"/>
    <col min="15105" max="15105" width="106.421875" style="7" customWidth="1"/>
    <col min="15106" max="15360" width="9.00390625" style="7" customWidth="1"/>
    <col min="15361" max="15361" width="106.421875" style="7" customWidth="1"/>
    <col min="15362" max="15616" width="9.00390625" style="7" customWidth="1"/>
    <col min="15617" max="15617" width="106.421875" style="7" customWidth="1"/>
    <col min="15618" max="15872" width="9.00390625" style="7" customWidth="1"/>
    <col min="15873" max="15873" width="106.421875" style="7" customWidth="1"/>
    <col min="15874" max="16128" width="9.00390625" style="7" customWidth="1"/>
    <col min="16129" max="16129" width="106.421875" style="7" customWidth="1"/>
    <col min="16130" max="16384" width="9.00390625" style="7" customWidth="1"/>
  </cols>
  <sheetData>
    <row r="7" spans="1:5" s="3" customFormat="1" ht="24">
      <c r="A7" s="1" t="s">
        <v>16</v>
      </c>
      <c r="B7" s="2"/>
      <c r="C7" s="2"/>
      <c r="D7" s="2"/>
      <c r="E7" s="2"/>
    </row>
    <row r="8" spans="1:5" s="3" customFormat="1" ht="24">
      <c r="A8" s="1"/>
      <c r="B8" s="2"/>
      <c r="C8" s="2"/>
      <c r="D8" s="2"/>
      <c r="E8" s="2"/>
    </row>
    <row r="9" spans="1:5" s="3" customFormat="1" ht="24">
      <c r="A9" s="1"/>
      <c r="B9" s="2"/>
      <c r="C9" s="2"/>
      <c r="D9" s="2"/>
      <c r="E9" s="2"/>
    </row>
    <row r="10" s="5" customFormat="1" ht="32.25">
      <c r="A10" s="4" t="s">
        <v>0</v>
      </c>
    </row>
    <row r="11" s="5" customFormat="1" ht="30.75">
      <c r="A11" s="6"/>
    </row>
    <row r="12" s="5" customFormat="1" ht="30.75">
      <c r="A12" s="6"/>
    </row>
    <row r="13" s="5" customFormat="1" ht="30.75">
      <c r="A13" s="6"/>
    </row>
    <row r="14" s="5" customFormat="1" ht="30.75">
      <c r="A14" s="6"/>
    </row>
    <row r="15" s="5" customFormat="1" ht="30.75">
      <c r="A15" s="6"/>
    </row>
    <row r="16" s="5" customFormat="1" ht="30.75">
      <c r="A16" s="6"/>
    </row>
    <row r="17" s="5" customFormat="1" ht="30.75">
      <c r="A17" s="6"/>
    </row>
    <row r="18" s="3" customFormat="1" ht="18.75">
      <c r="A18" s="7"/>
    </row>
    <row r="19" s="3" customFormat="1" ht="18.75">
      <c r="A19" s="7"/>
    </row>
    <row r="20" s="3" customFormat="1" ht="18.75">
      <c r="A20" s="7"/>
    </row>
    <row r="21" s="3" customFormat="1" ht="18.75">
      <c r="A21" s="7"/>
    </row>
    <row r="22" s="3" customFormat="1" ht="18.75">
      <c r="A22" s="7"/>
    </row>
    <row r="23" s="3" customFormat="1" ht="18.75">
      <c r="A23" s="7"/>
    </row>
    <row r="24" s="3" customFormat="1" ht="18.75">
      <c r="A24" s="7"/>
    </row>
    <row r="25" s="3" customFormat="1" ht="18.75">
      <c r="A25" s="7"/>
    </row>
    <row r="26" s="3" customFormat="1" ht="18.75">
      <c r="A26" s="7"/>
    </row>
    <row r="27" s="3" customFormat="1" ht="18.75">
      <c r="A27" s="7"/>
    </row>
    <row r="28" s="3" customFormat="1" ht="18.75">
      <c r="A28" s="7"/>
    </row>
    <row r="29" s="3" customFormat="1" ht="18.75">
      <c r="A29" s="7"/>
    </row>
    <row r="30" s="3" customFormat="1" ht="18.75">
      <c r="A30" s="7"/>
    </row>
    <row r="31" s="3" customFormat="1" ht="18.75">
      <c r="A31" s="7"/>
    </row>
    <row r="34" ht="24">
      <c r="A34" s="1" t="s">
        <v>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topLeftCell="A1"/>
  </sheetViews>
  <sheetFormatPr defaultColWidth="9.140625" defaultRowHeight="15"/>
  <cols>
    <col min="1" max="1" width="5.00390625" style="0" customWidth="1"/>
    <col min="2" max="2" width="8.57421875" style="0" customWidth="1"/>
    <col min="3" max="3" width="6.7109375" style="0" customWidth="1"/>
    <col min="4" max="4" width="10.421875" style="0" customWidth="1"/>
    <col min="5" max="16" width="8.140625" style="0" customWidth="1"/>
    <col min="17" max="17" width="10.421875" style="0" customWidth="1"/>
    <col min="18" max="18" width="7.140625" style="0" customWidth="1"/>
  </cols>
  <sheetData>
    <row r="1" spans="1:18" ht="17.25">
      <c r="A1" s="149"/>
      <c r="B1" s="150" t="s">
        <v>180</v>
      </c>
      <c r="C1" s="149"/>
      <c r="D1" s="151"/>
      <c r="E1" s="149"/>
      <c r="F1" s="149"/>
      <c r="G1" s="149"/>
      <c r="H1" s="149"/>
      <c r="I1" s="149"/>
      <c r="J1" s="149"/>
      <c r="K1" s="149"/>
      <c r="L1" s="149"/>
      <c r="M1" s="149"/>
      <c r="N1" s="149"/>
      <c r="O1" s="149"/>
      <c r="P1" s="149"/>
      <c r="Q1" s="149"/>
      <c r="R1" s="149"/>
    </row>
    <row r="2" spans="2:18" s="152" customFormat="1" ht="16.5" customHeight="1">
      <c r="B2" s="153"/>
      <c r="C2" s="154"/>
      <c r="D2" s="155"/>
      <c r="E2" s="155"/>
      <c r="F2" s="155"/>
      <c r="G2" s="155"/>
      <c r="H2" s="155"/>
      <c r="I2" s="155"/>
      <c r="J2" s="155"/>
      <c r="K2" s="155"/>
      <c r="L2" s="155"/>
      <c r="M2" s="155"/>
      <c r="N2" s="155"/>
      <c r="O2" s="155"/>
      <c r="P2" s="155"/>
      <c r="Q2" s="155" t="s">
        <v>164</v>
      </c>
      <c r="R2" s="156"/>
    </row>
    <row r="3" spans="2:18" s="152" customFormat="1" ht="16.5" customHeight="1">
      <c r="B3" s="157"/>
      <c r="C3" s="157" t="s">
        <v>165</v>
      </c>
      <c r="D3" s="158"/>
      <c r="E3" s="160" t="s">
        <v>166</v>
      </c>
      <c r="F3" s="160"/>
      <c r="G3" s="160"/>
      <c r="H3" s="160"/>
      <c r="I3" s="160"/>
      <c r="J3" s="160"/>
      <c r="K3" s="160"/>
      <c r="L3" s="160"/>
      <c r="M3" s="161"/>
      <c r="N3" s="160"/>
      <c r="O3" s="160"/>
      <c r="P3" s="162"/>
      <c r="Q3" s="157"/>
      <c r="R3" s="157"/>
    </row>
    <row r="4" spans="2:18" s="154" customFormat="1" ht="16.5" customHeight="1">
      <c r="B4" s="163" t="s">
        <v>167</v>
      </c>
      <c r="C4" s="163" t="s">
        <v>168</v>
      </c>
      <c r="D4" s="164" t="s">
        <v>169</v>
      </c>
      <c r="E4" s="166" t="s">
        <v>117</v>
      </c>
      <c r="F4" s="166" t="s">
        <v>119</v>
      </c>
      <c r="G4" s="166" t="s">
        <v>120</v>
      </c>
      <c r="H4" s="166" t="s">
        <v>121</v>
      </c>
      <c r="I4" s="166" t="s">
        <v>122</v>
      </c>
      <c r="J4" s="166" t="s">
        <v>124</v>
      </c>
      <c r="K4" s="166" t="s">
        <v>126</v>
      </c>
      <c r="L4" s="166" t="s">
        <v>127</v>
      </c>
      <c r="M4" s="166" t="s">
        <v>128</v>
      </c>
      <c r="N4" s="166" t="s">
        <v>170</v>
      </c>
      <c r="O4" s="166" t="s">
        <v>171</v>
      </c>
      <c r="P4" s="167" t="s">
        <v>172</v>
      </c>
      <c r="Q4" s="168" t="s">
        <v>173</v>
      </c>
      <c r="R4" s="168" t="s">
        <v>42</v>
      </c>
    </row>
    <row r="5" spans="2:18" s="152" customFormat="1" ht="16.5" customHeight="1">
      <c r="B5" s="157"/>
      <c r="C5" s="169" t="s">
        <v>165</v>
      </c>
      <c r="D5" s="173">
        <v>9404</v>
      </c>
      <c r="E5" s="203">
        <v>354</v>
      </c>
      <c r="F5" s="171">
        <v>223</v>
      </c>
      <c r="G5" s="171">
        <v>478</v>
      </c>
      <c r="H5" s="171">
        <v>2559</v>
      </c>
      <c r="I5" s="171">
        <v>927</v>
      </c>
      <c r="J5" s="171">
        <v>496</v>
      </c>
      <c r="K5" s="171">
        <v>362</v>
      </c>
      <c r="L5" s="171">
        <v>550</v>
      </c>
      <c r="M5" s="171">
        <v>566</v>
      </c>
      <c r="N5" s="171">
        <v>899</v>
      </c>
      <c r="O5" s="171">
        <v>1443</v>
      </c>
      <c r="P5" s="172">
        <v>547</v>
      </c>
      <c r="Q5" s="173">
        <v>5975</v>
      </c>
      <c r="R5" s="174">
        <v>1.5738912133891214</v>
      </c>
    </row>
    <row r="6" spans="1:18" s="152" customFormat="1" ht="16.5" customHeight="1">
      <c r="A6" s="175"/>
      <c r="B6" s="176" t="s">
        <v>174</v>
      </c>
      <c r="C6" s="177" t="s">
        <v>175</v>
      </c>
      <c r="D6" s="198">
        <v>177831</v>
      </c>
      <c r="E6" s="204">
        <v>5566</v>
      </c>
      <c r="F6" s="180">
        <v>9046</v>
      </c>
      <c r="G6" s="180">
        <v>16037</v>
      </c>
      <c r="H6" s="180">
        <v>25812</v>
      </c>
      <c r="I6" s="180">
        <v>15156</v>
      </c>
      <c r="J6" s="180">
        <v>15489</v>
      </c>
      <c r="K6" s="180">
        <v>15906</v>
      </c>
      <c r="L6" s="180">
        <v>12386</v>
      </c>
      <c r="M6" s="180">
        <v>10256</v>
      </c>
      <c r="N6" s="180">
        <v>19830</v>
      </c>
      <c r="O6" s="180">
        <v>18256</v>
      </c>
      <c r="P6" s="205">
        <v>14091</v>
      </c>
      <c r="Q6" s="198">
        <v>104210.2</v>
      </c>
      <c r="R6" s="183">
        <v>1.7064644343835824</v>
      </c>
    </row>
    <row r="7" spans="2:19" s="152" customFormat="1" ht="16.5" customHeight="1">
      <c r="B7" s="163"/>
      <c r="C7" s="184" t="s">
        <v>176</v>
      </c>
      <c r="D7" s="201">
        <v>187235</v>
      </c>
      <c r="E7" s="185">
        <v>5920</v>
      </c>
      <c r="F7" s="187">
        <v>9269</v>
      </c>
      <c r="G7" s="187">
        <v>16515</v>
      </c>
      <c r="H7" s="187">
        <v>28371</v>
      </c>
      <c r="I7" s="187">
        <v>16083</v>
      </c>
      <c r="J7" s="187">
        <v>15985</v>
      </c>
      <c r="K7" s="187">
        <v>16268</v>
      </c>
      <c r="L7" s="187">
        <v>12936</v>
      </c>
      <c r="M7" s="187">
        <v>10822</v>
      </c>
      <c r="N7" s="187">
        <v>20729</v>
      </c>
      <c r="O7" s="187">
        <v>19699</v>
      </c>
      <c r="P7" s="206">
        <v>14638</v>
      </c>
      <c r="Q7" s="201">
        <v>110185.2</v>
      </c>
      <c r="R7" s="190">
        <v>1.6992754017780973</v>
      </c>
      <c r="S7" s="191"/>
    </row>
    <row r="8" spans="2:19" s="152" customFormat="1" ht="16.5" customHeight="1">
      <c r="B8" s="157"/>
      <c r="C8" s="169" t="s">
        <v>165</v>
      </c>
      <c r="D8" s="173">
        <v>2527</v>
      </c>
      <c r="E8" s="170">
        <v>122</v>
      </c>
      <c r="F8" s="171">
        <v>313</v>
      </c>
      <c r="G8" s="171">
        <v>73</v>
      </c>
      <c r="H8" s="171">
        <v>278</v>
      </c>
      <c r="I8" s="171">
        <v>71</v>
      </c>
      <c r="J8" s="171">
        <v>159</v>
      </c>
      <c r="K8" s="171">
        <v>152</v>
      </c>
      <c r="L8" s="171">
        <v>143</v>
      </c>
      <c r="M8" s="171">
        <v>412</v>
      </c>
      <c r="N8" s="171">
        <v>249</v>
      </c>
      <c r="O8" s="171">
        <v>256</v>
      </c>
      <c r="P8" s="172">
        <v>299</v>
      </c>
      <c r="Q8" s="207">
        <v>2068</v>
      </c>
      <c r="R8" s="174">
        <v>1.2219535783365572</v>
      </c>
      <c r="S8" s="191"/>
    </row>
    <row r="9" spans="2:19" s="152" customFormat="1" ht="16.5" customHeight="1">
      <c r="B9" s="176" t="s">
        <v>152</v>
      </c>
      <c r="C9" s="177" t="s">
        <v>175</v>
      </c>
      <c r="D9" s="198">
        <v>72142</v>
      </c>
      <c r="E9" s="178">
        <v>1965</v>
      </c>
      <c r="F9" s="180">
        <v>2487</v>
      </c>
      <c r="G9" s="180">
        <v>4652</v>
      </c>
      <c r="H9" s="180">
        <v>10016</v>
      </c>
      <c r="I9" s="180">
        <v>7899</v>
      </c>
      <c r="J9" s="180">
        <v>6081</v>
      </c>
      <c r="K9" s="180">
        <v>6314</v>
      </c>
      <c r="L9" s="180">
        <v>5433</v>
      </c>
      <c r="M9" s="180">
        <v>4756</v>
      </c>
      <c r="N9" s="180">
        <v>8563</v>
      </c>
      <c r="O9" s="180">
        <v>8928</v>
      </c>
      <c r="P9" s="205">
        <v>5048</v>
      </c>
      <c r="Q9" s="179">
        <v>33768</v>
      </c>
      <c r="R9" s="183">
        <v>2.136401326699834</v>
      </c>
      <c r="S9" s="191"/>
    </row>
    <row r="10" spans="2:19" s="152" customFormat="1" ht="16.5" customHeight="1">
      <c r="B10" s="163"/>
      <c r="C10" s="184" t="s">
        <v>176</v>
      </c>
      <c r="D10" s="201">
        <v>74669</v>
      </c>
      <c r="E10" s="185">
        <v>2087</v>
      </c>
      <c r="F10" s="187">
        <v>2800</v>
      </c>
      <c r="G10" s="187">
        <v>4725</v>
      </c>
      <c r="H10" s="187">
        <v>10294</v>
      </c>
      <c r="I10" s="187">
        <v>7970</v>
      </c>
      <c r="J10" s="187">
        <v>6240</v>
      </c>
      <c r="K10" s="187">
        <v>6466</v>
      </c>
      <c r="L10" s="187">
        <v>5576</v>
      </c>
      <c r="M10" s="187">
        <v>5168</v>
      </c>
      <c r="N10" s="187">
        <v>8812</v>
      </c>
      <c r="O10" s="187">
        <v>9184</v>
      </c>
      <c r="P10" s="206">
        <v>5347</v>
      </c>
      <c r="Q10" s="201">
        <v>35836</v>
      </c>
      <c r="R10" s="190">
        <v>2.0836309856010717</v>
      </c>
      <c r="S10" s="191"/>
    </row>
    <row r="11" spans="2:19" s="152" customFormat="1" ht="16.5" customHeight="1">
      <c r="B11" s="157"/>
      <c r="C11" s="169" t="s">
        <v>165</v>
      </c>
      <c r="D11" s="173">
        <v>36813</v>
      </c>
      <c r="E11" s="170">
        <v>52</v>
      </c>
      <c r="F11" s="171">
        <v>62</v>
      </c>
      <c r="G11" s="171">
        <v>2537</v>
      </c>
      <c r="H11" s="171">
        <v>10593</v>
      </c>
      <c r="I11" s="171">
        <v>6220</v>
      </c>
      <c r="J11" s="171">
        <v>763</v>
      </c>
      <c r="K11" s="171">
        <v>2363</v>
      </c>
      <c r="L11" s="171">
        <v>2679</v>
      </c>
      <c r="M11" s="171">
        <v>1321</v>
      </c>
      <c r="N11" s="171">
        <v>3946</v>
      </c>
      <c r="O11" s="171">
        <v>5117</v>
      </c>
      <c r="P11" s="172">
        <v>1160</v>
      </c>
      <c r="Q11" s="173">
        <v>35452</v>
      </c>
      <c r="R11" s="174">
        <v>1.0383899356876904</v>
      </c>
      <c r="S11" s="191"/>
    </row>
    <row r="12" spans="2:19" s="152" customFormat="1" ht="16.5" customHeight="1">
      <c r="B12" s="176" t="s">
        <v>177</v>
      </c>
      <c r="C12" s="177" t="s">
        <v>175</v>
      </c>
      <c r="D12" s="198">
        <v>4186</v>
      </c>
      <c r="E12" s="178">
        <v>20</v>
      </c>
      <c r="F12" s="180">
        <v>15</v>
      </c>
      <c r="G12" s="180">
        <v>30</v>
      </c>
      <c r="H12" s="180">
        <v>182</v>
      </c>
      <c r="I12" s="180">
        <v>147</v>
      </c>
      <c r="J12" s="180">
        <v>324</v>
      </c>
      <c r="K12" s="180">
        <v>215</v>
      </c>
      <c r="L12" s="180">
        <v>461</v>
      </c>
      <c r="M12" s="180">
        <v>875</v>
      </c>
      <c r="N12" s="180">
        <v>661</v>
      </c>
      <c r="O12" s="180">
        <v>659</v>
      </c>
      <c r="P12" s="197">
        <v>597</v>
      </c>
      <c r="Q12" s="198">
        <v>430</v>
      </c>
      <c r="R12" s="183">
        <v>9.734883720930233</v>
      </c>
      <c r="S12" s="191"/>
    </row>
    <row r="13" spans="2:19" s="152" customFormat="1" ht="16.5" customHeight="1">
      <c r="B13" s="163"/>
      <c r="C13" s="184" t="s">
        <v>176</v>
      </c>
      <c r="D13" s="201">
        <v>40999</v>
      </c>
      <c r="E13" s="185">
        <v>72</v>
      </c>
      <c r="F13" s="187">
        <v>77</v>
      </c>
      <c r="G13" s="187">
        <v>2567</v>
      </c>
      <c r="H13" s="187">
        <v>10775</v>
      </c>
      <c r="I13" s="187">
        <v>6367</v>
      </c>
      <c r="J13" s="187">
        <v>1087</v>
      </c>
      <c r="K13" s="187">
        <v>2578</v>
      </c>
      <c r="L13" s="187">
        <v>3140</v>
      </c>
      <c r="M13" s="187">
        <v>2196</v>
      </c>
      <c r="N13" s="187">
        <v>4607</v>
      </c>
      <c r="O13" s="187">
        <v>5776</v>
      </c>
      <c r="P13" s="206">
        <v>1757</v>
      </c>
      <c r="Q13" s="201">
        <v>35882</v>
      </c>
      <c r="R13" s="190">
        <v>1.1426063207179087</v>
      </c>
      <c r="S13" s="191"/>
    </row>
    <row r="14" spans="2:19" s="152" customFormat="1" ht="16.5" customHeight="1">
      <c r="B14" s="157"/>
      <c r="C14" s="169" t="s">
        <v>165</v>
      </c>
      <c r="D14" s="173">
        <v>9427</v>
      </c>
      <c r="E14" s="170">
        <v>180</v>
      </c>
      <c r="F14" s="171">
        <v>352</v>
      </c>
      <c r="G14" s="171">
        <v>545</v>
      </c>
      <c r="H14" s="171">
        <v>936</v>
      </c>
      <c r="I14" s="171">
        <v>1190</v>
      </c>
      <c r="J14" s="171">
        <v>533</v>
      </c>
      <c r="K14" s="171">
        <v>691</v>
      </c>
      <c r="L14" s="171">
        <v>844</v>
      </c>
      <c r="M14" s="171">
        <v>728</v>
      </c>
      <c r="N14" s="171">
        <v>880</v>
      </c>
      <c r="O14" s="171">
        <v>1990</v>
      </c>
      <c r="P14" s="172">
        <v>558</v>
      </c>
      <c r="Q14" s="173">
        <v>3863</v>
      </c>
      <c r="R14" s="174">
        <v>2.440331348692726</v>
      </c>
      <c r="S14" s="191"/>
    </row>
    <row r="15" spans="2:19" s="152" customFormat="1" ht="16.5" customHeight="1">
      <c r="B15" s="176" t="s">
        <v>154</v>
      </c>
      <c r="C15" s="177" t="s">
        <v>175</v>
      </c>
      <c r="D15" s="198">
        <v>8445</v>
      </c>
      <c r="E15" s="178">
        <v>321</v>
      </c>
      <c r="F15" s="180">
        <v>422</v>
      </c>
      <c r="G15" s="180">
        <v>913</v>
      </c>
      <c r="H15" s="180">
        <v>1322</v>
      </c>
      <c r="I15" s="180">
        <v>534</v>
      </c>
      <c r="J15" s="180">
        <v>570</v>
      </c>
      <c r="K15" s="180">
        <v>591</v>
      </c>
      <c r="L15" s="180">
        <v>1050</v>
      </c>
      <c r="M15" s="180">
        <v>513</v>
      </c>
      <c r="N15" s="180">
        <v>1085</v>
      </c>
      <c r="O15" s="180">
        <v>677</v>
      </c>
      <c r="P15" s="205">
        <v>447</v>
      </c>
      <c r="Q15" s="198">
        <v>2504</v>
      </c>
      <c r="R15" s="183">
        <v>3.372603833865815</v>
      </c>
      <c r="S15" s="191"/>
    </row>
    <row r="16" spans="2:19" s="152" customFormat="1" ht="16.5" customHeight="1">
      <c r="B16" s="163"/>
      <c r="C16" s="184" t="s">
        <v>176</v>
      </c>
      <c r="D16" s="201">
        <v>17872</v>
      </c>
      <c r="E16" s="185">
        <v>501</v>
      </c>
      <c r="F16" s="187">
        <v>774</v>
      </c>
      <c r="G16" s="187">
        <v>1458</v>
      </c>
      <c r="H16" s="187">
        <v>2258</v>
      </c>
      <c r="I16" s="187">
        <v>1724</v>
      </c>
      <c r="J16" s="187">
        <v>1103</v>
      </c>
      <c r="K16" s="187">
        <v>1282</v>
      </c>
      <c r="L16" s="187">
        <v>1894</v>
      </c>
      <c r="M16" s="187">
        <v>1241</v>
      </c>
      <c r="N16" s="187">
        <v>1965</v>
      </c>
      <c r="O16" s="187">
        <v>2667</v>
      </c>
      <c r="P16" s="206">
        <v>1005</v>
      </c>
      <c r="Q16" s="201">
        <v>6367</v>
      </c>
      <c r="R16" s="190">
        <v>2.806973456887074</v>
      </c>
      <c r="S16" s="191"/>
    </row>
    <row r="17" spans="2:19" s="152" customFormat="1" ht="16.5" customHeight="1">
      <c r="B17" s="157"/>
      <c r="C17" s="169" t="s">
        <v>165</v>
      </c>
      <c r="D17" s="173">
        <v>37460</v>
      </c>
      <c r="E17" s="170">
        <v>1259</v>
      </c>
      <c r="F17" s="171">
        <v>1764</v>
      </c>
      <c r="G17" s="171">
        <v>2006</v>
      </c>
      <c r="H17" s="171">
        <v>6569</v>
      </c>
      <c r="I17" s="171">
        <v>4165</v>
      </c>
      <c r="J17" s="171">
        <v>2073</v>
      </c>
      <c r="K17" s="171">
        <v>3071</v>
      </c>
      <c r="L17" s="171">
        <v>3179</v>
      </c>
      <c r="M17" s="171">
        <v>2368</v>
      </c>
      <c r="N17" s="171">
        <v>4234</v>
      </c>
      <c r="O17" s="171">
        <v>4254</v>
      </c>
      <c r="P17" s="172">
        <v>2518</v>
      </c>
      <c r="Q17" s="173">
        <v>34481</v>
      </c>
      <c r="R17" s="174">
        <v>1.0863954061657144</v>
      </c>
      <c r="S17" s="191"/>
    </row>
    <row r="18" spans="2:19" s="152" customFormat="1" ht="16.5" customHeight="1">
      <c r="B18" s="176" t="s">
        <v>155</v>
      </c>
      <c r="C18" s="177" t="s">
        <v>175</v>
      </c>
      <c r="D18" s="198">
        <v>34670</v>
      </c>
      <c r="E18" s="178">
        <v>500</v>
      </c>
      <c r="F18" s="180">
        <v>865</v>
      </c>
      <c r="G18" s="180">
        <v>1918</v>
      </c>
      <c r="H18" s="180">
        <v>4359</v>
      </c>
      <c r="I18" s="180">
        <v>2686</v>
      </c>
      <c r="J18" s="180">
        <v>2696</v>
      </c>
      <c r="K18" s="180">
        <v>2543</v>
      </c>
      <c r="L18" s="180">
        <v>4254</v>
      </c>
      <c r="M18" s="180">
        <v>3303</v>
      </c>
      <c r="N18" s="180">
        <v>3444</v>
      </c>
      <c r="O18" s="180">
        <v>4531</v>
      </c>
      <c r="P18" s="205">
        <v>3571</v>
      </c>
      <c r="Q18" s="208">
        <v>7093</v>
      </c>
      <c r="R18" s="183">
        <v>4.887917665303821</v>
      </c>
      <c r="S18" s="191"/>
    </row>
    <row r="19" spans="2:19" s="152" customFormat="1" ht="16.5" customHeight="1">
      <c r="B19" s="163"/>
      <c r="C19" s="184" t="s">
        <v>176</v>
      </c>
      <c r="D19" s="201">
        <v>72130</v>
      </c>
      <c r="E19" s="185">
        <v>1759</v>
      </c>
      <c r="F19" s="187">
        <v>2629</v>
      </c>
      <c r="G19" s="187">
        <v>3924</v>
      </c>
      <c r="H19" s="187">
        <v>10928</v>
      </c>
      <c r="I19" s="187">
        <v>6851</v>
      </c>
      <c r="J19" s="187">
        <v>4769</v>
      </c>
      <c r="K19" s="187">
        <v>5614</v>
      </c>
      <c r="L19" s="187">
        <v>7433</v>
      </c>
      <c r="M19" s="187">
        <v>5671</v>
      </c>
      <c r="N19" s="187">
        <v>7678</v>
      </c>
      <c r="O19" s="187">
        <v>8785</v>
      </c>
      <c r="P19" s="206">
        <v>6089</v>
      </c>
      <c r="Q19" s="201">
        <v>41574</v>
      </c>
      <c r="R19" s="190">
        <v>1.7349785923894743</v>
      </c>
      <c r="S19" s="191"/>
    </row>
    <row r="20" spans="2:19" s="152" customFormat="1" ht="16.5" customHeight="1">
      <c r="B20" s="157"/>
      <c r="C20" s="169" t="s">
        <v>165</v>
      </c>
      <c r="D20" s="173">
        <v>16687</v>
      </c>
      <c r="E20" s="170">
        <v>3290</v>
      </c>
      <c r="F20" s="171">
        <v>3406</v>
      </c>
      <c r="G20" s="171">
        <v>2260</v>
      </c>
      <c r="H20" s="171">
        <v>254</v>
      </c>
      <c r="I20" s="171">
        <v>530</v>
      </c>
      <c r="J20" s="171">
        <v>651</v>
      </c>
      <c r="K20" s="171">
        <v>1011</v>
      </c>
      <c r="L20" s="171">
        <v>760</v>
      </c>
      <c r="M20" s="171">
        <v>2774</v>
      </c>
      <c r="N20" s="171">
        <v>981</v>
      </c>
      <c r="O20" s="171">
        <v>329</v>
      </c>
      <c r="P20" s="172">
        <v>441</v>
      </c>
      <c r="Q20" s="173">
        <v>19390</v>
      </c>
      <c r="R20" s="174">
        <v>0.8605982465188241</v>
      </c>
      <c r="S20" s="191"/>
    </row>
    <row r="21" spans="2:19" s="152" customFormat="1" ht="16.5" customHeight="1">
      <c r="B21" s="176" t="s">
        <v>156</v>
      </c>
      <c r="C21" s="177" t="s">
        <v>175</v>
      </c>
      <c r="D21" s="198">
        <v>60709</v>
      </c>
      <c r="E21" s="178">
        <v>1654</v>
      </c>
      <c r="F21" s="180">
        <v>3312</v>
      </c>
      <c r="G21" s="180">
        <v>5808</v>
      </c>
      <c r="H21" s="180">
        <v>8513</v>
      </c>
      <c r="I21" s="180">
        <v>7049</v>
      </c>
      <c r="J21" s="180">
        <v>4410</v>
      </c>
      <c r="K21" s="180">
        <v>7704</v>
      </c>
      <c r="L21" s="180">
        <v>5724</v>
      </c>
      <c r="M21" s="180">
        <v>3239</v>
      </c>
      <c r="N21" s="180">
        <v>5263</v>
      </c>
      <c r="O21" s="180">
        <v>4643</v>
      </c>
      <c r="P21" s="205">
        <v>3390</v>
      </c>
      <c r="Q21" s="198">
        <v>31782</v>
      </c>
      <c r="R21" s="183">
        <v>1.9101692782077906</v>
      </c>
      <c r="S21" s="191"/>
    </row>
    <row r="22" spans="2:19" s="152" customFormat="1" ht="16.5" customHeight="1">
      <c r="B22" s="163"/>
      <c r="C22" s="184" t="s">
        <v>176</v>
      </c>
      <c r="D22" s="201">
        <v>77396</v>
      </c>
      <c r="E22" s="185">
        <v>4944</v>
      </c>
      <c r="F22" s="187">
        <v>6718</v>
      </c>
      <c r="G22" s="187">
        <v>8068</v>
      </c>
      <c r="H22" s="187">
        <v>8767</v>
      </c>
      <c r="I22" s="187">
        <v>7579</v>
      </c>
      <c r="J22" s="187">
        <v>5061</v>
      </c>
      <c r="K22" s="187">
        <v>8715</v>
      </c>
      <c r="L22" s="187">
        <v>6484</v>
      </c>
      <c r="M22" s="187">
        <v>6013</v>
      </c>
      <c r="N22" s="187">
        <v>6244</v>
      </c>
      <c r="O22" s="187">
        <v>4972</v>
      </c>
      <c r="P22" s="206">
        <v>3831</v>
      </c>
      <c r="Q22" s="201">
        <v>51172</v>
      </c>
      <c r="R22" s="190">
        <v>1.5124677558039552</v>
      </c>
      <c r="S22" s="191"/>
    </row>
    <row r="23" spans="2:19" s="152" customFormat="1" ht="16.5" customHeight="1">
      <c r="B23" s="157"/>
      <c r="C23" s="169" t="s">
        <v>165</v>
      </c>
      <c r="D23" s="173">
        <v>1808</v>
      </c>
      <c r="E23" s="170">
        <v>5</v>
      </c>
      <c r="F23" s="171">
        <v>75</v>
      </c>
      <c r="G23" s="171">
        <v>20</v>
      </c>
      <c r="H23" s="171">
        <v>151</v>
      </c>
      <c r="I23" s="171">
        <v>326</v>
      </c>
      <c r="J23" s="171">
        <v>192</v>
      </c>
      <c r="K23" s="171">
        <v>109</v>
      </c>
      <c r="L23" s="171">
        <v>322</v>
      </c>
      <c r="M23" s="171">
        <v>222</v>
      </c>
      <c r="N23" s="171">
        <v>216</v>
      </c>
      <c r="O23" s="171">
        <v>158</v>
      </c>
      <c r="P23" s="172">
        <v>12</v>
      </c>
      <c r="Q23" s="173">
        <v>735</v>
      </c>
      <c r="R23" s="174">
        <v>2.459863945578231</v>
      </c>
      <c r="S23" s="191"/>
    </row>
    <row r="24" spans="2:19" s="152" customFormat="1" ht="16.5" customHeight="1">
      <c r="B24" s="176" t="s">
        <v>178</v>
      </c>
      <c r="C24" s="177" t="s">
        <v>175</v>
      </c>
      <c r="D24" s="198">
        <v>3669</v>
      </c>
      <c r="E24" s="178">
        <v>78</v>
      </c>
      <c r="F24" s="180">
        <v>45</v>
      </c>
      <c r="G24" s="180">
        <v>259</v>
      </c>
      <c r="H24" s="180">
        <v>519</v>
      </c>
      <c r="I24" s="180">
        <v>271</v>
      </c>
      <c r="J24" s="180">
        <v>173</v>
      </c>
      <c r="K24" s="180">
        <v>356</v>
      </c>
      <c r="L24" s="180">
        <v>517</v>
      </c>
      <c r="M24" s="180">
        <v>260</v>
      </c>
      <c r="N24" s="180">
        <v>377</v>
      </c>
      <c r="O24" s="180">
        <v>643</v>
      </c>
      <c r="P24" s="205">
        <v>171</v>
      </c>
      <c r="Q24" s="198">
        <v>1189</v>
      </c>
      <c r="R24" s="183">
        <v>3.08578637510513</v>
      </c>
      <c r="S24" s="191"/>
    </row>
    <row r="25" spans="2:19" s="152" customFormat="1" ht="16.5" customHeight="1">
      <c r="B25" s="163"/>
      <c r="C25" s="184" t="s">
        <v>176</v>
      </c>
      <c r="D25" s="201">
        <v>5477</v>
      </c>
      <c r="E25" s="185">
        <v>83</v>
      </c>
      <c r="F25" s="187">
        <v>120</v>
      </c>
      <c r="G25" s="187">
        <v>279</v>
      </c>
      <c r="H25" s="187">
        <v>670</v>
      </c>
      <c r="I25" s="187">
        <v>597</v>
      </c>
      <c r="J25" s="187">
        <v>365</v>
      </c>
      <c r="K25" s="187">
        <v>465</v>
      </c>
      <c r="L25" s="187">
        <v>839</v>
      </c>
      <c r="M25" s="187">
        <v>482</v>
      </c>
      <c r="N25" s="187">
        <v>593</v>
      </c>
      <c r="O25" s="187">
        <v>801</v>
      </c>
      <c r="P25" s="206">
        <v>183</v>
      </c>
      <c r="Q25" s="201">
        <v>1924</v>
      </c>
      <c r="R25" s="190">
        <v>2.8466735966735968</v>
      </c>
      <c r="S25" s="191"/>
    </row>
    <row r="26" spans="2:19" s="152" customFormat="1" ht="16.5" customHeight="1">
      <c r="B26" s="157"/>
      <c r="C26" s="169" t="s">
        <v>165</v>
      </c>
      <c r="D26" s="173">
        <v>114126</v>
      </c>
      <c r="E26" s="170">
        <v>5262</v>
      </c>
      <c r="F26" s="171">
        <v>6195</v>
      </c>
      <c r="G26" s="171">
        <v>7919</v>
      </c>
      <c r="H26" s="171">
        <v>21340</v>
      </c>
      <c r="I26" s="171">
        <v>13429</v>
      </c>
      <c r="J26" s="171">
        <v>4867</v>
      </c>
      <c r="K26" s="171">
        <v>7759</v>
      </c>
      <c r="L26" s="171">
        <v>8477</v>
      </c>
      <c r="M26" s="171">
        <v>8391</v>
      </c>
      <c r="N26" s="171">
        <v>11405</v>
      </c>
      <c r="O26" s="171">
        <v>13547</v>
      </c>
      <c r="P26" s="172">
        <v>5535</v>
      </c>
      <c r="Q26" s="173">
        <v>101964</v>
      </c>
      <c r="R26" s="174">
        <v>1.1192773920207133</v>
      </c>
      <c r="S26" s="191"/>
    </row>
    <row r="27" spans="2:19" s="152" customFormat="1" ht="16.5" customHeight="1">
      <c r="B27" s="176" t="s">
        <v>181</v>
      </c>
      <c r="C27" s="177" t="s">
        <v>175</v>
      </c>
      <c r="D27" s="198">
        <v>361652</v>
      </c>
      <c r="E27" s="178">
        <v>10104</v>
      </c>
      <c r="F27" s="180">
        <v>16192</v>
      </c>
      <c r="G27" s="180">
        <v>29617</v>
      </c>
      <c r="H27" s="180">
        <v>50723</v>
      </c>
      <c r="I27" s="180">
        <v>33742</v>
      </c>
      <c r="J27" s="180">
        <v>29743</v>
      </c>
      <c r="K27" s="180">
        <v>33629</v>
      </c>
      <c r="L27" s="180">
        <v>29825</v>
      </c>
      <c r="M27" s="180">
        <v>23202</v>
      </c>
      <c r="N27" s="180">
        <v>39223</v>
      </c>
      <c r="O27" s="180">
        <v>38337</v>
      </c>
      <c r="P27" s="205">
        <v>27315</v>
      </c>
      <c r="Q27" s="198">
        <v>180976</v>
      </c>
      <c r="R27" s="183">
        <v>1.9983423216338079</v>
      </c>
      <c r="S27" s="191"/>
    </row>
    <row r="28" spans="2:19" s="152" customFormat="1" ht="16.5" customHeight="1">
      <c r="B28" s="163"/>
      <c r="C28" s="184" t="s">
        <v>176</v>
      </c>
      <c r="D28" s="201">
        <v>475778</v>
      </c>
      <c r="E28" s="185">
        <v>15366</v>
      </c>
      <c r="F28" s="187">
        <v>22387</v>
      </c>
      <c r="G28" s="187">
        <v>37536</v>
      </c>
      <c r="H28" s="187">
        <v>72063</v>
      </c>
      <c r="I28" s="187">
        <v>47171</v>
      </c>
      <c r="J28" s="187">
        <v>34610</v>
      </c>
      <c r="K28" s="187">
        <v>41388</v>
      </c>
      <c r="L28" s="187">
        <v>38302</v>
      </c>
      <c r="M28" s="187">
        <v>31593</v>
      </c>
      <c r="N28" s="187">
        <v>50628</v>
      </c>
      <c r="O28" s="187">
        <v>51884</v>
      </c>
      <c r="P28" s="206">
        <v>32850</v>
      </c>
      <c r="Q28" s="201">
        <v>282940</v>
      </c>
      <c r="R28" s="190">
        <v>1.68155085883933</v>
      </c>
      <c r="S28" s="191"/>
    </row>
  </sheetData>
  <printOptions/>
  <pageMargins left="0.7" right="0.7" top="0.75" bottom="0.75" header="0.3" footer="0.3"/>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workbookViewId="0" topLeftCell="A1"/>
  </sheetViews>
  <sheetFormatPr defaultColWidth="9.140625" defaultRowHeight="15"/>
  <cols>
    <col min="1" max="1" width="4.421875" style="0" customWidth="1"/>
    <col min="2" max="2" width="8.57421875" style="0" customWidth="1"/>
    <col min="3" max="3" width="6.7109375" style="0" customWidth="1"/>
    <col min="4" max="4" width="9.140625" style="0" customWidth="1"/>
    <col min="5" max="16" width="8.140625" style="0" customWidth="1"/>
    <col min="17" max="17" width="9.140625" style="0" customWidth="1"/>
    <col min="18" max="18" width="7.421875" style="0" customWidth="1"/>
  </cols>
  <sheetData>
    <row r="1" spans="1:18" ht="17.25">
      <c r="A1" s="149"/>
      <c r="B1" s="150" t="s">
        <v>182</v>
      </c>
      <c r="C1" s="149"/>
      <c r="D1" s="151"/>
      <c r="E1" s="149"/>
      <c r="F1" s="149"/>
      <c r="G1" s="149"/>
      <c r="H1" s="149"/>
      <c r="I1" s="149"/>
      <c r="J1" s="149"/>
      <c r="K1" s="149"/>
      <c r="L1" s="149"/>
      <c r="M1" s="149"/>
      <c r="N1" s="149"/>
      <c r="O1" s="149"/>
      <c r="P1" s="149"/>
      <c r="Q1" s="149"/>
      <c r="R1" s="149"/>
    </row>
    <row r="2" spans="1:18" ht="11.1" customHeight="1">
      <c r="A2" s="149"/>
      <c r="B2" s="150"/>
      <c r="C2" s="149"/>
      <c r="D2" s="151"/>
      <c r="E2" s="149"/>
      <c r="F2" s="149"/>
      <c r="G2" s="149"/>
      <c r="H2" s="149"/>
      <c r="I2" s="149"/>
      <c r="J2" s="149"/>
      <c r="K2" s="149"/>
      <c r="L2" s="149"/>
      <c r="M2" s="149"/>
      <c r="N2" s="149"/>
      <c r="O2" s="149"/>
      <c r="P2" s="149"/>
      <c r="Q2" s="149"/>
      <c r="R2" s="149"/>
    </row>
    <row r="3" spans="1:18" ht="12.75" customHeight="1">
      <c r="A3" s="149"/>
      <c r="B3" s="149" t="s">
        <v>183</v>
      </c>
      <c r="C3" s="149"/>
      <c r="D3" s="151"/>
      <c r="E3" s="149"/>
      <c r="F3" s="149"/>
      <c r="G3" s="149"/>
      <c r="H3" s="149"/>
      <c r="I3" s="149"/>
      <c r="J3" s="149"/>
      <c r="K3" s="149"/>
      <c r="L3" s="149"/>
      <c r="M3" s="149"/>
      <c r="N3" s="149"/>
      <c r="O3" s="149"/>
      <c r="P3" s="149"/>
      <c r="Q3" s="149" t="s">
        <v>164</v>
      </c>
      <c r="R3" s="149"/>
    </row>
    <row r="4" spans="1:18" ht="12.75" customHeight="1">
      <c r="A4" s="151"/>
      <c r="B4" s="209"/>
      <c r="C4" s="209" t="s">
        <v>165</v>
      </c>
      <c r="D4" s="210"/>
      <c r="E4" s="211" t="s">
        <v>166</v>
      </c>
      <c r="F4" s="211"/>
      <c r="G4" s="211"/>
      <c r="H4" s="211"/>
      <c r="I4" s="211"/>
      <c r="J4" s="211"/>
      <c r="K4" s="211"/>
      <c r="L4" s="211"/>
      <c r="M4" s="212"/>
      <c r="N4" s="211"/>
      <c r="O4" s="211"/>
      <c r="P4" s="213"/>
      <c r="Q4" s="209"/>
      <c r="R4" s="209"/>
    </row>
    <row r="5" spans="1:18" ht="12.75" customHeight="1">
      <c r="A5" s="151"/>
      <c r="B5" s="214" t="s">
        <v>184</v>
      </c>
      <c r="C5" s="214" t="s">
        <v>168</v>
      </c>
      <c r="D5" s="215" t="s">
        <v>169</v>
      </c>
      <c r="E5" s="216" t="s">
        <v>117</v>
      </c>
      <c r="F5" s="216" t="s">
        <v>119</v>
      </c>
      <c r="G5" s="216" t="s">
        <v>120</v>
      </c>
      <c r="H5" s="216" t="s">
        <v>121</v>
      </c>
      <c r="I5" s="216" t="s">
        <v>122</v>
      </c>
      <c r="J5" s="216" t="s">
        <v>124</v>
      </c>
      <c r="K5" s="216" t="s">
        <v>126</v>
      </c>
      <c r="L5" s="216" t="s">
        <v>127</v>
      </c>
      <c r="M5" s="216" t="s">
        <v>128</v>
      </c>
      <c r="N5" s="216" t="s">
        <v>170</v>
      </c>
      <c r="O5" s="216" t="s">
        <v>171</v>
      </c>
      <c r="P5" s="217" t="s">
        <v>172</v>
      </c>
      <c r="Q5" s="214" t="s">
        <v>173</v>
      </c>
      <c r="R5" s="218" t="s">
        <v>42</v>
      </c>
    </row>
    <row r="6" spans="1:18" ht="12.75" customHeight="1">
      <c r="A6" s="151"/>
      <c r="B6" s="209"/>
      <c r="C6" s="219" t="s">
        <v>165</v>
      </c>
      <c r="D6" s="220">
        <v>10974800</v>
      </c>
      <c r="E6" s="221">
        <v>908600</v>
      </c>
      <c r="F6" s="221">
        <v>514400</v>
      </c>
      <c r="G6" s="221">
        <v>871400</v>
      </c>
      <c r="H6" s="221">
        <v>884900</v>
      </c>
      <c r="I6" s="221">
        <v>940500</v>
      </c>
      <c r="J6" s="221">
        <v>666100</v>
      </c>
      <c r="K6" s="221">
        <v>745600</v>
      </c>
      <c r="L6" s="221">
        <v>1574800</v>
      </c>
      <c r="M6" s="221">
        <v>888400</v>
      </c>
      <c r="N6" s="221">
        <v>1187000</v>
      </c>
      <c r="O6" s="221">
        <v>1175800</v>
      </c>
      <c r="P6" s="222">
        <v>617300</v>
      </c>
      <c r="Q6" s="223">
        <v>10682400</v>
      </c>
      <c r="R6" s="224">
        <v>1.0273721261139819</v>
      </c>
    </row>
    <row r="7" spans="1:18" ht="12.75" customHeight="1">
      <c r="A7" s="151"/>
      <c r="B7" s="225" t="s">
        <v>185</v>
      </c>
      <c r="C7" s="226" t="s">
        <v>175</v>
      </c>
      <c r="D7" s="227">
        <v>1443900</v>
      </c>
      <c r="E7" s="221">
        <v>79300</v>
      </c>
      <c r="F7" s="221">
        <v>84000</v>
      </c>
      <c r="G7" s="221">
        <v>118400</v>
      </c>
      <c r="H7" s="221">
        <v>137500</v>
      </c>
      <c r="I7" s="221">
        <v>129300</v>
      </c>
      <c r="J7" s="221">
        <v>103000</v>
      </c>
      <c r="K7" s="221">
        <v>121600</v>
      </c>
      <c r="L7" s="221">
        <v>174500</v>
      </c>
      <c r="M7" s="221">
        <v>118400</v>
      </c>
      <c r="N7" s="221">
        <v>132200</v>
      </c>
      <c r="O7" s="221">
        <v>132400</v>
      </c>
      <c r="P7" s="222">
        <v>113300</v>
      </c>
      <c r="Q7" s="223">
        <v>1318400</v>
      </c>
      <c r="R7" s="228">
        <v>1.095191140776699</v>
      </c>
    </row>
    <row r="8" spans="1:18" ht="12.75" customHeight="1">
      <c r="A8" s="151"/>
      <c r="B8" s="214"/>
      <c r="C8" s="229" t="s">
        <v>176</v>
      </c>
      <c r="D8" s="230">
        <v>12418700</v>
      </c>
      <c r="E8" s="231">
        <v>987900</v>
      </c>
      <c r="F8" s="232">
        <v>598400</v>
      </c>
      <c r="G8" s="232">
        <v>989800</v>
      </c>
      <c r="H8" s="232">
        <v>1022400</v>
      </c>
      <c r="I8" s="232">
        <v>1069800</v>
      </c>
      <c r="J8" s="232">
        <v>769100</v>
      </c>
      <c r="K8" s="232">
        <v>867200</v>
      </c>
      <c r="L8" s="232">
        <v>1749300</v>
      </c>
      <c r="M8" s="232">
        <v>1006800</v>
      </c>
      <c r="N8" s="232">
        <v>1319200</v>
      </c>
      <c r="O8" s="232">
        <v>1308200</v>
      </c>
      <c r="P8" s="233">
        <v>730600</v>
      </c>
      <c r="Q8" s="230">
        <v>12000800</v>
      </c>
      <c r="R8" s="234">
        <v>1.0348226784881007</v>
      </c>
    </row>
    <row r="9" spans="1:18" ht="12.75" customHeight="1">
      <c r="A9" s="151"/>
      <c r="B9" s="209"/>
      <c r="C9" s="235" t="s">
        <v>165</v>
      </c>
      <c r="D9" s="236">
        <v>10974800</v>
      </c>
      <c r="E9" s="237">
        <v>908600</v>
      </c>
      <c r="F9" s="237">
        <v>514400</v>
      </c>
      <c r="G9" s="237">
        <v>871400</v>
      </c>
      <c r="H9" s="237">
        <v>884900</v>
      </c>
      <c r="I9" s="237">
        <v>940500</v>
      </c>
      <c r="J9" s="237">
        <v>666100</v>
      </c>
      <c r="K9" s="237">
        <v>745600</v>
      </c>
      <c r="L9" s="237">
        <v>1574800</v>
      </c>
      <c r="M9" s="237">
        <v>888400</v>
      </c>
      <c r="N9" s="237">
        <v>1187000</v>
      </c>
      <c r="O9" s="237">
        <v>1175800</v>
      </c>
      <c r="P9" s="238">
        <v>617300</v>
      </c>
      <c r="Q9" s="239">
        <v>10682400</v>
      </c>
      <c r="R9" s="240">
        <v>1.0273721261139819</v>
      </c>
    </row>
    <row r="10" spans="1:18" ht="12.75" customHeight="1">
      <c r="A10" s="151"/>
      <c r="B10" s="241" t="s">
        <v>132</v>
      </c>
      <c r="C10" s="242" t="s">
        <v>175</v>
      </c>
      <c r="D10" s="243">
        <v>1443900</v>
      </c>
      <c r="E10" s="244">
        <v>79300</v>
      </c>
      <c r="F10" s="245">
        <v>84000</v>
      </c>
      <c r="G10" s="245">
        <v>118400</v>
      </c>
      <c r="H10" s="245">
        <v>137500</v>
      </c>
      <c r="I10" s="245">
        <v>129300</v>
      </c>
      <c r="J10" s="245">
        <v>103000</v>
      </c>
      <c r="K10" s="245">
        <v>121600</v>
      </c>
      <c r="L10" s="245">
        <v>174500</v>
      </c>
      <c r="M10" s="245">
        <v>118400</v>
      </c>
      <c r="N10" s="245">
        <v>132200</v>
      </c>
      <c r="O10" s="245">
        <v>132400</v>
      </c>
      <c r="P10" s="246">
        <v>113300</v>
      </c>
      <c r="Q10" s="227">
        <v>1318400</v>
      </c>
      <c r="R10" s="247">
        <v>1.095191140776699</v>
      </c>
    </row>
    <row r="11" spans="1:18" ht="12.75" customHeight="1">
      <c r="A11" s="151"/>
      <c r="B11" s="214"/>
      <c r="C11" s="248" t="s">
        <v>176</v>
      </c>
      <c r="D11" s="249">
        <v>12418700</v>
      </c>
      <c r="E11" s="232">
        <v>987900</v>
      </c>
      <c r="F11" s="232">
        <v>598400</v>
      </c>
      <c r="G11" s="232">
        <v>989800</v>
      </c>
      <c r="H11" s="232">
        <v>1022400</v>
      </c>
      <c r="I11" s="232">
        <v>1069800</v>
      </c>
      <c r="J11" s="232">
        <v>769100</v>
      </c>
      <c r="K11" s="232">
        <v>867200</v>
      </c>
      <c r="L11" s="232">
        <v>1749300</v>
      </c>
      <c r="M11" s="232">
        <v>1006800</v>
      </c>
      <c r="N11" s="232">
        <v>1319200</v>
      </c>
      <c r="O11" s="232">
        <v>1308200</v>
      </c>
      <c r="P11" s="232">
        <v>730600</v>
      </c>
      <c r="Q11" s="250">
        <v>12000800</v>
      </c>
      <c r="R11" s="251">
        <v>1.0348226784881007</v>
      </c>
    </row>
    <row r="12" spans="1:18" ht="12.75" customHeight="1">
      <c r="A12" s="151"/>
      <c r="B12" s="151" t="s">
        <v>186</v>
      </c>
      <c r="C12" s="252"/>
      <c r="D12" s="253"/>
      <c r="E12" s="253"/>
      <c r="F12" s="253"/>
      <c r="G12" s="253"/>
      <c r="H12" s="253"/>
      <c r="I12" s="253"/>
      <c r="J12" s="253"/>
      <c r="K12" s="253"/>
      <c r="L12" s="253"/>
      <c r="M12" s="253"/>
      <c r="N12" s="253"/>
      <c r="O12" s="253"/>
      <c r="P12" s="253"/>
      <c r="Q12" s="149" t="s">
        <v>164</v>
      </c>
      <c r="R12" s="254"/>
    </row>
    <row r="13" spans="1:18" ht="12.75" customHeight="1">
      <c r="A13" s="151"/>
      <c r="B13" s="209"/>
      <c r="C13" s="209" t="s">
        <v>165</v>
      </c>
      <c r="D13" s="210"/>
      <c r="E13" s="211" t="s">
        <v>166</v>
      </c>
      <c r="F13" s="211"/>
      <c r="G13" s="211"/>
      <c r="H13" s="211"/>
      <c r="I13" s="211"/>
      <c r="J13" s="211"/>
      <c r="K13" s="211"/>
      <c r="L13" s="211"/>
      <c r="M13" s="212"/>
      <c r="N13" s="211"/>
      <c r="O13" s="211"/>
      <c r="P13" s="213"/>
      <c r="Q13" s="209"/>
      <c r="R13" s="209"/>
    </row>
    <row r="14" spans="1:18" ht="12.75" customHeight="1">
      <c r="A14" s="151"/>
      <c r="B14" s="214" t="s">
        <v>184</v>
      </c>
      <c r="C14" s="214" t="s">
        <v>168</v>
      </c>
      <c r="D14" s="215" t="s">
        <v>45</v>
      </c>
      <c r="E14" s="255" t="s">
        <v>117</v>
      </c>
      <c r="F14" s="216" t="s">
        <v>119</v>
      </c>
      <c r="G14" s="216" t="s">
        <v>120</v>
      </c>
      <c r="H14" s="216" t="s">
        <v>121</v>
      </c>
      <c r="I14" s="216" t="s">
        <v>122</v>
      </c>
      <c r="J14" s="216" t="s">
        <v>124</v>
      </c>
      <c r="K14" s="216" t="s">
        <v>126</v>
      </c>
      <c r="L14" s="216" t="s">
        <v>127</v>
      </c>
      <c r="M14" s="216" t="s">
        <v>128</v>
      </c>
      <c r="N14" s="216" t="s">
        <v>170</v>
      </c>
      <c r="O14" s="216" t="s">
        <v>171</v>
      </c>
      <c r="P14" s="256" t="s">
        <v>172</v>
      </c>
      <c r="Q14" s="214" t="s">
        <v>173</v>
      </c>
      <c r="R14" s="257" t="s">
        <v>42</v>
      </c>
    </row>
    <row r="15" spans="1:18" ht="12.75" customHeight="1">
      <c r="A15" s="151"/>
      <c r="B15" s="209"/>
      <c r="C15" s="219" t="s">
        <v>165</v>
      </c>
      <c r="D15" s="220">
        <v>1856600</v>
      </c>
      <c r="E15" s="221">
        <v>82400</v>
      </c>
      <c r="F15" s="221">
        <v>93900</v>
      </c>
      <c r="G15" s="221">
        <v>109800</v>
      </c>
      <c r="H15" s="221">
        <v>206300</v>
      </c>
      <c r="I15" s="221">
        <v>200800</v>
      </c>
      <c r="J15" s="221">
        <v>109100</v>
      </c>
      <c r="K15" s="221">
        <v>178400</v>
      </c>
      <c r="L15" s="221">
        <v>251500</v>
      </c>
      <c r="M15" s="221">
        <v>234000</v>
      </c>
      <c r="N15" s="221">
        <v>178000</v>
      </c>
      <c r="O15" s="221">
        <v>144800</v>
      </c>
      <c r="P15" s="222">
        <v>67600</v>
      </c>
      <c r="Q15" s="223">
        <v>1841400</v>
      </c>
      <c r="R15" s="224">
        <v>1.0082545888997503</v>
      </c>
    </row>
    <row r="16" spans="1:18" ht="12.75" customHeight="1">
      <c r="A16" s="151"/>
      <c r="B16" s="225" t="s">
        <v>187</v>
      </c>
      <c r="C16" s="226" t="s">
        <v>175</v>
      </c>
      <c r="D16" s="227">
        <v>333000</v>
      </c>
      <c r="E16" s="221">
        <v>18900</v>
      </c>
      <c r="F16" s="221">
        <v>18500</v>
      </c>
      <c r="G16" s="221">
        <v>26000</v>
      </c>
      <c r="H16" s="221">
        <v>30100</v>
      </c>
      <c r="I16" s="221">
        <v>29600</v>
      </c>
      <c r="J16" s="221">
        <v>24000</v>
      </c>
      <c r="K16" s="221">
        <v>29200</v>
      </c>
      <c r="L16" s="221">
        <v>35100</v>
      </c>
      <c r="M16" s="221">
        <v>28800</v>
      </c>
      <c r="N16" s="221">
        <v>31100</v>
      </c>
      <c r="O16" s="221">
        <v>33000</v>
      </c>
      <c r="P16" s="222">
        <v>28700</v>
      </c>
      <c r="Q16" s="223">
        <v>224600</v>
      </c>
      <c r="R16" s="228">
        <v>1.4826357969723953</v>
      </c>
    </row>
    <row r="17" spans="1:18" ht="12.75" customHeight="1">
      <c r="A17" s="151"/>
      <c r="B17" s="214"/>
      <c r="C17" s="229" t="s">
        <v>176</v>
      </c>
      <c r="D17" s="230">
        <v>2189600</v>
      </c>
      <c r="E17" s="231">
        <v>101300</v>
      </c>
      <c r="F17" s="232">
        <v>112400</v>
      </c>
      <c r="G17" s="232">
        <v>135800</v>
      </c>
      <c r="H17" s="232">
        <v>236400</v>
      </c>
      <c r="I17" s="232">
        <v>230400</v>
      </c>
      <c r="J17" s="232">
        <v>133100</v>
      </c>
      <c r="K17" s="232">
        <v>207600</v>
      </c>
      <c r="L17" s="232">
        <v>286600</v>
      </c>
      <c r="M17" s="232">
        <v>262800</v>
      </c>
      <c r="N17" s="232">
        <v>209100</v>
      </c>
      <c r="O17" s="232">
        <v>177800</v>
      </c>
      <c r="P17" s="233">
        <v>96300</v>
      </c>
      <c r="Q17" s="230">
        <v>2066000</v>
      </c>
      <c r="R17" s="234">
        <v>1.0598257502420136</v>
      </c>
    </row>
    <row r="18" spans="1:18" ht="12.75" customHeight="1">
      <c r="A18" s="151"/>
      <c r="B18" s="209"/>
      <c r="C18" s="219" t="s">
        <v>165</v>
      </c>
      <c r="D18" s="220">
        <v>1128000</v>
      </c>
      <c r="E18" s="221">
        <v>68300</v>
      </c>
      <c r="F18" s="221">
        <v>57900</v>
      </c>
      <c r="G18" s="221">
        <v>62900</v>
      </c>
      <c r="H18" s="221">
        <v>69600</v>
      </c>
      <c r="I18" s="221">
        <v>166000</v>
      </c>
      <c r="J18" s="221">
        <v>140800</v>
      </c>
      <c r="K18" s="221">
        <v>132700</v>
      </c>
      <c r="L18" s="221">
        <v>99900</v>
      </c>
      <c r="M18" s="221">
        <v>76500</v>
      </c>
      <c r="N18" s="221">
        <v>78200</v>
      </c>
      <c r="O18" s="221">
        <v>80400</v>
      </c>
      <c r="P18" s="222">
        <v>94800</v>
      </c>
      <c r="Q18" s="223">
        <v>1076000</v>
      </c>
      <c r="R18" s="258">
        <v>1.0483271375464684</v>
      </c>
    </row>
    <row r="19" spans="1:18" ht="12.75" customHeight="1">
      <c r="A19" s="151"/>
      <c r="B19" s="225" t="s">
        <v>188</v>
      </c>
      <c r="C19" s="226" t="s">
        <v>175</v>
      </c>
      <c r="D19" s="227">
        <v>116200</v>
      </c>
      <c r="E19" s="221">
        <v>5200</v>
      </c>
      <c r="F19" s="221">
        <v>3600</v>
      </c>
      <c r="G19" s="221">
        <v>9400</v>
      </c>
      <c r="H19" s="221">
        <v>11800</v>
      </c>
      <c r="I19" s="221">
        <v>12500</v>
      </c>
      <c r="J19" s="221">
        <v>7000</v>
      </c>
      <c r="K19" s="221">
        <v>9800</v>
      </c>
      <c r="L19" s="221">
        <v>17100</v>
      </c>
      <c r="M19" s="221">
        <v>9400</v>
      </c>
      <c r="N19" s="221">
        <v>9500</v>
      </c>
      <c r="O19" s="221">
        <v>14100</v>
      </c>
      <c r="P19" s="222">
        <v>6800</v>
      </c>
      <c r="Q19" s="223">
        <v>89900</v>
      </c>
      <c r="R19" s="228">
        <v>1.292547274749722</v>
      </c>
    </row>
    <row r="20" spans="1:18" ht="12.75" customHeight="1">
      <c r="A20" s="151"/>
      <c r="B20" s="214"/>
      <c r="C20" s="229" t="s">
        <v>176</v>
      </c>
      <c r="D20" s="230">
        <v>1244200</v>
      </c>
      <c r="E20" s="231">
        <v>73500</v>
      </c>
      <c r="F20" s="232">
        <v>61500</v>
      </c>
      <c r="G20" s="232">
        <v>72300</v>
      </c>
      <c r="H20" s="232">
        <v>81400</v>
      </c>
      <c r="I20" s="232">
        <v>178500</v>
      </c>
      <c r="J20" s="232">
        <v>147800</v>
      </c>
      <c r="K20" s="232">
        <v>142500</v>
      </c>
      <c r="L20" s="232">
        <v>117000</v>
      </c>
      <c r="M20" s="232">
        <v>85900</v>
      </c>
      <c r="N20" s="232">
        <v>87700</v>
      </c>
      <c r="O20" s="232">
        <v>94500</v>
      </c>
      <c r="P20" s="233">
        <v>101600</v>
      </c>
      <c r="Q20" s="230">
        <v>1165900</v>
      </c>
      <c r="R20" s="234">
        <v>1.0671584183892273</v>
      </c>
    </row>
    <row r="21" spans="1:18" ht="12.75" customHeight="1">
      <c r="A21" s="151"/>
      <c r="B21" s="209"/>
      <c r="C21" s="219" t="s">
        <v>165</v>
      </c>
      <c r="D21" s="220">
        <v>541000</v>
      </c>
      <c r="E21" s="221">
        <v>29500</v>
      </c>
      <c r="F21" s="221">
        <v>29700</v>
      </c>
      <c r="G21" s="221">
        <v>32400</v>
      </c>
      <c r="H21" s="221">
        <v>39700</v>
      </c>
      <c r="I21" s="221">
        <v>53500</v>
      </c>
      <c r="J21" s="221">
        <v>38100</v>
      </c>
      <c r="K21" s="221">
        <v>79000</v>
      </c>
      <c r="L21" s="221">
        <v>48000</v>
      </c>
      <c r="M21" s="221">
        <v>53300</v>
      </c>
      <c r="N21" s="221">
        <v>53400</v>
      </c>
      <c r="O21" s="221">
        <v>47400</v>
      </c>
      <c r="P21" s="222">
        <v>37000</v>
      </c>
      <c r="Q21" s="223">
        <v>481700</v>
      </c>
      <c r="R21" s="258">
        <v>1.1231056674278597</v>
      </c>
    </row>
    <row r="22" spans="1:18" ht="12.75" customHeight="1">
      <c r="A22" s="151"/>
      <c r="B22" s="225" t="s">
        <v>189</v>
      </c>
      <c r="C22" s="226" t="s">
        <v>175</v>
      </c>
      <c r="D22" s="227">
        <v>9000</v>
      </c>
      <c r="E22" s="221">
        <v>100</v>
      </c>
      <c r="F22" s="221">
        <v>0</v>
      </c>
      <c r="G22" s="221">
        <v>500</v>
      </c>
      <c r="H22" s="221">
        <v>500</v>
      </c>
      <c r="I22" s="221">
        <v>1000</v>
      </c>
      <c r="J22" s="221">
        <v>700</v>
      </c>
      <c r="K22" s="221">
        <v>1000</v>
      </c>
      <c r="L22" s="221">
        <v>2600</v>
      </c>
      <c r="M22" s="221">
        <v>600</v>
      </c>
      <c r="N22" s="221">
        <v>900</v>
      </c>
      <c r="O22" s="221">
        <v>800</v>
      </c>
      <c r="P22" s="222">
        <v>300</v>
      </c>
      <c r="Q22" s="223">
        <v>9400</v>
      </c>
      <c r="R22" s="228">
        <v>0.9574468085106383</v>
      </c>
    </row>
    <row r="23" spans="1:18" ht="12.75" customHeight="1">
      <c r="A23" s="151"/>
      <c r="B23" s="214"/>
      <c r="C23" s="229" t="s">
        <v>176</v>
      </c>
      <c r="D23" s="230">
        <v>550000</v>
      </c>
      <c r="E23" s="231">
        <v>29600</v>
      </c>
      <c r="F23" s="232">
        <v>29700</v>
      </c>
      <c r="G23" s="232">
        <v>32900</v>
      </c>
      <c r="H23" s="232">
        <v>40200</v>
      </c>
      <c r="I23" s="232">
        <v>54500</v>
      </c>
      <c r="J23" s="232">
        <v>38800</v>
      </c>
      <c r="K23" s="232">
        <v>80000</v>
      </c>
      <c r="L23" s="232">
        <v>50600</v>
      </c>
      <c r="M23" s="232">
        <v>53900</v>
      </c>
      <c r="N23" s="232">
        <v>54300</v>
      </c>
      <c r="O23" s="232">
        <v>48200</v>
      </c>
      <c r="P23" s="233">
        <v>37300</v>
      </c>
      <c r="Q23" s="230">
        <v>491100</v>
      </c>
      <c r="R23" s="234">
        <v>1.1199348401547546</v>
      </c>
    </row>
    <row r="24" spans="1:18" ht="12.75" customHeight="1">
      <c r="A24" s="151"/>
      <c r="B24" s="209"/>
      <c r="C24" s="219" t="s">
        <v>165</v>
      </c>
      <c r="D24" s="220">
        <v>1401200</v>
      </c>
      <c r="E24" s="221">
        <v>137800</v>
      </c>
      <c r="F24" s="221">
        <v>54300</v>
      </c>
      <c r="G24" s="221">
        <v>101900</v>
      </c>
      <c r="H24" s="221">
        <v>143400</v>
      </c>
      <c r="I24" s="221">
        <v>194600</v>
      </c>
      <c r="J24" s="221">
        <v>89400</v>
      </c>
      <c r="K24" s="221">
        <v>80800</v>
      </c>
      <c r="L24" s="221">
        <v>105800</v>
      </c>
      <c r="M24" s="221">
        <v>117600</v>
      </c>
      <c r="N24" s="221">
        <v>143800</v>
      </c>
      <c r="O24" s="221">
        <v>164300</v>
      </c>
      <c r="P24" s="222">
        <v>67500</v>
      </c>
      <c r="Q24" s="223">
        <v>1438000</v>
      </c>
      <c r="R24" s="258">
        <v>0.9744089012517385</v>
      </c>
    </row>
    <row r="25" spans="1:18" ht="12.75" customHeight="1">
      <c r="A25" s="151"/>
      <c r="B25" s="225" t="s">
        <v>190</v>
      </c>
      <c r="C25" s="226" t="s">
        <v>175</v>
      </c>
      <c r="D25" s="227">
        <v>24400</v>
      </c>
      <c r="E25" s="221">
        <v>400</v>
      </c>
      <c r="F25" s="221">
        <v>500</v>
      </c>
      <c r="G25" s="221">
        <v>1100</v>
      </c>
      <c r="H25" s="221">
        <v>2300</v>
      </c>
      <c r="I25" s="221">
        <v>2900</v>
      </c>
      <c r="J25" s="221">
        <v>600</v>
      </c>
      <c r="K25" s="221">
        <v>2600</v>
      </c>
      <c r="L25" s="221">
        <v>6400</v>
      </c>
      <c r="M25" s="221">
        <v>3100</v>
      </c>
      <c r="N25" s="221">
        <v>2500</v>
      </c>
      <c r="O25" s="221">
        <v>1200</v>
      </c>
      <c r="P25" s="222">
        <v>800</v>
      </c>
      <c r="Q25" s="223">
        <v>16700</v>
      </c>
      <c r="R25" s="228">
        <v>1.4610778443113772</v>
      </c>
    </row>
    <row r="26" spans="1:18" ht="12.75" customHeight="1">
      <c r="A26" s="151"/>
      <c r="B26" s="214"/>
      <c r="C26" s="229" t="s">
        <v>176</v>
      </c>
      <c r="D26" s="230">
        <v>1425600</v>
      </c>
      <c r="E26" s="231">
        <v>138200</v>
      </c>
      <c r="F26" s="232">
        <v>54800</v>
      </c>
      <c r="G26" s="232">
        <v>103000</v>
      </c>
      <c r="H26" s="232">
        <v>145700</v>
      </c>
      <c r="I26" s="232">
        <v>197500</v>
      </c>
      <c r="J26" s="232">
        <v>90000</v>
      </c>
      <c r="K26" s="232">
        <v>83400</v>
      </c>
      <c r="L26" s="232">
        <v>112200</v>
      </c>
      <c r="M26" s="232">
        <v>120700</v>
      </c>
      <c r="N26" s="232">
        <v>146300</v>
      </c>
      <c r="O26" s="232">
        <v>165500</v>
      </c>
      <c r="P26" s="233">
        <v>68300</v>
      </c>
      <c r="Q26" s="230">
        <v>1454700</v>
      </c>
      <c r="R26" s="234">
        <v>0.9799958754382347</v>
      </c>
    </row>
    <row r="27" spans="1:18" ht="12.75" customHeight="1">
      <c r="A27" s="151"/>
      <c r="B27" s="209"/>
      <c r="C27" s="235" t="s">
        <v>165</v>
      </c>
      <c r="D27" s="220">
        <f>D15+D18+D21+D24</f>
        <v>4926800</v>
      </c>
      <c r="E27" s="259">
        <f aca="true" t="shared" si="0" ref="E27:Q27">E15+E18+E21+E24</f>
        <v>318000</v>
      </c>
      <c r="F27" s="260">
        <f t="shared" si="0"/>
        <v>235800</v>
      </c>
      <c r="G27" s="260">
        <f t="shared" si="0"/>
        <v>307000</v>
      </c>
      <c r="H27" s="260">
        <f t="shared" si="0"/>
        <v>459000</v>
      </c>
      <c r="I27" s="260">
        <f t="shared" si="0"/>
        <v>614900</v>
      </c>
      <c r="J27" s="260">
        <f t="shared" si="0"/>
        <v>377400</v>
      </c>
      <c r="K27" s="260">
        <f t="shared" si="0"/>
        <v>470900</v>
      </c>
      <c r="L27" s="260">
        <f t="shared" si="0"/>
        <v>505200</v>
      </c>
      <c r="M27" s="260">
        <f t="shared" si="0"/>
        <v>481400</v>
      </c>
      <c r="N27" s="260">
        <f t="shared" si="0"/>
        <v>453400</v>
      </c>
      <c r="O27" s="260">
        <f t="shared" si="0"/>
        <v>436900</v>
      </c>
      <c r="P27" s="261">
        <f t="shared" si="0"/>
        <v>266900</v>
      </c>
      <c r="Q27" s="220">
        <f t="shared" si="0"/>
        <v>4837100</v>
      </c>
      <c r="R27" s="224">
        <f>(D27/Q27)</f>
        <v>1.0185441690268964</v>
      </c>
    </row>
    <row r="28" spans="1:18" ht="15">
      <c r="A28" s="151"/>
      <c r="B28" s="225" t="s">
        <v>132</v>
      </c>
      <c r="C28" s="242" t="s">
        <v>175</v>
      </c>
      <c r="D28" s="227">
        <f aca="true" t="shared" si="1" ref="D28:Q29">D16+D19+D22+D25</f>
        <v>482600</v>
      </c>
      <c r="E28" s="244">
        <f t="shared" si="1"/>
        <v>24600</v>
      </c>
      <c r="F28" s="245">
        <f t="shared" si="1"/>
        <v>22600</v>
      </c>
      <c r="G28" s="245">
        <f t="shared" si="1"/>
        <v>37000</v>
      </c>
      <c r="H28" s="245">
        <f t="shared" si="1"/>
        <v>44700</v>
      </c>
      <c r="I28" s="245">
        <f t="shared" si="1"/>
        <v>46000</v>
      </c>
      <c r="J28" s="245">
        <f t="shared" si="1"/>
        <v>32300</v>
      </c>
      <c r="K28" s="245">
        <f t="shared" si="1"/>
        <v>42600</v>
      </c>
      <c r="L28" s="245">
        <f t="shared" si="1"/>
        <v>61200</v>
      </c>
      <c r="M28" s="245">
        <f t="shared" si="1"/>
        <v>41900</v>
      </c>
      <c r="N28" s="245">
        <f t="shared" si="1"/>
        <v>44000</v>
      </c>
      <c r="O28" s="245">
        <f t="shared" si="1"/>
        <v>49100</v>
      </c>
      <c r="P28" s="246">
        <f t="shared" si="1"/>
        <v>36600</v>
      </c>
      <c r="Q28" s="227">
        <f t="shared" si="1"/>
        <v>340600</v>
      </c>
      <c r="R28" s="228">
        <f aca="true" t="shared" si="2" ref="R28:R29">(D28/Q28)</f>
        <v>1.4169113329418672</v>
      </c>
    </row>
    <row r="29" spans="1:18" ht="15">
      <c r="A29" s="151"/>
      <c r="B29" s="214"/>
      <c r="C29" s="248" t="s">
        <v>176</v>
      </c>
      <c r="D29" s="230">
        <f t="shared" si="1"/>
        <v>5409400</v>
      </c>
      <c r="E29" s="262">
        <f t="shared" si="1"/>
        <v>342600</v>
      </c>
      <c r="F29" s="263">
        <f t="shared" si="1"/>
        <v>258400</v>
      </c>
      <c r="G29" s="263">
        <f t="shared" si="1"/>
        <v>344000</v>
      </c>
      <c r="H29" s="263">
        <f t="shared" si="1"/>
        <v>503700</v>
      </c>
      <c r="I29" s="263">
        <f t="shared" si="1"/>
        <v>660900</v>
      </c>
      <c r="J29" s="263">
        <f t="shared" si="1"/>
        <v>409700</v>
      </c>
      <c r="K29" s="263">
        <f t="shared" si="1"/>
        <v>513500</v>
      </c>
      <c r="L29" s="263">
        <f t="shared" si="1"/>
        <v>566400</v>
      </c>
      <c r="M29" s="263">
        <f t="shared" si="1"/>
        <v>523300</v>
      </c>
      <c r="N29" s="263">
        <f t="shared" si="1"/>
        <v>497400</v>
      </c>
      <c r="O29" s="263">
        <f t="shared" si="1"/>
        <v>486000</v>
      </c>
      <c r="P29" s="264">
        <f t="shared" si="1"/>
        <v>303500</v>
      </c>
      <c r="Q29" s="230">
        <f t="shared" si="1"/>
        <v>5177700</v>
      </c>
      <c r="R29" s="234">
        <f t="shared" si="2"/>
        <v>1.044749599242907</v>
      </c>
    </row>
    <row r="30" spans="1:18" ht="15">
      <c r="A30" s="151"/>
      <c r="B30" s="265" t="s">
        <v>191</v>
      </c>
      <c r="C30" s="265"/>
      <c r="D30" s="266"/>
      <c r="E30" s="266"/>
      <c r="F30" s="266"/>
      <c r="G30" s="266"/>
      <c r="H30" s="266"/>
      <c r="I30" s="266"/>
      <c r="J30" s="266"/>
      <c r="K30" s="266"/>
      <c r="L30" s="266"/>
      <c r="M30" s="266"/>
      <c r="N30" s="266"/>
      <c r="O30" s="266"/>
      <c r="P30" s="266"/>
      <c r="Q30" s="266" t="s">
        <v>164</v>
      </c>
      <c r="R30" s="267"/>
    </row>
    <row r="31" spans="1:18" ht="15">
      <c r="A31" s="151"/>
      <c r="B31" s="209"/>
      <c r="C31" s="209" t="s">
        <v>165</v>
      </c>
      <c r="D31" s="210"/>
      <c r="E31" s="211" t="s">
        <v>166</v>
      </c>
      <c r="F31" s="211"/>
      <c r="G31" s="211"/>
      <c r="H31" s="211"/>
      <c r="I31" s="211"/>
      <c r="J31" s="211"/>
      <c r="K31" s="211"/>
      <c r="L31" s="211"/>
      <c r="M31" s="212"/>
      <c r="N31" s="211"/>
      <c r="O31" s="211"/>
      <c r="P31" s="213"/>
      <c r="Q31" s="209"/>
      <c r="R31" s="209"/>
    </row>
    <row r="32" spans="1:18" ht="15">
      <c r="A32" s="265"/>
      <c r="B32" s="214" t="s">
        <v>184</v>
      </c>
      <c r="C32" s="214" t="s">
        <v>168</v>
      </c>
      <c r="D32" s="215" t="s">
        <v>45</v>
      </c>
      <c r="E32" s="216" t="s">
        <v>117</v>
      </c>
      <c r="F32" s="216" t="s">
        <v>119</v>
      </c>
      <c r="G32" s="216" t="s">
        <v>120</v>
      </c>
      <c r="H32" s="216" t="s">
        <v>121</v>
      </c>
      <c r="I32" s="216" t="s">
        <v>122</v>
      </c>
      <c r="J32" s="216" t="s">
        <v>124</v>
      </c>
      <c r="K32" s="216" t="s">
        <v>126</v>
      </c>
      <c r="L32" s="216" t="s">
        <v>127</v>
      </c>
      <c r="M32" s="216" t="s">
        <v>128</v>
      </c>
      <c r="N32" s="216" t="s">
        <v>170</v>
      </c>
      <c r="O32" s="216" t="s">
        <v>171</v>
      </c>
      <c r="P32" s="217" t="s">
        <v>172</v>
      </c>
      <c r="Q32" s="214" t="s">
        <v>173</v>
      </c>
      <c r="R32" s="214" t="s">
        <v>42</v>
      </c>
    </row>
    <row r="33" spans="1:18" ht="15">
      <c r="A33" s="151"/>
      <c r="B33" s="209"/>
      <c r="C33" s="219" t="s">
        <v>165</v>
      </c>
      <c r="D33" s="220">
        <v>2791100</v>
      </c>
      <c r="E33" s="221">
        <v>125800</v>
      </c>
      <c r="F33" s="221">
        <v>134900</v>
      </c>
      <c r="G33" s="221">
        <v>180900</v>
      </c>
      <c r="H33" s="221">
        <v>293800</v>
      </c>
      <c r="I33" s="221">
        <v>361400</v>
      </c>
      <c r="J33" s="221">
        <v>184900</v>
      </c>
      <c r="K33" s="221">
        <v>257800</v>
      </c>
      <c r="L33" s="221">
        <v>303500</v>
      </c>
      <c r="M33" s="221">
        <v>213300</v>
      </c>
      <c r="N33" s="221">
        <v>334300</v>
      </c>
      <c r="O33" s="221">
        <v>247000</v>
      </c>
      <c r="P33" s="222">
        <v>153500</v>
      </c>
      <c r="Q33" s="223">
        <v>2754700</v>
      </c>
      <c r="R33" s="258">
        <v>1.0132137800849457</v>
      </c>
    </row>
    <row r="34" spans="1:18" ht="15">
      <c r="A34" s="151"/>
      <c r="B34" s="225" t="s">
        <v>192</v>
      </c>
      <c r="C34" s="226" t="s">
        <v>175</v>
      </c>
      <c r="D34" s="227">
        <v>139800</v>
      </c>
      <c r="E34" s="221">
        <v>7100</v>
      </c>
      <c r="F34" s="221">
        <v>6900</v>
      </c>
      <c r="G34" s="221">
        <v>11100</v>
      </c>
      <c r="H34" s="221">
        <v>11400</v>
      </c>
      <c r="I34" s="221">
        <v>13800</v>
      </c>
      <c r="J34" s="221">
        <v>9800</v>
      </c>
      <c r="K34" s="221">
        <v>12900</v>
      </c>
      <c r="L34" s="221">
        <v>17500</v>
      </c>
      <c r="M34" s="221">
        <v>12000</v>
      </c>
      <c r="N34" s="221">
        <v>13300</v>
      </c>
      <c r="O34" s="221">
        <v>13000</v>
      </c>
      <c r="P34" s="222">
        <v>11000</v>
      </c>
      <c r="Q34" s="223">
        <v>133200</v>
      </c>
      <c r="R34" s="228">
        <v>1.0495495495495495</v>
      </c>
    </row>
    <row r="35" spans="1:18" ht="15">
      <c r="A35" s="151"/>
      <c r="B35" s="214"/>
      <c r="C35" s="229" t="s">
        <v>176</v>
      </c>
      <c r="D35" s="230">
        <v>2930900</v>
      </c>
      <c r="E35" s="231">
        <v>132900</v>
      </c>
      <c r="F35" s="232">
        <v>141800</v>
      </c>
      <c r="G35" s="232">
        <v>192000</v>
      </c>
      <c r="H35" s="232">
        <v>305200</v>
      </c>
      <c r="I35" s="232">
        <v>375200</v>
      </c>
      <c r="J35" s="232">
        <v>194700</v>
      </c>
      <c r="K35" s="232">
        <v>270700</v>
      </c>
      <c r="L35" s="232">
        <v>321000</v>
      </c>
      <c r="M35" s="232">
        <v>225300</v>
      </c>
      <c r="N35" s="232">
        <v>347600</v>
      </c>
      <c r="O35" s="232">
        <v>260000</v>
      </c>
      <c r="P35" s="233">
        <v>164500</v>
      </c>
      <c r="Q35" s="230">
        <v>2887900</v>
      </c>
      <c r="R35" s="234">
        <v>1.014889712247654</v>
      </c>
    </row>
    <row r="36" spans="1:18" ht="15">
      <c r="A36" s="151"/>
      <c r="B36" s="209"/>
      <c r="C36" s="219" t="s">
        <v>165</v>
      </c>
      <c r="D36" s="220">
        <v>472600</v>
      </c>
      <c r="E36" s="221">
        <v>14500</v>
      </c>
      <c r="F36" s="221">
        <v>16200</v>
      </c>
      <c r="G36" s="221">
        <v>21700</v>
      </c>
      <c r="H36" s="221">
        <v>33000</v>
      </c>
      <c r="I36" s="221">
        <v>37000</v>
      </c>
      <c r="J36" s="221">
        <v>28900</v>
      </c>
      <c r="K36" s="221">
        <v>23100</v>
      </c>
      <c r="L36" s="221">
        <v>61900</v>
      </c>
      <c r="M36" s="221">
        <v>99000</v>
      </c>
      <c r="N36" s="221">
        <v>46500</v>
      </c>
      <c r="O36" s="221">
        <v>66800</v>
      </c>
      <c r="P36" s="222">
        <v>24000</v>
      </c>
      <c r="Q36" s="223">
        <v>413800</v>
      </c>
      <c r="R36" s="258">
        <v>1.1420976317061382</v>
      </c>
    </row>
    <row r="37" spans="1:18" ht="15">
      <c r="A37" s="151"/>
      <c r="B37" s="225" t="s">
        <v>193</v>
      </c>
      <c r="C37" s="226" t="s">
        <v>175</v>
      </c>
      <c r="D37" s="227">
        <v>6100</v>
      </c>
      <c r="E37" s="221">
        <v>200</v>
      </c>
      <c r="F37" s="221">
        <v>100</v>
      </c>
      <c r="G37" s="221">
        <v>300</v>
      </c>
      <c r="H37" s="221">
        <v>400</v>
      </c>
      <c r="I37" s="221">
        <v>700</v>
      </c>
      <c r="J37" s="221">
        <v>400</v>
      </c>
      <c r="K37" s="221">
        <v>600</v>
      </c>
      <c r="L37" s="221">
        <v>1000</v>
      </c>
      <c r="M37" s="221">
        <v>700</v>
      </c>
      <c r="N37" s="221">
        <v>700</v>
      </c>
      <c r="O37" s="221">
        <v>500</v>
      </c>
      <c r="P37" s="222">
        <v>500</v>
      </c>
      <c r="Q37" s="223">
        <v>4700</v>
      </c>
      <c r="R37" s="268">
        <v>1.297872340425532</v>
      </c>
    </row>
    <row r="38" spans="1:18" ht="15">
      <c r="A38" s="151"/>
      <c r="B38" s="214"/>
      <c r="C38" s="229" t="s">
        <v>176</v>
      </c>
      <c r="D38" s="230">
        <v>478700</v>
      </c>
      <c r="E38" s="231">
        <v>14700</v>
      </c>
      <c r="F38" s="232">
        <v>16300</v>
      </c>
      <c r="G38" s="232">
        <v>22000</v>
      </c>
      <c r="H38" s="232">
        <v>33400</v>
      </c>
      <c r="I38" s="232">
        <v>37700</v>
      </c>
      <c r="J38" s="232">
        <v>29300</v>
      </c>
      <c r="K38" s="232">
        <v>23700</v>
      </c>
      <c r="L38" s="232">
        <v>62900</v>
      </c>
      <c r="M38" s="232">
        <v>99700</v>
      </c>
      <c r="N38" s="232">
        <v>47200</v>
      </c>
      <c r="O38" s="232">
        <v>67300</v>
      </c>
      <c r="P38" s="233">
        <v>24500</v>
      </c>
      <c r="Q38" s="230">
        <v>418500</v>
      </c>
      <c r="R38" s="234">
        <v>1.1438470728793309</v>
      </c>
    </row>
    <row r="39" spans="1:18" ht="15">
      <c r="A39" s="151"/>
      <c r="B39" s="209"/>
      <c r="C39" s="235" t="s">
        <v>165</v>
      </c>
      <c r="D39" s="220">
        <f>D33+D36</f>
        <v>3263700</v>
      </c>
      <c r="E39" s="259">
        <f aca="true" t="shared" si="3" ref="E39:Q39">E33+E36</f>
        <v>140300</v>
      </c>
      <c r="F39" s="260">
        <f t="shared" si="3"/>
        <v>151100</v>
      </c>
      <c r="G39" s="260">
        <f t="shared" si="3"/>
        <v>202600</v>
      </c>
      <c r="H39" s="260">
        <f t="shared" si="3"/>
        <v>326800</v>
      </c>
      <c r="I39" s="260">
        <f t="shared" si="3"/>
        <v>398400</v>
      </c>
      <c r="J39" s="260">
        <f t="shared" si="3"/>
        <v>213800</v>
      </c>
      <c r="K39" s="260">
        <f t="shared" si="3"/>
        <v>280900</v>
      </c>
      <c r="L39" s="260">
        <f t="shared" si="3"/>
        <v>365400</v>
      </c>
      <c r="M39" s="260">
        <f t="shared" si="3"/>
        <v>312300</v>
      </c>
      <c r="N39" s="260">
        <f t="shared" si="3"/>
        <v>380800</v>
      </c>
      <c r="O39" s="260">
        <f t="shared" si="3"/>
        <v>313800</v>
      </c>
      <c r="P39" s="261">
        <f t="shared" si="3"/>
        <v>177500</v>
      </c>
      <c r="Q39" s="220">
        <f t="shared" si="3"/>
        <v>3168500</v>
      </c>
      <c r="R39" s="224">
        <f>D39/Q39</f>
        <v>1.0300457629793278</v>
      </c>
    </row>
    <row r="40" spans="1:18" ht="15">
      <c r="A40" s="151"/>
      <c r="B40" s="225" t="s">
        <v>132</v>
      </c>
      <c r="C40" s="242" t="s">
        <v>175</v>
      </c>
      <c r="D40" s="227">
        <f aca="true" t="shared" si="4" ref="D40:Q41">D34+D37</f>
        <v>145900</v>
      </c>
      <c r="E40" s="244">
        <f t="shared" si="4"/>
        <v>7300</v>
      </c>
      <c r="F40" s="245">
        <f t="shared" si="4"/>
        <v>7000</v>
      </c>
      <c r="G40" s="245">
        <f t="shared" si="4"/>
        <v>11400</v>
      </c>
      <c r="H40" s="245">
        <f t="shared" si="4"/>
        <v>11800</v>
      </c>
      <c r="I40" s="245">
        <f t="shared" si="4"/>
        <v>14500</v>
      </c>
      <c r="J40" s="245">
        <f t="shared" si="4"/>
        <v>10200</v>
      </c>
      <c r="K40" s="245">
        <f t="shared" si="4"/>
        <v>13500</v>
      </c>
      <c r="L40" s="245">
        <f t="shared" si="4"/>
        <v>18500</v>
      </c>
      <c r="M40" s="245">
        <f t="shared" si="4"/>
        <v>12700</v>
      </c>
      <c r="N40" s="245">
        <f t="shared" si="4"/>
        <v>14000</v>
      </c>
      <c r="O40" s="245">
        <f t="shared" si="4"/>
        <v>13500</v>
      </c>
      <c r="P40" s="246">
        <f t="shared" si="4"/>
        <v>11500</v>
      </c>
      <c r="Q40" s="227">
        <f t="shared" si="4"/>
        <v>137900</v>
      </c>
      <c r="R40" s="228">
        <f aca="true" t="shared" si="5" ref="R40:R41">D40/Q40</f>
        <v>1.0580130529369107</v>
      </c>
    </row>
    <row r="41" spans="1:18" ht="15">
      <c r="A41" s="151"/>
      <c r="B41" s="214"/>
      <c r="C41" s="248" t="s">
        <v>176</v>
      </c>
      <c r="D41" s="230">
        <f t="shared" si="4"/>
        <v>3409600</v>
      </c>
      <c r="E41" s="262">
        <f t="shared" si="4"/>
        <v>147600</v>
      </c>
      <c r="F41" s="263">
        <f t="shared" si="4"/>
        <v>158100</v>
      </c>
      <c r="G41" s="263">
        <f t="shared" si="4"/>
        <v>214000</v>
      </c>
      <c r="H41" s="263">
        <f t="shared" si="4"/>
        <v>338600</v>
      </c>
      <c r="I41" s="263">
        <f t="shared" si="4"/>
        <v>412900</v>
      </c>
      <c r="J41" s="263">
        <f t="shared" si="4"/>
        <v>224000</v>
      </c>
      <c r="K41" s="263">
        <f t="shared" si="4"/>
        <v>294400</v>
      </c>
      <c r="L41" s="263">
        <f t="shared" si="4"/>
        <v>383900</v>
      </c>
      <c r="M41" s="263">
        <f t="shared" si="4"/>
        <v>325000</v>
      </c>
      <c r="N41" s="263">
        <f t="shared" si="4"/>
        <v>394800</v>
      </c>
      <c r="O41" s="263">
        <f t="shared" si="4"/>
        <v>327300</v>
      </c>
      <c r="P41" s="264">
        <f t="shared" si="4"/>
        <v>189000</v>
      </c>
      <c r="Q41" s="230">
        <f t="shared" si="4"/>
        <v>3306400</v>
      </c>
      <c r="R41" s="234">
        <f t="shared" si="5"/>
        <v>1.0312121945318171</v>
      </c>
    </row>
    <row r="42" spans="1:18" ht="30.75" customHeight="1">
      <c r="A42" s="151"/>
      <c r="B42" s="269"/>
      <c r="C42" s="269"/>
      <c r="D42" s="266"/>
      <c r="E42" s="266"/>
      <c r="F42" s="266"/>
      <c r="G42" s="266"/>
      <c r="H42" s="266"/>
      <c r="I42" s="266"/>
      <c r="J42" s="266"/>
      <c r="K42" s="266"/>
      <c r="L42" s="266"/>
      <c r="M42" s="266"/>
      <c r="N42" s="266"/>
      <c r="O42" s="266"/>
      <c r="P42" s="266"/>
      <c r="Q42" s="266"/>
      <c r="R42" s="267"/>
    </row>
    <row r="43" spans="1:18" ht="15">
      <c r="A43" s="151"/>
      <c r="B43" s="269" t="s">
        <v>194</v>
      </c>
      <c r="C43" s="269"/>
      <c r="D43" s="266"/>
      <c r="E43" s="266"/>
      <c r="F43" s="266"/>
      <c r="G43" s="266"/>
      <c r="H43" s="266"/>
      <c r="I43" s="266"/>
      <c r="J43" s="266"/>
      <c r="K43" s="266"/>
      <c r="L43" s="266"/>
      <c r="M43" s="266"/>
      <c r="N43" s="266"/>
      <c r="O43" s="266"/>
      <c r="P43" s="266"/>
      <c r="Q43" s="266" t="s">
        <v>164</v>
      </c>
      <c r="R43" s="267"/>
    </row>
    <row r="44" spans="1:18" ht="15">
      <c r="A44" s="151"/>
      <c r="B44" s="209"/>
      <c r="C44" s="209" t="s">
        <v>165</v>
      </c>
      <c r="D44" s="210"/>
      <c r="E44" s="211" t="s">
        <v>166</v>
      </c>
      <c r="F44" s="211"/>
      <c r="G44" s="211"/>
      <c r="H44" s="211"/>
      <c r="I44" s="211"/>
      <c r="J44" s="211"/>
      <c r="K44" s="211"/>
      <c r="L44" s="211"/>
      <c r="M44" s="212"/>
      <c r="N44" s="211"/>
      <c r="O44" s="211"/>
      <c r="P44" s="213"/>
      <c r="Q44" s="209"/>
      <c r="R44" s="209"/>
    </row>
    <row r="45" spans="1:18" ht="15">
      <c r="A45" s="265"/>
      <c r="B45" s="214" t="s">
        <v>184</v>
      </c>
      <c r="C45" s="214" t="s">
        <v>168</v>
      </c>
      <c r="D45" s="215" t="s">
        <v>45</v>
      </c>
      <c r="E45" s="216" t="s">
        <v>117</v>
      </c>
      <c r="F45" s="216" t="s">
        <v>119</v>
      </c>
      <c r="G45" s="216" t="s">
        <v>120</v>
      </c>
      <c r="H45" s="216" t="s">
        <v>121</v>
      </c>
      <c r="I45" s="216" t="s">
        <v>122</v>
      </c>
      <c r="J45" s="216" t="s">
        <v>124</v>
      </c>
      <c r="K45" s="216" t="s">
        <v>126</v>
      </c>
      <c r="L45" s="216" t="s">
        <v>127</v>
      </c>
      <c r="M45" s="216" t="s">
        <v>128</v>
      </c>
      <c r="N45" s="216" t="s">
        <v>170</v>
      </c>
      <c r="O45" s="216" t="s">
        <v>171</v>
      </c>
      <c r="P45" s="217" t="s">
        <v>172</v>
      </c>
      <c r="Q45" s="225" t="s">
        <v>173</v>
      </c>
      <c r="R45" s="218" t="s">
        <v>42</v>
      </c>
    </row>
    <row r="46" spans="1:18" ht="15">
      <c r="A46" s="151"/>
      <c r="B46" s="209"/>
      <c r="C46" s="235" t="s">
        <v>165</v>
      </c>
      <c r="D46" s="220">
        <v>4085200</v>
      </c>
      <c r="E46" s="221">
        <v>370200</v>
      </c>
      <c r="F46" s="221">
        <v>258800</v>
      </c>
      <c r="G46" s="221">
        <v>392000</v>
      </c>
      <c r="H46" s="221">
        <v>357100</v>
      </c>
      <c r="I46" s="221">
        <v>444200</v>
      </c>
      <c r="J46" s="221">
        <v>335700</v>
      </c>
      <c r="K46" s="221">
        <v>267500</v>
      </c>
      <c r="L46" s="221">
        <v>334800</v>
      </c>
      <c r="M46" s="221">
        <v>375100</v>
      </c>
      <c r="N46" s="221">
        <v>369100</v>
      </c>
      <c r="O46" s="221">
        <v>371900</v>
      </c>
      <c r="P46" s="222">
        <v>208800</v>
      </c>
      <c r="Q46" s="270">
        <v>2951400</v>
      </c>
      <c r="R46" s="240">
        <v>1.3841566714101783</v>
      </c>
    </row>
    <row r="47" spans="1:18" ht="15">
      <c r="A47" s="151"/>
      <c r="B47" s="225" t="s">
        <v>195</v>
      </c>
      <c r="C47" s="242" t="s">
        <v>175</v>
      </c>
      <c r="D47" s="227">
        <v>122000</v>
      </c>
      <c r="E47" s="221">
        <v>6700</v>
      </c>
      <c r="F47" s="221">
        <v>6000</v>
      </c>
      <c r="G47" s="221">
        <v>9200</v>
      </c>
      <c r="H47" s="221">
        <v>11500</v>
      </c>
      <c r="I47" s="221">
        <v>14200</v>
      </c>
      <c r="J47" s="221">
        <v>11600</v>
      </c>
      <c r="K47" s="221">
        <v>11000</v>
      </c>
      <c r="L47" s="221">
        <v>13600</v>
      </c>
      <c r="M47" s="221">
        <v>8800</v>
      </c>
      <c r="N47" s="221">
        <v>10300</v>
      </c>
      <c r="O47" s="221">
        <v>10300</v>
      </c>
      <c r="P47" s="222">
        <v>8800</v>
      </c>
      <c r="Q47" s="223">
        <v>107800</v>
      </c>
      <c r="R47" s="247">
        <v>1.1317254174397031</v>
      </c>
    </row>
    <row r="48" spans="1:18" ht="15">
      <c r="A48" s="151"/>
      <c r="B48" s="214"/>
      <c r="C48" s="248" t="s">
        <v>176</v>
      </c>
      <c r="D48" s="230">
        <v>4207200</v>
      </c>
      <c r="E48" s="262">
        <v>376900</v>
      </c>
      <c r="F48" s="263">
        <v>264800</v>
      </c>
      <c r="G48" s="263">
        <v>401200</v>
      </c>
      <c r="H48" s="263">
        <v>368600</v>
      </c>
      <c r="I48" s="263">
        <v>458400</v>
      </c>
      <c r="J48" s="263">
        <v>347300</v>
      </c>
      <c r="K48" s="263">
        <v>278500</v>
      </c>
      <c r="L48" s="263">
        <v>348400</v>
      </c>
      <c r="M48" s="263">
        <v>383900</v>
      </c>
      <c r="N48" s="263">
        <v>379400</v>
      </c>
      <c r="O48" s="263">
        <v>382200</v>
      </c>
      <c r="P48" s="249">
        <v>217600</v>
      </c>
      <c r="Q48" s="230">
        <v>3059200</v>
      </c>
      <c r="R48" s="251">
        <v>1.3752615062761506</v>
      </c>
    </row>
    <row r="49" spans="1:21" ht="15">
      <c r="A49" s="151"/>
      <c r="B49" s="209"/>
      <c r="C49" s="235" t="s">
        <v>165</v>
      </c>
      <c r="D49" s="220">
        <v>1830500</v>
      </c>
      <c r="E49" s="221">
        <v>150300</v>
      </c>
      <c r="F49" s="221">
        <v>70300</v>
      </c>
      <c r="G49" s="221">
        <v>95400</v>
      </c>
      <c r="H49" s="221">
        <v>134300</v>
      </c>
      <c r="I49" s="221">
        <v>184700</v>
      </c>
      <c r="J49" s="221">
        <v>96200</v>
      </c>
      <c r="K49" s="221">
        <v>97000</v>
      </c>
      <c r="L49" s="221">
        <v>234800</v>
      </c>
      <c r="M49" s="221">
        <v>149100</v>
      </c>
      <c r="N49" s="221">
        <v>192600</v>
      </c>
      <c r="O49" s="221">
        <v>316600</v>
      </c>
      <c r="P49" s="222">
        <v>109200</v>
      </c>
      <c r="Q49" s="223">
        <v>1667700</v>
      </c>
      <c r="R49" s="240">
        <v>1.0976194759249265</v>
      </c>
      <c r="U49" s="266"/>
    </row>
    <row r="50" spans="1:21" ht="15">
      <c r="A50" s="151"/>
      <c r="B50" s="225" t="s">
        <v>196</v>
      </c>
      <c r="C50" s="242" t="s">
        <v>175</v>
      </c>
      <c r="D50" s="227">
        <v>75300</v>
      </c>
      <c r="E50" s="221">
        <v>4900</v>
      </c>
      <c r="F50" s="221">
        <v>4800</v>
      </c>
      <c r="G50" s="221">
        <v>5800</v>
      </c>
      <c r="H50" s="221">
        <v>6700</v>
      </c>
      <c r="I50" s="221">
        <v>6600</v>
      </c>
      <c r="J50" s="221">
        <v>5200</v>
      </c>
      <c r="K50" s="221">
        <v>6300</v>
      </c>
      <c r="L50" s="221">
        <v>7900</v>
      </c>
      <c r="M50" s="221">
        <v>6200</v>
      </c>
      <c r="N50" s="221">
        <v>7100</v>
      </c>
      <c r="O50" s="221">
        <v>7600</v>
      </c>
      <c r="P50" s="222">
        <v>6200</v>
      </c>
      <c r="Q50" s="223">
        <v>40600</v>
      </c>
      <c r="R50" s="247">
        <v>1.854679802955665</v>
      </c>
      <c r="U50" s="266"/>
    </row>
    <row r="51" spans="1:18" ht="15">
      <c r="A51" s="151"/>
      <c r="B51" s="214"/>
      <c r="C51" s="248" t="s">
        <v>176</v>
      </c>
      <c r="D51" s="230">
        <v>1905800</v>
      </c>
      <c r="E51" s="262">
        <v>155200</v>
      </c>
      <c r="F51" s="263">
        <v>75100</v>
      </c>
      <c r="G51" s="263">
        <v>101200</v>
      </c>
      <c r="H51" s="263">
        <v>141000</v>
      </c>
      <c r="I51" s="263">
        <v>191300</v>
      </c>
      <c r="J51" s="263">
        <v>101400</v>
      </c>
      <c r="K51" s="263">
        <v>103300</v>
      </c>
      <c r="L51" s="263">
        <v>242700</v>
      </c>
      <c r="M51" s="263">
        <v>155300</v>
      </c>
      <c r="N51" s="263">
        <v>199700</v>
      </c>
      <c r="O51" s="263">
        <v>324200</v>
      </c>
      <c r="P51" s="249">
        <v>115400</v>
      </c>
      <c r="Q51" s="230">
        <v>1708300</v>
      </c>
      <c r="R51" s="251">
        <v>1.1156120119416963</v>
      </c>
    </row>
    <row r="52" spans="1:18" ht="15">
      <c r="A52" s="151"/>
      <c r="B52" s="209"/>
      <c r="C52" s="235" t="s">
        <v>165</v>
      </c>
      <c r="D52" s="220">
        <v>587900</v>
      </c>
      <c r="E52" s="221">
        <v>19800</v>
      </c>
      <c r="F52" s="221">
        <v>17100</v>
      </c>
      <c r="G52" s="221">
        <v>35500</v>
      </c>
      <c r="H52" s="221">
        <v>55800</v>
      </c>
      <c r="I52" s="221">
        <v>128000</v>
      </c>
      <c r="J52" s="221">
        <v>32200</v>
      </c>
      <c r="K52" s="221">
        <v>34700</v>
      </c>
      <c r="L52" s="221">
        <v>57200</v>
      </c>
      <c r="M52" s="221">
        <v>65300</v>
      </c>
      <c r="N52" s="221">
        <v>81400</v>
      </c>
      <c r="O52" s="221">
        <v>38900</v>
      </c>
      <c r="P52" s="222">
        <v>22000</v>
      </c>
      <c r="Q52" s="223">
        <v>619700</v>
      </c>
      <c r="R52" s="240">
        <v>0.9486848475068581</v>
      </c>
    </row>
    <row r="53" spans="1:18" ht="15">
      <c r="A53" s="151"/>
      <c r="B53" s="225" t="s">
        <v>197</v>
      </c>
      <c r="C53" s="242" t="s">
        <v>175</v>
      </c>
      <c r="D53" s="227">
        <v>20000</v>
      </c>
      <c r="E53" s="221">
        <v>300</v>
      </c>
      <c r="F53" s="221">
        <v>400</v>
      </c>
      <c r="G53" s="221">
        <v>1000</v>
      </c>
      <c r="H53" s="221">
        <v>1100</v>
      </c>
      <c r="I53" s="221">
        <v>3300</v>
      </c>
      <c r="J53" s="221">
        <v>1200</v>
      </c>
      <c r="K53" s="221">
        <v>2400</v>
      </c>
      <c r="L53" s="221">
        <v>4300</v>
      </c>
      <c r="M53" s="221">
        <v>3000</v>
      </c>
      <c r="N53" s="221">
        <v>1700</v>
      </c>
      <c r="O53" s="221">
        <v>1000</v>
      </c>
      <c r="P53" s="222">
        <v>300</v>
      </c>
      <c r="Q53" s="223">
        <v>16900</v>
      </c>
      <c r="R53" s="247">
        <v>1.183431952662722</v>
      </c>
    </row>
    <row r="54" spans="1:18" ht="15">
      <c r="A54" s="151"/>
      <c r="B54" s="214"/>
      <c r="C54" s="248" t="s">
        <v>176</v>
      </c>
      <c r="D54" s="230">
        <v>607900</v>
      </c>
      <c r="E54" s="262">
        <v>20100</v>
      </c>
      <c r="F54" s="263">
        <v>17500</v>
      </c>
      <c r="G54" s="263">
        <v>36500</v>
      </c>
      <c r="H54" s="263">
        <v>56900</v>
      </c>
      <c r="I54" s="263">
        <v>131300</v>
      </c>
      <c r="J54" s="263">
        <v>33400</v>
      </c>
      <c r="K54" s="263">
        <v>37100</v>
      </c>
      <c r="L54" s="263">
        <v>61500</v>
      </c>
      <c r="M54" s="263">
        <v>68300</v>
      </c>
      <c r="N54" s="263">
        <v>83100</v>
      </c>
      <c r="O54" s="263">
        <v>39900</v>
      </c>
      <c r="P54" s="249">
        <v>22300</v>
      </c>
      <c r="Q54" s="230">
        <v>636600</v>
      </c>
      <c r="R54" s="251">
        <v>0.9549167452089224</v>
      </c>
    </row>
    <row r="55" spans="1:18" ht="15">
      <c r="A55" s="151"/>
      <c r="B55" s="209"/>
      <c r="C55" s="235" t="s">
        <v>165</v>
      </c>
      <c r="D55" s="220">
        <v>1621600</v>
      </c>
      <c r="E55" s="221">
        <v>112100</v>
      </c>
      <c r="F55" s="221">
        <v>90700</v>
      </c>
      <c r="G55" s="221">
        <v>125700</v>
      </c>
      <c r="H55" s="221">
        <v>168300</v>
      </c>
      <c r="I55" s="221">
        <v>203000</v>
      </c>
      <c r="J55" s="221">
        <v>144300</v>
      </c>
      <c r="K55" s="221">
        <v>121600</v>
      </c>
      <c r="L55" s="221">
        <v>165200</v>
      </c>
      <c r="M55" s="221">
        <v>160700</v>
      </c>
      <c r="N55" s="221">
        <v>128700</v>
      </c>
      <c r="O55" s="221">
        <v>113800</v>
      </c>
      <c r="P55" s="222">
        <v>87500</v>
      </c>
      <c r="Q55" s="223">
        <v>1598500</v>
      </c>
      <c r="R55" s="240">
        <v>1.0144510478573663</v>
      </c>
    </row>
    <row r="56" spans="1:18" ht="15">
      <c r="A56" s="151"/>
      <c r="B56" s="225" t="s">
        <v>198</v>
      </c>
      <c r="C56" s="242" t="s">
        <v>175</v>
      </c>
      <c r="D56" s="227">
        <v>77900</v>
      </c>
      <c r="E56" s="221">
        <v>1500</v>
      </c>
      <c r="F56" s="221">
        <v>1300</v>
      </c>
      <c r="G56" s="221">
        <v>5300</v>
      </c>
      <c r="H56" s="221">
        <v>13200</v>
      </c>
      <c r="I56" s="221">
        <v>9800</v>
      </c>
      <c r="J56" s="221">
        <v>11800</v>
      </c>
      <c r="K56" s="221">
        <v>9200</v>
      </c>
      <c r="L56" s="221">
        <v>10800</v>
      </c>
      <c r="M56" s="221">
        <v>6800</v>
      </c>
      <c r="N56" s="221">
        <v>3700</v>
      </c>
      <c r="O56" s="221">
        <v>2200</v>
      </c>
      <c r="P56" s="222">
        <v>2300</v>
      </c>
      <c r="Q56" s="223">
        <v>67100</v>
      </c>
      <c r="R56" s="247">
        <v>1.1609538002980626</v>
      </c>
    </row>
    <row r="57" spans="1:18" ht="15">
      <c r="A57" s="151"/>
      <c r="B57" s="214"/>
      <c r="C57" s="248" t="s">
        <v>176</v>
      </c>
      <c r="D57" s="271">
        <v>1699500</v>
      </c>
      <c r="E57" s="262">
        <v>113600</v>
      </c>
      <c r="F57" s="263">
        <v>92000</v>
      </c>
      <c r="G57" s="263">
        <v>131000</v>
      </c>
      <c r="H57" s="263">
        <v>181500</v>
      </c>
      <c r="I57" s="263">
        <v>212800</v>
      </c>
      <c r="J57" s="263">
        <v>156100</v>
      </c>
      <c r="K57" s="263">
        <v>130800</v>
      </c>
      <c r="L57" s="263">
        <v>176000</v>
      </c>
      <c r="M57" s="263">
        <v>167500</v>
      </c>
      <c r="N57" s="263">
        <v>132400</v>
      </c>
      <c r="O57" s="263">
        <v>116000</v>
      </c>
      <c r="P57" s="249">
        <v>89800</v>
      </c>
      <c r="Q57" s="230">
        <v>1665600</v>
      </c>
      <c r="R57" s="251">
        <v>1.0203530259365994</v>
      </c>
    </row>
    <row r="58" spans="1:18" ht="15">
      <c r="A58" s="151"/>
      <c r="B58" s="209"/>
      <c r="C58" s="235" t="s">
        <v>165</v>
      </c>
      <c r="D58" s="220">
        <f>D46+D49+D52+D55</f>
        <v>8125200</v>
      </c>
      <c r="E58" s="259">
        <f aca="true" t="shared" si="6" ref="E58:Q58">E46+E49+E52+E55</f>
        <v>652400</v>
      </c>
      <c r="F58" s="260">
        <f t="shared" si="6"/>
        <v>436900</v>
      </c>
      <c r="G58" s="260">
        <f t="shared" si="6"/>
        <v>648600</v>
      </c>
      <c r="H58" s="260">
        <f t="shared" si="6"/>
        <v>715500</v>
      </c>
      <c r="I58" s="260">
        <f t="shared" si="6"/>
        <v>959900</v>
      </c>
      <c r="J58" s="260">
        <f t="shared" si="6"/>
        <v>608400</v>
      </c>
      <c r="K58" s="260">
        <f t="shared" si="6"/>
        <v>520800</v>
      </c>
      <c r="L58" s="260">
        <f t="shared" si="6"/>
        <v>792000</v>
      </c>
      <c r="M58" s="260">
        <f t="shared" si="6"/>
        <v>750200</v>
      </c>
      <c r="N58" s="260">
        <f t="shared" si="6"/>
        <v>771800</v>
      </c>
      <c r="O58" s="260">
        <f t="shared" si="6"/>
        <v>841200</v>
      </c>
      <c r="P58" s="236">
        <f t="shared" si="6"/>
        <v>427500</v>
      </c>
      <c r="Q58" s="272">
        <f t="shared" si="6"/>
        <v>6837300</v>
      </c>
      <c r="R58" s="273">
        <f>D58/Q58</f>
        <v>1.1883638278267736</v>
      </c>
    </row>
    <row r="59" spans="1:18" ht="15">
      <c r="A59" s="151"/>
      <c r="B59" s="225" t="s">
        <v>132</v>
      </c>
      <c r="C59" s="242" t="s">
        <v>175</v>
      </c>
      <c r="D59" s="227">
        <f aca="true" t="shared" si="7" ref="D59:Q60">D47+D50+D53+D56</f>
        <v>295200</v>
      </c>
      <c r="E59" s="244">
        <f t="shared" si="7"/>
        <v>13400</v>
      </c>
      <c r="F59" s="245">
        <f t="shared" si="7"/>
        <v>12500</v>
      </c>
      <c r="G59" s="245">
        <f t="shared" si="7"/>
        <v>21300</v>
      </c>
      <c r="H59" s="245">
        <f t="shared" si="7"/>
        <v>32500</v>
      </c>
      <c r="I59" s="245">
        <f t="shared" si="7"/>
        <v>33900</v>
      </c>
      <c r="J59" s="245">
        <f t="shared" si="7"/>
        <v>29800</v>
      </c>
      <c r="K59" s="245">
        <f t="shared" si="7"/>
        <v>28900</v>
      </c>
      <c r="L59" s="245">
        <f t="shared" si="7"/>
        <v>36600</v>
      </c>
      <c r="M59" s="245">
        <f t="shared" si="7"/>
        <v>24800</v>
      </c>
      <c r="N59" s="245">
        <f t="shared" si="7"/>
        <v>22800</v>
      </c>
      <c r="O59" s="245">
        <f t="shared" si="7"/>
        <v>21100</v>
      </c>
      <c r="P59" s="243">
        <f t="shared" si="7"/>
        <v>17600</v>
      </c>
      <c r="Q59" s="227">
        <f t="shared" si="7"/>
        <v>232400</v>
      </c>
      <c r="R59" s="247">
        <f aca="true" t="shared" si="8" ref="R59:R60">D59/Q59</f>
        <v>1.270223752151463</v>
      </c>
    </row>
    <row r="60" spans="1:18" ht="15">
      <c r="A60" s="151"/>
      <c r="B60" s="214"/>
      <c r="C60" s="248" t="s">
        <v>176</v>
      </c>
      <c r="D60" s="230">
        <f t="shared" si="7"/>
        <v>8420400</v>
      </c>
      <c r="E60" s="262">
        <f t="shared" si="7"/>
        <v>665800</v>
      </c>
      <c r="F60" s="263">
        <f t="shared" si="7"/>
        <v>449400</v>
      </c>
      <c r="G60" s="263">
        <f t="shared" si="7"/>
        <v>669900</v>
      </c>
      <c r="H60" s="263">
        <f t="shared" si="7"/>
        <v>748000</v>
      </c>
      <c r="I60" s="263">
        <f t="shared" si="7"/>
        <v>993800</v>
      </c>
      <c r="J60" s="263">
        <f t="shared" si="7"/>
        <v>638200</v>
      </c>
      <c r="K60" s="263">
        <f t="shared" si="7"/>
        <v>549700</v>
      </c>
      <c r="L60" s="263">
        <f t="shared" si="7"/>
        <v>828600</v>
      </c>
      <c r="M60" s="263">
        <f t="shared" si="7"/>
        <v>775000</v>
      </c>
      <c r="N60" s="263">
        <f t="shared" si="7"/>
        <v>794600</v>
      </c>
      <c r="O60" s="263">
        <f t="shared" si="7"/>
        <v>862300</v>
      </c>
      <c r="P60" s="249">
        <f t="shared" si="7"/>
        <v>445100</v>
      </c>
      <c r="Q60" s="250">
        <f t="shared" si="7"/>
        <v>7069700</v>
      </c>
      <c r="R60" s="274">
        <f t="shared" si="8"/>
        <v>1.1910547830883913</v>
      </c>
    </row>
    <row r="61" spans="1:18" ht="15">
      <c r="A61" s="151"/>
      <c r="B61" s="269" t="s">
        <v>199</v>
      </c>
      <c r="C61" s="269"/>
      <c r="D61" s="266"/>
      <c r="E61" s="266"/>
      <c r="F61" s="266"/>
      <c r="G61" s="266"/>
      <c r="H61" s="266"/>
      <c r="I61" s="266"/>
      <c r="J61" s="266"/>
      <c r="K61" s="266"/>
      <c r="L61" s="266"/>
      <c r="M61" s="266"/>
      <c r="N61" s="266"/>
      <c r="O61" s="266"/>
      <c r="P61" s="266"/>
      <c r="Q61" s="266" t="s">
        <v>164</v>
      </c>
      <c r="R61" s="267"/>
    </row>
    <row r="62" spans="1:18" ht="15">
      <c r="A62" s="151"/>
      <c r="B62" s="209"/>
      <c r="C62" s="209" t="s">
        <v>165</v>
      </c>
      <c r="D62" s="210"/>
      <c r="E62" s="211" t="s">
        <v>166</v>
      </c>
      <c r="F62" s="211"/>
      <c r="G62" s="211"/>
      <c r="H62" s="211"/>
      <c r="I62" s="211"/>
      <c r="J62" s="211"/>
      <c r="K62" s="211"/>
      <c r="L62" s="211"/>
      <c r="M62" s="212"/>
      <c r="N62" s="211"/>
      <c r="O62" s="211"/>
      <c r="P62" s="213"/>
      <c r="Q62" s="209"/>
      <c r="R62" s="209"/>
    </row>
    <row r="63" spans="1:18" ht="15">
      <c r="A63" s="265"/>
      <c r="B63" s="214" t="s">
        <v>184</v>
      </c>
      <c r="C63" s="214" t="s">
        <v>168</v>
      </c>
      <c r="D63" s="215" t="s">
        <v>45</v>
      </c>
      <c r="E63" s="216" t="s">
        <v>117</v>
      </c>
      <c r="F63" s="216" t="s">
        <v>119</v>
      </c>
      <c r="G63" s="216" t="s">
        <v>120</v>
      </c>
      <c r="H63" s="216" t="s">
        <v>121</v>
      </c>
      <c r="I63" s="216" t="s">
        <v>122</v>
      </c>
      <c r="J63" s="216" t="s">
        <v>124</v>
      </c>
      <c r="K63" s="216" t="s">
        <v>126</v>
      </c>
      <c r="L63" s="216" t="s">
        <v>127</v>
      </c>
      <c r="M63" s="216" t="s">
        <v>128</v>
      </c>
      <c r="N63" s="216" t="s">
        <v>170</v>
      </c>
      <c r="O63" s="216" t="s">
        <v>171</v>
      </c>
      <c r="P63" s="217" t="s">
        <v>172</v>
      </c>
      <c r="Q63" s="225" t="s">
        <v>173</v>
      </c>
      <c r="R63" s="218" t="s">
        <v>42</v>
      </c>
    </row>
    <row r="64" spans="1:18" ht="15">
      <c r="A64" s="151"/>
      <c r="B64" s="209"/>
      <c r="C64" s="235" t="s">
        <v>165</v>
      </c>
      <c r="D64" s="220">
        <v>2834500</v>
      </c>
      <c r="E64" s="221">
        <v>98700</v>
      </c>
      <c r="F64" s="221">
        <v>77000</v>
      </c>
      <c r="G64" s="221">
        <v>156000</v>
      </c>
      <c r="H64" s="221">
        <v>301100</v>
      </c>
      <c r="I64" s="221">
        <v>230700</v>
      </c>
      <c r="J64" s="221">
        <v>180500</v>
      </c>
      <c r="K64" s="221">
        <v>286500</v>
      </c>
      <c r="L64" s="221">
        <v>464700</v>
      </c>
      <c r="M64" s="221">
        <v>242300</v>
      </c>
      <c r="N64" s="221">
        <v>343200</v>
      </c>
      <c r="O64" s="221">
        <v>330800</v>
      </c>
      <c r="P64" s="222">
        <v>123000</v>
      </c>
      <c r="Q64" s="270">
        <v>2790600</v>
      </c>
      <c r="R64" s="240">
        <v>1.015731383931771</v>
      </c>
    </row>
    <row r="65" spans="1:18" ht="15">
      <c r="A65" s="151"/>
      <c r="B65" s="225" t="s">
        <v>200</v>
      </c>
      <c r="C65" s="242" t="s">
        <v>175</v>
      </c>
      <c r="D65" s="227">
        <v>376400</v>
      </c>
      <c r="E65" s="221">
        <v>23600</v>
      </c>
      <c r="F65" s="221">
        <v>23200</v>
      </c>
      <c r="G65" s="221">
        <v>34900</v>
      </c>
      <c r="H65" s="221">
        <v>32000</v>
      </c>
      <c r="I65" s="221">
        <v>32900</v>
      </c>
      <c r="J65" s="221">
        <v>26400</v>
      </c>
      <c r="K65" s="221">
        <v>33100</v>
      </c>
      <c r="L65" s="221">
        <v>43000</v>
      </c>
      <c r="M65" s="221">
        <v>30200</v>
      </c>
      <c r="N65" s="221">
        <v>34600</v>
      </c>
      <c r="O65" s="221">
        <v>34800</v>
      </c>
      <c r="P65" s="222">
        <v>27700</v>
      </c>
      <c r="Q65" s="223">
        <v>312200</v>
      </c>
      <c r="R65" s="247">
        <v>1.2056374119154387</v>
      </c>
    </row>
    <row r="66" spans="1:18" ht="15">
      <c r="A66" s="151"/>
      <c r="B66" s="214"/>
      <c r="C66" s="248" t="s">
        <v>176</v>
      </c>
      <c r="D66" s="230">
        <v>3210900</v>
      </c>
      <c r="E66" s="262">
        <v>122300</v>
      </c>
      <c r="F66" s="263">
        <v>100200</v>
      </c>
      <c r="G66" s="263">
        <v>190900</v>
      </c>
      <c r="H66" s="263">
        <v>333100</v>
      </c>
      <c r="I66" s="263">
        <v>263600</v>
      </c>
      <c r="J66" s="263">
        <v>206900</v>
      </c>
      <c r="K66" s="263">
        <v>319600</v>
      </c>
      <c r="L66" s="263">
        <v>507700</v>
      </c>
      <c r="M66" s="263">
        <v>272500</v>
      </c>
      <c r="N66" s="263">
        <v>377800</v>
      </c>
      <c r="O66" s="263">
        <v>365600</v>
      </c>
      <c r="P66" s="249">
        <v>150700</v>
      </c>
      <c r="Q66" s="230">
        <v>3102800</v>
      </c>
      <c r="R66" s="251">
        <v>1.0348394998066264</v>
      </c>
    </row>
    <row r="67" spans="1:18" ht="15">
      <c r="A67" s="151"/>
      <c r="B67" s="209"/>
      <c r="C67" s="235" t="s">
        <v>165</v>
      </c>
      <c r="D67" s="220">
        <v>390000</v>
      </c>
      <c r="E67" s="221">
        <v>15400</v>
      </c>
      <c r="F67" s="221">
        <v>14200</v>
      </c>
      <c r="G67" s="221">
        <v>16900</v>
      </c>
      <c r="H67" s="221">
        <v>22000</v>
      </c>
      <c r="I67" s="221">
        <v>25000</v>
      </c>
      <c r="J67" s="221">
        <v>19900</v>
      </c>
      <c r="K67" s="221">
        <v>53800</v>
      </c>
      <c r="L67" s="221">
        <v>23400</v>
      </c>
      <c r="M67" s="221">
        <v>21100</v>
      </c>
      <c r="N67" s="221">
        <v>47900</v>
      </c>
      <c r="O67" s="221">
        <v>107500</v>
      </c>
      <c r="P67" s="222">
        <v>22900</v>
      </c>
      <c r="Q67" s="223">
        <v>335800</v>
      </c>
      <c r="R67" s="240">
        <v>1.1614055985705778</v>
      </c>
    </row>
    <row r="68" spans="1:18" ht="15">
      <c r="A68" s="151"/>
      <c r="B68" s="225" t="s">
        <v>201</v>
      </c>
      <c r="C68" s="242" t="s">
        <v>175</v>
      </c>
      <c r="D68" s="227">
        <v>0</v>
      </c>
      <c r="E68" s="221">
        <v>0</v>
      </c>
      <c r="F68" s="221">
        <v>0</v>
      </c>
      <c r="G68" s="221">
        <v>0</v>
      </c>
      <c r="H68" s="221">
        <v>0</v>
      </c>
      <c r="I68" s="221">
        <v>0</v>
      </c>
      <c r="J68" s="221">
        <v>0</v>
      </c>
      <c r="K68" s="221">
        <v>0</v>
      </c>
      <c r="L68" s="221">
        <v>0</v>
      </c>
      <c r="M68" s="221">
        <v>0</v>
      </c>
      <c r="N68" s="221">
        <v>0</v>
      </c>
      <c r="O68" s="221">
        <v>0</v>
      </c>
      <c r="P68" s="222">
        <v>0</v>
      </c>
      <c r="Q68" s="223">
        <v>0</v>
      </c>
      <c r="R68" s="275" t="s">
        <v>202</v>
      </c>
    </row>
    <row r="69" spans="1:18" ht="15">
      <c r="A69" s="151"/>
      <c r="B69" s="214"/>
      <c r="C69" s="248" t="s">
        <v>176</v>
      </c>
      <c r="D69" s="230">
        <v>390000</v>
      </c>
      <c r="E69" s="262">
        <v>15400</v>
      </c>
      <c r="F69" s="263">
        <v>14200</v>
      </c>
      <c r="G69" s="263">
        <v>16900</v>
      </c>
      <c r="H69" s="263">
        <v>22000</v>
      </c>
      <c r="I69" s="263">
        <v>25000</v>
      </c>
      <c r="J69" s="263">
        <v>19900</v>
      </c>
      <c r="K69" s="263">
        <v>53800</v>
      </c>
      <c r="L69" s="263">
        <v>23400</v>
      </c>
      <c r="M69" s="263">
        <v>21100</v>
      </c>
      <c r="N69" s="263">
        <v>47900</v>
      </c>
      <c r="O69" s="263">
        <v>107500</v>
      </c>
      <c r="P69" s="249">
        <v>22900</v>
      </c>
      <c r="Q69" s="230">
        <v>335800</v>
      </c>
      <c r="R69" s="251">
        <v>1.1614055985705778</v>
      </c>
    </row>
    <row r="70" spans="1:18" ht="15">
      <c r="A70" s="151"/>
      <c r="B70" s="209"/>
      <c r="C70" s="235" t="s">
        <v>165</v>
      </c>
      <c r="D70" s="220">
        <v>60600</v>
      </c>
      <c r="E70" s="221">
        <v>3500</v>
      </c>
      <c r="F70" s="221">
        <v>5300</v>
      </c>
      <c r="G70" s="221">
        <v>6300</v>
      </c>
      <c r="H70" s="221">
        <v>8900</v>
      </c>
      <c r="I70" s="221">
        <v>3200</v>
      </c>
      <c r="J70" s="221">
        <v>3300</v>
      </c>
      <c r="K70" s="221">
        <v>3900</v>
      </c>
      <c r="L70" s="221">
        <v>3100</v>
      </c>
      <c r="M70" s="221">
        <v>4300</v>
      </c>
      <c r="N70" s="221">
        <v>10700</v>
      </c>
      <c r="O70" s="221">
        <v>4300</v>
      </c>
      <c r="P70" s="222">
        <v>3800</v>
      </c>
      <c r="Q70" s="223">
        <v>41200</v>
      </c>
      <c r="R70" s="240">
        <v>1.470873786407767</v>
      </c>
    </row>
    <row r="71" spans="1:18" ht="15">
      <c r="A71" s="151"/>
      <c r="B71" s="225" t="s">
        <v>203</v>
      </c>
      <c r="C71" s="242" t="s">
        <v>175</v>
      </c>
      <c r="D71" s="227">
        <v>0</v>
      </c>
      <c r="E71" s="221">
        <v>0</v>
      </c>
      <c r="F71" s="221">
        <v>0</v>
      </c>
      <c r="G71" s="221">
        <v>0</v>
      </c>
      <c r="H71" s="221">
        <v>0</v>
      </c>
      <c r="I71" s="221">
        <v>0</v>
      </c>
      <c r="J71" s="221">
        <v>0</v>
      </c>
      <c r="K71" s="221">
        <v>0</v>
      </c>
      <c r="L71" s="221">
        <v>0</v>
      </c>
      <c r="M71" s="221">
        <v>0</v>
      </c>
      <c r="N71" s="221">
        <v>0</v>
      </c>
      <c r="O71" s="221">
        <v>0</v>
      </c>
      <c r="P71" s="222">
        <v>0</v>
      </c>
      <c r="Q71" s="223">
        <v>0</v>
      </c>
      <c r="R71" s="275" t="s">
        <v>202</v>
      </c>
    </row>
    <row r="72" spans="1:18" ht="15">
      <c r="A72" s="151"/>
      <c r="B72" s="214"/>
      <c r="C72" s="248" t="s">
        <v>176</v>
      </c>
      <c r="D72" s="230">
        <v>60600</v>
      </c>
      <c r="E72" s="262">
        <v>3500</v>
      </c>
      <c r="F72" s="263">
        <v>5300</v>
      </c>
      <c r="G72" s="263">
        <v>6300</v>
      </c>
      <c r="H72" s="263">
        <v>8900</v>
      </c>
      <c r="I72" s="263">
        <v>3200</v>
      </c>
      <c r="J72" s="263">
        <v>3300</v>
      </c>
      <c r="K72" s="263">
        <v>3900</v>
      </c>
      <c r="L72" s="263">
        <v>3100</v>
      </c>
      <c r="M72" s="263">
        <v>4300</v>
      </c>
      <c r="N72" s="263">
        <v>10700</v>
      </c>
      <c r="O72" s="263">
        <v>4300</v>
      </c>
      <c r="P72" s="249">
        <v>3800</v>
      </c>
      <c r="Q72" s="230">
        <v>41200</v>
      </c>
      <c r="R72" s="251">
        <v>1.470873786407767</v>
      </c>
    </row>
    <row r="73" spans="1:18" ht="15">
      <c r="A73" s="151"/>
      <c r="B73" s="209"/>
      <c r="C73" s="235" t="s">
        <v>165</v>
      </c>
      <c r="D73" s="220">
        <v>263800</v>
      </c>
      <c r="E73" s="221">
        <v>10300</v>
      </c>
      <c r="F73" s="221">
        <v>11600</v>
      </c>
      <c r="G73" s="221">
        <v>15300</v>
      </c>
      <c r="H73" s="221">
        <v>12100</v>
      </c>
      <c r="I73" s="221">
        <v>14200</v>
      </c>
      <c r="J73" s="221">
        <v>9700</v>
      </c>
      <c r="K73" s="221">
        <v>21900</v>
      </c>
      <c r="L73" s="221">
        <v>30300</v>
      </c>
      <c r="M73" s="221">
        <v>15600</v>
      </c>
      <c r="N73" s="221">
        <v>32400</v>
      </c>
      <c r="O73" s="221">
        <v>59900</v>
      </c>
      <c r="P73" s="222">
        <v>30500</v>
      </c>
      <c r="Q73" s="223">
        <v>300600</v>
      </c>
      <c r="R73" s="240">
        <v>0.8775781769793746</v>
      </c>
    </row>
    <row r="74" spans="1:18" ht="15">
      <c r="A74" s="151"/>
      <c r="B74" s="225" t="s">
        <v>204</v>
      </c>
      <c r="C74" s="242" t="s">
        <v>175</v>
      </c>
      <c r="D74" s="227">
        <v>0</v>
      </c>
      <c r="E74" s="221">
        <v>0</v>
      </c>
      <c r="F74" s="221">
        <v>0</v>
      </c>
      <c r="G74" s="221">
        <v>0</v>
      </c>
      <c r="H74" s="221">
        <v>0</v>
      </c>
      <c r="I74" s="221">
        <v>0</v>
      </c>
      <c r="J74" s="221">
        <v>0</v>
      </c>
      <c r="K74" s="221">
        <v>0</v>
      </c>
      <c r="L74" s="221">
        <v>0</v>
      </c>
      <c r="M74" s="221">
        <v>0</v>
      </c>
      <c r="N74" s="221">
        <v>0</v>
      </c>
      <c r="O74" s="221">
        <v>0</v>
      </c>
      <c r="P74" s="222">
        <v>0</v>
      </c>
      <c r="Q74" s="223">
        <v>0</v>
      </c>
      <c r="R74" s="275" t="s">
        <v>202</v>
      </c>
    </row>
    <row r="75" spans="1:18" ht="15">
      <c r="A75" s="151"/>
      <c r="B75" s="214"/>
      <c r="C75" s="248" t="s">
        <v>176</v>
      </c>
      <c r="D75" s="230">
        <v>263800</v>
      </c>
      <c r="E75" s="262">
        <v>10300</v>
      </c>
      <c r="F75" s="263">
        <v>11600</v>
      </c>
      <c r="G75" s="263">
        <v>15300</v>
      </c>
      <c r="H75" s="263">
        <v>12100</v>
      </c>
      <c r="I75" s="263">
        <v>14200</v>
      </c>
      <c r="J75" s="263">
        <v>9700</v>
      </c>
      <c r="K75" s="263">
        <v>21900</v>
      </c>
      <c r="L75" s="263">
        <v>30300</v>
      </c>
      <c r="M75" s="263">
        <v>15600</v>
      </c>
      <c r="N75" s="263">
        <v>32400</v>
      </c>
      <c r="O75" s="263">
        <v>59900</v>
      </c>
      <c r="P75" s="249">
        <v>30500</v>
      </c>
      <c r="Q75" s="230">
        <v>300600</v>
      </c>
      <c r="R75" s="251">
        <v>0.8775781769793746</v>
      </c>
    </row>
    <row r="76" spans="1:18" ht="15">
      <c r="A76" s="151"/>
      <c r="B76" s="209"/>
      <c r="C76" s="235" t="s">
        <v>165</v>
      </c>
      <c r="D76" s="220">
        <v>1708700</v>
      </c>
      <c r="E76" s="221">
        <v>630100</v>
      </c>
      <c r="F76" s="221">
        <v>118700</v>
      </c>
      <c r="G76" s="221">
        <v>100700</v>
      </c>
      <c r="H76" s="221">
        <v>89100</v>
      </c>
      <c r="I76" s="221">
        <v>100900</v>
      </c>
      <c r="J76" s="221">
        <v>85200</v>
      </c>
      <c r="K76" s="221">
        <v>75200</v>
      </c>
      <c r="L76" s="221">
        <v>105300</v>
      </c>
      <c r="M76" s="221">
        <v>94700</v>
      </c>
      <c r="N76" s="221">
        <v>101100</v>
      </c>
      <c r="O76" s="221">
        <v>117200</v>
      </c>
      <c r="P76" s="222">
        <v>90500</v>
      </c>
      <c r="Q76" s="223">
        <v>1706000</v>
      </c>
      <c r="R76" s="240">
        <v>1.0015826494724502</v>
      </c>
    </row>
    <row r="77" spans="1:18" ht="15">
      <c r="A77" s="151"/>
      <c r="B77" s="225" t="s">
        <v>205</v>
      </c>
      <c r="C77" s="242" t="s">
        <v>175</v>
      </c>
      <c r="D77" s="227">
        <v>5900</v>
      </c>
      <c r="E77" s="221">
        <v>0</v>
      </c>
      <c r="F77" s="221">
        <v>0</v>
      </c>
      <c r="G77" s="221">
        <v>200</v>
      </c>
      <c r="H77" s="221">
        <v>200</v>
      </c>
      <c r="I77" s="221">
        <v>600</v>
      </c>
      <c r="J77" s="221">
        <v>300</v>
      </c>
      <c r="K77" s="221">
        <v>700</v>
      </c>
      <c r="L77" s="221">
        <v>1900</v>
      </c>
      <c r="M77" s="221">
        <v>900</v>
      </c>
      <c r="N77" s="221">
        <v>500</v>
      </c>
      <c r="O77" s="221">
        <v>500</v>
      </c>
      <c r="P77" s="222">
        <v>100</v>
      </c>
      <c r="Q77" s="223">
        <v>5600</v>
      </c>
      <c r="R77" s="247">
        <v>1.0535714285714286</v>
      </c>
    </row>
    <row r="78" spans="1:18" ht="15">
      <c r="A78" s="151"/>
      <c r="B78" s="214"/>
      <c r="C78" s="248" t="s">
        <v>176</v>
      </c>
      <c r="D78" s="230">
        <v>1714600</v>
      </c>
      <c r="E78" s="262">
        <v>630100</v>
      </c>
      <c r="F78" s="263">
        <v>118700</v>
      </c>
      <c r="G78" s="263">
        <v>100900</v>
      </c>
      <c r="H78" s="263">
        <v>89300</v>
      </c>
      <c r="I78" s="263">
        <v>101500</v>
      </c>
      <c r="J78" s="263">
        <v>85500</v>
      </c>
      <c r="K78" s="263">
        <v>75900</v>
      </c>
      <c r="L78" s="263">
        <v>107200</v>
      </c>
      <c r="M78" s="263">
        <v>95600</v>
      </c>
      <c r="N78" s="263">
        <v>101600</v>
      </c>
      <c r="O78" s="263">
        <v>117700</v>
      </c>
      <c r="P78" s="249">
        <v>90600</v>
      </c>
      <c r="Q78" s="230">
        <v>1711600</v>
      </c>
      <c r="R78" s="251">
        <v>1.0017527459686844</v>
      </c>
    </row>
    <row r="79" spans="1:18" ht="15">
      <c r="A79" s="151"/>
      <c r="B79" s="209"/>
      <c r="C79" s="235" t="s">
        <v>165</v>
      </c>
      <c r="D79" s="220">
        <f>D64+D67+D70+D73+D76</f>
        <v>5257600</v>
      </c>
      <c r="E79" s="259">
        <f aca="true" t="shared" si="9" ref="E79:Q79">E64+E67+E70+E73+E76</f>
        <v>758000</v>
      </c>
      <c r="F79" s="260">
        <f t="shared" si="9"/>
        <v>226800</v>
      </c>
      <c r="G79" s="260">
        <f t="shared" si="9"/>
        <v>295200</v>
      </c>
      <c r="H79" s="260">
        <f t="shared" si="9"/>
        <v>433200</v>
      </c>
      <c r="I79" s="260">
        <f t="shared" si="9"/>
        <v>374000</v>
      </c>
      <c r="J79" s="260">
        <f t="shared" si="9"/>
        <v>298600</v>
      </c>
      <c r="K79" s="260">
        <f t="shared" si="9"/>
        <v>441300</v>
      </c>
      <c r="L79" s="260">
        <f t="shared" si="9"/>
        <v>626800</v>
      </c>
      <c r="M79" s="260">
        <f t="shared" si="9"/>
        <v>378000</v>
      </c>
      <c r="N79" s="260">
        <f t="shared" si="9"/>
        <v>535300</v>
      </c>
      <c r="O79" s="260">
        <f t="shared" si="9"/>
        <v>619700</v>
      </c>
      <c r="P79" s="236">
        <f t="shared" si="9"/>
        <v>270700</v>
      </c>
      <c r="Q79" s="220">
        <f t="shared" si="9"/>
        <v>5174200</v>
      </c>
      <c r="R79" s="240">
        <f>D79/Q79</f>
        <v>1.0161184337675389</v>
      </c>
    </row>
    <row r="80" spans="1:18" ht="15">
      <c r="A80" s="151"/>
      <c r="B80" s="225" t="s">
        <v>132</v>
      </c>
      <c r="C80" s="242" t="s">
        <v>175</v>
      </c>
      <c r="D80" s="227">
        <f aca="true" t="shared" si="10" ref="D80:Q81">D65+D68+D71+D74+D77</f>
        <v>382300</v>
      </c>
      <c r="E80" s="244">
        <f t="shared" si="10"/>
        <v>23600</v>
      </c>
      <c r="F80" s="245">
        <f t="shared" si="10"/>
        <v>23200</v>
      </c>
      <c r="G80" s="245">
        <f t="shared" si="10"/>
        <v>35100</v>
      </c>
      <c r="H80" s="245">
        <f t="shared" si="10"/>
        <v>32200</v>
      </c>
      <c r="I80" s="245">
        <f t="shared" si="10"/>
        <v>33500</v>
      </c>
      <c r="J80" s="245">
        <f t="shared" si="10"/>
        <v>26700</v>
      </c>
      <c r="K80" s="245">
        <f t="shared" si="10"/>
        <v>33800</v>
      </c>
      <c r="L80" s="245">
        <f t="shared" si="10"/>
        <v>44900</v>
      </c>
      <c r="M80" s="245">
        <f t="shared" si="10"/>
        <v>31100</v>
      </c>
      <c r="N80" s="245">
        <f t="shared" si="10"/>
        <v>35100</v>
      </c>
      <c r="O80" s="245">
        <f t="shared" si="10"/>
        <v>35300</v>
      </c>
      <c r="P80" s="243">
        <f t="shared" si="10"/>
        <v>27800</v>
      </c>
      <c r="Q80" s="227">
        <f t="shared" si="10"/>
        <v>317800</v>
      </c>
      <c r="R80" s="247">
        <f>D80/Q80</f>
        <v>1.2029578351164254</v>
      </c>
    </row>
    <row r="81" spans="1:18" ht="15">
      <c r="A81" s="151"/>
      <c r="B81" s="214"/>
      <c r="C81" s="248" t="s">
        <v>176</v>
      </c>
      <c r="D81" s="230">
        <f t="shared" si="10"/>
        <v>5639900</v>
      </c>
      <c r="E81" s="262">
        <f t="shared" si="10"/>
        <v>781600</v>
      </c>
      <c r="F81" s="263">
        <f t="shared" si="10"/>
        <v>250000</v>
      </c>
      <c r="G81" s="263">
        <f t="shared" si="10"/>
        <v>330300</v>
      </c>
      <c r="H81" s="263">
        <f t="shared" si="10"/>
        <v>465400</v>
      </c>
      <c r="I81" s="263">
        <f t="shared" si="10"/>
        <v>407500</v>
      </c>
      <c r="J81" s="263">
        <f t="shared" si="10"/>
        <v>325300</v>
      </c>
      <c r="K81" s="263">
        <f t="shared" si="10"/>
        <v>475100</v>
      </c>
      <c r="L81" s="263">
        <f t="shared" si="10"/>
        <v>671700</v>
      </c>
      <c r="M81" s="263">
        <f t="shared" si="10"/>
        <v>409100</v>
      </c>
      <c r="N81" s="263">
        <f t="shared" si="10"/>
        <v>570400</v>
      </c>
      <c r="O81" s="263">
        <f t="shared" si="10"/>
        <v>655000</v>
      </c>
      <c r="P81" s="249">
        <f t="shared" si="10"/>
        <v>298500</v>
      </c>
      <c r="Q81" s="230">
        <f t="shared" si="10"/>
        <v>5492000</v>
      </c>
      <c r="R81" s="251">
        <f aca="true" t="shared" si="11" ref="R81">D81/Q81</f>
        <v>1.026930080116533</v>
      </c>
    </row>
    <row r="82" spans="1:18" ht="39.75" customHeight="1">
      <c r="A82" s="151"/>
      <c r="B82" s="269"/>
      <c r="C82" s="269"/>
      <c r="D82" s="266"/>
      <c r="E82" s="266"/>
      <c r="F82" s="266"/>
      <c r="G82" s="266"/>
      <c r="H82" s="266"/>
      <c r="I82" s="266"/>
      <c r="J82" s="266"/>
      <c r="K82" s="266"/>
      <c r="L82" s="266"/>
      <c r="M82" s="266"/>
      <c r="N82" s="266"/>
      <c r="O82" s="266"/>
      <c r="P82" s="266"/>
      <c r="Q82" s="266"/>
      <c r="R82" s="267"/>
    </row>
    <row r="83" spans="1:18" ht="15">
      <c r="A83" s="151"/>
      <c r="B83" s="269" t="s">
        <v>206</v>
      </c>
      <c r="C83" s="269"/>
      <c r="D83" s="266"/>
      <c r="E83" s="266"/>
      <c r="F83" s="266"/>
      <c r="G83" s="266"/>
      <c r="H83" s="266"/>
      <c r="I83" s="266"/>
      <c r="J83" s="266"/>
      <c r="K83" s="266"/>
      <c r="L83" s="266"/>
      <c r="M83" s="266"/>
      <c r="N83" s="266"/>
      <c r="O83" s="266"/>
      <c r="P83" s="266"/>
      <c r="Q83" s="266" t="s">
        <v>164</v>
      </c>
      <c r="R83" s="267"/>
    </row>
    <row r="84" spans="1:18" ht="15">
      <c r="A84" s="265"/>
      <c r="B84" s="209"/>
      <c r="C84" s="209" t="s">
        <v>165</v>
      </c>
      <c r="D84" s="210"/>
      <c r="E84" s="211" t="s">
        <v>166</v>
      </c>
      <c r="F84" s="211"/>
      <c r="G84" s="211"/>
      <c r="H84" s="211"/>
      <c r="I84" s="211"/>
      <c r="J84" s="211"/>
      <c r="K84" s="211"/>
      <c r="L84" s="211"/>
      <c r="M84" s="212"/>
      <c r="N84" s="211"/>
      <c r="O84" s="211"/>
      <c r="P84" s="213"/>
      <c r="Q84" s="209"/>
      <c r="R84" s="209"/>
    </row>
    <row r="85" spans="1:18" ht="15">
      <c r="A85" s="265"/>
      <c r="B85" s="214" t="s">
        <v>184</v>
      </c>
      <c r="C85" s="214" t="s">
        <v>168</v>
      </c>
      <c r="D85" s="215" t="s">
        <v>45</v>
      </c>
      <c r="E85" s="216" t="s">
        <v>117</v>
      </c>
      <c r="F85" s="216" t="s">
        <v>119</v>
      </c>
      <c r="G85" s="216" t="s">
        <v>120</v>
      </c>
      <c r="H85" s="216" t="s">
        <v>121</v>
      </c>
      <c r="I85" s="216" t="s">
        <v>122</v>
      </c>
      <c r="J85" s="216" t="s">
        <v>124</v>
      </c>
      <c r="K85" s="216" t="s">
        <v>126</v>
      </c>
      <c r="L85" s="216" t="s">
        <v>127</v>
      </c>
      <c r="M85" s="216" t="s">
        <v>128</v>
      </c>
      <c r="N85" s="216" t="s">
        <v>170</v>
      </c>
      <c r="O85" s="216" t="s">
        <v>171</v>
      </c>
      <c r="P85" s="217" t="s">
        <v>172</v>
      </c>
      <c r="Q85" s="218" t="s">
        <v>173</v>
      </c>
      <c r="R85" s="218" t="s">
        <v>42</v>
      </c>
    </row>
    <row r="86" spans="1:18" ht="15">
      <c r="A86" s="151"/>
      <c r="B86" s="209"/>
      <c r="C86" s="235" t="s">
        <v>165</v>
      </c>
      <c r="D86" s="220">
        <v>6219000</v>
      </c>
      <c r="E86" s="221">
        <v>409300</v>
      </c>
      <c r="F86" s="221">
        <v>385000</v>
      </c>
      <c r="G86" s="221">
        <v>445900</v>
      </c>
      <c r="H86" s="221">
        <v>600200</v>
      </c>
      <c r="I86" s="221">
        <v>609500</v>
      </c>
      <c r="J86" s="221">
        <v>379400</v>
      </c>
      <c r="K86" s="221">
        <v>456700</v>
      </c>
      <c r="L86" s="221">
        <v>789900</v>
      </c>
      <c r="M86" s="221">
        <v>633000</v>
      </c>
      <c r="N86" s="221">
        <v>603800</v>
      </c>
      <c r="O86" s="221">
        <v>553400</v>
      </c>
      <c r="P86" s="222">
        <v>352900</v>
      </c>
      <c r="Q86" s="220">
        <v>6970000</v>
      </c>
      <c r="R86" s="240">
        <v>0.8922525107604017</v>
      </c>
    </row>
    <row r="87" spans="1:18" ht="15">
      <c r="A87" s="151"/>
      <c r="B87" s="225" t="s">
        <v>207</v>
      </c>
      <c r="C87" s="242" t="s">
        <v>175</v>
      </c>
      <c r="D87" s="227">
        <v>448400</v>
      </c>
      <c r="E87" s="276">
        <v>25300</v>
      </c>
      <c r="F87" s="277">
        <v>26000</v>
      </c>
      <c r="G87" s="278">
        <v>34600</v>
      </c>
      <c r="H87" s="278">
        <v>38300</v>
      </c>
      <c r="I87" s="278">
        <v>40000</v>
      </c>
      <c r="J87" s="278">
        <v>29500</v>
      </c>
      <c r="K87" s="278">
        <v>41200</v>
      </c>
      <c r="L87" s="278">
        <v>60000</v>
      </c>
      <c r="M87" s="278">
        <v>38700</v>
      </c>
      <c r="N87" s="278">
        <v>41100</v>
      </c>
      <c r="O87" s="278">
        <v>41100</v>
      </c>
      <c r="P87" s="279">
        <v>32600</v>
      </c>
      <c r="Q87" s="227">
        <v>432800</v>
      </c>
      <c r="R87" s="247">
        <v>1.0360443622920517</v>
      </c>
    </row>
    <row r="88" spans="1:18" ht="15">
      <c r="A88" s="151"/>
      <c r="B88" s="214"/>
      <c r="C88" s="248" t="s">
        <v>176</v>
      </c>
      <c r="D88" s="230">
        <v>6667400</v>
      </c>
      <c r="E88" s="262">
        <v>434600</v>
      </c>
      <c r="F88" s="263">
        <v>411000</v>
      </c>
      <c r="G88" s="263">
        <v>480500</v>
      </c>
      <c r="H88" s="263">
        <v>638500</v>
      </c>
      <c r="I88" s="263">
        <v>649500</v>
      </c>
      <c r="J88" s="263">
        <v>408900</v>
      </c>
      <c r="K88" s="263">
        <v>497900</v>
      </c>
      <c r="L88" s="263">
        <v>849900</v>
      </c>
      <c r="M88" s="263">
        <v>671700</v>
      </c>
      <c r="N88" s="263">
        <v>644900</v>
      </c>
      <c r="O88" s="263">
        <v>594500</v>
      </c>
      <c r="P88" s="264">
        <v>385500</v>
      </c>
      <c r="Q88" s="230">
        <v>7402800</v>
      </c>
      <c r="R88" s="251">
        <v>0.9006592100286378</v>
      </c>
    </row>
    <row r="89" spans="1:21" ht="15">
      <c r="A89" s="151"/>
      <c r="B89" s="209"/>
      <c r="C89" s="235" t="s">
        <v>165</v>
      </c>
      <c r="D89" s="220">
        <v>1590600</v>
      </c>
      <c r="E89" s="221">
        <v>104100</v>
      </c>
      <c r="F89" s="221">
        <v>111500</v>
      </c>
      <c r="G89" s="221">
        <v>115100</v>
      </c>
      <c r="H89" s="221">
        <v>102700</v>
      </c>
      <c r="I89" s="221">
        <v>156500</v>
      </c>
      <c r="J89" s="221">
        <v>141200</v>
      </c>
      <c r="K89" s="221">
        <v>163900</v>
      </c>
      <c r="L89" s="221">
        <v>205600</v>
      </c>
      <c r="M89" s="221">
        <v>161600</v>
      </c>
      <c r="N89" s="221">
        <v>141000</v>
      </c>
      <c r="O89" s="221">
        <v>118000</v>
      </c>
      <c r="P89" s="222">
        <v>69400</v>
      </c>
      <c r="Q89" s="223">
        <v>1525500</v>
      </c>
      <c r="R89" s="240">
        <v>1.0426745329400198</v>
      </c>
      <c r="U89" s="266"/>
    </row>
    <row r="90" spans="1:21" ht="15">
      <c r="A90" s="151"/>
      <c r="B90" s="225" t="s">
        <v>208</v>
      </c>
      <c r="C90" s="242" t="s">
        <v>175</v>
      </c>
      <c r="D90" s="227">
        <v>230500</v>
      </c>
      <c r="E90" s="221">
        <v>11200</v>
      </c>
      <c r="F90" s="221">
        <v>8500</v>
      </c>
      <c r="G90" s="221">
        <v>16300</v>
      </c>
      <c r="H90" s="221">
        <v>18200</v>
      </c>
      <c r="I90" s="221">
        <v>21400</v>
      </c>
      <c r="J90" s="221">
        <v>15600</v>
      </c>
      <c r="K90" s="221">
        <v>21400</v>
      </c>
      <c r="L90" s="221">
        <v>36200</v>
      </c>
      <c r="M90" s="221">
        <v>20700</v>
      </c>
      <c r="N90" s="221">
        <v>20900</v>
      </c>
      <c r="O90" s="221">
        <v>21900</v>
      </c>
      <c r="P90" s="222">
        <v>18200</v>
      </c>
      <c r="Q90" s="223">
        <v>176200</v>
      </c>
      <c r="R90" s="247">
        <v>1.308172531214529</v>
      </c>
      <c r="U90" s="266"/>
    </row>
    <row r="91" spans="1:18" ht="15">
      <c r="A91" s="151"/>
      <c r="B91" s="214"/>
      <c r="C91" s="248" t="s">
        <v>176</v>
      </c>
      <c r="D91" s="230">
        <v>1821100</v>
      </c>
      <c r="E91" s="262">
        <v>115300</v>
      </c>
      <c r="F91" s="263">
        <v>120000</v>
      </c>
      <c r="G91" s="263">
        <v>131400</v>
      </c>
      <c r="H91" s="263">
        <v>120900</v>
      </c>
      <c r="I91" s="263">
        <v>177900</v>
      </c>
      <c r="J91" s="263">
        <v>156800</v>
      </c>
      <c r="K91" s="263">
        <v>185300</v>
      </c>
      <c r="L91" s="263">
        <v>241800</v>
      </c>
      <c r="M91" s="263">
        <v>182300</v>
      </c>
      <c r="N91" s="263">
        <v>161900</v>
      </c>
      <c r="O91" s="263">
        <v>139900</v>
      </c>
      <c r="P91" s="264">
        <v>87600</v>
      </c>
      <c r="Q91" s="230">
        <v>1701700</v>
      </c>
      <c r="R91" s="251">
        <v>1.0701651289886585</v>
      </c>
    </row>
    <row r="92" spans="1:18" ht="15">
      <c r="A92" s="151"/>
      <c r="B92" s="209"/>
      <c r="C92" s="235" t="s">
        <v>165</v>
      </c>
      <c r="D92" s="259">
        <f>D86+D89</f>
        <v>7809600</v>
      </c>
      <c r="E92" s="259">
        <f aca="true" t="shared" si="12" ref="E92:Q92">E86+E89</f>
        <v>513400</v>
      </c>
      <c r="F92" s="260">
        <f t="shared" si="12"/>
        <v>496500</v>
      </c>
      <c r="G92" s="260">
        <f t="shared" si="12"/>
        <v>561000</v>
      </c>
      <c r="H92" s="260">
        <f t="shared" si="12"/>
        <v>702900</v>
      </c>
      <c r="I92" s="260">
        <f t="shared" si="12"/>
        <v>766000</v>
      </c>
      <c r="J92" s="260">
        <f t="shared" si="12"/>
        <v>520600</v>
      </c>
      <c r="K92" s="260">
        <f t="shared" si="12"/>
        <v>620600</v>
      </c>
      <c r="L92" s="260">
        <f t="shared" si="12"/>
        <v>995500</v>
      </c>
      <c r="M92" s="260">
        <f t="shared" si="12"/>
        <v>794600</v>
      </c>
      <c r="N92" s="260">
        <f t="shared" si="12"/>
        <v>744800</v>
      </c>
      <c r="O92" s="260">
        <f t="shared" si="12"/>
        <v>671400</v>
      </c>
      <c r="P92" s="236">
        <f t="shared" si="12"/>
        <v>422300</v>
      </c>
      <c r="Q92" s="220">
        <f t="shared" si="12"/>
        <v>8495500</v>
      </c>
      <c r="R92" s="240">
        <f>D92/Q92</f>
        <v>0.919263139309046</v>
      </c>
    </row>
    <row r="93" spans="1:18" ht="15">
      <c r="A93" s="151"/>
      <c r="B93" s="225" t="s">
        <v>132</v>
      </c>
      <c r="C93" s="242" t="s">
        <v>175</v>
      </c>
      <c r="D93" s="244">
        <f aca="true" t="shared" si="13" ref="D93:Q94">D87+D90</f>
        <v>678900</v>
      </c>
      <c r="E93" s="244">
        <f t="shared" si="13"/>
        <v>36500</v>
      </c>
      <c r="F93" s="245">
        <f t="shared" si="13"/>
        <v>34500</v>
      </c>
      <c r="G93" s="245">
        <f t="shared" si="13"/>
        <v>50900</v>
      </c>
      <c r="H93" s="245">
        <f t="shared" si="13"/>
        <v>56500</v>
      </c>
      <c r="I93" s="245">
        <f t="shared" si="13"/>
        <v>61400</v>
      </c>
      <c r="J93" s="245">
        <f t="shared" si="13"/>
        <v>45100</v>
      </c>
      <c r="K93" s="245">
        <f t="shared" si="13"/>
        <v>62600</v>
      </c>
      <c r="L93" s="245">
        <f t="shared" si="13"/>
        <v>96200</v>
      </c>
      <c r="M93" s="245">
        <f t="shared" si="13"/>
        <v>59400</v>
      </c>
      <c r="N93" s="245">
        <f t="shared" si="13"/>
        <v>62000</v>
      </c>
      <c r="O93" s="245">
        <f t="shared" si="13"/>
        <v>63000</v>
      </c>
      <c r="P93" s="243">
        <f t="shared" si="13"/>
        <v>50800</v>
      </c>
      <c r="Q93" s="227">
        <f t="shared" si="13"/>
        <v>609000</v>
      </c>
      <c r="R93" s="247">
        <f aca="true" t="shared" si="14" ref="R93:R94">D93/Q93</f>
        <v>1.1147783251231527</v>
      </c>
    </row>
    <row r="94" spans="1:18" ht="15">
      <c r="A94" s="151"/>
      <c r="B94" s="214"/>
      <c r="C94" s="248" t="s">
        <v>176</v>
      </c>
      <c r="D94" s="230">
        <f t="shared" si="13"/>
        <v>8488500</v>
      </c>
      <c r="E94" s="262">
        <f t="shared" si="13"/>
        <v>549900</v>
      </c>
      <c r="F94" s="263">
        <f t="shared" si="13"/>
        <v>531000</v>
      </c>
      <c r="G94" s="263">
        <f t="shared" si="13"/>
        <v>611900</v>
      </c>
      <c r="H94" s="263">
        <f t="shared" si="13"/>
        <v>759400</v>
      </c>
      <c r="I94" s="263">
        <f t="shared" si="13"/>
        <v>827400</v>
      </c>
      <c r="J94" s="263">
        <f t="shared" si="13"/>
        <v>565700</v>
      </c>
      <c r="K94" s="263">
        <f t="shared" si="13"/>
        <v>683200</v>
      </c>
      <c r="L94" s="263">
        <f t="shared" si="13"/>
        <v>1091700</v>
      </c>
      <c r="M94" s="263">
        <f t="shared" si="13"/>
        <v>854000</v>
      </c>
      <c r="N94" s="263">
        <f t="shared" si="13"/>
        <v>806800</v>
      </c>
      <c r="O94" s="263">
        <f t="shared" si="13"/>
        <v>734400</v>
      </c>
      <c r="P94" s="249">
        <f t="shared" si="13"/>
        <v>473100</v>
      </c>
      <c r="Q94" s="230">
        <f t="shared" si="13"/>
        <v>9104500</v>
      </c>
      <c r="R94" s="251">
        <f t="shared" si="14"/>
        <v>0.9323411499807788</v>
      </c>
    </row>
    <row r="95" spans="1:18" ht="15">
      <c r="A95" s="151"/>
      <c r="B95" s="269" t="s">
        <v>209</v>
      </c>
      <c r="C95" s="269"/>
      <c r="D95" s="266"/>
      <c r="E95" s="266"/>
      <c r="F95" s="266"/>
      <c r="G95" s="266"/>
      <c r="H95" s="266"/>
      <c r="I95" s="266"/>
      <c r="J95" s="266"/>
      <c r="K95" s="266"/>
      <c r="L95" s="266"/>
      <c r="M95" s="266"/>
      <c r="N95" s="266"/>
      <c r="O95" s="266"/>
      <c r="P95" s="266"/>
      <c r="Q95" s="266" t="s">
        <v>164</v>
      </c>
      <c r="R95" s="267"/>
    </row>
    <row r="96" spans="1:18" ht="15">
      <c r="A96" s="151"/>
      <c r="B96" s="209"/>
      <c r="C96" s="209" t="s">
        <v>165</v>
      </c>
      <c r="D96" s="210"/>
      <c r="E96" s="211" t="s">
        <v>166</v>
      </c>
      <c r="F96" s="211"/>
      <c r="G96" s="211"/>
      <c r="H96" s="211"/>
      <c r="I96" s="211"/>
      <c r="J96" s="211"/>
      <c r="K96" s="211"/>
      <c r="L96" s="211"/>
      <c r="M96" s="212"/>
      <c r="N96" s="211"/>
      <c r="O96" s="211"/>
      <c r="P96" s="213"/>
      <c r="Q96" s="209"/>
      <c r="R96" s="209"/>
    </row>
    <row r="97" spans="1:18" ht="15">
      <c r="A97" s="265"/>
      <c r="B97" s="214" t="s">
        <v>184</v>
      </c>
      <c r="C97" s="214" t="s">
        <v>168</v>
      </c>
      <c r="D97" s="215" t="s">
        <v>45</v>
      </c>
      <c r="E97" s="216" t="s">
        <v>117</v>
      </c>
      <c r="F97" s="216" t="s">
        <v>119</v>
      </c>
      <c r="G97" s="216" t="s">
        <v>120</v>
      </c>
      <c r="H97" s="216" t="s">
        <v>121</v>
      </c>
      <c r="I97" s="216" t="s">
        <v>122</v>
      </c>
      <c r="J97" s="216" t="s">
        <v>124</v>
      </c>
      <c r="K97" s="216" t="s">
        <v>126</v>
      </c>
      <c r="L97" s="216" t="s">
        <v>127</v>
      </c>
      <c r="M97" s="216" t="s">
        <v>128</v>
      </c>
      <c r="N97" s="216" t="s">
        <v>170</v>
      </c>
      <c r="O97" s="216" t="s">
        <v>171</v>
      </c>
      <c r="P97" s="217" t="s">
        <v>172</v>
      </c>
      <c r="Q97" s="214" t="s">
        <v>173</v>
      </c>
      <c r="R97" s="214" t="s">
        <v>42</v>
      </c>
    </row>
    <row r="98" spans="1:18" ht="15">
      <c r="A98" s="151"/>
      <c r="B98" s="209"/>
      <c r="C98" s="235" t="s">
        <v>165</v>
      </c>
      <c r="D98" s="220">
        <v>3754700</v>
      </c>
      <c r="E98" s="221">
        <v>277300</v>
      </c>
      <c r="F98" s="221">
        <v>250100</v>
      </c>
      <c r="G98" s="221">
        <v>244700</v>
      </c>
      <c r="H98" s="221">
        <v>405200</v>
      </c>
      <c r="I98" s="221">
        <v>413900</v>
      </c>
      <c r="J98" s="221">
        <v>259900</v>
      </c>
      <c r="K98" s="221">
        <v>329800</v>
      </c>
      <c r="L98" s="221">
        <v>448800</v>
      </c>
      <c r="M98" s="221">
        <v>371300</v>
      </c>
      <c r="N98" s="221">
        <v>313900</v>
      </c>
      <c r="O98" s="221">
        <v>267800</v>
      </c>
      <c r="P98" s="222">
        <v>172000</v>
      </c>
      <c r="Q98" s="223">
        <v>3807300</v>
      </c>
      <c r="R98" s="240">
        <v>0.986184435164027</v>
      </c>
    </row>
    <row r="99" spans="1:18" ht="15">
      <c r="A99" s="151"/>
      <c r="B99" s="225" t="s">
        <v>210</v>
      </c>
      <c r="C99" s="242" t="s">
        <v>175</v>
      </c>
      <c r="D99" s="227">
        <v>400000</v>
      </c>
      <c r="E99" s="221">
        <v>7200</v>
      </c>
      <c r="F99" s="221">
        <v>8100</v>
      </c>
      <c r="G99" s="221">
        <v>13000</v>
      </c>
      <c r="H99" s="221">
        <v>18900</v>
      </c>
      <c r="I99" s="221">
        <v>46400</v>
      </c>
      <c r="J99" s="221">
        <v>23000</v>
      </c>
      <c r="K99" s="221">
        <v>67300</v>
      </c>
      <c r="L99" s="221">
        <v>118800</v>
      </c>
      <c r="M99" s="221">
        <v>52300</v>
      </c>
      <c r="N99" s="221">
        <v>22800</v>
      </c>
      <c r="O99" s="221">
        <v>13600</v>
      </c>
      <c r="P99" s="222">
        <v>8600</v>
      </c>
      <c r="Q99" s="223">
        <v>370200</v>
      </c>
      <c r="R99" s="247">
        <v>1.0804970286331712</v>
      </c>
    </row>
    <row r="100" spans="1:18" ht="15">
      <c r="A100" s="151"/>
      <c r="B100" s="214"/>
      <c r="C100" s="248" t="s">
        <v>176</v>
      </c>
      <c r="D100" s="230">
        <v>4154700</v>
      </c>
      <c r="E100" s="262">
        <v>284500</v>
      </c>
      <c r="F100" s="263">
        <v>258200</v>
      </c>
      <c r="G100" s="263">
        <v>257700</v>
      </c>
      <c r="H100" s="263">
        <v>424100</v>
      </c>
      <c r="I100" s="263">
        <v>460300</v>
      </c>
      <c r="J100" s="263">
        <v>282900</v>
      </c>
      <c r="K100" s="263">
        <v>397100</v>
      </c>
      <c r="L100" s="263">
        <v>567600</v>
      </c>
      <c r="M100" s="263">
        <v>423600</v>
      </c>
      <c r="N100" s="263">
        <v>336700</v>
      </c>
      <c r="O100" s="263">
        <v>281400</v>
      </c>
      <c r="P100" s="249">
        <v>180600</v>
      </c>
      <c r="Q100" s="230">
        <v>4177500</v>
      </c>
      <c r="R100" s="251">
        <v>0.9945421903052064</v>
      </c>
    </row>
    <row r="101" spans="1:18" ht="15">
      <c r="A101" s="151"/>
      <c r="B101" s="209"/>
      <c r="C101" s="235" t="s">
        <v>165</v>
      </c>
      <c r="D101" s="220">
        <v>3754700</v>
      </c>
      <c r="E101" s="259">
        <v>277300</v>
      </c>
      <c r="F101" s="260">
        <v>250100</v>
      </c>
      <c r="G101" s="260">
        <v>244700</v>
      </c>
      <c r="H101" s="260">
        <v>405200</v>
      </c>
      <c r="I101" s="260">
        <v>413900</v>
      </c>
      <c r="J101" s="260">
        <v>259900</v>
      </c>
      <c r="K101" s="260">
        <v>329800</v>
      </c>
      <c r="L101" s="260">
        <v>448800</v>
      </c>
      <c r="M101" s="260">
        <v>371300</v>
      </c>
      <c r="N101" s="260">
        <v>313900</v>
      </c>
      <c r="O101" s="260">
        <v>267800</v>
      </c>
      <c r="P101" s="236">
        <v>172000</v>
      </c>
      <c r="Q101" s="220">
        <v>3807300</v>
      </c>
      <c r="R101" s="240">
        <v>0.986184435164027</v>
      </c>
    </row>
    <row r="102" spans="1:18" ht="15">
      <c r="A102" s="151"/>
      <c r="B102" s="225" t="s">
        <v>132</v>
      </c>
      <c r="C102" s="242" t="s">
        <v>175</v>
      </c>
      <c r="D102" s="227">
        <v>400000</v>
      </c>
      <c r="E102" s="244">
        <v>7200</v>
      </c>
      <c r="F102" s="245">
        <v>8100</v>
      </c>
      <c r="G102" s="245">
        <v>13000</v>
      </c>
      <c r="H102" s="245">
        <v>18900</v>
      </c>
      <c r="I102" s="245">
        <v>46400</v>
      </c>
      <c r="J102" s="245">
        <v>23000</v>
      </c>
      <c r="K102" s="245">
        <v>67300</v>
      </c>
      <c r="L102" s="245">
        <v>118800</v>
      </c>
      <c r="M102" s="245">
        <v>52300</v>
      </c>
      <c r="N102" s="245">
        <v>22800</v>
      </c>
      <c r="O102" s="245">
        <v>13600</v>
      </c>
      <c r="P102" s="243">
        <v>8600</v>
      </c>
      <c r="Q102" s="280">
        <v>370200</v>
      </c>
      <c r="R102" s="247">
        <v>1.0804970286331712</v>
      </c>
    </row>
    <row r="103" spans="1:18" ht="15">
      <c r="A103" s="151"/>
      <c r="B103" s="214"/>
      <c r="C103" s="248" t="s">
        <v>176</v>
      </c>
      <c r="D103" s="230">
        <v>4154700</v>
      </c>
      <c r="E103" s="262">
        <v>284500</v>
      </c>
      <c r="F103" s="263">
        <v>258200</v>
      </c>
      <c r="G103" s="263">
        <v>257700</v>
      </c>
      <c r="H103" s="263">
        <v>424100</v>
      </c>
      <c r="I103" s="263">
        <v>460300</v>
      </c>
      <c r="J103" s="263">
        <v>282900</v>
      </c>
      <c r="K103" s="263">
        <v>397100</v>
      </c>
      <c r="L103" s="263">
        <v>567600</v>
      </c>
      <c r="M103" s="263">
        <v>423600</v>
      </c>
      <c r="N103" s="263">
        <v>336700</v>
      </c>
      <c r="O103" s="263">
        <v>281400</v>
      </c>
      <c r="P103" s="249">
        <v>180600</v>
      </c>
      <c r="Q103" s="230">
        <v>4177500</v>
      </c>
      <c r="R103" s="251">
        <v>0.9945421903052064</v>
      </c>
    </row>
    <row r="104" spans="1:18" ht="15">
      <c r="A104" s="149"/>
      <c r="B104" s="149"/>
      <c r="C104" s="281"/>
      <c r="D104" s="265"/>
      <c r="E104" s="281"/>
      <c r="F104" s="281"/>
      <c r="G104" s="281"/>
      <c r="H104" s="281"/>
      <c r="I104" s="281"/>
      <c r="J104" s="281"/>
      <c r="K104" s="281"/>
      <c r="L104" s="281"/>
      <c r="M104" s="281"/>
      <c r="N104" s="281"/>
      <c r="O104" s="281"/>
      <c r="P104" s="281"/>
      <c r="Q104" s="281"/>
      <c r="R104" s="281"/>
    </row>
    <row r="105" spans="1:18" ht="15">
      <c r="A105" s="149"/>
      <c r="B105" s="281" t="s">
        <v>211</v>
      </c>
      <c r="C105" s="281"/>
      <c r="D105" s="265"/>
      <c r="E105" s="282"/>
      <c r="F105" s="281"/>
      <c r="G105" s="281"/>
      <c r="H105" s="281"/>
      <c r="I105" s="281"/>
      <c r="J105" s="281"/>
      <c r="K105" s="281"/>
      <c r="L105" s="281"/>
      <c r="M105" s="281"/>
      <c r="N105" s="281"/>
      <c r="O105" s="281"/>
      <c r="P105" s="281"/>
      <c r="Q105" s="281"/>
      <c r="R105" s="281"/>
    </row>
    <row r="106" spans="1:18" ht="15">
      <c r="A106" s="149"/>
      <c r="B106" s="209"/>
      <c r="C106" s="209" t="s">
        <v>165</v>
      </c>
      <c r="D106" s="210"/>
      <c r="E106" s="211" t="s">
        <v>166</v>
      </c>
      <c r="F106" s="211"/>
      <c r="G106" s="211"/>
      <c r="H106" s="211"/>
      <c r="I106" s="211"/>
      <c r="J106" s="211"/>
      <c r="K106" s="211"/>
      <c r="L106" s="211"/>
      <c r="M106" s="212"/>
      <c r="N106" s="211"/>
      <c r="O106" s="211"/>
      <c r="P106" s="213"/>
      <c r="Q106" s="209"/>
      <c r="R106" s="209"/>
    </row>
    <row r="107" spans="1:18" ht="15">
      <c r="A107" s="149"/>
      <c r="B107" s="214" t="s">
        <v>184</v>
      </c>
      <c r="C107" s="214" t="s">
        <v>168</v>
      </c>
      <c r="D107" s="215" t="s">
        <v>45</v>
      </c>
      <c r="E107" s="216" t="s">
        <v>117</v>
      </c>
      <c r="F107" s="216" t="s">
        <v>119</v>
      </c>
      <c r="G107" s="216" t="s">
        <v>120</v>
      </c>
      <c r="H107" s="216" t="s">
        <v>121</v>
      </c>
      <c r="I107" s="216" t="s">
        <v>122</v>
      </c>
      <c r="J107" s="216" t="s">
        <v>124</v>
      </c>
      <c r="K107" s="216" t="s">
        <v>126</v>
      </c>
      <c r="L107" s="216" t="s">
        <v>127</v>
      </c>
      <c r="M107" s="216" t="s">
        <v>128</v>
      </c>
      <c r="N107" s="216" t="s">
        <v>170</v>
      </c>
      <c r="O107" s="216" t="s">
        <v>171</v>
      </c>
      <c r="P107" s="217" t="s">
        <v>172</v>
      </c>
      <c r="Q107" s="214" t="s">
        <v>173</v>
      </c>
      <c r="R107" s="214" t="s">
        <v>42</v>
      </c>
    </row>
    <row r="108" spans="1:18" ht="15">
      <c r="A108" s="151"/>
      <c r="B108" s="209"/>
      <c r="C108" s="235" t="s">
        <v>165</v>
      </c>
      <c r="D108" s="220">
        <f aca="true" t="shared" si="15" ref="D108:Q110">D9+D27+D39+D58+D79+D92+D101</f>
        <v>44112400</v>
      </c>
      <c r="E108" s="259">
        <f t="shared" si="15"/>
        <v>3568000</v>
      </c>
      <c r="F108" s="260">
        <f t="shared" si="15"/>
        <v>2311600</v>
      </c>
      <c r="G108" s="260">
        <f t="shared" si="15"/>
        <v>3130500</v>
      </c>
      <c r="H108" s="260">
        <f t="shared" si="15"/>
        <v>3927500</v>
      </c>
      <c r="I108" s="260">
        <f t="shared" si="15"/>
        <v>4467600</v>
      </c>
      <c r="J108" s="260">
        <f t="shared" si="15"/>
        <v>2944800</v>
      </c>
      <c r="K108" s="260">
        <f t="shared" si="15"/>
        <v>3409900</v>
      </c>
      <c r="L108" s="260">
        <f t="shared" si="15"/>
        <v>5308500</v>
      </c>
      <c r="M108" s="260">
        <f t="shared" si="15"/>
        <v>3976200</v>
      </c>
      <c r="N108" s="260">
        <f t="shared" si="15"/>
        <v>4387000</v>
      </c>
      <c r="O108" s="260">
        <f t="shared" si="15"/>
        <v>4326600</v>
      </c>
      <c r="P108" s="236">
        <f t="shared" si="15"/>
        <v>2354200</v>
      </c>
      <c r="Q108" s="220">
        <f t="shared" si="15"/>
        <v>43002300</v>
      </c>
      <c r="R108" s="240">
        <f>D108/Q108</f>
        <v>1.025814898272883</v>
      </c>
    </row>
    <row r="109" spans="1:18" ht="15">
      <c r="A109" s="151"/>
      <c r="B109" s="225" t="s">
        <v>132</v>
      </c>
      <c r="C109" s="242" t="s">
        <v>175</v>
      </c>
      <c r="D109" s="227">
        <f t="shared" si="15"/>
        <v>3828800</v>
      </c>
      <c r="E109" s="244">
        <f t="shared" si="15"/>
        <v>191900</v>
      </c>
      <c r="F109" s="245">
        <f t="shared" si="15"/>
        <v>191900</v>
      </c>
      <c r="G109" s="245">
        <f t="shared" si="15"/>
        <v>287100</v>
      </c>
      <c r="H109" s="245">
        <f t="shared" si="15"/>
        <v>334100</v>
      </c>
      <c r="I109" s="245">
        <f t="shared" si="15"/>
        <v>365000</v>
      </c>
      <c r="J109" s="245">
        <f t="shared" si="15"/>
        <v>270100</v>
      </c>
      <c r="K109" s="245">
        <f t="shared" si="15"/>
        <v>370300</v>
      </c>
      <c r="L109" s="245">
        <f t="shared" si="15"/>
        <v>550700</v>
      </c>
      <c r="M109" s="245">
        <f t="shared" si="15"/>
        <v>340600</v>
      </c>
      <c r="N109" s="245">
        <f t="shared" si="15"/>
        <v>332900</v>
      </c>
      <c r="O109" s="245">
        <f t="shared" si="15"/>
        <v>328000</v>
      </c>
      <c r="P109" s="243">
        <f t="shared" si="15"/>
        <v>266200</v>
      </c>
      <c r="Q109" s="280">
        <f t="shared" si="15"/>
        <v>3326300</v>
      </c>
      <c r="R109" s="247">
        <f aca="true" t="shared" si="16" ref="R109:R110">D109/Q109</f>
        <v>1.1510687550732044</v>
      </c>
    </row>
    <row r="110" spans="1:18" ht="15">
      <c r="A110" s="151"/>
      <c r="B110" s="214"/>
      <c r="C110" s="248" t="s">
        <v>176</v>
      </c>
      <c r="D110" s="230">
        <f>D11+D29+D41+D60+D81+D94+D103</f>
        <v>47941200</v>
      </c>
      <c r="E110" s="262">
        <f t="shared" si="15"/>
        <v>3759900</v>
      </c>
      <c r="F110" s="263">
        <f t="shared" si="15"/>
        <v>2503500</v>
      </c>
      <c r="G110" s="263">
        <f t="shared" si="15"/>
        <v>3417600</v>
      </c>
      <c r="H110" s="263">
        <f t="shared" si="15"/>
        <v>4261600</v>
      </c>
      <c r="I110" s="263">
        <f t="shared" si="15"/>
        <v>4832600</v>
      </c>
      <c r="J110" s="263">
        <f t="shared" si="15"/>
        <v>3214900</v>
      </c>
      <c r="K110" s="263">
        <f t="shared" si="15"/>
        <v>3780200</v>
      </c>
      <c r="L110" s="263">
        <f t="shared" si="15"/>
        <v>5859200</v>
      </c>
      <c r="M110" s="263">
        <f t="shared" si="15"/>
        <v>4316800</v>
      </c>
      <c r="N110" s="263">
        <f t="shared" si="15"/>
        <v>4719900</v>
      </c>
      <c r="O110" s="263">
        <f t="shared" si="15"/>
        <v>4654600</v>
      </c>
      <c r="P110" s="249">
        <f t="shared" si="15"/>
        <v>2620400</v>
      </c>
      <c r="Q110" s="230">
        <f t="shared" si="15"/>
        <v>46328600</v>
      </c>
      <c r="R110" s="251">
        <f t="shared" si="16"/>
        <v>1.0348078724589131</v>
      </c>
    </row>
    <row r="111" spans="1:18" ht="15">
      <c r="A111" s="149"/>
      <c r="B111" s="281"/>
      <c r="C111" s="281"/>
      <c r="D111" s="265"/>
      <c r="E111" s="281"/>
      <c r="F111" s="281"/>
      <c r="G111" s="281"/>
      <c r="H111" s="281"/>
      <c r="I111" s="281"/>
      <c r="J111" s="281"/>
      <c r="K111" s="281"/>
      <c r="L111" s="281"/>
      <c r="M111" s="281"/>
      <c r="N111" s="281"/>
      <c r="O111" s="281"/>
      <c r="P111" s="281"/>
      <c r="Q111" s="281"/>
      <c r="R111" s="281"/>
    </row>
    <row r="112" spans="1:18" ht="15">
      <c r="A112" s="149"/>
      <c r="B112" s="281"/>
      <c r="C112" s="281"/>
      <c r="D112" s="265"/>
      <c r="E112" s="281"/>
      <c r="F112" s="281"/>
      <c r="G112" s="281"/>
      <c r="H112" s="281"/>
      <c r="I112" s="281"/>
      <c r="J112" s="281"/>
      <c r="K112" s="281"/>
      <c r="L112" s="281"/>
      <c r="M112" s="281"/>
      <c r="N112" s="281"/>
      <c r="O112" s="281"/>
      <c r="P112" s="281"/>
      <c r="Q112" s="281"/>
      <c r="R112" s="281"/>
    </row>
  </sheetData>
  <printOptions/>
  <pageMargins left="0.7" right="0.7" top="0.75" bottom="0.75" header="0.3" footer="0.3"/>
  <pageSetup fitToHeight="0"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workbookViewId="0" topLeftCell="A4"/>
  </sheetViews>
  <sheetFormatPr defaultColWidth="9.140625" defaultRowHeight="15"/>
  <cols>
    <col min="1" max="1" width="2.8515625" style="0" customWidth="1"/>
    <col min="2" max="2" width="2.57421875" style="0" customWidth="1"/>
    <col min="3" max="3" width="8.57421875" style="0" customWidth="1"/>
    <col min="4" max="4" width="1.57421875" style="0" customWidth="1"/>
    <col min="5" max="5" width="10.00390625" style="0" customWidth="1"/>
    <col min="6" max="16" width="11.28125" style="0" customWidth="1"/>
  </cols>
  <sheetData>
    <row r="1" spans="2:6" s="283" customFormat="1" ht="15" customHeight="1">
      <c r="B1" s="150" t="s">
        <v>212</v>
      </c>
      <c r="F1" s="284"/>
    </row>
    <row r="2" spans="2:16" s="283" customFormat="1" ht="13.5" customHeight="1">
      <c r="B2" s="150"/>
      <c r="F2" s="284"/>
      <c r="P2" s="283" t="s">
        <v>213</v>
      </c>
    </row>
    <row r="3" spans="2:16" s="285" customFormat="1" ht="21" customHeight="1">
      <c r="B3" s="485" t="s">
        <v>214</v>
      </c>
      <c r="C3" s="486"/>
      <c r="D3" s="286"/>
      <c r="E3" s="287"/>
      <c r="F3" s="498" t="s">
        <v>176</v>
      </c>
      <c r="G3" s="500" t="s">
        <v>60</v>
      </c>
      <c r="H3" s="502" t="s">
        <v>62</v>
      </c>
      <c r="I3" s="503"/>
      <c r="J3" s="481" t="s">
        <v>64</v>
      </c>
      <c r="K3" s="504" t="s">
        <v>215</v>
      </c>
      <c r="L3" s="505"/>
      <c r="M3" s="506"/>
      <c r="N3" s="481" t="s">
        <v>216</v>
      </c>
      <c r="O3" s="481" t="s">
        <v>69</v>
      </c>
      <c r="P3" s="483" t="s">
        <v>217</v>
      </c>
    </row>
    <row r="4" spans="2:16" s="285" customFormat="1" ht="21" customHeight="1">
      <c r="B4" s="487"/>
      <c r="C4" s="488"/>
      <c r="D4" s="288"/>
      <c r="E4" s="289"/>
      <c r="F4" s="499"/>
      <c r="G4" s="501"/>
      <c r="H4" s="290" t="s">
        <v>218</v>
      </c>
      <c r="I4" s="290" t="s">
        <v>219</v>
      </c>
      <c r="J4" s="482"/>
      <c r="K4" s="290" t="s">
        <v>220</v>
      </c>
      <c r="L4" s="290" t="s">
        <v>221</v>
      </c>
      <c r="M4" s="290" t="s">
        <v>222</v>
      </c>
      <c r="N4" s="482"/>
      <c r="O4" s="482"/>
      <c r="P4" s="484"/>
    </row>
    <row r="5" spans="1:16" s="284" customFormat="1" ht="15" customHeight="1">
      <c r="A5" s="291"/>
      <c r="B5" s="292"/>
      <c r="C5" s="241"/>
      <c r="D5" s="293" t="s">
        <v>223</v>
      </c>
      <c r="E5" s="294"/>
      <c r="F5" s="295">
        <v>12418700</v>
      </c>
      <c r="G5" s="296">
        <v>0</v>
      </c>
      <c r="H5" s="297">
        <v>2005700</v>
      </c>
      <c r="I5" s="298">
        <v>540400</v>
      </c>
      <c r="J5" s="297">
        <v>1198400</v>
      </c>
      <c r="K5" s="298">
        <v>769100</v>
      </c>
      <c r="L5" s="297">
        <v>457400</v>
      </c>
      <c r="M5" s="298">
        <v>1055500</v>
      </c>
      <c r="N5" s="297">
        <v>309100</v>
      </c>
      <c r="O5" s="297">
        <v>4781500</v>
      </c>
      <c r="P5" s="299">
        <v>1301600</v>
      </c>
    </row>
    <row r="6" spans="2:16" s="284" customFormat="1" ht="15" customHeight="1">
      <c r="B6" s="292"/>
      <c r="C6" s="241" t="s">
        <v>185</v>
      </c>
      <c r="D6" s="300"/>
      <c r="E6" s="301" t="s">
        <v>224</v>
      </c>
      <c r="F6" s="302">
        <v>187235</v>
      </c>
      <c r="G6" s="303">
        <v>0</v>
      </c>
      <c r="H6" s="304">
        <v>7170</v>
      </c>
      <c r="I6" s="304">
        <v>111</v>
      </c>
      <c r="J6" s="304">
        <v>35871</v>
      </c>
      <c r="K6" s="304">
        <v>557</v>
      </c>
      <c r="L6" s="304">
        <v>200</v>
      </c>
      <c r="M6" s="304">
        <v>77</v>
      </c>
      <c r="N6" s="304">
        <v>986</v>
      </c>
      <c r="O6" s="304">
        <v>142006</v>
      </c>
      <c r="P6" s="305">
        <v>257</v>
      </c>
    </row>
    <row r="7" spans="2:16" s="284" customFormat="1" ht="15" customHeight="1">
      <c r="B7" s="292"/>
      <c r="C7" s="306"/>
      <c r="D7" s="293" t="s">
        <v>225</v>
      </c>
      <c r="E7" s="294"/>
      <c r="F7" s="307">
        <v>12418700</v>
      </c>
      <c r="G7" s="296">
        <v>0</v>
      </c>
      <c r="H7" s="297">
        <v>2005700</v>
      </c>
      <c r="I7" s="297">
        <v>540400</v>
      </c>
      <c r="J7" s="297">
        <v>1198400</v>
      </c>
      <c r="K7" s="297">
        <v>769100</v>
      </c>
      <c r="L7" s="297">
        <v>457400</v>
      </c>
      <c r="M7" s="297">
        <v>1055500</v>
      </c>
      <c r="N7" s="297">
        <v>309100</v>
      </c>
      <c r="O7" s="297">
        <v>4781500</v>
      </c>
      <c r="P7" s="308">
        <v>1301600</v>
      </c>
    </row>
    <row r="8" spans="2:16" s="284" customFormat="1" ht="15" customHeight="1" thickBot="1">
      <c r="B8" s="309" t="s">
        <v>226</v>
      </c>
      <c r="C8" s="310"/>
      <c r="D8" s="311"/>
      <c r="E8" s="312" t="s">
        <v>224</v>
      </c>
      <c r="F8" s="313">
        <v>187235</v>
      </c>
      <c r="G8" s="314">
        <v>0</v>
      </c>
      <c r="H8" s="315">
        <v>7170</v>
      </c>
      <c r="I8" s="315">
        <v>111</v>
      </c>
      <c r="J8" s="315">
        <v>35871</v>
      </c>
      <c r="K8" s="315">
        <v>557</v>
      </c>
      <c r="L8" s="315">
        <v>200</v>
      </c>
      <c r="M8" s="315">
        <v>77</v>
      </c>
      <c r="N8" s="315">
        <v>986</v>
      </c>
      <c r="O8" s="315">
        <v>142006</v>
      </c>
      <c r="P8" s="316">
        <v>257</v>
      </c>
    </row>
    <row r="9" spans="2:16" s="284" customFormat="1" ht="15" customHeight="1" thickTop="1">
      <c r="B9" s="292"/>
      <c r="C9" s="317"/>
      <c r="D9" s="293" t="s">
        <v>223</v>
      </c>
      <c r="E9" s="294"/>
      <c r="F9" s="318">
        <v>2189600</v>
      </c>
      <c r="G9" s="319">
        <v>62500</v>
      </c>
      <c r="H9" s="320">
        <v>85600</v>
      </c>
      <c r="I9" s="320">
        <v>496900</v>
      </c>
      <c r="J9" s="321">
        <v>0</v>
      </c>
      <c r="K9" s="320">
        <v>0</v>
      </c>
      <c r="L9" s="321">
        <v>0</v>
      </c>
      <c r="M9" s="320">
        <v>681900</v>
      </c>
      <c r="N9" s="321">
        <v>34300</v>
      </c>
      <c r="O9" s="320">
        <v>567700</v>
      </c>
      <c r="P9" s="322">
        <v>260700</v>
      </c>
    </row>
    <row r="10" spans="2:16" s="284" customFormat="1" ht="15" customHeight="1">
      <c r="B10" s="292"/>
      <c r="C10" s="241" t="s">
        <v>227</v>
      </c>
      <c r="D10" s="300"/>
      <c r="E10" s="301" t="s">
        <v>224</v>
      </c>
      <c r="F10" s="302">
        <v>42214</v>
      </c>
      <c r="G10" s="303">
        <v>0</v>
      </c>
      <c r="H10" s="304">
        <v>197</v>
      </c>
      <c r="I10" s="304">
        <v>0</v>
      </c>
      <c r="J10" s="304">
        <v>0</v>
      </c>
      <c r="K10" s="304">
        <v>0</v>
      </c>
      <c r="L10" s="304">
        <v>0</v>
      </c>
      <c r="M10" s="304">
        <v>0</v>
      </c>
      <c r="N10" s="304">
        <v>0</v>
      </c>
      <c r="O10" s="304">
        <v>42017</v>
      </c>
      <c r="P10" s="305">
        <v>0</v>
      </c>
    </row>
    <row r="11" spans="2:16" s="284" customFormat="1" ht="15" customHeight="1">
      <c r="B11" s="292"/>
      <c r="C11" s="317"/>
      <c r="D11" s="293" t="s">
        <v>223</v>
      </c>
      <c r="E11" s="294"/>
      <c r="F11" s="323">
        <v>1244200</v>
      </c>
      <c r="G11" s="319">
        <v>0</v>
      </c>
      <c r="H11" s="297">
        <v>57000</v>
      </c>
      <c r="I11" s="321">
        <v>214200</v>
      </c>
      <c r="J11" s="297">
        <v>0</v>
      </c>
      <c r="K11" s="297">
        <v>213700</v>
      </c>
      <c r="L11" s="297">
        <v>6900</v>
      </c>
      <c r="M11" s="321">
        <v>0</v>
      </c>
      <c r="N11" s="297">
        <v>463400</v>
      </c>
      <c r="O11" s="297">
        <v>123300</v>
      </c>
      <c r="P11" s="322">
        <v>165700</v>
      </c>
    </row>
    <row r="12" spans="2:16" s="284" customFormat="1" ht="15" customHeight="1">
      <c r="B12" s="292"/>
      <c r="C12" s="241" t="s">
        <v>188</v>
      </c>
      <c r="D12" s="300"/>
      <c r="E12" s="301" t="s">
        <v>224</v>
      </c>
      <c r="F12" s="324">
        <v>31868</v>
      </c>
      <c r="G12" s="303">
        <v>0</v>
      </c>
      <c r="H12" s="304">
        <v>0</v>
      </c>
      <c r="I12" s="304">
        <v>1743</v>
      </c>
      <c r="J12" s="304">
        <v>0</v>
      </c>
      <c r="K12" s="304">
        <v>0</v>
      </c>
      <c r="L12" s="304">
        <v>0</v>
      </c>
      <c r="M12" s="304">
        <v>0</v>
      </c>
      <c r="N12" s="304">
        <v>0</v>
      </c>
      <c r="O12" s="304">
        <v>30125</v>
      </c>
      <c r="P12" s="305">
        <v>0</v>
      </c>
    </row>
    <row r="13" spans="2:16" s="284" customFormat="1" ht="15" customHeight="1">
      <c r="B13" s="292"/>
      <c r="C13" s="317"/>
      <c r="D13" s="293" t="s">
        <v>223</v>
      </c>
      <c r="E13" s="294"/>
      <c r="F13" s="323">
        <v>550000</v>
      </c>
      <c r="G13" s="319">
        <v>100900</v>
      </c>
      <c r="H13" s="297">
        <v>27700</v>
      </c>
      <c r="I13" s="297">
        <v>31000</v>
      </c>
      <c r="J13" s="321">
        <v>0</v>
      </c>
      <c r="K13" s="297">
        <v>170600</v>
      </c>
      <c r="L13" s="297">
        <v>0</v>
      </c>
      <c r="M13" s="321">
        <v>0</v>
      </c>
      <c r="N13" s="297">
        <v>0</v>
      </c>
      <c r="O13" s="297">
        <v>204800</v>
      </c>
      <c r="P13" s="322">
        <v>15000</v>
      </c>
    </row>
    <row r="14" spans="2:16" s="284" customFormat="1" ht="15" customHeight="1">
      <c r="B14" s="292"/>
      <c r="C14" s="241" t="s">
        <v>189</v>
      </c>
      <c r="D14" s="300"/>
      <c r="E14" s="301" t="s">
        <v>224</v>
      </c>
      <c r="F14" s="324">
        <v>28</v>
      </c>
      <c r="G14" s="303">
        <v>0</v>
      </c>
      <c r="H14" s="304">
        <v>19</v>
      </c>
      <c r="I14" s="304">
        <v>0</v>
      </c>
      <c r="J14" s="304">
        <v>0</v>
      </c>
      <c r="K14" s="304">
        <v>9</v>
      </c>
      <c r="L14" s="304">
        <v>0</v>
      </c>
      <c r="M14" s="304">
        <v>0</v>
      </c>
      <c r="N14" s="304">
        <v>0</v>
      </c>
      <c r="O14" s="304">
        <v>0</v>
      </c>
      <c r="P14" s="305">
        <v>0</v>
      </c>
    </row>
    <row r="15" spans="2:16" s="284" customFormat="1" ht="15" customHeight="1">
      <c r="B15" s="292"/>
      <c r="C15" s="317"/>
      <c r="D15" s="293" t="s">
        <v>223</v>
      </c>
      <c r="E15" s="294"/>
      <c r="F15" s="323">
        <v>1425600</v>
      </c>
      <c r="G15" s="319">
        <v>0</v>
      </c>
      <c r="H15" s="297">
        <v>201500</v>
      </c>
      <c r="I15" s="321">
        <v>8000</v>
      </c>
      <c r="J15" s="297">
        <v>0</v>
      </c>
      <c r="K15" s="297">
        <v>53800</v>
      </c>
      <c r="L15" s="321">
        <v>0</v>
      </c>
      <c r="M15" s="297">
        <v>899800</v>
      </c>
      <c r="N15" s="321">
        <v>212500</v>
      </c>
      <c r="O15" s="297">
        <v>0</v>
      </c>
      <c r="P15" s="322">
        <v>50000</v>
      </c>
    </row>
    <row r="16" spans="2:16" s="284" customFormat="1" ht="15" customHeight="1">
      <c r="B16" s="292"/>
      <c r="C16" s="241" t="s">
        <v>190</v>
      </c>
      <c r="D16" s="300"/>
      <c r="E16" s="301" t="s">
        <v>224</v>
      </c>
      <c r="F16" s="324">
        <v>559</v>
      </c>
      <c r="G16" s="303">
        <v>0</v>
      </c>
      <c r="H16" s="304">
        <v>0</v>
      </c>
      <c r="I16" s="304">
        <v>0</v>
      </c>
      <c r="J16" s="304">
        <v>0</v>
      </c>
      <c r="K16" s="304">
        <v>0</v>
      </c>
      <c r="L16" s="304">
        <v>0</v>
      </c>
      <c r="M16" s="304">
        <v>0</v>
      </c>
      <c r="N16" s="304">
        <v>559</v>
      </c>
      <c r="O16" s="304">
        <v>0</v>
      </c>
      <c r="P16" s="305">
        <v>0</v>
      </c>
    </row>
    <row r="17" spans="2:16" s="284" customFormat="1" ht="15" customHeight="1">
      <c r="B17" s="292"/>
      <c r="C17" s="306"/>
      <c r="D17" s="293" t="s">
        <v>225</v>
      </c>
      <c r="E17" s="294"/>
      <c r="F17" s="323">
        <v>5409400</v>
      </c>
      <c r="G17" s="325">
        <v>163400</v>
      </c>
      <c r="H17" s="326">
        <v>371800</v>
      </c>
      <c r="I17" s="326">
        <v>750100</v>
      </c>
      <c r="J17" s="326">
        <v>0</v>
      </c>
      <c r="K17" s="326">
        <v>438100</v>
      </c>
      <c r="L17" s="326">
        <v>6900</v>
      </c>
      <c r="M17" s="326">
        <v>1581700</v>
      </c>
      <c r="N17" s="326">
        <v>710200</v>
      </c>
      <c r="O17" s="326">
        <v>895800</v>
      </c>
      <c r="P17" s="327">
        <v>491400</v>
      </c>
    </row>
    <row r="18" spans="2:16" s="284" customFormat="1" ht="15" customHeight="1" thickBot="1">
      <c r="B18" s="309" t="s">
        <v>228</v>
      </c>
      <c r="C18" s="310"/>
      <c r="D18" s="311"/>
      <c r="E18" s="312" t="s">
        <v>224</v>
      </c>
      <c r="F18" s="313">
        <v>74669</v>
      </c>
      <c r="G18" s="314">
        <v>0</v>
      </c>
      <c r="H18" s="315">
        <v>216</v>
      </c>
      <c r="I18" s="315">
        <v>1743</v>
      </c>
      <c r="J18" s="315">
        <v>0</v>
      </c>
      <c r="K18" s="315">
        <v>9</v>
      </c>
      <c r="L18" s="315">
        <v>0</v>
      </c>
      <c r="M18" s="315">
        <v>0</v>
      </c>
      <c r="N18" s="315">
        <v>559</v>
      </c>
      <c r="O18" s="315">
        <v>72142</v>
      </c>
      <c r="P18" s="316">
        <v>0</v>
      </c>
    </row>
    <row r="19" spans="2:16" s="284" customFormat="1" ht="15" customHeight="1" thickTop="1">
      <c r="B19" s="293"/>
      <c r="C19" s="317"/>
      <c r="D19" s="293" t="s">
        <v>223</v>
      </c>
      <c r="E19" s="294"/>
      <c r="F19" s="323">
        <v>2930900</v>
      </c>
      <c r="G19" s="319">
        <v>47800</v>
      </c>
      <c r="H19" s="320">
        <v>57600</v>
      </c>
      <c r="I19" s="321">
        <v>655000</v>
      </c>
      <c r="J19" s="320">
        <v>206100</v>
      </c>
      <c r="K19" s="321">
        <v>1182300</v>
      </c>
      <c r="L19" s="320">
        <v>0</v>
      </c>
      <c r="M19" s="321">
        <v>0</v>
      </c>
      <c r="N19" s="320">
        <v>49300</v>
      </c>
      <c r="O19" s="320">
        <v>304100</v>
      </c>
      <c r="P19" s="322">
        <v>428700</v>
      </c>
    </row>
    <row r="20" spans="2:16" s="284" customFormat="1" ht="15" customHeight="1">
      <c r="B20" s="292"/>
      <c r="C20" s="241" t="s">
        <v>192</v>
      </c>
      <c r="D20" s="300"/>
      <c r="E20" s="301" t="s">
        <v>224</v>
      </c>
      <c r="F20" s="324">
        <v>40999</v>
      </c>
      <c r="G20" s="303">
        <v>2175</v>
      </c>
      <c r="H20" s="304">
        <v>10</v>
      </c>
      <c r="I20" s="304">
        <v>32564</v>
      </c>
      <c r="J20" s="304">
        <v>772</v>
      </c>
      <c r="K20" s="304">
        <v>1337</v>
      </c>
      <c r="L20" s="304">
        <v>0</v>
      </c>
      <c r="M20" s="304">
        <v>0</v>
      </c>
      <c r="N20" s="304">
        <v>225</v>
      </c>
      <c r="O20" s="304">
        <v>3727</v>
      </c>
      <c r="P20" s="305">
        <v>189</v>
      </c>
    </row>
    <row r="21" spans="2:16" s="284" customFormat="1" ht="15" customHeight="1">
      <c r="B21" s="292"/>
      <c r="C21" s="317"/>
      <c r="D21" s="293" t="s">
        <v>223</v>
      </c>
      <c r="E21" s="294"/>
      <c r="F21" s="323">
        <v>478700</v>
      </c>
      <c r="G21" s="319">
        <v>0</v>
      </c>
      <c r="H21" s="297">
        <v>73400</v>
      </c>
      <c r="I21" s="297">
        <v>400</v>
      </c>
      <c r="J21" s="321">
        <v>149100</v>
      </c>
      <c r="K21" s="297">
        <v>81500</v>
      </c>
      <c r="L21" s="321">
        <v>0</v>
      </c>
      <c r="M21" s="297">
        <v>27300</v>
      </c>
      <c r="N21" s="321">
        <v>0</v>
      </c>
      <c r="O21" s="297">
        <v>0</v>
      </c>
      <c r="P21" s="322">
        <v>147000</v>
      </c>
    </row>
    <row r="22" spans="2:16" s="284" customFormat="1" ht="15" customHeight="1">
      <c r="B22" s="292"/>
      <c r="C22" s="241" t="s">
        <v>193</v>
      </c>
      <c r="D22" s="300"/>
      <c r="E22" s="328" t="s">
        <v>224</v>
      </c>
      <c r="F22" s="329">
        <v>0</v>
      </c>
      <c r="G22" s="303">
        <v>0</v>
      </c>
      <c r="H22" s="304">
        <v>0</v>
      </c>
      <c r="I22" s="304">
        <v>0</v>
      </c>
      <c r="J22" s="304">
        <v>0</v>
      </c>
      <c r="K22" s="304">
        <v>0</v>
      </c>
      <c r="L22" s="304">
        <v>0</v>
      </c>
      <c r="M22" s="304">
        <v>0</v>
      </c>
      <c r="N22" s="304">
        <v>0</v>
      </c>
      <c r="O22" s="304">
        <v>0</v>
      </c>
      <c r="P22" s="305">
        <v>0</v>
      </c>
    </row>
    <row r="23" spans="2:16" s="284" customFormat="1" ht="15" customHeight="1">
      <c r="B23" s="292"/>
      <c r="C23" s="306"/>
      <c r="D23" s="293" t="s">
        <v>223</v>
      </c>
      <c r="E23" s="294"/>
      <c r="F23" s="323">
        <v>3409600</v>
      </c>
      <c r="G23" s="325">
        <v>47800</v>
      </c>
      <c r="H23" s="326">
        <v>131000</v>
      </c>
      <c r="I23" s="326">
        <v>655400</v>
      </c>
      <c r="J23" s="326">
        <v>355200</v>
      </c>
      <c r="K23" s="326">
        <v>1263800</v>
      </c>
      <c r="L23" s="326">
        <v>0</v>
      </c>
      <c r="M23" s="326">
        <v>27300</v>
      </c>
      <c r="N23" s="326">
        <v>49300</v>
      </c>
      <c r="O23" s="326">
        <v>304100</v>
      </c>
      <c r="P23" s="327">
        <v>575700</v>
      </c>
    </row>
    <row r="24" spans="2:16" s="284" customFormat="1" ht="15" customHeight="1" thickBot="1">
      <c r="B24" s="309" t="s">
        <v>229</v>
      </c>
      <c r="C24" s="310"/>
      <c r="D24" s="311"/>
      <c r="E24" s="312" t="s">
        <v>224</v>
      </c>
      <c r="F24" s="313">
        <v>40999</v>
      </c>
      <c r="G24" s="314">
        <v>2175</v>
      </c>
      <c r="H24" s="315">
        <v>10</v>
      </c>
      <c r="I24" s="315">
        <v>32564</v>
      </c>
      <c r="J24" s="315">
        <v>772</v>
      </c>
      <c r="K24" s="315">
        <v>1337</v>
      </c>
      <c r="L24" s="315">
        <v>0</v>
      </c>
      <c r="M24" s="315">
        <v>0</v>
      </c>
      <c r="N24" s="315">
        <v>225</v>
      </c>
      <c r="O24" s="315">
        <v>3727</v>
      </c>
      <c r="P24" s="316">
        <v>189</v>
      </c>
    </row>
    <row r="25" spans="2:16" s="284" customFormat="1" ht="13.5" customHeight="1" thickTop="1">
      <c r="B25" s="292"/>
      <c r="C25" s="317"/>
      <c r="D25" s="293" t="s">
        <v>223</v>
      </c>
      <c r="E25" s="294"/>
      <c r="F25" s="323">
        <v>4207200</v>
      </c>
      <c r="G25" s="319">
        <v>130400</v>
      </c>
      <c r="H25" s="320">
        <v>1659500</v>
      </c>
      <c r="I25" s="320">
        <v>215000</v>
      </c>
      <c r="J25" s="321">
        <v>0</v>
      </c>
      <c r="K25" s="320">
        <v>0</v>
      </c>
      <c r="L25" s="321">
        <v>0</v>
      </c>
      <c r="M25" s="320">
        <v>0</v>
      </c>
      <c r="N25" s="321">
        <v>1796400</v>
      </c>
      <c r="O25" s="320">
        <v>247400</v>
      </c>
      <c r="P25" s="322">
        <v>158500</v>
      </c>
    </row>
    <row r="26" spans="2:16" s="284" customFormat="1" ht="13.5" customHeight="1">
      <c r="B26" s="292"/>
      <c r="C26" s="241" t="s">
        <v>195</v>
      </c>
      <c r="D26" s="300"/>
      <c r="E26" s="301" t="s">
        <v>224</v>
      </c>
      <c r="F26" s="324">
        <v>8401</v>
      </c>
      <c r="G26" s="303">
        <v>271</v>
      </c>
      <c r="H26" s="304">
        <v>1958</v>
      </c>
      <c r="I26" s="304">
        <v>604</v>
      </c>
      <c r="J26" s="304">
        <v>0</v>
      </c>
      <c r="K26" s="304">
        <v>0</v>
      </c>
      <c r="L26" s="304">
        <v>0</v>
      </c>
      <c r="M26" s="304">
        <v>0</v>
      </c>
      <c r="N26" s="304">
        <v>559</v>
      </c>
      <c r="O26" s="304">
        <v>5009</v>
      </c>
      <c r="P26" s="305">
        <v>0</v>
      </c>
    </row>
    <row r="27" spans="2:16" s="284" customFormat="1" ht="13.5" customHeight="1">
      <c r="B27" s="292"/>
      <c r="C27" s="317"/>
      <c r="D27" s="293" t="s">
        <v>225</v>
      </c>
      <c r="E27" s="294"/>
      <c r="F27" s="323">
        <v>1905800</v>
      </c>
      <c r="G27" s="319">
        <v>18700</v>
      </c>
      <c r="H27" s="297">
        <v>391600</v>
      </c>
      <c r="I27" s="321">
        <v>67500</v>
      </c>
      <c r="J27" s="297">
        <v>147200</v>
      </c>
      <c r="K27" s="321">
        <v>87100</v>
      </c>
      <c r="L27" s="297">
        <v>0</v>
      </c>
      <c r="M27" s="321">
        <v>47800</v>
      </c>
      <c r="N27" s="297">
        <v>59000</v>
      </c>
      <c r="O27" s="297">
        <v>836700</v>
      </c>
      <c r="P27" s="322">
        <v>250200</v>
      </c>
    </row>
    <row r="28" spans="2:16" s="284" customFormat="1" ht="13.5" customHeight="1">
      <c r="B28" s="292"/>
      <c r="C28" s="241" t="s">
        <v>230</v>
      </c>
      <c r="D28" s="300"/>
      <c r="E28" s="301" t="s">
        <v>224</v>
      </c>
      <c r="F28" s="324">
        <v>6367</v>
      </c>
      <c r="G28" s="303">
        <v>0</v>
      </c>
      <c r="H28" s="304">
        <v>2820</v>
      </c>
      <c r="I28" s="304">
        <v>91</v>
      </c>
      <c r="J28" s="304">
        <v>0</v>
      </c>
      <c r="K28" s="304">
        <v>0</v>
      </c>
      <c r="L28" s="304">
        <v>0</v>
      </c>
      <c r="M28" s="304">
        <v>0</v>
      </c>
      <c r="N28" s="304">
        <v>0</v>
      </c>
      <c r="O28" s="304">
        <v>3456</v>
      </c>
      <c r="P28" s="305">
        <v>0</v>
      </c>
    </row>
    <row r="29" spans="2:16" s="284" customFormat="1" ht="13.5" customHeight="1">
      <c r="B29" s="292"/>
      <c r="C29" s="317"/>
      <c r="D29" s="293" t="s">
        <v>223</v>
      </c>
      <c r="E29" s="294"/>
      <c r="F29" s="323">
        <v>607900</v>
      </c>
      <c r="G29" s="319">
        <v>10700</v>
      </c>
      <c r="H29" s="297">
        <v>6500</v>
      </c>
      <c r="I29" s="297">
        <v>62700</v>
      </c>
      <c r="J29" s="321">
        <v>0</v>
      </c>
      <c r="K29" s="297">
        <v>201000</v>
      </c>
      <c r="L29" s="321">
        <v>0</v>
      </c>
      <c r="M29" s="297">
        <v>239500</v>
      </c>
      <c r="N29" s="321">
        <v>0</v>
      </c>
      <c r="O29" s="297">
        <v>0</v>
      </c>
      <c r="P29" s="322">
        <v>87500</v>
      </c>
    </row>
    <row r="30" spans="2:16" s="284" customFormat="1" ht="13.5" customHeight="1">
      <c r="B30" s="292"/>
      <c r="C30" s="241" t="s">
        <v>197</v>
      </c>
      <c r="D30" s="300"/>
      <c r="E30" s="301" t="s">
        <v>224</v>
      </c>
      <c r="F30" s="324">
        <v>1858</v>
      </c>
      <c r="G30" s="303">
        <v>0</v>
      </c>
      <c r="H30" s="304">
        <v>50</v>
      </c>
      <c r="I30" s="304">
        <v>250</v>
      </c>
      <c r="J30" s="304">
        <v>0</v>
      </c>
      <c r="K30" s="304">
        <v>0</v>
      </c>
      <c r="L30" s="304">
        <v>0</v>
      </c>
      <c r="M30" s="304">
        <v>1558</v>
      </c>
      <c r="N30" s="304">
        <v>0</v>
      </c>
      <c r="O30" s="304">
        <v>0</v>
      </c>
      <c r="P30" s="305">
        <v>0</v>
      </c>
    </row>
    <row r="31" spans="2:16" s="284" customFormat="1" ht="13.5" customHeight="1">
      <c r="B31" s="292"/>
      <c r="C31" s="317"/>
      <c r="D31" s="293" t="s">
        <v>223</v>
      </c>
      <c r="E31" s="294"/>
      <c r="F31" s="323">
        <v>1699500</v>
      </c>
      <c r="G31" s="319">
        <v>1800</v>
      </c>
      <c r="H31" s="297">
        <v>66200</v>
      </c>
      <c r="I31" s="321">
        <v>0</v>
      </c>
      <c r="J31" s="297">
        <v>130500</v>
      </c>
      <c r="K31" s="321">
        <v>48600</v>
      </c>
      <c r="L31" s="297">
        <v>0</v>
      </c>
      <c r="M31" s="321">
        <v>278400</v>
      </c>
      <c r="N31" s="297">
        <v>0</v>
      </c>
      <c r="O31" s="297">
        <v>1170500</v>
      </c>
      <c r="P31" s="322">
        <v>3500</v>
      </c>
    </row>
    <row r="32" spans="2:16" s="284" customFormat="1" ht="13.5" customHeight="1">
      <c r="B32" s="292"/>
      <c r="C32" s="241" t="s">
        <v>198</v>
      </c>
      <c r="D32" s="300"/>
      <c r="E32" s="301" t="s">
        <v>224</v>
      </c>
      <c r="F32" s="324">
        <v>1246</v>
      </c>
      <c r="G32" s="303">
        <v>0</v>
      </c>
      <c r="H32" s="304">
        <v>64</v>
      </c>
      <c r="I32" s="304">
        <v>0</v>
      </c>
      <c r="J32" s="304">
        <v>0</v>
      </c>
      <c r="K32" s="304">
        <v>0</v>
      </c>
      <c r="L32" s="304">
        <v>0</v>
      </c>
      <c r="M32" s="304">
        <v>126</v>
      </c>
      <c r="N32" s="304">
        <v>0</v>
      </c>
      <c r="O32" s="304">
        <v>1056</v>
      </c>
      <c r="P32" s="305">
        <v>0</v>
      </c>
    </row>
    <row r="33" spans="2:16" s="284" customFormat="1" ht="13.5" customHeight="1">
      <c r="B33" s="292"/>
      <c r="C33" s="306"/>
      <c r="D33" s="293" t="s">
        <v>223</v>
      </c>
      <c r="E33" s="294"/>
      <c r="F33" s="323">
        <v>8420400</v>
      </c>
      <c r="G33" s="325">
        <v>161600</v>
      </c>
      <c r="H33" s="326">
        <v>2123800</v>
      </c>
      <c r="I33" s="326">
        <v>345200</v>
      </c>
      <c r="J33" s="326">
        <v>277700</v>
      </c>
      <c r="K33" s="326">
        <v>336700</v>
      </c>
      <c r="L33" s="326">
        <v>0</v>
      </c>
      <c r="M33" s="326">
        <v>565700</v>
      </c>
      <c r="N33" s="326">
        <v>1855400</v>
      </c>
      <c r="O33" s="326">
        <v>2254600</v>
      </c>
      <c r="P33" s="327">
        <v>499700</v>
      </c>
    </row>
    <row r="34" spans="2:16" s="284" customFormat="1" ht="13.5" customHeight="1" thickBot="1">
      <c r="B34" s="309" t="s">
        <v>231</v>
      </c>
      <c r="C34" s="310"/>
      <c r="D34" s="311"/>
      <c r="E34" s="312" t="s">
        <v>224</v>
      </c>
      <c r="F34" s="313">
        <v>17872</v>
      </c>
      <c r="G34" s="314">
        <v>271</v>
      </c>
      <c r="H34" s="315">
        <v>4892</v>
      </c>
      <c r="I34" s="315">
        <v>945</v>
      </c>
      <c r="J34" s="315">
        <v>0</v>
      </c>
      <c r="K34" s="315">
        <v>0</v>
      </c>
      <c r="L34" s="315">
        <v>0</v>
      </c>
      <c r="M34" s="315">
        <v>1684</v>
      </c>
      <c r="N34" s="315">
        <v>559</v>
      </c>
      <c r="O34" s="315">
        <v>9521</v>
      </c>
      <c r="P34" s="316">
        <v>0</v>
      </c>
    </row>
    <row r="35" spans="2:16" s="283" customFormat="1" ht="78" customHeight="1" thickTop="1">
      <c r="B35" s="150"/>
      <c r="E35" s="284"/>
      <c r="F35" s="330"/>
      <c r="G35" s="331"/>
      <c r="H35" s="331"/>
      <c r="I35" s="331"/>
      <c r="J35" s="331"/>
      <c r="K35" s="331"/>
      <c r="L35" s="331"/>
      <c r="M35" s="331"/>
      <c r="N35" s="331"/>
      <c r="O35" s="331"/>
      <c r="P35" s="332"/>
    </row>
    <row r="36" spans="2:16" s="283" customFormat="1" ht="34.5" customHeight="1">
      <c r="B36" s="150"/>
      <c r="E36" s="284"/>
      <c r="F36" s="330"/>
      <c r="G36" s="331"/>
      <c r="H36" s="331"/>
      <c r="I36" s="331"/>
      <c r="J36" s="331"/>
      <c r="K36" s="331"/>
      <c r="L36" s="331"/>
      <c r="M36" s="331"/>
      <c r="N36" s="331"/>
      <c r="O36" s="331"/>
      <c r="P36" s="332"/>
    </row>
    <row r="37" spans="2:16" s="283" customFormat="1" ht="16.5" customHeight="1">
      <c r="B37" s="150"/>
      <c r="E37" s="284"/>
      <c r="F37" s="330"/>
      <c r="G37" s="331"/>
      <c r="H37" s="331"/>
      <c r="I37" s="331"/>
      <c r="J37" s="331"/>
      <c r="K37" s="331"/>
      <c r="L37" s="331"/>
      <c r="M37" s="331"/>
      <c r="N37" s="331"/>
      <c r="O37" s="331"/>
      <c r="P37" s="332" t="s">
        <v>232</v>
      </c>
    </row>
    <row r="38" spans="2:16" s="285" customFormat="1" ht="21" customHeight="1">
      <c r="B38" s="485" t="s">
        <v>214</v>
      </c>
      <c r="C38" s="486"/>
      <c r="D38" s="286"/>
      <c r="E38" s="333"/>
      <c r="F38" s="489" t="s">
        <v>176</v>
      </c>
      <c r="G38" s="491" t="s">
        <v>233</v>
      </c>
      <c r="H38" s="493" t="s">
        <v>234</v>
      </c>
      <c r="I38" s="494"/>
      <c r="J38" s="477" t="s">
        <v>235</v>
      </c>
      <c r="K38" s="495" t="s">
        <v>236</v>
      </c>
      <c r="L38" s="496"/>
      <c r="M38" s="497"/>
      <c r="N38" s="477" t="s">
        <v>237</v>
      </c>
      <c r="O38" s="477" t="s">
        <v>238</v>
      </c>
      <c r="P38" s="479" t="s">
        <v>239</v>
      </c>
    </row>
    <row r="39" spans="2:16" s="285" customFormat="1" ht="21" customHeight="1">
      <c r="B39" s="487"/>
      <c r="C39" s="488"/>
      <c r="D39" s="288"/>
      <c r="E39" s="334"/>
      <c r="F39" s="490"/>
      <c r="G39" s="492"/>
      <c r="H39" s="335" t="s">
        <v>240</v>
      </c>
      <c r="I39" s="335" t="s">
        <v>241</v>
      </c>
      <c r="J39" s="478"/>
      <c r="K39" s="335" t="s">
        <v>242</v>
      </c>
      <c r="L39" s="335" t="s">
        <v>243</v>
      </c>
      <c r="M39" s="335" t="s">
        <v>244</v>
      </c>
      <c r="N39" s="478"/>
      <c r="O39" s="478"/>
      <c r="P39" s="480"/>
    </row>
    <row r="40" spans="2:16" s="284" customFormat="1" ht="13.5" customHeight="1">
      <c r="B40" s="292"/>
      <c r="C40" s="317"/>
      <c r="D40" s="293" t="s">
        <v>223</v>
      </c>
      <c r="E40" s="294"/>
      <c r="F40" s="323">
        <v>3210900</v>
      </c>
      <c r="G40" s="296">
        <v>0</v>
      </c>
      <c r="H40" s="297">
        <v>1174000</v>
      </c>
      <c r="I40" s="297">
        <v>36800</v>
      </c>
      <c r="J40" s="298">
        <v>0</v>
      </c>
      <c r="K40" s="297">
        <v>202700</v>
      </c>
      <c r="L40" s="298">
        <v>11700</v>
      </c>
      <c r="M40" s="297">
        <v>0</v>
      </c>
      <c r="N40" s="298">
        <v>427700</v>
      </c>
      <c r="O40" s="297">
        <v>783700</v>
      </c>
      <c r="P40" s="308">
        <v>574300</v>
      </c>
    </row>
    <row r="41" spans="2:16" s="284" customFormat="1" ht="13.5" customHeight="1">
      <c r="B41" s="292"/>
      <c r="C41" s="241" t="s">
        <v>200</v>
      </c>
      <c r="D41" s="300"/>
      <c r="E41" s="301" t="s">
        <v>224</v>
      </c>
      <c r="F41" s="324">
        <v>70645</v>
      </c>
      <c r="G41" s="303">
        <v>0</v>
      </c>
      <c r="H41" s="304">
        <v>25189</v>
      </c>
      <c r="I41" s="304">
        <v>0</v>
      </c>
      <c r="J41" s="304">
        <v>0</v>
      </c>
      <c r="K41" s="304">
        <v>0</v>
      </c>
      <c r="L41" s="304">
        <v>0</v>
      </c>
      <c r="M41" s="304">
        <v>0</v>
      </c>
      <c r="N41" s="304">
        <v>5113</v>
      </c>
      <c r="O41" s="304">
        <v>40343</v>
      </c>
      <c r="P41" s="305">
        <v>0</v>
      </c>
    </row>
    <row r="42" spans="2:16" s="284" customFormat="1" ht="13.5" customHeight="1">
      <c r="B42" s="292"/>
      <c r="C42" s="317"/>
      <c r="D42" s="293" t="s">
        <v>223</v>
      </c>
      <c r="E42" s="294"/>
      <c r="F42" s="323">
        <v>390000</v>
      </c>
      <c r="G42" s="319">
        <v>0</v>
      </c>
      <c r="H42" s="297">
        <v>93200</v>
      </c>
      <c r="I42" s="321">
        <v>85500</v>
      </c>
      <c r="J42" s="297">
        <v>0</v>
      </c>
      <c r="K42" s="297">
        <v>0</v>
      </c>
      <c r="L42" s="321">
        <v>0</v>
      </c>
      <c r="M42" s="297">
        <v>0</v>
      </c>
      <c r="N42" s="297">
        <v>0</v>
      </c>
      <c r="O42" s="297">
        <v>151800</v>
      </c>
      <c r="P42" s="336">
        <v>59500</v>
      </c>
    </row>
    <row r="43" spans="2:16" s="284" customFormat="1" ht="13.5" customHeight="1">
      <c r="B43" s="292"/>
      <c r="C43" s="241" t="s">
        <v>245</v>
      </c>
      <c r="D43" s="300"/>
      <c r="E43" s="301" t="s">
        <v>224</v>
      </c>
      <c r="F43" s="324">
        <v>885</v>
      </c>
      <c r="G43" s="303">
        <v>0</v>
      </c>
      <c r="H43" s="304">
        <v>410</v>
      </c>
      <c r="I43" s="304">
        <v>15</v>
      </c>
      <c r="J43" s="304">
        <v>0</v>
      </c>
      <c r="K43" s="304">
        <v>0</v>
      </c>
      <c r="L43" s="304">
        <v>0</v>
      </c>
      <c r="M43" s="304">
        <v>0</v>
      </c>
      <c r="N43" s="304">
        <v>0</v>
      </c>
      <c r="O43" s="304">
        <v>340</v>
      </c>
      <c r="P43" s="305">
        <v>120</v>
      </c>
    </row>
    <row r="44" spans="2:16" s="284" customFormat="1" ht="13.5" customHeight="1">
      <c r="B44" s="292"/>
      <c r="C44" s="317"/>
      <c r="D44" s="293" t="s">
        <v>223</v>
      </c>
      <c r="E44" s="294"/>
      <c r="F44" s="323">
        <v>60600</v>
      </c>
      <c r="G44" s="319">
        <v>0</v>
      </c>
      <c r="H44" s="297">
        <v>800</v>
      </c>
      <c r="I44" s="297">
        <v>59800</v>
      </c>
      <c r="J44" s="321">
        <v>0</v>
      </c>
      <c r="K44" s="297">
        <v>0</v>
      </c>
      <c r="L44" s="321">
        <v>0</v>
      </c>
      <c r="M44" s="297">
        <v>0</v>
      </c>
      <c r="N44" s="321">
        <v>0</v>
      </c>
      <c r="O44" s="297">
        <v>0</v>
      </c>
      <c r="P44" s="336">
        <v>0</v>
      </c>
    </row>
    <row r="45" spans="2:16" s="284" customFormat="1" ht="13.5" customHeight="1">
      <c r="B45" s="292"/>
      <c r="C45" s="241" t="s">
        <v>203</v>
      </c>
      <c r="D45" s="300"/>
      <c r="E45" s="301" t="s">
        <v>224</v>
      </c>
      <c r="F45" s="302">
        <v>600</v>
      </c>
      <c r="G45" s="303">
        <v>0</v>
      </c>
      <c r="H45" s="304">
        <v>0</v>
      </c>
      <c r="I45" s="304">
        <v>600</v>
      </c>
      <c r="J45" s="304">
        <v>0</v>
      </c>
      <c r="K45" s="304">
        <v>0</v>
      </c>
      <c r="L45" s="304">
        <v>0</v>
      </c>
      <c r="M45" s="304">
        <v>0</v>
      </c>
      <c r="N45" s="304">
        <v>0</v>
      </c>
      <c r="O45" s="304">
        <v>0</v>
      </c>
      <c r="P45" s="305">
        <v>0</v>
      </c>
    </row>
    <row r="46" spans="2:16" s="284" customFormat="1" ht="13.5" customHeight="1">
      <c r="B46" s="292"/>
      <c r="C46" s="317"/>
      <c r="D46" s="293" t="s">
        <v>223</v>
      </c>
      <c r="E46" s="294"/>
      <c r="F46" s="323">
        <v>263800</v>
      </c>
      <c r="G46" s="319">
        <v>0</v>
      </c>
      <c r="H46" s="297">
        <v>65000</v>
      </c>
      <c r="I46" s="321">
        <v>0</v>
      </c>
      <c r="J46" s="297">
        <v>0</v>
      </c>
      <c r="K46" s="321">
        <v>0</v>
      </c>
      <c r="L46" s="297">
        <v>0</v>
      </c>
      <c r="M46" s="321">
        <v>0</v>
      </c>
      <c r="N46" s="297">
        <v>0</v>
      </c>
      <c r="O46" s="297">
        <v>198800</v>
      </c>
      <c r="P46" s="336">
        <v>0</v>
      </c>
    </row>
    <row r="47" spans="2:16" s="284" customFormat="1" ht="13.5" customHeight="1">
      <c r="B47" s="292"/>
      <c r="C47" s="241" t="s">
        <v>204</v>
      </c>
      <c r="D47" s="300"/>
      <c r="E47" s="301" t="s">
        <v>224</v>
      </c>
      <c r="F47" s="324">
        <v>0</v>
      </c>
      <c r="G47" s="303">
        <v>0</v>
      </c>
      <c r="H47" s="304">
        <v>0</v>
      </c>
      <c r="I47" s="304">
        <v>0</v>
      </c>
      <c r="J47" s="304">
        <v>0</v>
      </c>
      <c r="K47" s="304">
        <v>0</v>
      </c>
      <c r="L47" s="304">
        <v>0</v>
      </c>
      <c r="M47" s="304">
        <v>0</v>
      </c>
      <c r="N47" s="304">
        <v>0</v>
      </c>
      <c r="O47" s="304">
        <v>0</v>
      </c>
      <c r="P47" s="305">
        <v>0</v>
      </c>
    </row>
    <row r="48" spans="2:16" s="284" customFormat="1" ht="13.5" customHeight="1">
      <c r="B48" s="292"/>
      <c r="C48" s="317"/>
      <c r="D48" s="293" t="s">
        <v>223</v>
      </c>
      <c r="E48" s="294"/>
      <c r="F48" s="323">
        <v>1714600</v>
      </c>
      <c r="G48" s="319">
        <v>17300</v>
      </c>
      <c r="H48" s="297">
        <v>1609300</v>
      </c>
      <c r="I48" s="297">
        <v>63400</v>
      </c>
      <c r="J48" s="321">
        <v>0</v>
      </c>
      <c r="K48" s="297">
        <v>24600</v>
      </c>
      <c r="L48" s="321">
        <v>0</v>
      </c>
      <c r="M48" s="297">
        <v>0</v>
      </c>
      <c r="N48" s="321">
        <v>0</v>
      </c>
      <c r="O48" s="297">
        <v>0</v>
      </c>
      <c r="P48" s="336">
        <v>0</v>
      </c>
    </row>
    <row r="49" spans="2:16" s="284" customFormat="1" ht="13.5" customHeight="1">
      <c r="B49" s="292"/>
      <c r="C49" s="241" t="s">
        <v>205</v>
      </c>
      <c r="D49" s="300"/>
      <c r="E49" s="301" t="s">
        <v>224</v>
      </c>
      <c r="F49" s="324">
        <v>0</v>
      </c>
      <c r="G49" s="303">
        <v>0</v>
      </c>
      <c r="H49" s="304">
        <v>0</v>
      </c>
      <c r="I49" s="304">
        <v>0</v>
      </c>
      <c r="J49" s="304">
        <v>0</v>
      </c>
      <c r="K49" s="304">
        <v>0</v>
      </c>
      <c r="L49" s="304">
        <v>0</v>
      </c>
      <c r="M49" s="304">
        <v>0</v>
      </c>
      <c r="N49" s="304">
        <v>0</v>
      </c>
      <c r="O49" s="304">
        <v>0</v>
      </c>
      <c r="P49" s="305">
        <v>0</v>
      </c>
    </row>
    <row r="50" spans="2:16" s="284" customFormat="1" ht="13.5" customHeight="1">
      <c r="B50" s="292"/>
      <c r="C50" s="306"/>
      <c r="D50" s="293" t="s">
        <v>223</v>
      </c>
      <c r="E50" s="294"/>
      <c r="F50" s="323">
        <v>5639900</v>
      </c>
      <c r="G50" s="325">
        <v>17300</v>
      </c>
      <c r="H50" s="326">
        <v>2942300</v>
      </c>
      <c r="I50" s="326">
        <v>245500</v>
      </c>
      <c r="J50" s="326">
        <v>0</v>
      </c>
      <c r="K50" s="326">
        <v>227300</v>
      </c>
      <c r="L50" s="326">
        <v>11700</v>
      </c>
      <c r="M50" s="326">
        <v>0</v>
      </c>
      <c r="N50" s="326">
        <v>427700</v>
      </c>
      <c r="O50" s="326">
        <v>1134300</v>
      </c>
      <c r="P50" s="327">
        <v>633800</v>
      </c>
    </row>
    <row r="51" spans="2:16" s="284" customFormat="1" ht="13.5" customHeight="1" thickBot="1">
      <c r="B51" s="309" t="s">
        <v>246</v>
      </c>
      <c r="C51" s="310"/>
      <c r="D51" s="311"/>
      <c r="E51" s="312" t="s">
        <v>224</v>
      </c>
      <c r="F51" s="313">
        <v>72130</v>
      </c>
      <c r="G51" s="314">
        <v>0</v>
      </c>
      <c r="H51" s="315">
        <v>25599</v>
      </c>
      <c r="I51" s="315">
        <v>615</v>
      </c>
      <c r="J51" s="315">
        <v>0</v>
      </c>
      <c r="K51" s="315">
        <v>0</v>
      </c>
      <c r="L51" s="315">
        <v>0</v>
      </c>
      <c r="M51" s="315">
        <v>0</v>
      </c>
      <c r="N51" s="315">
        <v>5113</v>
      </c>
      <c r="O51" s="315">
        <v>40683</v>
      </c>
      <c r="P51" s="316">
        <v>120</v>
      </c>
    </row>
    <row r="52" spans="2:16" s="284" customFormat="1" ht="13.5" customHeight="1" thickTop="1">
      <c r="B52" s="292"/>
      <c r="C52" s="317"/>
      <c r="D52" s="293" t="s">
        <v>223</v>
      </c>
      <c r="E52" s="294"/>
      <c r="F52" s="323">
        <v>6667400</v>
      </c>
      <c r="G52" s="319">
        <v>216400</v>
      </c>
      <c r="H52" s="320">
        <v>551000</v>
      </c>
      <c r="I52" s="321">
        <v>542200</v>
      </c>
      <c r="J52" s="320">
        <v>440000</v>
      </c>
      <c r="K52" s="321">
        <v>855300</v>
      </c>
      <c r="L52" s="320">
        <v>22400</v>
      </c>
      <c r="M52" s="321">
        <v>564900</v>
      </c>
      <c r="N52" s="320">
        <v>2046100</v>
      </c>
      <c r="O52" s="320">
        <v>1429100</v>
      </c>
      <c r="P52" s="336">
        <v>0</v>
      </c>
    </row>
    <row r="53" spans="2:16" s="284" customFormat="1" ht="13.5" customHeight="1">
      <c r="B53" s="292"/>
      <c r="C53" s="241" t="s">
        <v>247</v>
      </c>
      <c r="D53" s="300"/>
      <c r="E53" s="301" t="s">
        <v>224</v>
      </c>
      <c r="F53" s="324">
        <v>65689</v>
      </c>
      <c r="G53" s="303">
        <v>50</v>
      </c>
      <c r="H53" s="304">
        <v>41</v>
      </c>
      <c r="I53" s="304">
        <v>1061</v>
      </c>
      <c r="J53" s="304">
        <v>49939</v>
      </c>
      <c r="K53" s="304">
        <v>6523</v>
      </c>
      <c r="L53" s="304">
        <v>0</v>
      </c>
      <c r="M53" s="304">
        <v>0</v>
      </c>
      <c r="N53" s="304">
        <v>35</v>
      </c>
      <c r="O53" s="304">
        <v>8040</v>
      </c>
      <c r="P53" s="305">
        <v>0</v>
      </c>
    </row>
    <row r="54" spans="2:16" s="284" customFormat="1" ht="13.5" customHeight="1">
      <c r="B54" s="292"/>
      <c r="C54" s="317"/>
      <c r="D54" s="293" t="s">
        <v>225</v>
      </c>
      <c r="E54" s="294"/>
      <c r="F54" s="323">
        <v>1821100</v>
      </c>
      <c r="G54" s="319">
        <v>269000</v>
      </c>
      <c r="H54" s="297">
        <v>52200</v>
      </c>
      <c r="I54" s="297">
        <v>47500</v>
      </c>
      <c r="J54" s="321">
        <v>34400</v>
      </c>
      <c r="K54" s="297">
        <v>241000</v>
      </c>
      <c r="L54" s="321">
        <v>0</v>
      </c>
      <c r="M54" s="297">
        <v>0</v>
      </c>
      <c r="N54" s="321">
        <v>241000</v>
      </c>
      <c r="O54" s="297">
        <v>915300</v>
      </c>
      <c r="P54" s="336">
        <v>20700</v>
      </c>
    </row>
    <row r="55" spans="2:16" s="284" customFormat="1" ht="13.5" customHeight="1">
      <c r="B55" s="292"/>
      <c r="C55" s="241" t="s">
        <v>248</v>
      </c>
      <c r="D55" s="300"/>
      <c r="E55" s="301" t="s">
        <v>224</v>
      </c>
      <c r="F55" s="324">
        <v>11707</v>
      </c>
      <c r="G55" s="303">
        <v>0</v>
      </c>
      <c r="H55" s="304">
        <v>0</v>
      </c>
      <c r="I55" s="304">
        <v>0</v>
      </c>
      <c r="J55" s="304">
        <v>0</v>
      </c>
      <c r="K55" s="304">
        <v>9013</v>
      </c>
      <c r="L55" s="304">
        <v>0</v>
      </c>
      <c r="M55" s="304">
        <v>0</v>
      </c>
      <c r="N55" s="304">
        <v>0</v>
      </c>
      <c r="O55" s="304">
        <v>2694</v>
      </c>
      <c r="P55" s="305">
        <v>0</v>
      </c>
    </row>
    <row r="56" spans="2:16" s="284" customFormat="1" ht="13.5" customHeight="1">
      <c r="B56" s="292"/>
      <c r="C56" s="306"/>
      <c r="D56" s="293" t="s">
        <v>223</v>
      </c>
      <c r="E56" s="294"/>
      <c r="F56" s="323">
        <v>8488500</v>
      </c>
      <c r="G56" s="325">
        <v>485400</v>
      </c>
      <c r="H56" s="326">
        <v>603200</v>
      </c>
      <c r="I56" s="326">
        <v>589700</v>
      </c>
      <c r="J56" s="326">
        <v>474400</v>
      </c>
      <c r="K56" s="326">
        <v>1096300</v>
      </c>
      <c r="L56" s="326">
        <v>22400</v>
      </c>
      <c r="M56" s="326">
        <v>564900</v>
      </c>
      <c r="N56" s="326">
        <v>2287100</v>
      </c>
      <c r="O56" s="326">
        <v>2344400</v>
      </c>
      <c r="P56" s="327">
        <v>20700</v>
      </c>
    </row>
    <row r="57" spans="2:16" s="284" customFormat="1" ht="13.5" customHeight="1" thickBot="1">
      <c r="B57" s="309" t="s">
        <v>249</v>
      </c>
      <c r="C57" s="310"/>
      <c r="D57" s="311"/>
      <c r="E57" s="312" t="s">
        <v>224</v>
      </c>
      <c r="F57" s="313">
        <v>77396</v>
      </c>
      <c r="G57" s="314">
        <v>50</v>
      </c>
      <c r="H57" s="315">
        <v>41</v>
      </c>
      <c r="I57" s="315">
        <v>1061</v>
      </c>
      <c r="J57" s="315">
        <v>49939</v>
      </c>
      <c r="K57" s="315">
        <v>15536</v>
      </c>
      <c r="L57" s="315">
        <v>0</v>
      </c>
      <c r="M57" s="315">
        <v>0</v>
      </c>
      <c r="N57" s="315">
        <v>35</v>
      </c>
      <c r="O57" s="315">
        <v>10734</v>
      </c>
      <c r="P57" s="316">
        <v>0</v>
      </c>
    </row>
    <row r="58" spans="2:16" s="284" customFormat="1" ht="13.5" customHeight="1" thickTop="1">
      <c r="B58" s="292"/>
      <c r="C58" s="317"/>
      <c r="D58" s="293" t="s">
        <v>223</v>
      </c>
      <c r="E58" s="294"/>
      <c r="F58" s="323">
        <v>4154700</v>
      </c>
      <c r="G58" s="319">
        <v>175900</v>
      </c>
      <c r="H58" s="320">
        <v>190500</v>
      </c>
      <c r="I58" s="321">
        <v>36700</v>
      </c>
      <c r="J58" s="320">
        <v>47000</v>
      </c>
      <c r="K58" s="321">
        <v>753100</v>
      </c>
      <c r="L58" s="320">
        <v>193200</v>
      </c>
      <c r="M58" s="321">
        <v>768500</v>
      </c>
      <c r="N58" s="320">
        <v>76100</v>
      </c>
      <c r="O58" s="320">
        <v>1871100</v>
      </c>
      <c r="P58" s="336">
        <v>42600</v>
      </c>
    </row>
    <row r="59" spans="2:16" s="284" customFormat="1" ht="13.5" customHeight="1">
      <c r="B59" s="292"/>
      <c r="C59" s="241" t="s">
        <v>250</v>
      </c>
      <c r="D59" s="300"/>
      <c r="E59" s="301" t="s">
        <v>224</v>
      </c>
      <c r="F59" s="324">
        <v>5477</v>
      </c>
      <c r="G59" s="303">
        <v>173</v>
      </c>
      <c r="H59" s="304">
        <v>189</v>
      </c>
      <c r="I59" s="304">
        <v>348</v>
      </c>
      <c r="J59" s="304">
        <v>0</v>
      </c>
      <c r="K59" s="304">
        <v>505</v>
      </c>
      <c r="L59" s="304">
        <v>735</v>
      </c>
      <c r="M59" s="304">
        <v>0</v>
      </c>
      <c r="N59" s="304">
        <v>75</v>
      </c>
      <c r="O59" s="304">
        <v>3227</v>
      </c>
      <c r="P59" s="305">
        <v>225</v>
      </c>
    </row>
    <row r="60" spans="2:16" s="284" customFormat="1" ht="13.5" customHeight="1">
      <c r="B60" s="292"/>
      <c r="C60" s="306"/>
      <c r="D60" s="293" t="s">
        <v>223</v>
      </c>
      <c r="E60" s="294"/>
      <c r="F60" s="323">
        <v>4154700</v>
      </c>
      <c r="G60" s="325">
        <v>175900</v>
      </c>
      <c r="H60" s="326">
        <v>190500</v>
      </c>
      <c r="I60" s="326">
        <v>36700</v>
      </c>
      <c r="J60" s="326">
        <v>47000</v>
      </c>
      <c r="K60" s="326">
        <v>753100</v>
      </c>
      <c r="L60" s="326">
        <v>193200</v>
      </c>
      <c r="M60" s="326">
        <v>768500</v>
      </c>
      <c r="N60" s="326">
        <v>76100</v>
      </c>
      <c r="O60" s="326">
        <v>1871100</v>
      </c>
      <c r="P60" s="327">
        <v>42600</v>
      </c>
    </row>
    <row r="61" spans="2:16" s="284" customFormat="1" ht="13.5" customHeight="1" thickBot="1">
      <c r="B61" s="309" t="s">
        <v>251</v>
      </c>
      <c r="C61" s="310"/>
      <c r="D61" s="311"/>
      <c r="E61" s="312" t="s">
        <v>224</v>
      </c>
      <c r="F61" s="313">
        <v>5477</v>
      </c>
      <c r="G61" s="314">
        <v>173</v>
      </c>
      <c r="H61" s="315">
        <v>189</v>
      </c>
      <c r="I61" s="315">
        <v>348</v>
      </c>
      <c r="J61" s="315">
        <v>0</v>
      </c>
      <c r="K61" s="315">
        <v>505</v>
      </c>
      <c r="L61" s="315">
        <v>735</v>
      </c>
      <c r="M61" s="315">
        <v>0</v>
      </c>
      <c r="N61" s="315">
        <v>75</v>
      </c>
      <c r="O61" s="315">
        <v>3227</v>
      </c>
      <c r="P61" s="316">
        <v>225</v>
      </c>
    </row>
    <row r="62" spans="6:16" s="337" customFormat="1" ht="13.5" customHeight="1" thickTop="1">
      <c r="F62" s="338"/>
      <c r="P62" s="339"/>
    </row>
    <row r="63" spans="2:17" s="283" customFormat="1" ht="13.5" customHeight="1">
      <c r="B63" s="340"/>
      <c r="C63" s="341"/>
      <c r="D63" s="293" t="s">
        <v>223</v>
      </c>
      <c r="E63" s="342"/>
      <c r="F63" s="343">
        <v>47941200</v>
      </c>
      <c r="G63" s="344">
        <v>1051400</v>
      </c>
      <c r="H63" s="344">
        <v>8368300</v>
      </c>
      <c r="I63" s="344">
        <v>3163000</v>
      </c>
      <c r="J63" s="344">
        <v>2352700</v>
      </c>
      <c r="K63" s="344">
        <v>4884400</v>
      </c>
      <c r="L63" s="344">
        <v>691600</v>
      </c>
      <c r="M63" s="344">
        <v>4563600</v>
      </c>
      <c r="N63" s="344">
        <v>5714900</v>
      </c>
      <c r="O63" s="344">
        <v>13585800</v>
      </c>
      <c r="P63" s="345">
        <v>3565500</v>
      </c>
      <c r="Q63" s="284"/>
    </row>
    <row r="64" spans="2:17" s="283" customFormat="1" ht="13.5" customHeight="1">
      <c r="B64" s="346" t="s">
        <v>252</v>
      </c>
      <c r="C64" s="347"/>
      <c r="D64" s="348"/>
      <c r="E64" s="349" t="s">
        <v>224</v>
      </c>
      <c r="F64" s="350">
        <v>475778</v>
      </c>
      <c r="G64" s="351">
        <v>2669</v>
      </c>
      <c r="H64" s="351">
        <v>38117</v>
      </c>
      <c r="I64" s="351">
        <v>37387</v>
      </c>
      <c r="J64" s="351">
        <v>86582</v>
      </c>
      <c r="K64" s="351">
        <v>17944</v>
      </c>
      <c r="L64" s="351">
        <v>935</v>
      </c>
      <c r="M64" s="351">
        <v>1761</v>
      </c>
      <c r="N64" s="351">
        <v>7552</v>
      </c>
      <c r="O64" s="351">
        <v>282040</v>
      </c>
      <c r="P64" s="352">
        <v>791</v>
      </c>
      <c r="Q64" s="284"/>
    </row>
    <row r="65" spans="2:16" s="283" customFormat="1" ht="13.5" customHeight="1">
      <c r="B65" s="340"/>
      <c r="C65" s="341"/>
      <c r="D65" s="293" t="s">
        <v>223</v>
      </c>
      <c r="E65" s="342"/>
      <c r="F65" s="343">
        <v>46328600</v>
      </c>
      <c r="G65" s="353">
        <v>1424000</v>
      </c>
      <c r="H65" s="353">
        <v>8913800</v>
      </c>
      <c r="I65" s="353">
        <v>3109200</v>
      </c>
      <c r="J65" s="353">
        <v>2310100</v>
      </c>
      <c r="K65" s="353">
        <v>5000200</v>
      </c>
      <c r="L65" s="353">
        <v>598000</v>
      </c>
      <c r="M65" s="353">
        <v>4805300</v>
      </c>
      <c r="N65" s="353">
        <v>4258000</v>
      </c>
      <c r="O65" s="353">
        <v>12113100</v>
      </c>
      <c r="P65" s="354">
        <v>3796900</v>
      </c>
    </row>
    <row r="66" spans="2:16" s="283" customFormat="1" ht="13.5" customHeight="1">
      <c r="B66" s="346" t="s">
        <v>253</v>
      </c>
      <c r="C66" s="347"/>
      <c r="D66" s="348"/>
      <c r="E66" s="355" t="s">
        <v>224</v>
      </c>
      <c r="F66" s="350">
        <v>282940.2</v>
      </c>
      <c r="G66" s="356">
        <v>5075</v>
      </c>
      <c r="H66" s="356">
        <v>30117</v>
      </c>
      <c r="I66" s="356">
        <v>32485</v>
      </c>
      <c r="J66" s="356">
        <v>46091</v>
      </c>
      <c r="K66" s="356">
        <v>20137</v>
      </c>
      <c r="L66" s="356">
        <v>782</v>
      </c>
      <c r="M66" s="356">
        <v>1801</v>
      </c>
      <c r="N66" s="356">
        <v>4695</v>
      </c>
      <c r="O66" s="356">
        <v>140716.2</v>
      </c>
      <c r="P66" s="357">
        <v>1041</v>
      </c>
    </row>
    <row r="67" spans="2:16" s="283" customFormat="1" ht="13.5" customHeight="1">
      <c r="B67" s="340"/>
      <c r="C67" s="341"/>
      <c r="D67" s="293" t="s">
        <v>223</v>
      </c>
      <c r="E67" s="294"/>
      <c r="F67" s="358">
        <v>1.0348078724589131</v>
      </c>
      <c r="G67" s="359">
        <v>0.7383426966292135</v>
      </c>
      <c r="H67" s="359">
        <v>0.9388027552783325</v>
      </c>
      <c r="I67" s="359">
        <v>1.017303486427377</v>
      </c>
      <c r="J67" s="359">
        <v>1.0184407601402536</v>
      </c>
      <c r="K67" s="359">
        <v>0.9768409263629455</v>
      </c>
      <c r="L67" s="359">
        <v>1.1565217391304348</v>
      </c>
      <c r="M67" s="359">
        <v>0.9497013714024098</v>
      </c>
      <c r="N67" s="359">
        <v>1.3421559417566933</v>
      </c>
      <c r="O67" s="359">
        <v>1.1215791168239344</v>
      </c>
      <c r="P67" s="360">
        <v>0.9390555453132818</v>
      </c>
    </row>
    <row r="68" spans="2:16" s="283" customFormat="1" ht="13.5" customHeight="1">
      <c r="B68" s="346" t="s">
        <v>89</v>
      </c>
      <c r="C68" s="347"/>
      <c r="D68" s="348"/>
      <c r="E68" s="355" t="s">
        <v>224</v>
      </c>
      <c r="F68" s="361">
        <v>1.681549670212999</v>
      </c>
      <c r="G68" s="362">
        <v>0.525911330049261</v>
      </c>
      <c r="H68" s="362">
        <v>1.2656307069097188</v>
      </c>
      <c r="I68" s="362">
        <v>1.15090041557642</v>
      </c>
      <c r="J68" s="362">
        <v>1.8785012258358464</v>
      </c>
      <c r="K68" s="362">
        <v>0.8910959924517058</v>
      </c>
      <c r="L68" s="362">
        <v>1.1956521739130435</v>
      </c>
      <c r="M68" s="362">
        <v>0.9777901166018879</v>
      </c>
      <c r="N68" s="362">
        <v>1.6085197018104367</v>
      </c>
      <c r="O68" s="362">
        <v>2.0043179108020253</v>
      </c>
      <c r="P68" s="363">
        <v>0.7598463016330451</v>
      </c>
    </row>
    <row r="69" s="283" customFormat="1" ht="10.5">
      <c r="F69" s="284"/>
    </row>
  </sheetData>
  <mergeCells count="18">
    <mergeCell ref="K38:M38"/>
    <mergeCell ref="N38:N39"/>
    <mergeCell ref="B3:C4"/>
    <mergeCell ref="F3:F4"/>
    <mergeCell ref="G3:G4"/>
    <mergeCell ref="H3:I3"/>
    <mergeCell ref="J3:J4"/>
    <mergeCell ref="K3:M3"/>
    <mergeCell ref="B38:C39"/>
    <mergeCell ref="F38:F39"/>
    <mergeCell ref="G38:G39"/>
    <mergeCell ref="H38:I38"/>
    <mergeCell ref="J38:J39"/>
    <mergeCell ref="O38:O39"/>
    <mergeCell ref="P38:P39"/>
    <mergeCell ref="N3:N4"/>
    <mergeCell ref="O3:O4"/>
    <mergeCell ref="P3:P4"/>
  </mergeCells>
  <printOptions/>
  <pageMargins left="0.7" right="0.7" top="0.75" bottom="0.75" header="0.3" footer="0.3"/>
  <pageSetup fitToHeight="0" fitToWidth="1" horizontalDpi="600" verticalDpi="600" orientation="landscape" paperSize="9" scale="89"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topLeftCell="A1"/>
  </sheetViews>
  <sheetFormatPr defaultColWidth="9.140625" defaultRowHeight="15"/>
  <cols>
    <col min="1" max="1" width="3.421875" style="365" customWidth="1"/>
    <col min="2" max="2" width="5.8515625" style="364" customWidth="1"/>
    <col min="3" max="3" width="45.57421875" style="365" customWidth="1"/>
    <col min="4" max="4" width="15.7109375" style="366" customWidth="1"/>
    <col min="5" max="5" width="17.8515625" style="364" customWidth="1"/>
    <col min="6" max="6" width="9.00390625" style="364" customWidth="1"/>
    <col min="7" max="7" width="38.7109375" style="364" customWidth="1"/>
    <col min="8" max="8" width="14.140625" style="364" customWidth="1"/>
    <col min="9" max="9" width="3.8515625" style="364" customWidth="1"/>
    <col min="10" max="10" width="38.28125" style="364" customWidth="1"/>
    <col min="11" max="256" width="9.00390625" style="364" customWidth="1"/>
    <col min="257" max="257" width="3.421875" style="364" customWidth="1"/>
    <col min="258" max="258" width="5.8515625" style="364" customWidth="1"/>
    <col min="259" max="259" width="45.57421875" style="364" customWidth="1"/>
    <col min="260" max="260" width="15.7109375" style="364" customWidth="1"/>
    <col min="261" max="261" width="18.421875" style="364" customWidth="1"/>
    <col min="262" max="262" width="9.00390625" style="364" customWidth="1"/>
    <col min="263" max="263" width="38.7109375" style="364" customWidth="1"/>
    <col min="264" max="264" width="14.140625" style="364" customWidth="1"/>
    <col min="265" max="265" width="3.8515625" style="364" customWidth="1"/>
    <col min="266" max="266" width="38.28125" style="364" customWidth="1"/>
    <col min="267" max="512" width="9.00390625" style="364" customWidth="1"/>
    <col min="513" max="513" width="3.421875" style="364" customWidth="1"/>
    <col min="514" max="514" width="5.8515625" style="364" customWidth="1"/>
    <col min="515" max="515" width="45.57421875" style="364" customWidth="1"/>
    <col min="516" max="516" width="15.7109375" style="364" customWidth="1"/>
    <col min="517" max="517" width="18.421875" style="364" customWidth="1"/>
    <col min="518" max="518" width="9.00390625" style="364" customWidth="1"/>
    <col min="519" max="519" width="38.7109375" style="364" customWidth="1"/>
    <col min="520" max="520" width="14.140625" style="364" customWidth="1"/>
    <col min="521" max="521" width="3.8515625" style="364" customWidth="1"/>
    <col min="522" max="522" width="38.28125" style="364" customWidth="1"/>
    <col min="523" max="768" width="9.00390625" style="364" customWidth="1"/>
    <col min="769" max="769" width="3.421875" style="364" customWidth="1"/>
    <col min="770" max="770" width="5.8515625" style="364" customWidth="1"/>
    <col min="771" max="771" width="45.57421875" style="364" customWidth="1"/>
    <col min="772" max="772" width="15.7109375" style="364" customWidth="1"/>
    <col min="773" max="773" width="18.421875" style="364" customWidth="1"/>
    <col min="774" max="774" width="9.00390625" style="364" customWidth="1"/>
    <col min="775" max="775" width="38.7109375" style="364" customWidth="1"/>
    <col min="776" max="776" width="14.140625" style="364" customWidth="1"/>
    <col min="777" max="777" width="3.8515625" style="364" customWidth="1"/>
    <col min="778" max="778" width="38.28125" style="364" customWidth="1"/>
    <col min="779" max="1024" width="9.00390625" style="364" customWidth="1"/>
    <col min="1025" max="1025" width="3.421875" style="364" customWidth="1"/>
    <col min="1026" max="1026" width="5.8515625" style="364" customWidth="1"/>
    <col min="1027" max="1027" width="45.57421875" style="364" customWidth="1"/>
    <col min="1028" max="1028" width="15.7109375" style="364" customWidth="1"/>
    <col min="1029" max="1029" width="18.421875" style="364" customWidth="1"/>
    <col min="1030" max="1030" width="9.00390625" style="364" customWidth="1"/>
    <col min="1031" max="1031" width="38.7109375" style="364" customWidth="1"/>
    <col min="1032" max="1032" width="14.140625" style="364" customWidth="1"/>
    <col min="1033" max="1033" width="3.8515625" style="364" customWidth="1"/>
    <col min="1034" max="1034" width="38.28125" style="364" customWidth="1"/>
    <col min="1035" max="1280" width="9.00390625" style="364" customWidth="1"/>
    <col min="1281" max="1281" width="3.421875" style="364" customWidth="1"/>
    <col min="1282" max="1282" width="5.8515625" style="364" customWidth="1"/>
    <col min="1283" max="1283" width="45.57421875" style="364" customWidth="1"/>
    <col min="1284" max="1284" width="15.7109375" style="364" customWidth="1"/>
    <col min="1285" max="1285" width="18.421875" style="364" customWidth="1"/>
    <col min="1286" max="1286" width="9.00390625" style="364" customWidth="1"/>
    <col min="1287" max="1287" width="38.7109375" style="364" customWidth="1"/>
    <col min="1288" max="1288" width="14.140625" style="364" customWidth="1"/>
    <col min="1289" max="1289" width="3.8515625" style="364" customWidth="1"/>
    <col min="1290" max="1290" width="38.28125" style="364" customWidth="1"/>
    <col min="1291" max="1536" width="9.00390625" style="364" customWidth="1"/>
    <col min="1537" max="1537" width="3.421875" style="364" customWidth="1"/>
    <col min="1538" max="1538" width="5.8515625" style="364" customWidth="1"/>
    <col min="1539" max="1539" width="45.57421875" style="364" customWidth="1"/>
    <col min="1540" max="1540" width="15.7109375" style="364" customWidth="1"/>
    <col min="1541" max="1541" width="18.421875" style="364" customWidth="1"/>
    <col min="1542" max="1542" width="9.00390625" style="364" customWidth="1"/>
    <col min="1543" max="1543" width="38.7109375" style="364" customWidth="1"/>
    <col min="1544" max="1544" width="14.140625" style="364" customWidth="1"/>
    <col min="1545" max="1545" width="3.8515625" style="364" customWidth="1"/>
    <col min="1546" max="1546" width="38.28125" style="364" customWidth="1"/>
    <col min="1547" max="1792" width="9.00390625" style="364" customWidth="1"/>
    <col min="1793" max="1793" width="3.421875" style="364" customWidth="1"/>
    <col min="1794" max="1794" width="5.8515625" style="364" customWidth="1"/>
    <col min="1795" max="1795" width="45.57421875" style="364" customWidth="1"/>
    <col min="1796" max="1796" width="15.7109375" style="364" customWidth="1"/>
    <col min="1797" max="1797" width="18.421875" style="364" customWidth="1"/>
    <col min="1798" max="1798" width="9.00390625" style="364" customWidth="1"/>
    <col min="1799" max="1799" width="38.7109375" style="364" customWidth="1"/>
    <col min="1800" max="1800" width="14.140625" style="364" customWidth="1"/>
    <col min="1801" max="1801" width="3.8515625" style="364" customWidth="1"/>
    <col min="1802" max="1802" width="38.28125" style="364" customWidth="1"/>
    <col min="1803" max="2048" width="9.00390625" style="364" customWidth="1"/>
    <col min="2049" max="2049" width="3.421875" style="364" customWidth="1"/>
    <col min="2050" max="2050" width="5.8515625" style="364" customWidth="1"/>
    <col min="2051" max="2051" width="45.57421875" style="364" customWidth="1"/>
    <col min="2052" max="2052" width="15.7109375" style="364" customWidth="1"/>
    <col min="2053" max="2053" width="18.421875" style="364" customWidth="1"/>
    <col min="2054" max="2054" width="9.00390625" style="364" customWidth="1"/>
    <col min="2055" max="2055" width="38.7109375" style="364" customWidth="1"/>
    <col min="2056" max="2056" width="14.140625" style="364" customWidth="1"/>
    <col min="2057" max="2057" width="3.8515625" style="364" customWidth="1"/>
    <col min="2058" max="2058" width="38.28125" style="364" customWidth="1"/>
    <col min="2059" max="2304" width="9.00390625" style="364" customWidth="1"/>
    <col min="2305" max="2305" width="3.421875" style="364" customWidth="1"/>
    <col min="2306" max="2306" width="5.8515625" style="364" customWidth="1"/>
    <col min="2307" max="2307" width="45.57421875" style="364" customWidth="1"/>
    <col min="2308" max="2308" width="15.7109375" style="364" customWidth="1"/>
    <col min="2309" max="2309" width="18.421875" style="364" customWidth="1"/>
    <col min="2310" max="2310" width="9.00390625" style="364" customWidth="1"/>
    <col min="2311" max="2311" width="38.7109375" style="364" customWidth="1"/>
    <col min="2312" max="2312" width="14.140625" style="364" customWidth="1"/>
    <col min="2313" max="2313" width="3.8515625" style="364" customWidth="1"/>
    <col min="2314" max="2314" width="38.28125" style="364" customWidth="1"/>
    <col min="2315" max="2560" width="9.00390625" style="364" customWidth="1"/>
    <col min="2561" max="2561" width="3.421875" style="364" customWidth="1"/>
    <col min="2562" max="2562" width="5.8515625" style="364" customWidth="1"/>
    <col min="2563" max="2563" width="45.57421875" style="364" customWidth="1"/>
    <col min="2564" max="2564" width="15.7109375" style="364" customWidth="1"/>
    <col min="2565" max="2565" width="18.421875" style="364" customWidth="1"/>
    <col min="2566" max="2566" width="9.00390625" style="364" customWidth="1"/>
    <col min="2567" max="2567" width="38.7109375" style="364" customWidth="1"/>
    <col min="2568" max="2568" width="14.140625" style="364" customWidth="1"/>
    <col min="2569" max="2569" width="3.8515625" style="364" customWidth="1"/>
    <col min="2570" max="2570" width="38.28125" style="364" customWidth="1"/>
    <col min="2571" max="2816" width="9.00390625" style="364" customWidth="1"/>
    <col min="2817" max="2817" width="3.421875" style="364" customWidth="1"/>
    <col min="2818" max="2818" width="5.8515625" style="364" customWidth="1"/>
    <col min="2819" max="2819" width="45.57421875" style="364" customWidth="1"/>
    <col min="2820" max="2820" width="15.7109375" style="364" customWidth="1"/>
    <col min="2821" max="2821" width="18.421875" style="364" customWidth="1"/>
    <col min="2822" max="2822" width="9.00390625" style="364" customWidth="1"/>
    <col min="2823" max="2823" width="38.7109375" style="364" customWidth="1"/>
    <col min="2824" max="2824" width="14.140625" style="364" customWidth="1"/>
    <col min="2825" max="2825" width="3.8515625" style="364" customWidth="1"/>
    <col min="2826" max="2826" width="38.28125" style="364" customWidth="1"/>
    <col min="2827" max="3072" width="9.00390625" style="364" customWidth="1"/>
    <col min="3073" max="3073" width="3.421875" style="364" customWidth="1"/>
    <col min="3074" max="3074" width="5.8515625" style="364" customWidth="1"/>
    <col min="3075" max="3075" width="45.57421875" style="364" customWidth="1"/>
    <col min="3076" max="3076" width="15.7109375" style="364" customWidth="1"/>
    <col min="3077" max="3077" width="18.421875" style="364" customWidth="1"/>
    <col min="3078" max="3078" width="9.00390625" style="364" customWidth="1"/>
    <col min="3079" max="3079" width="38.7109375" style="364" customWidth="1"/>
    <col min="3080" max="3080" width="14.140625" style="364" customWidth="1"/>
    <col min="3081" max="3081" width="3.8515625" style="364" customWidth="1"/>
    <col min="3082" max="3082" width="38.28125" style="364" customWidth="1"/>
    <col min="3083" max="3328" width="9.00390625" style="364" customWidth="1"/>
    <col min="3329" max="3329" width="3.421875" style="364" customWidth="1"/>
    <col min="3330" max="3330" width="5.8515625" style="364" customWidth="1"/>
    <col min="3331" max="3331" width="45.57421875" style="364" customWidth="1"/>
    <col min="3332" max="3332" width="15.7109375" style="364" customWidth="1"/>
    <col min="3333" max="3333" width="18.421875" style="364" customWidth="1"/>
    <col min="3334" max="3334" width="9.00390625" style="364" customWidth="1"/>
    <col min="3335" max="3335" width="38.7109375" style="364" customWidth="1"/>
    <col min="3336" max="3336" width="14.140625" style="364" customWidth="1"/>
    <col min="3337" max="3337" width="3.8515625" style="364" customWidth="1"/>
    <col min="3338" max="3338" width="38.28125" style="364" customWidth="1"/>
    <col min="3339" max="3584" width="9.00390625" style="364" customWidth="1"/>
    <col min="3585" max="3585" width="3.421875" style="364" customWidth="1"/>
    <col min="3586" max="3586" width="5.8515625" style="364" customWidth="1"/>
    <col min="3587" max="3587" width="45.57421875" style="364" customWidth="1"/>
    <col min="3588" max="3588" width="15.7109375" style="364" customWidth="1"/>
    <col min="3589" max="3589" width="18.421875" style="364" customWidth="1"/>
    <col min="3590" max="3590" width="9.00390625" style="364" customWidth="1"/>
    <col min="3591" max="3591" width="38.7109375" style="364" customWidth="1"/>
    <col min="3592" max="3592" width="14.140625" style="364" customWidth="1"/>
    <col min="3593" max="3593" width="3.8515625" style="364" customWidth="1"/>
    <col min="3594" max="3594" width="38.28125" style="364" customWidth="1"/>
    <col min="3595" max="3840" width="9.00390625" style="364" customWidth="1"/>
    <col min="3841" max="3841" width="3.421875" style="364" customWidth="1"/>
    <col min="3842" max="3842" width="5.8515625" style="364" customWidth="1"/>
    <col min="3843" max="3843" width="45.57421875" style="364" customWidth="1"/>
    <col min="3844" max="3844" width="15.7109375" style="364" customWidth="1"/>
    <col min="3845" max="3845" width="18.421875" style="364" customWidth="1"/>
    <col min="3846" max="3846" width="9.00390625" style="364" customWidth="1"/>
    <col min="3847" max="3847" width="38.7109375" style="364" customWidth="1"/>
    <col min="3848" max="3848" width="14.140625" style="364" customWidth="1"/>
    <col min="3849" max="3849" width="3.8515625" style="364" customWidth="1"/>
    <col min="3850" max="3850" width="38.28125" style="364" customWidth="1"/>
    <col min="3851" max="4096" width="9.00390625" style="364" customWidth="1"/>
    <col min="4097" max="4097" width="3.421875" style="364" customWidth="1"/>
    <col min="4098" max="4098" width="5.8515625" style="364" customWidth="1"/>
    <col min="4099" max="4099" width="45.57421875" style="364" customWidth="1"/>
    <col min="4100" max="4100" width="15.7109375" style="364" customWidth="1"/>
    <col min="4101" max="4101" width="18.421875" style="364" customWidth="1"/>
    <col min="4102" max="4102" width="9.00390625" style="364" customWidth="1"/>
    <col min="4103" max="4103" width="38.7109375" style="364" customWidth="1"/>
    <col min="4104" max="4104" width="14.140625" style="364" customWidth="1"/>
    <col min="4105" max="4105" width="3.8515625" style="364" customWidth="1"/>
    <col min="4106" max="4106" width="38.28125" style="364" customWidth="1"/>
    <col min="4107" max="4352" width="9.00390625" style="364" customWidth="1"/>
    <col min="4353" max="4353" width="3.421875" style="364" customWidth="1"/>
    <col min="4354" max="4354" width="5.8515625" style="364" customWidth="1"/>
    <col min="4355" max="4355" width="45.57421875" style="364" customWidth="1"/>
    <col min="4356" max="4356" width="15.7109375" style="364" customWidth="1"/>
    <col min="4357" max="4357" width="18.421875" style="364" customWidth="1"/>
    <col min="4358" max="4358" width="9.00390625" style="364" customWidth="1"/>
    <col min="4359" max="4359" width="38.7109375" style="364" customWidth="1"/>
    <col min="4360" max="4360" width="14.140625" style="364" customWidth="1"/>
    <col min="4361" max="4361" width="3.8515625" style="364" customWidth="1"/>
    <col min="4362" max="4362" width="38.28125" style="364" customWidth="1"/>
    <col min="4363" max="4608" width="9.00390625" style="364" customWidth="1"/>
    <col min="4609" max="4609" width="3.421875" style="364" customWidth="1"/>
    <col min="4610" max="4610" width="5.8515625" style="364" customWidth="1"/>
    <col min="4611" max="4611" width="45.57421875" style="364" customWidth="1"/>
    <col min="4612" max="4612" width="15.7109375" style="364" customWidth="1"/>
    <col min="4613" max="4613" width="18.421875" style="364" customWidth="1"/>
    <col min="4614" max="4614" width="9.00390625" style="364" customWidth="1"/>
    <col min="4615" max="4615" width="38.7109375" style="364" customWidth="1"/>
    <col min="4616" max="4616" width="14.140625" style="364" customWidth="1"/>
    <col min="4617" max="4617" width="3.8515625" style="364" customWidth="1"/>
    <col min="4618" max="4618" width="38.28125" style="364" customWidth="1"/>
    <col min="4619" max="4864" width="9.00390625" style="364" customWidth="1"/>
    <col min="4865" max="4865" width="3.421875" style="364" customWidth="1"/>
    <col min="4866" max="4866" width="5.8515625" style="364" customWidth="1"/>
    <col min="4867" max="4867" width="45.57421875" style="364" customWidth="1"/>
    <col min="4868" max="4868" width="15.7109375" style="364" customWidth="1"/>
    <col min="4869" max="4869" width="18.421875" style="364" customWidth="1"/>
    <col min="4870" max="4870" width="9.00390625" style="364" customWidth="1"/>
    <col min="4871" max="4871" width="38.7109375" style="364" customWidth="1"/>
    <col min="4872" max="4872" width="14.140625" style="364" customWidth="1"/>
    <col min="4873" max="4873" width="3.8515625" style="364" customWidth="1"/>
    <col min="4874" max="4874" width="38.28125" style="364" customWidth="1"/>
    <col min="4875" max="5120" width="9.00390625" style="364" customWidth="1"/>
    <col min="5121" max="5121" width="3.421875" style="364" customWidth="1"/>
    <col min="5122" max="5122" width="5.8515625" style="364" customWidth="1"/>
    <col min="5123" max="5123" width="45.57421875" style="364" customWidth="1"/>
    <col min="5124" max="5124" width="15.7109375" style="364" customWidth="1"/>
    <col min="5125" max="5125" width="18.421875" style="364" customWidth="1"/>
    <col min="5126" max="5126" width="9.00390625" style="364" customWidth="1"/>
    <col min="5127" max="5127" width="38.7109375" style="364" customWidth="1"/>
    <col min="5128" max="5128" width="14.140625" style="364" customWidth="1"/>
    <col min="5129" max="5129" width="3.8515625" style="364" customWidth="1"/>
    <col min="5130" max="5130" width="38.28125" style="364" customWidth="1"/>
    <col min="5131" max="5376" width="9.00390625" style="364" customWidth="1"/>
    <col min="5377" max="5377" width="3.421875" style="364" customWidth="1"/>
    <col min="5378" max="5378" width="5.8515625" style="364" customWidth="1"/>
    <col min="5379" max="5379" width="45.57421875" style="364" customWidth="1"/>
    <col min="5380" max="5380" width="15.7109375" style="364" customWidth="1"/>
    <col min="5381" max="5381" width="18.421875" style="364" customWidth="1"/>
    <col min="5382" max="5382" width="9.00390625" style="364" customWidth="1"/>
    <col min="5383" max="5383" width="38.7109375" style="364" customWidth="1"/>
    <col min="5384" max="5384" width="14.140625" style="364" customWidth="1"/>
    <col min="5385" max="5385" width="3.8515625" style="364" customWidth="1"/>
    <col min="5386" max="5386" width="38.28125" style="364" customWidth="1"/>
    <col min="5387" max="5632" width="9.00390625" style="364" customWidth="1"/>
    <col min="5633" max="5633" width="3.421875" style="364" customWidth="1"/>
    <col min="5634" max="5634" width="5.8515625" style="364" customWidth="1"/>
    <col min="5635" max="5635" width="45.57421875" style="364" customWidth="1"/>
    <col min="5636" max="5636" width="15.7109375" style="364" customWidth="1"/>
    <col min="5637" max="5637" width="18.421875" style="364" customWidth="1"/>
    <col min="5638" max="5638" width="9.00390625" style="364" customWidth="1"/>
    <col min="5639" max="5639" width="38.7109375" style="364" customWidth="1"/>
    <col min="5640" max="5640" width="14.140625" style="364" customWidth="1"/>
    <col min="5641" max="5641" width="3.8515625" style="364" customWidth="1"/>
    <col min="5642" max="5642" width="38.28125" style="364" customWidth="1"/>
    <col min="5643" max="5888" width="9.00390625" style="364" customWidth="1"/>
    <col min="5889" max="5889" width="3.421875" style="364" customWidth="1"/>
    <col min="5890" max="5890" width="5.8515625" style="364" customWidth="1"/>
    <col min="5891" max="5891" width="45.57421875" style="364" customWidth="1"/>
    <col min="5892" max="5892" width="15.7109375" style="364" customWidth="1"/>
    <col min="5893" max="5893" width="18.421875" style="364" customWidth="1"/>
    <col min="5894" max="5894" width="9.00390625" style="364" customWidth="1"/>
    <col min="5895" max="5895" width="38.7109375" style="364" customWidth="1"/>
    <col min="5896" max="5896" width="14.140625" style="364" customWidth="1"/>
    <col min="5897" max="5897" width="3.8515625" style="364" customWidth="1"/>
    <col min="5898" max="5898" width="38.28125" style="364" customWidth="1"/>
    <col min="5899" max="6144" width="9.00390625" style="364" customWidth="1"/>
    <col min="6145" max="6145" width="3.421875" style="364" customWidth="1"/>
    <col min="6146" max="6146" width="5.8515625" style="364" customWidth="1"/>
    <col min="6147" max="6147" width="45.57421875" style="364" customWidth="1"/>
    <col min="6148" max="6148" width="15.7109375" style="364" customWidth="1"/>
    <col min="6149" max="6149" width="18.421875" style="364" customWidth="1"/>
    <col min="6150" max="6150" width="9.00390625" style="364" customWidth="1"/>
    <col min="6151" max="6151" width="38.7109375" style="364" customWidth="1"/>
    <col min="6152" max="6152" width="14.140625" style="364" customWidth="1"/>
    <col min="6153" max="6153" width="3.8515625" style="364" customWidth="1"/>
    <col min="6154" max="6154" width="38.28125" style="364" customWidth="1"/>
    <col min="6155" max="6400" width="9.00390625" style="364" customWidth="1"/>
    <col min="6401" max="6401" width="3.421875" style="364" customWidth="1"/>
    <col min="6402" max="6402" width="5.8515625" style="364" customWidth="1"/>
    <col min="6403" max="6403" width="45.57421875" style="364" customWidth="1"/>
    <col min="6404" max="6404" width="15.7109375" style="364" customWidth="1"/>
    <col min="6405" max="6405" width="18.421875" style="364" customWidth="1"/>
    <col min="6406" max="6406" width="9.00390625" style="364" customWidth="1"/>
    <col min="6407" max="6407" width="38.7109375" style="364" customWidth="1"/>
    <col min="6408" max="6408" width="14.140625" style="364" customWidth="1"/>
    <col min="6409" max="6409" width="3.8515625" style="364" customWidth="1"/>
    <col min="6410" max="6410" width="38.28125" style="364" customWidth="1"/>
    <col min="6411" max="6656" width="9.00390625" style="364" customWidth="1"/>
    <col min="6657" max="6657" width="3.421875" style="364" customWidth="1"/>
    <col min="6658" max="6658" width="5.8515625" style="364" customWidth="1"/>
    <col min="6659" max="6659" width="45.57421875" style="364" customWidth="1"/>
    <col min="6660" max="6660" width="15.7109375" style="364" customWidth="1"/>
    <col min="6661" max="6661" width="18.421875" style="364" customWidth="1"/>
    <col min="6662" max="6662" width="9.00390625" style="364" customWidth="1"/>
    <col min="6663" max="6663" width="38.7109375" style="364" customWidth="1"/>
    <col min="6664" max="6664" width="14.140625" style="364" customWidth="1"/>
    <col min="6665" max="6665" width="3.8515625" style="364" customWidth="1"/>
    <col min="6666" max="6666" width="38.28125" style="364" customWidth="1"/>
    <col min="6667" max="6912" width="9.00390625" style="364" customWidth="1"/>
    <col min="6913" max="6913" width="3.421875" style="364" customWidth="1"/>
    <col min="6914" max="6914" width="5.8515625" style="364" customWidth="1"/>
    <col min="6915" max="6915" width="45.57421875" style="364" customWidth="1"/>
    <col min="6916" max="6916" width="15.7109375" style="364" customWidth="1"/>
    <col min="6917" max="6917" width="18.421875" style="364" customWidth="1"/>
    <col min="6918" max="6918" width="9.00390625" style="364" customWidth="1"/>
    <col min="6919" max="6919" width="38.7109375" style="364" customWidth="1"/>
    <col min="6920" max="6920" width="14.140625" style="364" customWidth="1"/>
    <col min="6921" max="6921" width="3.8515625" style="364" customWidth="1"/>
    <col min="6922" max="6922" width="38.28125" style="364" customWidth="1"/>
    <col min="6923" max="7168" width="9.00390625" style="364" customWidth="1"/>
    <col min="7169" max="7169" width="3.421875" style="364" customWidth="1"/>
    <col min="7170" max="7170" width="5.8515625" style="364" customWidth="1"/>
    <col min="7171" max="7171" width="45.57421875" style="364" customWidth="1"/>
    <col min="7172" max="7172" width="15.7109375" style="364" customWidth="1"/>
    <col min="7173" max="7173" width="18.421875" style="364" customWidth="1"/>
    <col min="7174" max="7174" width="9.00390625" style="364" customWidth="1"/>
    <col min="7175" max="7175" width="38.7109375" style="364" customWidth="1"/>
    <col min="7176" max="7176" width="14.140625" style="364" customWidth="1"/>
    <col min="7177" max="7177" width="3.8515625" style="364" customWidth="1"/>
    <col min="7178" max="7178" width="38.28125" style="364" customWidth="1"/>
    <col min="7179" max="7424" width="9.00390625" style="364" customWidth="1"/>
    <col min="7425" max="7425" width="3.421875" style="364" customWidth="1"/>
    <col min="7426" max="7426" width="5.8515625" style="364" customWidth="1"/>
    <col min="7427" max="7427" width="45.57421875" style="364" customWidth="1"/>
    <col min="7428" max="7428" width="15.7109375" style="364" customWidth="1"/>
    <col min="7429" max="7429" width="18.421875" style="364" customWidth="1"/>
    <col min="7430" max="7430" width="9.00390625" style="364" customWidth="1"/>
    <col min="7431" max="7431" width="38.7109375" style="364" customWidth="1"/>
    <col min="7432" max="7432" width="14.140625" style="364" customWidth="1"/>
    <col min="7433" max="7433" width="3.8515625" style="364" customWidth="1"/>
    <col min="7434" max="7434" width="38.28125" style="364" customWidth="1"/>
    <col min="7435" max="7680" width="9.00390625" style="364" customWidth="1"/>
    <col min="7681" max="7681" width="3.421875" style="364" customWidth="1"/>
    <col min="7682" max="7682" width="5.8515625" style="364" customWidth="1"/>
    <col min="7683" max="7683" width="45.57421875" style="364" customWidth="1"/>
    <col min="7684" max="7684" width="15.7109375" style="364" customWidth="1"/>
    <col min="7685" max="7685" width="18.421875" style="364" customWidth="1"/>
    <col min="7686" max="7686" width="9.00390625" style="364" customWidth="1"/>
    <col min="7687" max="7687" width="38.7109375" style="364" customWidth="1"/>
    <col min="7688" max="7688" width="14.140625" style="364" customWidth="1"/>
    <col min="7689" max="7689" width="3.8515625" style="364" customWidth="1"/>
    <col min="7690" max="7690" width="38.28125" style="364" customWidth="1"/>
    <col min="7691" max="7936" width="9.00390625" style="364" customWidth="1"/>
    <col min="7937" max="7937" width="3.421875" style="364" customWidth="1"/>
    <col min="7938" max="7938" width="5.8515625" style="364" customWidth="1"/>
    <col min="7939" max="7939" width="45.57421875" style="364" customWidth="1"/>
    <col min="7940" max="7940" width="15.7109375" style="364" customWidth="1"/>
    <col min="7941" max="7941" width="18.421875" style="364" customWidth="1"/>
    <col min="7942" max="7942" width="9.00390625" style="364" customWidth="1"/>
    <col min="7943" max="7943" width="38.7109375" style="364" customWidth="1"/>
    <col min="7944" max="7944" width="14.140625" style="364" customWidth="1"/>
    <col min="7945" max="7945" width="3.8515625" style="364" customWidth="1"/>
    <col min="7946" max="7946" width="38.28125" style="364" customWidth="1"/>
    <col min="7947" max="8192" width="9.00390625" style="364" customWidth="1"/>
    <col min="8193" max="8193" width="3.421875" style="364" customWidth="1"/>
    <col min="8194" max="8194" width="5.8515625" style="364" customWidth="1"/>
    <col min="8195" max="8195" width="45.57421875" style="364" customWidth="1"/>
    <col min="8196" max="8196" width="15.7109375" style="364" customWidth="1"/>
    <col min="8197" max="8197" width="18.421875" style="364" customWidth="1"/>
    <col min="8198" max="8198" width="9.00390625" style="364" customWidth="1"/>
    <col min="8199" max="8199" width="38.7109375" style="364" customWidth="1"/>
    <col min="8200" max="8200" width="14.140625" style="364" customWidth="1"/>
    <col min="8201" max="8201" width="3.8515625" style="364" customWidth="1"/>
    <col min="8202" max="8202" width="38.28125" style="364" customWidth="1"/>
    <col min="8203" max="8448" width="9.00390625" style="364" customWidth="1"/>
    <col min="8449" max="8449" width="3.421875" style="364" customWidth="1"/>
    <col min="8450" max="8450" width="5.8515625" style="364" customWidth="1"/>
    <col min="8451" max="8451" width="45.57421875" style="364" customWidth="1"/>
    <col min="8452" max="8452" width="15.7109375" style="364" customWidth="1"/>
    <col min="8453" max="8453" width="18.421875" style="364" customWidth="1"/>
    <col min="8454" max="8454" width="9.00390625" style="364" customWidth="1"/>
    <col min="8455" max="8455" width="38.7109375" style="364" customWidth="1"/>
    <col min="8456" max="8456" width="14.140625" style="364" customWidth="1"/>
    <col min="8457" max="8457" width="3.8515625" style="364" customWidth="1"/>
    <col min="8458" max="8458" width="38.28125" style="364" customWidth="1"/>
    <col min="8459" max="8704" width="9.00390625" style="364" customWidth="1"/>
    <col min="8705" max="8705" width="3.421875" style="364" customWidth="1"/>
    <col min="8706" max="8706" width="5.8515625" style="364" customWidth="1"/>
    <col min="8707" max="8707" width="45.57421875" style="364" customWidth="1"/>
    <col min="8708" max="8708" width="15.7109375" style="364" customWidth="1"/>
    <col min="8709" max="8709" width="18.421875" style="364" customWidth="1"/>
    <col min="8710" max="8710" width="9.00390625" style="364" customWidth="1"/>
    <col min="8711" max="8711" width="38.7109375" style="364" customWidth="1"/>
    <col min="8712" max="8712" width="14.140625" style="364" customWidth="1"/>
    <col min="8713" max="8713" width="3.8515625" style="364" customWidth="1"/>
    <col min="8714" max="8714" width="38.28125" style="364" customWidth="1"/>
    <col min="8715" max="8960" width="9.00390625" style="364" customWidth="1"/>
    <col min="8961" max="8961" width="3.421875" style="364" customWidth="1"/>
    <col min="8962" max="8962" width="5.8515625" style="364" customWidth="1"/>
    <col min="8963" max="8963" width="45.57421875" style="364" customWidth="1"/>
    <col min="8964" max="8964" width="15.7109375" style="364" customWidth="1"/>
    <col min="8965" max="8965" width="18.421875" style="364" customWidth="1"/>
    <col min="8966" max="8966" width="9.00390625" style="364" customWidth="1"/>
    <col min="8967" max="8967" width="38.7109375" style="364" customWidth="1"/>
    <col min="8968" max="8968" width="14.140625" style="364" customWidth="1"/>
    <col min="8969" max="8969" width="3.8515625" style="364" customWidth="1"/>
    <col min="8970" max="8970" width="38.28125" style="364" customWidth="1"/>
    <col min="8971" max="9216" width="9.00390625" style="364" customWidth="1"/>
    <col min="9217" max="9217" width="3.421875" style="364" customWidth="1"/>
    <col min="9218" max="9218" width="5.8515625" style="364" customWidth="1"/>
    <col min="9219" max="9219" width="45.57421875" style="364" customWidth="1"/>
    <col min="9220" max="9220" width="15.7109375" style="364" customWidth="1"/>
    <col min="9221" max="9221" width="18.421875" style="364" customWidth="1"/>
    <col min="9222" max="9222" width="9.00390625" style="364" customWidth="1"/>
    <col min="9223" max="9223" width="38.7109375" style="364" customWidth="1"/>
    <col min="9224" max="9224" width="14.140625" style="364" customWidth="1"/>
    <col min="9225" max="9225" width="3.8515625" style="364" customWidth="1"/>
    <col min="9226" max="9226" width="38.28125" style="364" customWidth="1"/>
    <col min="9227" max="9472" width="9.00390625" style="364" customWidth="1"/>
    <col min="9473" max="9473" width="3.421875" style="364" customWidth="1"/>
    <col min="9474" max="9474" width="5.8515625" style="364" customWidth="1"/>
    <col min="9475" max="9475" width="45.57421875" style="364" customWidth="1"/>
    <col min="9476" max="9476" width="15.7109375" style="364" customWidth="1"/>
    <col min="9477" max="9477" width="18.421875" style="364" customWidth="1"/>
    <col min="9478" max="9478" width="9.00390625" style="364" customWidth="1"/>
    <col min="9479" max="9479" width="38.7109375" style="364" customWidth="1"/>
    <col min="9480" max="9480" width="14.140625" style="364" customWidth="1"/>
    <col min="9481" max="9481" width="3.8515625" style="364" customWidth="1"/>
    <col min="9482" max="9482" width="38.28125" style="364" customWidth="1"/>
    <col min="9483" max="9728" width="9.00390625" style="364" customWidth="1"/>
    <col min="9729" max="9729" width="3.421875" style="364" customWidth="1"/>
    <col min="9730" max="9730" width="5.8515625" style="364" customWidth="1"/>
    <col min="9731" max="9731" width="45.57421875" style="364" customWidth="1"/>
    <col min="9732" max="9732" width="15.7109375" style="364" customWidth="1"/>
    <col min="9733" max="9733" width="18.421875" style="364" customWidth="1"/>
    <col min="9734" max="9734" width="9.00390625" style="364" customWidth="1"/>
    <col min="9735" max="9735" width="38.7109375" style="364" customWidth="1"/>
    <col min="9736" max="9736" width="14.140625" style="364" customWidth="1"/>
    <col min="9737" max="9737" width="3.8515625" style="364" customWidth="1"/>
    <col min="9738" max="9738" width="38.28125" style="364" customWidth="1"/>
    <col min="9739" max="9984" width="9.00390625" style="364" customWidth="1"/>
    <col min="9985" max="9985" width="3.421875" style="364" customWidth="1"/>
    <col min="9986" max="9986" width="5.8515625" style="364" customWidth="1"/>
    <col min="9987" max="9987" width="45.57421875" style="364" customWidth="1"/>
    <col min="9988" max="9988" width="15.7109375" style="364" customWidth="1"/>
    <col min="9989" max="9989" width="18.421875" style="364" customWidth="1"/>
    <col min="9990" max="9990" width="9.00390625" style="364" customWidth="1"/>
    <col min="9991" max="9991" width="38.7109375" style="364" customWidth="1"/>
    <col min="9992" max="9992" width="14.140625" style="364" customWidth="1"/>
    <col min="9993" max="9993" width="3.8515625" style="364" customWidth="1"/>
    <col min="9994" max="9994" width="38.28125" style="364" customWidth="1"/>
    <col min="9995" max="10240" width="9.00390625" style="364" customWidth="1"/>
    <col min="10241" max="10241" width="3.421875" style="364" customWidth="1"/>
    <col min="10242" max="10242" width="5.8515625" style="364" customWidth="1"/>
    <col min="10243" max="10243" width="45.57421875" style="364" customWidth="1"/>
    <col min="10244" max="10244" width="15.7109375" style="364" customWidth="1"/>
    <col min="10245" max="10245" width="18.421875" style="364" customWidth="1"/>
    <col min="10246" max="10246" width="9.00390625" style="364" customWidth="1"/>
    <col min="10247" max="10247" width="38.7109375" style="364" customWidth="1"/>
    <col min="10248" max="10248" width="14.140625" style="364" customWidth="1"/>
    <col min="10249" max="10249" width="3.8515625" style="364" customWidth="1"/>
    <col min="10250" max="10250" width="38.28125" style="364" customWidth="1"/>
    <col min="10251" max="10496" width="9.00390625" style="364" customWidth="1"/>
    <col min="10497" max="10497" width="3.421875" style="364" customWidth="1"/>
    <col min="10498" max="10498" width="5.8515625" style="364" customWidth="1"/>
    <col min="10499" max="10499" width="45.57421875" style="364" customWidth="1"/>
    <col min="10500" max="10500" width="15.7109375" style="364" customWidth="1"/>
    <col min="10501" max="10501" width="18.421875" style="364" customWidth="1"/>
    <col min="10502" max="10502" width="9.00390625" style="364" customWidth="1"/>
    <col min="10503" max="10503" width="38.7109375" style="364" customWidth="1"/>
    <col min="10504" max="10504" width="14.140625" style="364" customWidth="1"/>
    <col min="10505" max="10505" width="3.8515625" style="364" customWidth="1"/>
    <col min="10506" max="10506" width="38.28125" style="364" customWidth="1"/>
    <col min="10507" max="10752" width="9.00390625" style="364" customWidth="1"/>
    <col min="10753" max="10753" width="3.421875" style="364" customWidth="1"/>
    <col min="10754" max="10754" width="5.8515625" style="364" customWidth="1"/>
    <col min="10755" max="10755" width="45.57421875" style="364" customWidth="1"/>
    <col min="10756" max="10756" width="15.7109375" style="364" customWidth="1"/>
    <col min="10757" max="10757" width="18.421875" style="364" customWidth="1"/>
    <col min="10758" max="10758" width="9.00390625" style="364" customWidth="1"/>
    <col min="10759" max="10759" width="38.7109375" style="364" customWidth="1"/>
    <col min="10760" max="10760" width="14.140625" style="364" customWidth="1"/>
    <col min="10761" max="10761" width="3.8515625" style="364" customWidth="1"/>
    <col min="10762" max="10762" width="38.28125" style="364" customWidth="1"/>
    <col min="10763" max="11008" width="9.00390625" style="364" customWidth="1"/>
    <col min="11009" max="11009" width="3.421875" style="364" customWidth="1"/>
    <col min="11010" max="11010" width="5.8515625" style="364" customWidth="1"/>
    <col min="11011" max="11011" width="45.57421875" style="364" customWidth="1"/>
    <col min="11012" max="11012" width="15.7109375" style="364" customWidth="1"/>
    <col min="11013" max="11013" width="18.421875" style="364" customWidth="1"/>
    <col min="11014" max="11014" width="9.00390625" style="364" customWidth="1"/>
    <col min="11015" max="11015" width="38.7109375" style="364" customWidth="1"/>
    <col min="11016" max="11016" width="14.140625" style="364" customWidth="1"/>
    <col min="11017" max="11017" width="3.8515625" style="364" customWidth="1"/>
    <col min="11018" max="11018" width="38.28125" style="364" customWidth="1"/>
    <col min="11019" max="11264" width="9.00390625" style="364" customWidth="1"/>
    <col min="11265" max="11265" width="3.421875" style="364" customWidth="1"/>
    <col min="11266" max="11266" width="5.8515625" style="364" customWidth="1"/>
    <col min="11267" max="11267" width="45.57421875" style="364" customWidth="1"/>
    <col min="11268" max="11268" width="15.7109375" style="364" customWidth="1"/>
    <col min="11269" max="11269" width="18.421875" style="364" customWidth="1"/>
    <col min="11270" max="11270" width="9.00390625" style="364" customWidth="1"/>
    <col min="11271" max="11271" width="38.7109375" style="364" customWidth="1"/>
    <col min="11272" max="11272" width="14.140625" style="364" customWidth="1"/>
    <col min="11273" max="11273" width="3.8515625" style="364" customWidth="1"/>
    <col min="11274" max="11274" width="38.28125" style="364" customWidth="1"/>
    <col min="11275" max="11520" width="9.00390625" style="364" customWidth="1"/>
    <col min="11521" max="11521" width="3.421875" style="364" customWidth="1"/>
    <col min="11522" max="11522" width="5.8515625" style="364" customWidth="1"/>
    <col min="11523" max="11523" width="45.57421875" style="364" customWidth="1"/>
    <col min="11524" max="11524" width="15.7109375" style="364" customWidth="1"/>
    <col min="11525" max="11525" width="18.421875" style="364" customWidth="1"/>
    <col min="11526" max="11526" width="9.00390625" style="364" customWidth="1"/>
    <col min="11527" max="11527" width="38.7109375" style="364" customWidth="1"/>
    <col min="11528" max="11528" width="14.140625" style="364" customWidth="1"/>
    <col min="11529" max="11529" width="3.8515625" style="364" customWidth="1"/>
    <col min="11530" max="11530" width="38.28125" style="364" customWidth="1"/>
    <col min="11531" max="11776" width="9.00390625" style="364" customWidth="1"/>
    <col min="11777" max="11777" width="3.421875" style="364" customWidth="1"/>
    <col min="11778" max="11778" width="5.8515625" style="364" customWidth="1"/>
    <col min="11779" max="11779" width="45.57421875" style="364" customWidth="1"/>
    <col min="11780" max="11780" width="15.7109375" style="364" customWidth="1"/>
    <col min="11781" max="11781" width="18.421875" style="364" customWidth="1"/>
    <col min="11782" max="11782" width="9.00390625" style="364" customWidth="1"/>
    <col min="11783" max="11783" width="38.7109375" style="364" customWidth="1"/>
    <col min="11784" max="11784" width="14.140625" style="364" customWidth="1"/>
    <col min="11785" max="11785" width="3.8515625" style="364" customWidth="1"/>
    <col min="11786" max="11786" width="38.28125" style="364" customWidth="1"/>
    <col min="11787" max="12032" width="9.00390625" style="364" customWidth="1"/>
    <col min="12033" max="12033" width="3.421875" style="364" customWidth="1"/>
    <col min="12034" max="12034" width="5.8515625" style="364" customWidth="1"/>
    <col min="12035" max="12035" width="45.57421875" style="364" customWidth="1"/>
    <col min="12036" max="12036" width="15.7109375" style="364" customWidth="1"/>
    <col min="12037" max="12037" width="18.421875" style="364" customWidth="1"/>
    <col min="12038" max="12038" width="9.00390625" style="364" customWidth="1"/>
    <col min="12039" max="12039" width="38.7109375" style="364" customWidth="1"/>
    <col min="12040" max="12040" width="14.140625" style="364" customWidth="1"/>
    <col min="12041" max="12041" width="3.8515625" style="364" customWidth="1"/>
    <col min="12042" max="12042" width="38.28125" style="364" customWidth="1"/>
    <col min="12043" max="12288" width="9.00390625" style="364" customWidth="1"/>
    <col min="12289" max="12289" width="3.421875" style="364" customWidth="1"/>
    <col min="12290" max="12290" width="5.8515625" style="364" customWidth="1"/>
    <col min="12291" max="12291" width="45.57421875" style="364" customWidth="1"/>
    <col min="12292" max="12292" width="15.7109375" style="364" customWidth="1"/>
    <col min="12293" max="12293" width="18.421875" style="364" customWidth="1"/>
    <col min="12294" max="12294" width="9.00390625" style="364" customWidth="1"/>
    <col min="12295" max="12295" width="38.7109375" style="364" customWidth="1"/>
    <col min="12296" max="12296" width="14.140625" style="364" customWidth="1"/>
    <col min="12297" max="12297" width="3.8515625" style="364" customWidth="1"/>
    <col min="12298" max="12298" width="38.28125" style="364" customWidth="1"/>
    <col min="12299" max="12544" width="9.00390625" style="364" customWidth="1"/>
    <col min="12545" max="12545" width="3.421875" style="364" customWidth="1"/>
    <col min="12546" max="12546" width="5.8515625" style="364" customWidth="1"/>
    <col min="12547" max="12547" width="45.57421875" style="364" customWidth="1"/>
    <col min="12548" max="12548" width="15.7109375" style="364" customWidth="1"/>
    <col min="12549" max="12549" width="18.421875" style="364" customWidth="1"/>
    <col min="12550" max="12550" width="9.00390625" style="364" customWidth="1"/>
    <col min="12551" max="12551" width="38.7109375" style="364" customWidth="1"/>
    <col min="12552" max="12552" width="14.140625" style="364" customWidth="1"/>
    <col min="12553" max="12553" width="3.8515625" style="364" customWidth="1"/>
    <col min="12554" max="12554" width="38.28125" style="364" customWidth="1"/>
    <col min="12555" max="12800" width="9.00390625" style="364" customWidth="1"/>
    <col min="12801" max="12801" width="3.421875" style="364" customWidth="1"/>
    <col min="12802" max="12802" width="5.8515625" style="364" customWidth="1"/>
    <col min="12803" max="12803" width="45.57421875" style="364" customWidth="1"/>
    <col min="12804" max="12804" width="15.7109375" style="364" customWidth="1"/>
    <col min="12805" max="12805" width="18.421875" style="364" customWidth="1"/>
    <col min="12806" max="12806" width="9.00390625" style="364" customWidth="1"/>
    <col min="12807" max="12807" width="38.7109375" style="364" customWidth="1"/>
    <col min="12808" max="12808" width="14.140625" style="364" customWidth="1"/>
    <col min="12809" max="12809" width="3.8515625" style="364" customWidth="1"/>
    <col min="12810" max="12810" width="38.28125" style="364" customWidth="1"/>
    <col min="12811" max="13056" width="9.00390625" style="364" customWidth="1"/>
    <col min="13057" max="13057" width="3.421875" style="364" customWidth="1"/>
    <col min="13058" max="13058" width="5.8515625" style="364" customWidth="1"/>
    <col min="13059" max="13059" width="45.57421875" style="364" customWidth="1"/>
    <col min="13060" max="13060" width="15.7109375" style="364" customWidth="1"/>
    <col min="13061" max="13061" width="18.421875" style="364" customWidth="1"/>
    <col min="13062" max="13062" width="9.00390625" style="364" customWidth="1"/>
    <col min="13063" max="13063" width="38.7109375" style="364" customWidth="1"/>
    <col min="13064" max="13064" width="14.140625" style="364" customWidth="1"/>
    <col min="13065" max="13065" width="3.8515625" style="364" customWidth="1"/>
    <col min="13066" max="13066" width="38.28125" style="364" customWidth="1"/>
    <col min="13067" max="13312" width="9.00390625" style="364" customWidth="1"/>
    <col min="13313" max="13313" width="3.421875" style="364" customWidth="1"/>
    <col min="13314" max="13314" width="5.8515625" style="364" customWidth="1"/>
    <col min="13315" max="13315" width="45.57421875" style="364" customWidth="1"/>
    <col min="13316" max="13316" width="15.7109375" style="364" customWidth="1"/>
    <col min="13317" max="13317" width="18.421875" style="364" customWidth="1"/>
    <col min="13318" max="13318" width="9.00390625" style="364" customWidth="1"/>
    <col min="13319" max="13319" width="38.7109375" style="364" customWidth="1"/>
    <col min="13320" max="13320" width="14.140625" style="364" customWidth="1"/>
    <col min="13321" max="13321" width="3.8515625" style="364" customWidth="1"/>
    <col min="13322" max="13322" width="38.28125" style="364" customWidth="1"/>
    <col min="13323" max="13568" width="9.00390625" style="364" customWidth="1"/>
    <col min="13569" max="13569" width="3.421875" style="364" customWidth="1"/>
    <col min="13570" max="13570" width="5.8515625" style="364" customWidth="1"/>
    <col min="13571" max="13571" width="45.57421875" style="364" customWidth="1"/>
    <col min="13572" max="13572" width="15.7109375" style="364" customWidth="1"/>
    <col min="13573" max="13573" width="18.421875" style="364" customWidth="1"/>
    <col min="13574" max="13574" width="9.00390625" style="364" customWidth="1"/>
    <col min="13575" max="13575" width="38.7109375" style="364" customWidth="1"/>
    <col min="13576" max="13576" width="14.140625" style="364" customWidth="1"/>
    <col min="13577" max="13577" width="3.8515625" style="364" customWidth="1"/>
    <col min="13578" max="13578" width="38.28125" style="364" customWidth="1"/>
    <col min="13579" max="13824" width="9.00390625" style="364" customWidth="1"/>
    <col min="13825" max="13825" width="3.421875" style="364" customWidth="1"/>
    <col min="13826" max="13826" width="5.8515625" style="364" customWidth="1"/>
    <col min="13827" max="13827" width="45.57421875" style="364" customWidth="1"/>
    <col min="13828" max="13828" width="15.7109375" style="364" customWidth="1"/>
    <col min="13829" max="13829" width="18.421875" style="364" customWidth="1"/>
    <col min="13830" max="13830" width="9.00390625" style="364" customWidth="1"/>
    <col min="13831" max="13831" width="38.7109375" style="364" customWidth="1"/>
    <col min="13832" max="13832" width="14.140625" style="364" customWidth="1"/>
    <col min="13833" max="13833" width="3.8515625" style="364" customWidth="1"/>
    <col min="13834" max="13834" width="38.28125" style="364" customWidth="1"/>
    <col min="13835" max="14080" width="9.00390625" style="364" customWidth="1"/>
    <col min="14081" max="14081" width="3.421875" style="364" customWidth="1"/>
    <col min="14082" max="14082" width="5.8515625" style="364" customWidth="1"/>
    <col min="14083" max="14083" width="45.57421875" style="364" customWidth="1"/>
    <col min="14084" max="14084" width="15.7109375" style="364" customWidth="1"/>
    <col min="14085" max="14085" width="18.421875" style="364" customWidth="1"/>
    <col min="14086" max="14086" width="9.00390625" style="364" customWidth="1"/>
    <col min="14087" max="14087" width="38.7109375" style="364" customWidth="1"/>
    <col min="14088" max="14088" width="14.140625" style="364" customWidth="1"/>
    <col min="14089" max="14089" width="3.8515625" style="364" customWidth="1"/>
    <col min="14090" max="14090" width="38.28125" style="364" customWidth="1"/>
    <col min="14091" max="14336" width="9.00390625" style="364" customWidth="1"/>
    <col min="14337" max="14337" width="3.421875" style="364" customWidth="1"/>
    <col min="14338" max="14338" width="5.8515625" style="364" customWidth="1"/>
    <col min="14339" max="14339" width="45.57421875" style="364" customWidth="1"/>
    <col min="14340" max="14340" width="15.7109375" style="364" customWidth="1"/>
    <col min="14341" max="14341" width="18.421875" style="364" customWidth="1"/>
    <col min="14342" max="14342" width="9.00390625" style="364" customWidth="1"/>
    <col min="14343" max="14343" width="38.7109375" style="364" customWidth="1"/>
    <col min="14344" max="14344" width="14.140625" style="364" customWidth="1"/>
    <col min="14345" max="14345" width="3.8515625" style="364" customWidth="1"/>
    <col min="14346" max="14346" width="38.28125" style="364" customWidth="1"/>
    <col min="14347" max="14592" width="9.00390625" style="364" customWidth="1"/>
    <col min="14593" max="14593" width="3.421875" style="364" customWidth="1"/>
    <col min="14594" max="14594" width="5.8515625" style="364" customWidth="1"/>
    <col min="14595" max="14595" width="45.57421875" style="364" customWidth="1"/>
    <col min="14596" max="14596" width="15.7109375" style="364" customWidth="1"/>
    <col min="14597" max="14597" width="18.421875" style="364" customWidth="1"/>
    <col min="14598" max="14598" width="9.00390625" style="364" customWidth="1"/>
    <col min="14599" max="14599" width="38.7109375" style="364" customWidth="1"/>
    <col min="14600" max="14600" width="14.140625" style="364" customWidth="1"/>
    <col min="14601" max="14601" width="3.8515625" style="364" customWidth="1"/>
    <col min="14602" max="14602" width="38.28125" style="364" customWidth="1"/>
    <col min="14603" max="14848" width="9.00390625" style="364" customWidth="1"/>
    <col min="14849" max="14849" width="3.421875" style="364" customWidth="1"/>
    <col min="14850" max="14850" width="5.8515625" style="364" customWidth="1"/>
    <col min="14851" max="14851" width="45.57421875" style="364" customWidth="1"/>
    <col min="14852" max="14852" width="15.7109375" style="364" customWidth="1"/>
    <col min="14853" max="14853" width="18.421875" style="364" customWidth="1"/>
    <col min="14854" max="14854" width="9.00390625" style="364" customWidth="1"/>
    <col min="14855" max="14855" width="38.7109375" style="364" customWidth="1"/>
    <col min="14856" max="14856" width="14.140625" style="364" customWidth="1"/>
    <col min="14857" max="14857" width="3.8515625" style="364" customWidth="1"/>
    <col min="14858" max="14858" width="38.28125" style="364" customWidth="1"/>
    <col min="14859" max="15104" width="9.00390625" style="364" customWidth="1"/>
    <col min="15105" max="15105" width="3.421875" style="364" customWidth="1"/>
    <col min="15106" max="15106" width="5.8515625" style="364" customWidth="1"/>
    <col min="15107" max="15107" width="45.57421875" style="364" customWidth="1"/>
    <col min="15108" max="15108" width="15.7109375" style="364" customWidth="1"/>
    <col min="15109" max="15109" width="18.421875" style="364" customWidth="1"/>
    <col min="15110" max="15110" width="9.00390625" style="364" customWidth="1"/>
    <col min="15111" max="15111" width="38.7109375" style="364" customWidth="1"/>
    <col min="15112" max="15112" width="14.140625" style="364" customWidth="1"/>
    <col min="15113" max="15113" width="3.8515625" style="364" customWidth="1"/>
    <col min="15114" max="15114" width="38.28125" style="364" customWidth="1"/>
    <col min="15115" max="15360" width="9.00390625" style="364" customWidth="1"/>
    <col min="15361" max="15361" width="3.421875" style="364" customWidth="1"/>
    <col min="15362" max="15362" width="5.8515625" style="364" customWidth="1"/>
    <col min="15363" max="15363" width="45.57421875" style="364" customWidth="1"/>
    <col min="15364" max="15364" width="15.7109375" style="364" customWidth="1"/>
    <col min="15365" max="15365" width="18.421875" style="364" customWidth="1"/>
    <col min="15366" max="15366" width="9.00390625" style="364" customWidth="1"/>
    <col min="15367" max="15367" width="38.7109375" style="364" customWidth="1"/>
    <col min="15368" max="15368" width="14.140625" style="364" customWidth="1"/>
    <col min="15369" max="15369" width="3.8515625" style="364" customWidth="1"/>
    <col min="15370" max="15370" width="38.28125" style="364" customWidth="1"/>
    <col min="15371" max="15616" width="9.00390625" style="364" customWidth="1"/>
    <col min="15617" max="15617" width="3.421875" style="364" customWidth="1"/>
    <col min="15618" max="15618" width="5.8515625" style="364" customWidth="1"/>
    <col min="15619" max="15619" width="45.57421875" style="364" customWidth="1"/>
    <col min="15620" max="15620" width="15.7109375" style="364" customWidth="1"/>
    <col min="15621" max="15621" width="18.421875" style="364" customWidth="1"/>
    <col min="15622" max="15622" width="9.00390625" style="364" customWidth="1"/>
    <col min="15623" max="15623" width="38.7109375" style="364" customWidth="1"/>
    <col min="15624" max="15624" width="14.140625" style="364" customWidth="1"/>
    <col min="15625" max="15625" width="3.8515625" style="364" customWidth="1"/>
    <col min="15626" max="15626" width="38.28125" style="364" customWidth="1"/>
    <col min="15627" max="15872" width="9.00390625" style="364" customWidth="1"/>
    <col min="15873" max="15873" width="3.421875" style="364" customWidth="1"/>
    <col min="15874" max="15874" width="5.8515625" style="364" customWidth="1"/>
    <col min="15875" max="15875" width="45.57421875" style="364" customWidth="1"/>
    <col min="15876" max="15876" width="15.7109375" style="364" customWidth="1"/>
    <col min="15877" max="15877" width="18.421875" style="364" customWidth="1"/>
    <col min="15878" max="15878" width="9.00390625" style="364" customWidth="1"/>
    <col min="15879" max="15879" width="38.7109375" style="364" customWidth="1"/>
    <col min="15880" max="15880" width="14.140625" style="364" customWidth="1"/>
    <col min="15881" max="15881" width="3.8515625" style="364" customWidth="1"/>
    <col min="15882" max="15882" width="38.28125" style="364" customWidth="1"/>
    <col min="15883" max="16128" width="9.00390625" style="364" customWidth="1"/>
    <col min="16129" max="16129" width="3.421875" style="364" customWidth="1"/>
    <col min="16130" max="16130" width="5.8515625" style="364" customWidth="1"/>
    <col min="16131" max="16131" width="45.57421875" style="364" customWidth="1"/>
    <col min="16132" max="16132" width="15.7109375" style="364" customWidth="1"/>
    <col min="16133" max="16133" width="18.421875" style="364" customWidth="1"/>
    <col min="16134" max="16134" width="9.00390625" style="364" customWidth="1"/>
    <col min="16135" max="16135" width="38.7109375" style="364" customWidth="1"/>
    <col min="16136" max="16136" width="14.140625" style="364" customWidth="1"/>
    <col min="16137" max="16137" width="3.8515625" style="364" customWidth="1"/>
    <col min="16138" max="16138" width="38.28125" style="364" customWidth="1"/>
    <col min="16139" max="16384" width="9.00390625" style="364" customWidth="1"/>
  </cols>
  <sheetData>
    <row r="1" ht="15">
      <c r="A1" s="364" t="s">
        <v>254</v>
      </c>
    </row>
    <row r="2" ht="10.5" customHeight="1"/>
    <row r="3" spans="2:5" s="365" customFormat="1" ht="24" customHeight="1">
      <c r="B3" s="367" t="s">
        <v>255</v>
      </c>
      <c r="C3" s="367" t="s">
        <v>256</v>
      </c>
      <c r="D3" s="367" t="s">
        <v>214</v>
      </c>
      <c r="E3" s="368" t="s">
        <v>257</v>
      </c>
    </row>
    <row r="4" spans="1:8" ht="24" customHeight="1">
      <c r="A4" s="364"/>
      <c r="B4" s="369">
        <v>1</v>
      </c>
      <c r="C4" s="370" t="s">
        <v>258</v>
      </c>
      <c r="D4" s="371" t="s">
        <v>259</v>
      </c>
      <c r="E4" s="371">
        <v>1677700</v>
      </c>
      <c r="H4" s="372"/>
    </row>
    <row r="5" spans="1:8" ht="24" customHeight="1">
      <c r="A5" s="373"/>
      <c r="B5" s="369">
        <v>2</v>
      </c>
      <c r="C5" s="370" t="s">
        <v>260</v>
      </c>
      <c r="D5" s="374" t="s">
        <v>261</v>
      </c>
      <c r="E5" s="371">
        <v>1622100</v>
      </c>
      <c r="H5" s="372"/>
    </row>
    <row r="6" spans="1:8" ht="24" customHeight="1">
      <c r="A6" s="364"/>
      <c r="B6" s="367">
        <v>3</v>
      </c>
      <c r="C6" s="370" t="s">
        <v>262</v>
      </c>
      <c r="D6" s="374" t="s">
        <v>263</v>
      </c>
      <c r="E6" s="371">
        <v>1609300</v>
      </c>
      <c r="H6" s="372"/>
    </row>
    <row r="7" spans="1:8" ht="24" customHeight="1">
      <c r="A7" s="364"/>
      <c r="B7" s="367">
        <v>4</v>
      </c>
      <c r="C7" s="370" t="s">
        <v>264</v>
      </c>
      <c r="D7" s="375" t="s">
        <v>265</v>
      </c>
      <c r="E7" s="371">
        <v>870400</v>
      </c>
      <c r="H7" s="372"/>
    </row>
    <row r="8" spans="1:8" ht="24" customHeight="1">
      <c r="A8" s="364"/>
      <c r="B8" s="367">
        <v>5</v>
      </c>
      <c r="C8" s="370" t="s">
        <v>266</v>
      </c>
      <c r="D8" s="370" t="s">
        <v>267</v>
      </c>
      <c r="E8" s="371">
        <v>817800</v>
      </c>
      <c r="H8" s="372"/>
    </row>
    <row r="9" spans="1:8" ht="24" customHeight="1">
      <c r="A9" s="364"/>
      <c r="B9" s="367">
        <v>6</v>
      </c>
      <c r="C9" s="370" t="s">
        <v>268</v>
      </c>
      <c r="D9" s="376" t="s">
        <v>200</v>
      </c>
      <c r="E9" s="371">
        <v>786200</v>
      </c>
      <c r="H9" s="372"/>
    </row>
    <row r="10" spans="1:8" ht="24" customHeight="1">
      <c r="A10" s="364"/>
      <c r="B10" s="367">
        <v>7</v>
      </c>
      <c r="C10" s="370" t="s">
        <v>269</v>
      </c>
      <c r="D10" s="371" t="s">
        <v>270</v>
      </c>
      <c r="E10" s="371">
        <v>728500</v>
      </c>
      <c r="H10" s="372"/>
    </row>
    <row r="11" spans="1:8" ht="24" customHeight="1">
      <c r="A11" s="364"/>
      <c r="B11" s="367">
        <v>8</v>
      </c>
      <c r="C11" s="370" t="s">
        <v>271</v>
      </c>
      <c r="D11" s="374" t="s">
        <v>261</v>
      </c>
      <c r="E11" s="371">
        <v>722300</v>
      </c>
      <c r="H11" s="372"/>
    </row>
    <row r="12" spans="1:8" ht="24" customHeight="1">
      <c r="A12" s="364"/>
      <c r="B12" s="367">
        <v>9</v>
      </c>
      <c r="C12" s="370" t="s">
        <v>272</v>
      </c>
      <c r="D12" s="374" t="s">
        <v>273</v>
      </c>
      <c r="E12" s="371">
        <v>628900</v>
      </c>
      <c r="H12" s="372"/>
    </row>
    <row r="13" spans="1:8" ht="24" customHeight="1">
      <c r="A13" s="364"/>
      <c r="B13" s="367">
        <v>10</v>
      </c>
      <c r="C13" s="370" t="s">
        <v>274</v>
      </c>
      <c r="D13" s="374" t="s">
        <v>275</v>
      </c>
      <c r="E13" s="371">
        <v>584900</v>
      </c>
      <c r="H13" s="372"/>
    </row>
    <row r="14" spans="1:8" ht="24" customHeight="1">
      <c r="A14" s="364"/>
      <c r="B14" s="367">
        <v>11</v>
      </c>
      <c r="C14" s="370" t="s">
        <v>276</v>
      </c>
      <c r="D14" s="374" t="s">
        <v>187</v>
      </c>
      <c r="E14" s="371">
        <v>568300</v>
      </c>
      <c r="H14" s="372"/>
    </row>
    <row r="15" spans="1:8" ht="24" customHeight="1">
      <c r="A15" s="364"/>
      <c r="B15" s="367">
        <v>12</v>
      </c>
      <c r="C15" s="370" t="s">
        <v>277</v>
      </c>
      <c r="D15" s="374" t="s">
        <v>273</v>
      </c>
      <c r="E15" s="371">
        <v>539200</v>
      </c>
      <c r="H15" s="372"/>
    </row>
    <row r="16" spans="1:8" ht="24" customHeight="1">
      <c r="A16" s="364"/>
      <c r="B16" s="367">
        <v>13</v>
      </c>
      <c r="C16" s="370" t="s">
        <v>278</v>
      </c>
      <c r="D16" s="374" t="s">
        <v>259</v>
      </c>
      <c r="E16" s="371">
        <v>506600</v>
      </c>
      <c r="H16" s="372"/>
    </row>
    <row r="17" spans="1:8" ht="24" customHeight="1">
      <c r="A17" s="364"/>
      <c r="B17" s="367">
        <v>14</v>
      </c>
      <c r="C17" s="370" t="s">
        <v>279</v>
      </c>
      <c r="D17" s="374" t="s">
        <v>259</v>
      </c>
      <c r="E17" s="371">
        <v>500400</v>
      </c>
      <c r="H17" s="372"/>
    </row>
    <row r="18" spans="1:8" ht="24" customHeight="1">
      <c r="A18" s="364"/>
      <c r="B18" s="367">
        <v>15</v>
      </c>
      <c r="C18" s="370" t="s">
        <v>280</v>
      </c>
      <c r="D18" s="374" t="s">
        <v>259</v>
      </c>
      <c r="E18" s="371">
        <v>473300</v>
      </c>
      <c r="H18" s="372"/>
    </row>
    <row r="19" spans="2:8" ht="24" customHeight="1">
      <c r="B19" s="367">
        <v>16</v>
      </c>
      <c r="C19" s="370" t="s">
        <v>281</v>
      </c>
      <c r="D19" s="374" t="s">
        <v>273</v>
      </c>
      <c r="E19" s="371">
        <v>462600</v>
      </c>
      <c r="H19" s="372"/>
    </row>
    <row r="20" spans="1:8" ht="24" customHeight="1">
      <c r="A20" s="364"/>
      <c r="B20" s="367">
        <v>17</v>
      </c>
      <c r="C20" s="370" t="s">
        <v>282</v>
      </c>
      <c r="D20" s="374" t="s">
        <v>273</v>
      </c>
      <c r="E20" s="371">
        <v>458000</v>
      </c>
      <c r="H20" s="372"/>
    </row>
    <row r="21" spans="1:8" ht="24" customHeight="1">
      <c r="A21" s="364"/>
      <c r="B21" s="367">
        <v>18</v>
      </c>
      <c r="C21" s="370" t="s">
        <v>283</v>
      </c>
      <c r="D21" s="374" t="s">
        <v>270</v>
      </c>
      <c r="E21" s="371">
        <v>442000</v>
      </c>
      <c r="H21" s="372"/>
    </row>
    <row r="22" spans="1:8" ht="24" customHeight="1">
      <c r="A22" s="364"/>
      <c r="B22" s="367">
        <v>19</v>
      </c>
      <c r="C22" s="370" t="s">
        <v>284</v>
      </c>
      <c r="D22" s="374" t="s">
        <v>285</v>
      </c>
      <c r="E22" s="371">
        <v>440800</v>
      </c>
      <c r="H22" s="372"/>
    </row>
    <row r="23" spans="1:8" ht="24" customHeight="1">
      <c r="A23" s="364"/>
      <c r="B23" s="367">
        <v>20</v>
      </c>
      <c r="C23" s="370" t="s">
        <v>286</v>
      </c>
      <c r="D23" s="374" t="s">
        <v>287</v>
      </c>
      <c r="E23" s="371">
        <v>433800</v>
      </c>
      <c r="H23" s="372"/>
    </row>
    <row r="24" spans="1:8" ht="24" customHeight="1">
      <c r="A24" s="364"/>
      <c r="B24" s="367">
        <v>21</v>
      </c>
      <c r="C24" s="370" t="s">
        <v>288</v>
      </c>
      <c r="D24" s="374" t="s">
        <v>261</v>
      </c>
      <c r="E24" s="371">
        <v>418200</v>
      </c>
      <c r="H24" s="372"/>
    </row>
    <row r="25" spans="1:8" ht="24" customHeight="1">
      <c r="A25" s="364"/>
      <c r="B25" s="367">
        <v>22</v>
      </c>
      <c r="C25" s="370" t="s">
        <v>289</v>
      </c>
      <c r="D25" s="374" t="s">
        <v>290</v>
      </c>
      <c r="E25" s="371">
        <v>405000</v>
      </c>
      <c r="H25" s="372"/>
    </row>
    <row r="26" spans="1:8" ht="24" customHeight="1">
      <c r="A26" s="364"/>
      <c r="B26" s="367">
        <v>23</v>
      </c>
      <c r="C26" s="370" t="s">
        <v>291</v>
      </c>
      <c r="D26" s="374" t="s">
        <v>292</v>
      </c>
      <c r="E26" s="371">
        <v>403100</v>
      </c>
      <c r="H26" s="372"/>
    </row>
    <row r="27" spans="1:8" ht="24" customHeight="1">
      <c r="A27" s="364"/>
      <c r="B27" s="367">
        <v>24</v>
      </c>
      <c r="C27" s="370" t="s">
        <v>293</v>
      </c>
      <c r="D27" s="374" t="s">
        <v>273</v>
      </c>
      <c r="E27" s="371">
        <v>386400</v>
      </c>
      <c r="H27" s="372"/>
    </row>
    <row r="28" spans="1:8" ht="24" customHeight="1">
      <c r="A28" s="364"/>
      <c r="B28" s="367">
        <v>25</v>
      </c>
      <c r="C28" s="370" t="s">
        <v>294</v>
      </c>
      <c r="D28" s="374" t="s">
        <v>187</v>
      </c>
      <c r="E28" s="371">
        <v>368500</v>
      </c>
      <c r="H28" s="372"/>
    </row>
    <row r="29" spans="1:8" ht="24" customHeight="1">
      <c r="A29" s="364"/>
      <c r="B29" s="367">
        <v>26</v>
      </c>
      <c r="C29" s="370" t="s">
        <v>295</v>
      </c>
      <c r="D29" s="374" t="s">
        <v>273</v>
      </c>
      <c r="E29" s="371">
        <v>360500</v>
      </c>
      <c r="H29" s="372"/>
    </row>
    <row r="30" spans="1:8" ht="24" customHeight="1">
      <c r="A30" s="364"/>
      <c r="B30" s="367">
        <v>27</v>
      </c>
      <c r="C30" s="370" t="s">
        <v>296</v>
      </c>
      <c r="D30" s="374" t="s">
        <v>273</v>
      </c>
      <c r="E30" s="371">
        <v>352600</v>
      </c>
      <c r="H30" s="372"/>
    </row>
    <row r="31" spans="1:8" ht="24" customHeight="1">
      <c r="A31" s="364"/>
      <c r="B31" s="367">
        <v>28</v>
      </c>
      <c r="C31" s="370" t="s">
        <v>297</v>
      </c>
      <c r="D31" s="374" t="s">
        <v>273</v>
      </c>
      <c r="E31" s="371">
        <v>350000</v>
      </c>
      <c r="H31" s="372"/>
    </row>
    <row r="32" spans="1:8" ht="24" customHeight="1">
      <c r="A32" s="364"/>
      <c r="B32" s="367">
        <v>29</v>
      </c>
      <c r="C32" s="370" t="s">
        <v>298</v>
      </c>
      <c r="D32" s="374" t="s">
        <v>290</v>
      </c>
      <c r="E32" s="371">
        <v>315200</v>
      </c>
      <c r="H32" s="372"/>
    </row>
    <row r="33" spans="1:8" ht="24" customHeight="1">
      <c r="A33" s="364"/>
      <c r="B33" s="367">
        <v>30</v>
      </c>
      <c r="C33" s="377" t="s">
        <v>299</v>
      </c>
      <c r="D33" s="378" t="s">
        <v>265</v>
      </c>
      <c r="E33" s="379">
        <v>311500</v>
      </c>
      <c r="H33" s="372"/>
    </row>
    <row r="34" ht="15">
      <c r="B34" s="380" t="s">
        <v>300</v>
      </c>
    </row>
    <row r="37" spans="3:5" ht="15">
      <c r="C37" s="381"/>
      <c r="D37" s="382"/>
      <c r="E37" s="383"/>
    </row>
    <row r="38" spans="2:5" ht="15">
      <c r="B38" s="384"/>
      <c r="C38" s="381"/>
      <c r="D38" s="385"/>
      <c r="E38" s="383"/>
    </row>
    <row r="39" spans="2:5" ht="15">
      <c r="B39" s="384"/>
      <c r="C39" s="381"/>
      <c r="D39" s="382"/>
      <c r="E39" s="383"/>
    </row>
    <row r="40" spans="2:5" ht="15">
      <c r="B40" s="384"/>
      <c r="C40" s="381"/>
      <c r="D40" s="382"/>
      <c r="E40" s="383"/>
    </row>
    <row r="41" spans="2:5" ht="15">
      <c r="B41" s="384"/>
      <c r="C41" s="381"/>
      <c r="D41" s="382"/>
      <c r="E41" s="383"/>
    </row>
    <row r="42" spans="2:5" ht="15">
      <c r="B42" s="384"/>
      <c r="C42" s="381"/>
      <c r="D42" s="386"/>
      <c r="E42" s="383"/>
    </row>
    <row r="43" spans="2:5" ht="15">
      <c r="B43" s="384"/>
      <c r="C43" s="381"/>
      <c r="D43" s="386"/>
      <c r="E43" s="383"/>
    </row>
    <row r="44" spans="2:5" ht="15">
      <c r="B44" s="384"/>
      <c r="C44" s="381"/>
      <c r="D44" s="382"/>
      <c r="E44" s="383"/>
    </row>
    <row r="45" spans="2:5" ht="15">
      <c r="B45" s="384"/>
      <c r="C45" s="381"/>
      <c r="D45" s="387"/>
      <c r="E45" s="383"/>
    </row>
    <row r="46" spans="2:5" ht="15">
      <c r="B46" s="384"/>
      <c r="C46" s="381"/>
      <c r="D46" s="386"/>
      <c r="E46" s="383"/>
    </row>
    <row r="47" spans="2:5" ht="15">
      <c r="B47" s="384"/>
      <c r="C47" s="381"/>
      <c r="D47" s="382"/>
      <c r="E47" s="383"/>
    </row>
    <row r="48" spans="2:5" ht="15">
      <c r="B48" s="384"/>
      <c r="C48" s="381"/>
      <c r="D48" s="386"/>
      <c r="E48" s="383"/>
    </row>
    <row r="49" spans="2:5" s="364" customFormat="1" ht="15">
      <c r="B49" s="384"/>
      <c r="C49" s="381"/>
      <c r="D49" s="382"/>
      <c r="E49" s="383"/>
    </row>
    <row r="50" spans="2:5" s="364" customFormat="1" ht="15">
      <c r="B50" s="384"/>
      <c r="C50" s="381"/>
      <c r="D50" s="385"/>
      <c r="E50" s="383"/>
    </row>
    <row r="51" spans="2:5" s="364" customFormat="1" ht="15">
      <c r="B51" s="384"/>
      <c r="C51" s="381"/>
      <c r="D51" s="382"/>
      <c r="E51" s="383"/>
    </row>
    <row r="52" spans="2:5" s="364" customFormat="1" ht="15">
      <c r="B52" s="384"/>
      <c r="C52" s="381"/>
      <c r="D52" s="382"/>
      <c r="E52" s="383"/>
    </row>
    <row r="53" spans="2:5" s="364" customFormat="1" ht="15">
      <c r="B53" s="384"/>
      <c r="C53" s="381"/>
      <c r="D53" s="382"/>
      <c r="E53" s="383"/>
    </row>
    <row r="54" spans="2:5" s="364" customFormat="1" ht="15">
      <c r="B54" s="384"/>
      <c r="C54" s="381"/>
      <c r="D54" s="386"/>
      <c r="E54" s="383"/>
    </row>
    <row r="55" spans="2:5" s="364" customFormat="1" ht="15">
      <c r="B55" s="384"/>
      <c r="C55" s="381"/>
      <c r="D55" s="385"/>
      <c r="E55" s="383"/>
    </row>
    <row r="56" spans="2:5" s="364" customFormat="1" ht="15">
      <c r="B56" s="384"/>
      <c r="C56" s="381"/>
      <c r="D56" s="382"/>
      <c r="E56" s="383"/>
    </row>
    <row r="57" spans="2:5" s="364" customFormat="1" ht="15">
      <c r="B57" s="384"/>
      <c r="C57" s="381"/>
      <c r="D57" s="382"/>
      <c r="E57" s="383"/>
    </row>
    <row r="58" spans="2:5" s="364" customFormat="1" ht="15">
      <c r="B58" s="384"/>
      <c r="C58" s="381"/>
      <c r="D58" s="382"/>
      <c r="E58" s="383"/>
    </row>
    <row r="59" spans="2:5" s="364" customFormat="1" ht="15">
      <c r="B59" s="384"/>
      <c r="C59" s="381"/>
      <c r="D59" s="382"/>
      <c r="E59" s="383"/>
    </row>
    <row r="60" spans="2:5" s="364" customFormat="1" ht="15">
      <c r="B60" s="384"/>
      <c r="C60" s="381"/>
      <c r="D60" s="386"/>
      <c r="E60" s="383"/>
    </row>
    <row r="61" spans="2:5" s="364" customFormat="1" ht="15">
      <c r="B61" s="384"/>
      <c r="C61" s="381"/>
      <c r="D61" s="382"/>
      <c r="E61" s="383"/>
    </row>
    <row r="62" spans="2:5" s="364" customFormat="1" ht="15">
      <c r="B62" s="384"/>
      <c r="C62" s="381"/>
      <c r="D62" s="382"/>
      <c r="E62" s="383"/>
    </row>
    <row r="63" spans="2:5" s="364" customFormat="1" ht="15">
      <c r="B63" s="384"/>
      <c r="C63" s="381"/>
      <c r="D63" s="382"/>
      <c r="E63" s="383"/>
    </row>
    <row r="64" spans="2:5" s="364" customFormat="1" ht="15">
      <c r="B64" s="384"/>
      <c r="C64" s="381"/>
      <c r="D64" s="382"/>
      <c r="E64" s="383"/>
    </row>
    <row r="65" spans="2:5" s="364" customFormat="1" ht="15">
      <c r="B65" s="384"/>
      <c r="C65" s="381"/>
      <c r="D65" s="382"/>
      <c r="E65" s="383"/>
    </row>
    <row r="66" spans="2:5" s="364" customFormat="1" ht="15">
      <c r="B66" s="384"/>
      <c r="C66" s="381"/>
      <c r="D66" s="382"/>
      <c r="E66" s="383"/>
    </row>
    <row r="67" spans="2:4" s="364" customFormat="1" ht="15">
      <c r="B67" s="384"/>
      <c r="C67" s="365"/>
      <c r="D67" s="366"/>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topLeftCell="A1"/>
  </sheetViews>
  <sheetFormatPr defaultColWidth="9.140625" defaultRowHeight="15"/>
  <cols>
    <col min="1" max="1" width="10.8515625" style="17" customWidth="1"/>
    <col min="2" max="2" width="16.421875" style="17" customWidth="1"/>
    <col min="3" max="3" width="8.57421875" style="17" customWidth="1"/>
    <col min="4" max="4" width="16.7109375" style="17" customWidth="1"/>
    <col min="5" max="5" width="8.57421875" style="17" customWidth="1"/>
    <col min="6" max="6" width="14.8515625" style="17" customWidth="1"/>
    <col min="7" max="7" width="8.57421875" style="17" customWidth="1"/>
    <col min="8" max="9" width="9.00390625" style="17" customWidth="1"/>
    <col min="10" max="10" width="10.28125" style="17" customWidth="1"/>
    <col min="11" max="13" width="15.28125" style="17" customWidth="1"/>
    <col min="14" max="253" width="9.00390625" style="17" customWidth="1"/>
    <col min="254" max="254" width="10.8515625" style="17" customWidth="1"/>
    <col min="255" max="255" width="16.421875" style="17" customWidth="1"/>
    <col min="256" max="256" width="8.57421875" style="17" customWidth="1"/>
    <col min="257" max="257" width="16.7109375" style="17" customWidth="1"/>
    <col min="258" max="258" width="8.57421875" style="17" customWidth="1"/>
    <col min="259" max="259" width="14.8515625" style="17" customWidth="1"/>
    <col min="260" max="260" width="8.57421875" style="17" customWidth="1"/>
    <col min="261" max="509" width="9.00390625" style="17" customWidth="1"/>
    <col min="510" max="510" width="10.8515625" style="17" customWidth="1"/>
    <col min="511" max="511" width="16.421875" style="17" customWidth="1"/>
    <col min="512" max="512" width="8.57421875" style="17" customWidth="1"/>
    <col min="513" max="513" width="16.7109375" style="17" customWidth="1"/>
    <col min="514" max="514" width="8.57421875" style="17" customWidth="1"/>
    <col min="515" max="515" width="14.8515625" style="17" customWidth="1"/>
    <col min="516" max="516" width="8.57421875" style="17" customWidth="1"/>
    <col min="517" max="765" width="9.00390625" style="17" customWidth="1"/>
    <col min="766" max="766" width="10.8515625" style="17" customWidth="1"/>
    <col min="767" max="767" width="16.421875" style="17" customWidth="1"/>
    <col min="768" max="768" width="8.57421875" style="17" customWidth="1"/>
    <col min="769" max="769" width="16.7109375" style="17" customWidth="1"/>
    <col min="770" max="770" width="8.57421875" style="17" customWidth="1"/>
    <col min="771" max="771" width="14.8515625" style="17" customWidth="1"/>
    <col min="772" max="772" width="8.57421875" style="17" customWidth="1"/>
    <col min="773" max="1021" width="9.00390625" style="17" customWidth="1"/>
    <col min="1022" max="1022" width="10.8515625" style="17" customWidth="1"/>
    <col min="1023" max="1023" width="16.421875" style="17" customWidth="1"/>
    <col min="1024" max="1024" width="8.57421875" style="17" customWidth="1"/>
    <col min="1025" max="1025" width="16.7109375" style="17" customWidth="1"/>
    <col min="1026" max="1026" width="8.57421875" style="17" customWidth="1"/>
    <col min="1027" max="1027" width="14.8515625" style="17" customWidth="1"/>
    <col min="1028" max="1028" width="8.57421875" style="17" customWidth="1"/>
    <col min="1029" max="1277" width="9.00390625" style="17" customWidth="1"/>
    <col min="1278" max="1278" width="10.8515625" style="17" customWidth="1"/>
    <col min="1279" max="1279" width="16.421875" style="17" customWidth="1"/>
    <col min="1280" max="1280" width="8.57421875" style="17" customWidth="1"/>
    <col min="1281" max="1281" width="16.7109375" style="17" customWidth="1"/>
    <col min="1282" max="1282" width="8.57421875" style="17" customWidth="1"/>
    <col min="1283" max="1283" width="14.8515625" style="17" customWidth="1"/>
    <col min="1284" max="1284" width="8.57421875" style="17" customWidth="1"/>
    <col min="1285" max="1533" width="9.00390625" style="17" customWidth="1"/>
    <col min="1534" max="1534" width="10.8515625" style="17" customWidth="1"/>
    <col min="1535" max="1535" width="16.421875" style="17" customWidth="1"/>
    <col min="1536" max="1536" width="8.57421875" style="17" customWidth="1"/>
    <col min="1537" max="1537" width="16.7109375" style="17" customWidth="1"/>
    <col min="1538" max="1538" width="8.57421875" style="17" customWidth="1"/>
    <col min="1539" max="1539" width="14.8515625" style="17" customWidth="1"/>
    <col min="1540" max="1540" width="8.57421875" style="17" customWidth="1"/>
    <col min="1541" max="1789" width="9.00390625" style="17" customWidth="1"/>
    <col min="1790" max="1790" width="10.8515625" style="17" customWidth="1"/>
    <col min="1791" max="1791" width="16.421875" style="17" customWidth="1"/>
    <col min="1792" max="1792" width="8.57421875" style="17" customWidth="1"/>
    <col min="1793" max="1793" width="16.7109375" style="17" customWidth="1"/>
    <col min="1794" max="1794" width="8.57421875" style="17" customWidth="1"/>
    <col min="1795" max="1795" width="14.8515625" style="17" customWidth="1"/>
    <col min="1796" max="1796" width="8.57421875" style="17" customWidth="1"/>
    <col min="1797" max="2045" width="9.00390625" style="17" customWidth="1"/>
    <col min="2046" max="2046" width="10.8515625" style="17" customWidth="1"/>
    <col min="2047" max="2047" width="16.421875" style="17" customWidth="1"/>
    <col min="2048" max="2048" width="8.57421875" style="17" customWidth="1"/>
    <col min="2049" max="2049" width="16.7109375" style="17" customWidth="1"/>
    <col min="2050" max="2050" width="8.57421875" style="17" customWidth="1"/>
    <col min="2051" max="2051" width="14.8515625" style="17" customWidth="1"/>
    <col min="2052" max="2052" width="8.57421875" style="17" customWidth="1"/>
    <col min="2053" max="2301" width="9.00390625" style="17" customWidth="1"/>
    <col min="2302" max="2302" width="10.8515625" style="17" customWidth="1"/>
    <col min="2303" max="2303" width="16.421875" style="17" customWidth="1"/>
    <col min="2304" max="2304" width="8.57421875" style="17" customWidth="1"/>
    <col min="2305" max="2305" width="16.7109375" style="17" customWidth="1"/>
    <col min="2306" max="2306" width="8.57421875" style="17" customWidth="1"/>
    <col min="2307" max="2307" width="14.8515625" style="17" customWidth="1"/>
    <col min="2308" max="2308" width="8.57421875" style="17" customWidth="1"/>
    <col min="2309" max="2557" width="9.00390625" style="17" customWidth="1"/>
    <col min="2558" max="2558" width="10.8515625" style="17" customWidth="1"/>
    <col min="2559" max="2559" width="16.421875" style="17" customWidth="1"/>
    <col min="2560" max="2560" width="8.57421875" style="17" customWidth="1"/>
    <col min="2561" max="2561" width="16.7109375" style="17" customWidth="1"/>
    <col min="2562" max="2562" width="8.57421875" style="17" customWidth="1"/>
    <col min="2563" max="2563" width="14.8515625" style="17" customWidth="1"/>
    <col min="2564" max="2564" width="8.57421875" style="17" customWidth="1"/>
    <col min="2565" max="2813" width="9.00390625" style="17" customWidth="1"/>
    <col min="2814" max="2814" width="10.8515625" style="17" customWidth="1"/>
    <col min="2815" max="2815" width="16.421875" style="17" customWidth="1"/>
    <col min="2816" max="2816" width="8.57421875" style="17" customWidth="1"/>
    <col min="2817" max="2817" width="16.7109375" style="17" customWidth="1"/>
    <col min="2818" max="2818" width="8.57421875" style="17" customWidth="1"/>
    <col min="2819" max="2819" width="14.8515625" style="17" customWidth="1"/>
    <col min="2820" max="2820" width="8.57421875" style="17" customWidth="1"/>
    <col min="2821" max="3069" width="9.00390625" style="17" customWidth="1"/>
    <col min="3070" max="3070" width="10.8515625" style="17" customWidth="1"/>
    <col min="3071" max="3071" width="16.421875" style="17" customWidth="1"/>
    <col min="3072" max="3072" width="8.57421875" style="17" customWidth="1"/>
    <col min="3073" max="3073" width="16.7109375" style="17" customWidth="1"/>
    <col min="3074" max="3074" width="8.57421875" style="17" customWidth="1"/>
    <col min="3075" max="3075" width="14.8515625" style="17" customWidth="1"/>
    <col min="3076" max="3076" width="8.57421875" style="17" customWidth="1"/>
    <col min="3077" max="3325" width="9.00390625" style="17" customWidth="1"/>
    <col min="3326" max="3326" width="10.8515625" style="17" customWidth="1"/>
    <col min="3327" max="3327" width="16.421875" style="17" customWidth="1"/>
    <col min="3328" max="3328" width="8.57421875" style="17" customWidth="1"/>
    <col min="3329" max="3329" width="16.7109375" style="17" customWidth="1"/>
    <col min="3330" max="3330" width="8.57421875" style="17" customWidth="1"/>
    <col min="3331" max="3331" width="14.8515625" style="17" customWidth="1"/>
    <col min="3332" max="3332" width="8.57421875" style="17" customWidth="1"/>
    <col min="3333" max="3581" width="9.00390625" style="17" customWidth="1"/>
    <col min="3582" max="3582" width="10.8515625" style="17" customWidth="1"/>
    <col min="3583" max="3583" width="16.421875" style="17" customWidth="1"/>
    <col min="3584" max="3584" width="8.57421875" style="17" customWidth="1"/>
    <col min="3585" max="3585" width="16.7109375" style="17" customWidth="1"/>
    <col min="3586" max="3586" width="8.57421875" style="17" customWidth="1"/>
    <col min="3587" max="3587" width="14.8515625" style="17" customWidth="1"/>
    <col min="3588" max="3588" width="8.57421875" style="17" customWidth="1"/>
    <col min="3589" max="3837" width="9.00390625" style="17" customWidth="1"/>
    <col min="3838" max="3838" width="10.8515625" style="17" customWidth="1"/>
    <col min="3839" max="3839" width="16.421875" style="17" customWidth="1"/>
    <col min="3840" max="3840" width="8.57421875" style="17" customWidth="1"/>
    <col min="3841" max="3841" width="16.7109375" style="17" customWidth="1"/>
    <col min="3842" max="3842" width="8.57421875" style="17" customWidth="1"/>
    <col min="3843" max="3843" width="14.8515625" style="17" customWidth="1"/>
    <col min="3844" max="3844" width="8.57421875" style="17" customWidth="1"/>
    <col min="3845" max="4093" width="9.00390625" style="17" customWidth="1"/>
    <col min="4094" max="4094" width="10.8515625" style="17" customWidth="1"/>
    <col min="4095" max="4095" width="16.421875" style="17" customWidth="1"/>
    <col min="4096" max="4096" width="8.57421875" style="17" customWidth="1"/>
    <col min="4097" max="4097" width="16.7109375" style="17" customWidth="1"/>
    <col min="4098" max="4098" width="8.57421875" style="17" customWidth="1"/>
    <col min="4099" max="4099" width="14.8515625" style="17" customWidth="1"/>
    <col min="4100" max="4100" width="8.57421875" style="17" customWidth="1"/>
    <col min="4101" max="4349" width="9.00390625" style="17" customWidth="1"/>
    <col min="4350" max="4350" width="10.8515625" style="17" customWidth="1"/>
    <col min="4351" max="4351" width="16.421875" style="17" customWidth="1"/>
    <col min="4352" max="4352" width="8.57421875" style="17" customWidth="1"/>
    <col min="4353" max="4353" width="16.7109375" style="17" customWidth="1"/>
    <col min="4354" max="4354" width="8.57421875" style="17" customWidth="1"/>
    <col min="4355" max="4355" width="14.8515625" style="17" customWidth="1"/>
    <col min="4356" max="4356" width="8.57421875" style="17" customWidth="1"/>
    <col min="4357" max="4605" width="9.00390625" style="17" customWidth="1"/>
    <col min="4606" max="4606" width="10.8515625" style="17" customWidth="1"/>
    <col min="4607" max="4607" width="16.421875" style="17" customWidth="1"/>
    <col min="4608" max="4608" width="8.57421875" style="17" customWidth="1"/>
    <col min="4609" max="4609" width="16.7109375" style="17" customWidth="1"/>
    <col min="4610" max="4610" width="8.57421875" style="17" customWidth="1"/>
    <col min="4611" max="4611" width="14.8515625" style="17" customWidth="1"/>
    <col min="4612" max="4612" width="8.57421875" style="17" customWidth="1"/>
    <col min="4613" max="4861" width="9.00390625" style="17" customWidth="1"/>
    <col min="4862" max="4862" width="10.8515625" style="17" customWidth="1"/>
    <col min="4863" max="4863" width="16.421875" style="17" customWidth="1"/>
    <col min="4864" max="4864" width="8.57421875" style="17" customWidth="1"/>
    <col min="4865" max="4865" width="16.7109375" style="17" customWidth="1"/>
    <col min="4866" max="4866" width="8.57421875" style="17" customWidth="1"/>
    <col min="4867" max="4867" width="14.8515625" style="17" customWidth="1"/>
    <col min="4868" max="4868" width="8.57421875" style="17" customWidth="1"/>
    <col min="4869" max="5117" width="9.00390625" style="17" customWidth="1"/>
    <col min="5118" max="5118" width="10.8515625" style="17" customWidth="1"/>
    <col min="5119" max="5119" width="16.421875" style="17" customWidth="1"/>
    <col min="5120" max="5120" width="8.57421875" style="17" customWidth="1"/>
    <col min="5121" max="5121" width="16.7109375" style="17" customWidth="1"/>
    <col min="5122" max="5122" width="8.57421875" style="17" customWidth="1"/>
    <col min="5123" max="5123" width="14.8515625" style="17" customWidth="1"/>
    <col min="5124" max="5124" width="8.57421875" style="17" customWidth="1"/>
    <col min="5125" max="5373" width="9.00390625" style="17" customWidth="1"/>
    <col min="5374" max="5374" width="10.8515625" style="17" customWidth="1"/>
    <col min="5375" max="5375" width="16.421875" style="17" customWidth="1"/>
    <col min="5376" max="5376" width="8.57421875" style="17" customWidth="1"/>
    <col min="5377" max="5377" width="16.7109375" style="17" customWidth="1"/>
    <col min="5378" max="5378" width="8.57421875" style="17" customWidth="1"/>
    <col min="5379" max="5379" width="14.8515625" style="17" customWidth="1"/>
    <col min="5380" max="5380" width="8.57421875" style="17" customWidth="1"/>
    <col min="5381" max="5629" width="9.00390625" style="17" customWidth="1"/>
    <col min="5630" max="5630" width="10.8515625" style="17" customWidth="1"/>
    <col min="5631" max="5631" width="16.421875" style="17" customWidth="1"/>
    <col min="5632" max="5632" width="8.57421875" style="17" customWidth="1"/>
    <col min="5633" max="5633" width="16.7109375" style="17" customWidth="1"/>
    <col min="5634" max="5634" width="8.57421875" style="17" customWidth="1"/>
    <col min="5635" max="5635" width="14.8515625" style="17" customWidth="1"/>
    <col min="5636" max="5636" width="8.57421875" style="17" customWidth="1"/>
    <col min="5637" max="5885" width="9.00390625" style="17" customWidth="1"/>
    <col min="5886" max="5886" width="10.8515625" style="17" customWidth="1"/>
    <col min="5887" max="5887" width="16.421875" style="17" customWidth="1"/>
    <col min="5888" max="5888" width="8.57421875" style="17" customWidth="1"/>
    <col min="5889" max="5889" width="16.7109375" style="17" customWidth="1"/>
    <col min="5890" max="5890" width="8.57421875" style="17" customWidth="1"/>
    <col min="5891" max="5891" width="14.8515625" style="17" customWidth="1"/>
    <col min="5892" max="5892" width="8.57421875" style="17" customWidth="1"/>
    <col min="5893" max="6141" width="9.00390625" style="17" customWidth="1"/>
    <col min="6142" max="6142" width="10.8515625" style="17" customWidth="1"/>
    <col min="6143" max="6143" width="16.421875" style="17" customWidth="1"/>
    <col min="6144" max="6144" width="8.57421875" style="17" customWidth="1"/>
    <col min="6145" max="6145" width="16.7109375" style="17" customWidth="1"/>
    <col min="6146" max="6146" width="8.57421875" style="17" customWidth="1"/>
    <col min="6147" max="6147" width="14.8515625" style="17" customWidth="1"/>
    <col min="6148" max="6148" width="8.57421875" style="17" customWidth="1"/>
    <col min="6149" max="6397" width="9.00390625" style="17" customWidth="1"/>
    <col min="6398" max="6398" width="10.8515625" style="17" customWidth="1"/>
    <col min="6399" max="6399" width="16.421875" style="17" customWidth="1"/>
    <col min="6400" max="6400" width="8.57421875" style="17" customWidth="1"/>
    <col min="6401" max="6401" width="16.7109375" style="17" customWidth="1"/>
    <col min="6402" max="6402" width="8.57421875" style="17" customWidth="1"/>
    <col min="6403" max="6403" width="14.8515625" style="17" customWidth="1"/>
    <col min="6404" max="6404" width="8.57421875" style="17" customWidth="1"/>
    <col min="6405" max="6653" width="9.00390625" style="17" customWidth="1"/>
    <col min="6654" max="6654" width="10.8515625" style="17" customWidth="1"/>
    <col min="6655" max="6655" width="16.421875" style="17" customWidth="1"/>
    <col min="6656" max="6656" width="8.57421875" style="17" customWidth="1"/>
    <col min="6657" max="6657" width="16.7109375" style="17" customWidth="1"/>
    <col min="6658" max="6658" width="8.57421875" style="17" customWidth="1"/>
    <col min="6659" max="6659" width="14.8515625" style="17" customWidth="1"/>
    <col min="6660" max="6660" width="8.57421875" style="17" customWidth="1"/>
    <col min="6661" max="6909" width="9.00390625" style="17" customWidth="1"/>
    <col min="6910" max="6910" width="10.8515625" style="17" customWidth="1"/>
    <col min="6911" max="6911" width="16.421875" style="17" customWidth="1"/>
    <col min="6912" max="6912" width="8.57421875" style="17" customWidth="1"/>
    <col min="6913" max="6913" width="16.7109375" style="17" customWidth="1"/>
    <col min="6914" max="6914" width="8.57421875" style="17" customWidth="1"/>
    <col min="6915" max="6915" width="14.8515625" style="17" customWidth="1"/>
    <col min="6916" max="6916" width="8.57421875" style="17" customWidth="1"/>
    <col min="6917" max="7165" width="9.00390625" style="17" customWidth="1"/>
    <col min="7166" max="7166" width="10.8515625" style="17" customWidth="1"/>
    <col min="7167" max="7167" width="16.421875" style="17" customWidth="1"/>
    <col min="7168" max="7168" width="8.57421875" style="17" customWidth="1"/>
    <col min="7169" max="7169" width="16.7109375" style="17" customWidth="1"/>
    <col min="7170" max="7170" width="8.57421875" style="17" customWidth="1"/>
    <col min="7171" max="7171" width="14.8515625" style="17" customWidth="1"/>
    <col min="7172" max="7172" width="8.57421875" style="17" customWidth="1"/>
    <col min="7173" max="7421" width="9.00390625" style="17" customWidth="1"/>
    <col min="7422" max="7422" width="10.8515625" style="17" customWidth="1"/>
    <col min="7423" max="7423" width="16.421875" style="17" customWidth="1"/>
    <col min="7424" max="7424" width="8.57421875" style="17" customWidth="1"/>
    <col min="7425" max="7425" width="16.7109375" style="17" customWidth="1"/>
    <col min="7426" max="7426" width="8.57421875" style="17" customWidth="1"/>
    <col min="7427" max="7427" width="14.8515625" style="17" customWidth="1"/>
    <col min="7428" max="7428" width="8.57421875" style="17" customWidth="1"/>
    <col min="7429" max="7677" width="9.00390625" style="17" customWidth="1"/>
    <col min="7678" max="7678" width="10.8515625" style="17" customWidth="1"/>
    <col min="7679" max="7679" width="16.421875" style="17" customWidth="1"/>
    <col min="7680" max="7680" width="8.57421875" style="17" customWidth="1"/>
    <col min="7681" max="7681" width="16.7109375" style="17" customWidth="1"/>
    <col min="7682" max="7682" width="8.57421875" style="17" customWidth="1"/>
    <col min="7683" max="7683" width="14.8515625" style="17" customWidth="1"/>
    <col min="7684" max="7684" width="8.57421875" style="17" customWidth="1"/>
    <col min="7685" max="7933" width="9.00390625" style="17" customWidth="1"/>
    <col min="7934" max="7934" width="10.8515625" style="17" customWidth="1"/>
    <col min="7935" max="7935" width="16.421875" style="17" customWidth="1"/>
    <col min="7936" max="7936" width="8.57421875" style="17" customWidth="1"/>
    <col min="7937" max="7937" width="16.7109375" style="17" customWidth="1"/>
    <col min="7938" max="7938" width="8.57421875" style="17" customWidth="1"/>
    <col min="7939" max="7939" width="14.8515625" style="17" customWidth="1"/>
    <col min="7940" max="7940" width="8.57421875" style="17" customWidth="1"/>
    <col min="7941" max="8189" width="9.00390625" style="17" customWidth="1"/>
    <col min="8190" max="8190" width="10.8515625" style="17" customWidth="1"/>
    <col min="8191" max="8191" width="16.421875" style="17" customWidth="1"/>
    <col min="8192" max="8192" width="8.57421875" style="17" customWidth="1"/>
    <col min="8193" max="8193" width="16.7109375" style="17" customWidth="1"/>
    <col min="8194" max="8194" width="8.57421875" style="17" customWidth="1"/>
    <col min="8195" max="8195" width="14.8515625" style="17" customWidth="1"/>
    <col min="8196" max="8196" width="8.57421875" style="17" customWidth="1"/>
    <col min="8197" max="8445" width="9.00390625" style="17" customWidth="1"/>
    <col min="8446" max="8446" width="10.8515625" style="17" customWidth="1"/>
    <col min="8447" max="8447" width="16.421875" style="17" customWidth="1"/>
    <col min="8448" max="8448" width="8.57421875" style="17" customWidth="1"/>
    <col min="8449" max="8449" width="16.7109375" style="17" customWidth="1"/>
    <col min="8450" max="8450" width="8.57421875" style="17" customWidth="1"/>
    <col min="8451" max="8451" width="14.8515625" style="17" customWidth="1"/>
    <col min="8452" max="8452" width="8.57421875" style="17" customWidth="1"/>
    <col min="8453" max="8701" width="9.00390625" style="17" customWidth="1"/>
    <col min="8702" max="8702" width="10.8515625" style="17" customWidth="1"/>
    <col min="8703" max="8703" width="16.421875" style="17" customWidth="1"/>
    <col min="8704" max="8704" width="8.57421875" style="17" customWidth="1"/>
    <col min="8705" max="8705" width="16.7109375" style="17" customWidth="1"/>
    <col min="8706" max="8706" width="8.57421875" style="17" customWidth="1"/>
    <col min="8707" max="8707" width="14.8515625" style="17" customWidth="1"/>
    <col min="8708" max="8708" width="8.57421875" style="17" customWidth="1"/>
    <col min="8709" max="8957" width="9.00390625" style="17" customWidth="1"/>
    <col min="8958" max="8958" width="10.8515625" style="17" customWidth="1"/>
    <col min="8959" max="8959" width="16.421875" style="17" customWidth="1"/>
    <col min="8960" max="8960" width="8.57421875" style="17" customWidth="1"/>
    <col min="8961" max="8961" width="16.7109375" style="17" customWidth="1"/>
    <col min="8962" max="8962" width="8.57421875" style="17" customWidth="1"/>
    <col min="8963" max="8963" width="14.8515625" style="17" customWidth="1"/>
    <col min="8964" max="8964" width="8.57421875" style="17" customWidth="1"/>
    <col min="8965" max="9213" width="9.00390625" style="17" customWidth="1"/>
    <col min="9214" max="9214" width="10.8515625" style="17" customWidth="1"/>
    <col min="9215" max="9215" width="16.421875" style="17" customWidth="1"/>
    <col min="9216" max="9216" width="8.57421875" style="17" customWidth="1"/>
    <col min="9217" max="9217" width="16.7109375" style="17" customWidth="1"/>
    <col min="9218" max="9218" width="8.57421875" style="17" customWidth="1"/>
    <col min="9219" max="9219" width="14.8515625" style="17" customWidth="1"/>
    <col min="9220" max="9220" width="8.57421875" style="17" customWidth="1"/>
    <col min="9221" max="9469" width="9.00390625" style="17" customWidth="1"/>
    <col min="9470" max="9470" width="10.8515625" style="17" customWidth="1"/>
    <col min="9471" max="9471" width="16.421875" style="17" customWidth="1"/>
    <col min="9472" max="9472" width="8.57421875" style="17" customWidth="1"/>
    <col min="9473" max="9473" width="16.7109375" style="17" customWidth="1"/>
    <col min="9474" max="9474" width="8.57421875" style="17" customWidth="1"/>
    <col min="9475" max="9475" width="14.8515625" style="17" customWidth="1"/>
    <col min="9476" max="9476" width="8.57421875" style="17" customWidth="1"/>
    <col min="9477" max="9725" width="9.00390625" style="17" customWidth="1"/>
    <col min="9726" max="9726" width="10.8515625" style="17" customWidth="1"/>
    <col min="9727" max="9727" width="16.421875" style="17" customWidth="1"/>
    <col min="9728" max="9728" width="8.57421875" style="17" customWidth="1"/>
    <col min="9729" max="9729" width="16.7109375" style="17" customWidth="1"/>
    <col min="9730" max="9730" width="8.57421875" style="17" customWidth="1"/>
    <col min="9731" max="9731" width="14.8515625" style="17" customWidth="1"/>
    <col min="9732" max="9732" width="8.57421875" style="17" customWidth="1"/>
    <col min="9733" max="9981" width="9.00390625" style="17" customWidth="1"/>
    <col min="9982" max="9982" width="10.8515625" style="17" customWidth="1"/>
    <col min="9983" max="9983" width="16.421875" style="17" customWidth="1"/>
    <col min="9984" max="9984" width="8.57421875" style="17" customWidth="1"/>
    <col min="9985" max="9985" width="16.7109375" style="17" customWidth="1"/>
    <col min="9986" max="9986" width="8.57421875" style="17" customWidth="1"/>
    <col min="9987" max="9987" width="14.8515625" style="17" customWidth="1"/>
    <col min="9988" max="9988" width="8.57421875" style="17" customWidth="1"/>
    <col min="9989" max="10237" width="9.00390625" style="17" customWidth="1"/>
    <col min="10238" max="10238" width="10.8515625" style="17" customWidth="1"/>
    <col min="10239" max="10239" width="16.421875" style="17" customWidth="1"/>
    <col min="10240" max="10240" width="8.57421875" style="17" customWidth="1"/>
    <col min="10241" max="10241" width="16.7109375" style="17" customWidth="1"/>
    <col min="10242" max="10242" width="8.57421875" style="17" customWidth="1"/>
    <col min="10243" max="10243" width="14.8515625" style="17" customWidth="1"/>
    <col min="10244" max="10244" width="8.57421875" style="17" customWidth="1"/>
    <col min="10245" max="10493" width="9.00390625" style="17" customWidth="1"/>
    <col min="10494" max="10494" width="10.8515625" style="17" customWidth="1"/>
    <col min="10495" max="10495" width="16.421875" style="17" customWidth="1"/>
    <col min="10496" max="10496" width="8.57421875" style="17" customWidth="1"/>
    <col min="10497" max="10497" width="16.7109375" style="17" customWidth="1"/>
    <col min="10498" max="10498" width="8.57421875" style="17" customWidth="1"/>
    <col min="10499" max="10499" width="14.8515625" style="17" customWidth="1"/>
    <col min="10500" max="10500" width="8.57421875" style="17" customWidth="1"/>
    <col min="10501" max="10749" width="9.00390625" style="17" customWidth="1"/>
    <col min="10750" max="10750" width="10.8515625" style="17" customWidth="1"/>
    <col min="10751" max="10751" width="16.421875" style="17" customWidth="1"/>
    <col min="10752" max="10752" width="8.57421875" style="17" customWidth="1"/>
    <col min="10753" max="10753" width="16.7109375" style="17" customWidth="1"/>
    <col min="10754" max="10754" width="8.57421875" style="17" customWidth="1"/>
    <col min="10755" max="10755" width="14.8515625" style="17" customWidth="1"/>
    <col min="10756" max="10756" width="8.57421875" style="17" customWidth="1"/>
    <col min="10757" max="11005" width="9.00390625" style="17" customWidth="1"/>
    <col min="11006" max="11006" width="10.8515625" style="17" customWidth="1"/>
    <col min="11007" max="11007" width="16.421875" style="17" customWidth="1"/>
    <col min="11008" max="11008" width="8.57421875" style="17" customWidth="1"/>
    <col min="11009" max="11009" width="16.7109375" style="17" customWidth="1"/>
    <col min="11010" max="11010" width="8.57421875" style="17" customWidth="1"/>
    <col min="11011" max="11011" width="14.8515625" style="17" customWidth="1"/>
    <col min="11012" max="11012" width="8.57421875" style="17" customWidth="1"/>
    <col min="11013" max="11261" width="9.00390625" style="17" customWidth="1"/>
    <col min="11262" max="11262" width="10.8515625" style="17" customWidth="1"/>
    <col min="11263" max="11263" width="16.421875" style="17" customWidth="1"/>
    <col min="11264" max="11264" width="8.57421875" style="17" customWidth="1"/>
    <col min="11265" max="11265" width="16.7109375" style="17" customWidth="1"/>
    <col min="11266" max="11266" width="8.57421875" style="17" customWidth="1"/>
    <col min="11267" max="11267" width="14.8515625" style="17" customWidth="1"/>
    <col min="11268" max="11268" width="8.57421875" style="17" customWidth="1"/>
    <col min="11269" max="11517" width="9.00390625" style="17" customWidth="1"/>
    <col min="11518" max="11518" width="10.8515625" style="17" customWidth="1"/>
    <col min="11519" max="11519" width="16.421875" style="17" customWidth="1"/>
    <col min="11520" max="11520" width="8.57421875" style="17" customWidth="1"/>
    <col min="11521" max="11521" width="16.7109375" style="17" customWidth="1"/>
    <col min="11522" max="11522" width="8.57421875" style="17" customWidth="1"/>
    <col min="11523" max="11523" width="14.8515625" style="17" customWidth="1"/>
    <col min="11524" max="11524" width="8.57421875" style="17" customWidth="1"/>
    <col min="11525" max="11773" width="9.00390625" style="17" customWidth="1"/>
    <col min="11774" max="11774" width="10.8515625" style="17" customWidth="1"/>
    <col min="11775" max="11775" width="16.421875" style="17" customWidth="1"/>
    <col min="11776" max="11776" width="8.57421875" style="17" customWidth="1"/>
    <col min="11777" max="11777" width="16.7109375" style="17" customWidth="1"/>
    <col min="11778" max="11778" width="8.57421875" style="17" customWidth="1"/>
    <col min="11779" max="11779" width="14.8515625" style="17" customWidth="1"/>
    <col min="11780" max="11780" width="8.57421875" style="17" customWidth="1"/>
    <col min="11781" max="12029" width="9.00390625" style="17" customWidth="1"/>
    <col min="12030" max="12030" width="10.8515625" style="17" customWidth="1"/>
    <col min="12031" max="12031" width="16.421875" style="17" customWidth="1"/>
    <col min="12032" max="12032" width="8.57421875" style="17" customWidth="1"/>
    <col min="12033" max="12033" width="16.7109375" style="17" customWidth="1"/>
    <col min="12034" max="12034" width="8.57421875" style="17" customWidth="1"/>
    <col min="12035" max="12035" width="14.8515625" style="17" customWidth="1"/>
    <col min="12036" max="12036" width="8.57421875" style="17" customWidth="1"/>
    <col min="12037" max="12285" width="9.00390625" style="17" customWidth="1"/>
    <col min="12286" max="12286" width="10.8515625" style="17" customWidth="1"/>
    <col min="12287" max="12287" width="16.421875" style="17" customWidth="1"/>
    <col min="12288" max="12288" width="8.57421875" style="17" customWidth="1"/>
    <col min="12289" max="12289" width="16.7109375" style="17" customWidth="1"/>
    <col min="12290" max="12290" width="8.57421875" style="17" customWidth="1"/>
    <col min="12291" max="12291" width="14.8515625" style="17" customWidth="1"/>
    <col min="12292" max="12292" width="8.57421875" style="17" customWidth="1"/>
    <col min="12293" max="12541" width="9.00390625" style="17" customWidth="1"/>
    <col min="12542" max="12542" width="10.8515625" style="17" customWidth="1"/>
    <col min="12543" max="12543" width="16.421875" style="17" customWidth="1"/>
    <col min="12544" max="12544" width="8.57421875" style="17" customWidth="1"/>
    <col min="12545" max="12545" width="16.7109375" style="17" customWidth="1"/>
    <col min="12546" max="12546" width="8.57421875" style="17" customWidth="1"/>
    <col min="12547" max="12547" width="14.8515625" style="17" customWidth="1"/>
    <col min="12548" max="12548" width="8.57421875" style="17" customWidth="1"/>
    <col min="12549" max="12797" width="9.00390625" style="17" customWidth="1"/>
    <col min="12798" max="12798" width="10.8515625" style="17" customWidth="1"/>
    <col min="12799" max="12799" width="16.421875" style="17" customWidth="1"/>
    <col min="12800" max="12800" width="8.57421875" style="17" customWidth="1"/>
    <col min="12801" max="12801" width="16.7109375" style="17" customWidth="1"/>
    <col min="12802" max="12802" width="8.57421875" style="17" customWidth="1"/>
    <col min="12803" max="12803" width="14.8515625" style="17" customWidth="1"/>
    <col min="12804" max="12804" width="8.57421875" style="17" customWidth="1"/>
    <col min="12805" max="13053" width="9.00390625" style="17" customWidth="1"/>
    <col min="13054" max="13054" width="10.8515625" style="17" customWidth="1"/>
    <col min="13055" max="13055" width="16.421875" style="17" customWidth="1"/>
    <col min="13056" max="13056" width="8.57421875" style="17" customWidth="1"/>
    <col min="13057" max="13057" width="16.7109375" style="17" customWidth="1"/>
    <col min="13058" max="13058" width="8.57421875" style="17" customWidth="1"/>
    <col min="13059" max="13059" width="14.8515625" style="17" customWidth="1"/>
    <col min="13060" max="13060" width="8.57421875" style="17" customWidth="1"/>
    <col min="13061" max="13309" width="9.00390625" style="17" customWidth="1"/>
    <col min="13310" max="13310" width="10.8515625" style="17" customWidth="1"/>
    <col min="13311" max="13311" width="16.421875" style="17" customWidth="1"/>
    <col min="13312" max="13312" width="8.57421875" style="17" customWidth="1"/>
    <col min="13313" max="13313" width="16.7109375" style="17" customWidth="1"/>
    <col min="13314" max="13314" width="8.57421875" style="17" customWidth="1"/>
    <col min="13315" max="13315" width="14.8515625" style="17" customWidth="1"/>
    <col min="13316" max="13316" width="8.57421875" style="17" customWidth="1"/>
    <col min="13317" max="13565" width="9.00390625" style="17" customWidth="1"/>
    <col min="13566" max="13566" width="10.8515625" style="17" customWidth="1"/>
    <col min="13567" max="13567" width="16.421875" style="17" customWidth="1"/>
    <col min="13568" max="13568" width="8.57421875" style="17" customWidth="1"/>
    <col min="13569" max="13569" width="16.7109375" style="17" customWidth="1"/>
    <col min="13570" max="13570" width="8.57421875" style="17" customWidth="1"/>
    <col min="13571" max="13571" width="14.8515625" style="17" customWidth="1"/>
    <col min="13572" max="13572" width="8.57421875" style="17" customWidth="1"/>
    <col min="13573" max="13821" width="9.00390625" style="17" customWidth="1"/>
    <col min="13822" max="13822" width="10.8515625" style="17" customWidth="1"/>
    <col min="13823" max="13823" width="16.421875" style="17" customWidth="1"/>
    <col min="13824" max="13824" width="8.57421875" style="17" customWidth="1"/>
    <col min="13825" max="13825" width="16.7109375" style="17" customWidth="1"/>
    <col min="13826" max="13826" width="8.57421875" style="17" customWidth="1"/>
    <col min="13827" max="13827" width="14.8515625" style="17" customWidth="1"/>
    <col min="13828" max="13828" width="8.57421875" style="17" customWidth="1"/>
    <col min="13829" max="14077" width="9.00390625" style="17" customWidth="1"/>
    <col min="14078" max="14078" width="10.8515625" style="17" customWidth="1"/>
    <col min="14079" max="14079" width="16.421875" style="17" customWidth="1"/>
    <col min="14080" max="14080" width="8.57421875" style="17" customWidth="1"/>
    <col min="14081" max="14081" width="16.7109375" style="17" customWidth="1"/>
    <col min="14082" max="14082" width="8.57421875" style="17" customWidth="1"/>
    <col min="14083" max="14083" width="14.8515625" style="17" customWidth="1"/>
    <col min="14084" max="14084" width="8.57421875" style="17" customWidth="1"/>
    <col min="14085" max="14333" width="9.00390625" style="17" customWidth="1"/>
    <col min="14334" max="14334" width="10.8515625" style="17" customWidth="1"/>
    <col min="14335" max="14335" width="16.421875" style="17" customWidth="1"/>
    <col min="14336" max="14336" width="8.57421875" style="17" customWidth="1"/>
    <col min="14337" max="14337" width="16.7109375" style="17" customWidth="1"/>
    <col min="14338" max="14338" width="8.57421875" style="17" customWidth="1"/>
    <col min="14339" max="14339" width="14.8515625" style="17" customWidth="1"/>
    <col min="14340" max="14340" width="8.57421875" style="17" customWidth="1"/>
    <col min="14341" max="14589" width="9.00390625" style="17" customWidth="1"/>
    <col min="14590" max="14590" width="10.8515625" style="17" customWidth="1"/>
    <col min="14591" max="14591" width="16.421875" style="17" customWidth="1"/>
    <col min="14592" max="14592" width="8.57421875" style="17" customWidth="1"/>
    <col min="14593" max="14593" width="16.7109375" style="17" customWidth="1"/>
    <col min="14594" max="14594" width="8.57421875" style="17" customWidth="1"/>
    <col min="14595" max="14595" width="14.8515625" style="17" customWidth="1"/>
    <col min="14596" max="14596" width="8.57421875" style="17" customWidth="1"/>
    <col min="14597" max="14845" width="9.00390625" style="17" customWidth="1"/>
    <col min="14846" max="14846" width="10.8515625" style="17" customWidth="1"/>
    <col min="14847" max="14847" width="16.421875" style="17" customWidth="1"/>
    <col min="14848" max="14848" width="8.57421875" style="17" customWidth="1"/>
    <col min="14849" max="14849" width="16.7109375" style="17" customWidth="1"/>
    <col min="14850" max="14850" width="8.57421875" style="17" customWidth="1"/>
    <col min="14851" max="14851" width="14.8515625" style="17" customWidth="1"/>
    <col min="14852" max="14852" width="8.57421875" style="17" customWidth="1"/>
    <col min="14853" max="15101" width="9.00390625" style="17" customWidth="1"/>
    <col min="15102" max="15102" width="10.8515625" style="17" customWidth="1"/>
    <col min="15103" max="15103" width="16.421875" style="17" customWidth="1"/>
    <col min="15104" max="15104" width="8.57421875" style="17" customWidth="1"/>
    <col min="15105" max="15105" width="16.7109375" style="17" customWidth="1"/>
    <col min="15106" max="15106" width="8.57421875" style="17" customWidth="1"/>
    <col min="15107" max="15107" width="14.8515625" style="17" customWidth="1"/>
    <col min="15108" max="15108" width="8.57421875" style="17" customWidth="1"/>
    <col min="15109" max="15357" width="9.00390625" style="17" customWidth="1"/>
    <col min="15358" max="15358" width="10.8515625" style="17" customWidth="1"/>
    <col min="15359" max="15359" width="16.421875" style="17" customWidth="1"/>
    <col min="15360" max="15360" width="8.57421875" style="17" customWidth="1"/>
    <col min="15361" max="15361" width="16.7109375" style="17" customWidth="1"/>
    <col min="15362" max="15362" width="8.57421875" style="17" customWidth="1"/>
    <col min="15363" max="15363" width="14.8515625" style="17" customWidth="1"/>
    <col min="15364" max="15364" width="8.57421875" style="17" customWidth="1"/>
    <col min="15365" max="15613" width="9.00390625" style="17" customWidth="1"/>
    <col min="15614" max="15614" width="10.8515625" style="17" customWidth="1"/>
    <col min="15615" max="15615" width="16.421875" style="17" customWidth="1"/>
    <col min="15616" max="15616" width="8.57421875" style="17" customWidth="1"/>
    <col min="15617" max="15617" width="16.7109375" style="17" customWidth="1"/>
    <col min="15618" max="15618" width="8.57421875" style="17" customWidth="1"/>
    <col min="15619" max="15619" width="14.8515625" style="17" customWidth="1"/>
    <col min="15620" max="15620" width="8.57421875" style="17" customWidth="1"/>
    <col min="15621" max="15869" width="9.00390625" style="17" customWidth="1"/>
    <col min="15870" max="15870" width="10.8515625" style="17" customWidth="1"/>
    <col min="15871" max="15871" width="16.421875" style="17" customWidth="1"/>
    <col min="15872" max="15872" width="8.57421875" style="17" customWidth="1"/>
    <col min="15873" max="15873" width="16.7109375" style="17" customWidth="1"/>
    <col min="15874" max="15874" width="8.57421875" style="17" customWidth="1"/>
    <col min="15875" max="15875" width="14.8515625" style="17" customWidth="1"/>
    <col min="15876" max="15876" width="8.57421875" style="17" customWidth="1"/>
    <col min="15877" max="16125" width="9.00390625" style="17" customWidth="1"/>
    <col min="16126" max="16126" width="10.8515625" style="17" customWidth="1"/>
    <col min="16127" max="16127" width="16.421875" style="17" customWidth="1"/>
    <col min="16128" max="16128" width="8.57421875" style="17" customWidth="1"/>
    <col min="16129" max="16129" width="16.7109375" style="17" customWidth="1"/>
    <col min="16130" max="16130" width="8.57421875" style="17" customWidth="1"/>
    <col min="16131" max="16131" width="14.8515625" style="17" customWidth="1"/>
    <col min="16132" max="16132" width="8.57421875" style="17" customWidth="1"/>
    <col min="16133" max="16384" width="9.00390625" style="17" customWidth="1"/>
  </cols>
  <sheetData>
    <row r="1" s="14" customFormat="1" ht="17.25">
      <c r="A1" s="14" t="s">
        <v>301</v>
      </c>
    </row>
    <row r="2" spans="1:7" ht="21" customHeight="1">
      <c r="A2" s="388" t="s">
        <v>302</v>
      </c>
      <c r="B2" s="389" t="s">
        <v>303</v>
      </c>
      <c r="C2" s="390" t="s">
        <v>89</v>
      </c>
      <c r="D2" s="391" t="s">
        <v>304</v>
      </c>
      <c r="E2" s="390" t="s">
        <v>89</v>
      </c>
      <c r="F2" s="391" t="s">
        <v>305</v>
      </c>
      <c r="G2" s="390" t="s">
        <v>89</v>
      </c>
    </row>
    <row r="3" spans="1:13" ht="21" customHeight="1">
      <c r="A3" s="392" t="s">
        <v>306</v>
      </c>
      <c r="B3" s="393">
        <v>25583000</v>
      </c>
      <c r="C3" s="394" t="s">
        <v>307</v>
      </c>
      <c r="D3" s="393">
        <v>23432900</v>
      </c>
      <c r="E3" s="394" t="s">
        <v>307</v>
      </c>
      <c r="F3" s="393">
        <v>2150100</v>
      </c>
      <c r="G3" s="394" t="s">
        <v>307</v>
      </c>
      <c r="J3" s="86"/>
      <c r="K3" s="395"/>
      <c r="L3" s="395"/>
      <c r="M3" s="395"/>
    </row>
    <row r="4" spans="1:13" ht="21" customHeight="1">
      <c r="A4" s="392" t="s">
        <v>308</v>
      </c>
      <c r="B4" s="393">
        <v>25744000</v>
      </c>
      <c r="C4" s="396">
        <v>1.0062932416057537</v>
      </c>
      <c r="D4" s="393">
        <v>23402000</v>
      </c>
      <c r="E4" s="396">
        <v>0.9986813411912311</v>
      </c>
      <c r="F4" s="393">
        <v>2342000</v>
      </c>
      <c r="G4" s="396">
        <v>1.0892516627133622</v>
      </c>
      <c r="J4" s="86"/>
      <c r="K4" s="395"/>
      <c r="L4" s="395"/>
      <c r="M4" s="395"/>
    </row>
    <row r="5" spans="1:13" ht="21" customHeight="1">
      <c r="A5" s="392" t="s">
        <v>309</v>
      </c>
      <c r="B5" s="393">
        <v>27407200</v>
      </c>
      <c r="C5" s="396">
        <v>1.0646053449347421</v>
      </c>
      <c r="D5" s="393">
        <v>25031300</v>
      </c>
      <c r="E5" s="396">
        <v>1.0696222545081617</v>
      </c>
      <c r="F5" s="393">
        <v>2375900</v>
      </c>
      <c r="G5" s="396">
        <v>1.0144748078565329</v>
      </c>
      <c r="J5" s="86"/>
      <c r="K5" s="395"/>
      <c r="L5" s="395"/>
      <c r="M5" s="395"/>
    </row>
    <row r="6" spans="1:13" ht="21" customHeight="1">
      <c r="A6" s="392" t="s">
        <v>310</v>
      </c>
      <c r="B6" s="393">
        <v>27424200</v>
      </c>
      <c r="C6" s="396">
        <v>1.000620274964243</v>
      </c>
      <c r="D6" s="393">
        <v>25022300</v>
      </c>
      <c r="E6" s="396">
        <v>0.9996404501564042</v>
      </c>
      <c r="F6" s="393">
        <v>2401900</v>
      </c>
      <c r="G6" s="396">
        <v>1.010943221516057</v>
      </c>
      <c r="J6" s="86"/>
      <c r="K6" s="395"/>
      <c r="L6" s="395"/>
      <c r="M6" s="395"/>
    </row>
    <row r="7" spans="1:13" ht="21" customHeight="1">
      <c r="A7" s="392" t="s">
        <v>311</v>
      </c>
      <c r="B7" s="393">
        <v>28707700</v>
      </c>
      <c r="C7" s="396">
        <v>1.0468017298590295</v>
      </c>
      <c r="D7" s="393">
        <v>26192700</v>
      </c>
      <c r="E7" s="396">
        <v>1.0467742773446087</v>
      </c>
      <c r="F7" s="393">
        <v>2515000</v>
      </c>
      <c r="G7" s="396">
        <v>1.0470877222199093</v>
      </c>
      <c r="J7" s="86"/>
      <c r="K7" s="395"/>
      <c r="L7" s="395"/>
      <c r="M7" s="395"/>
    </row>
    <row r="8" spans="1:13" ht="21" customHeight="1">
      <c r="A8" s="392" t="s">
        <v>312</v>
      </c>
      <c r="B8" s="393">
        <v>28820300</v>
      </c>
      <c r="C8" s="396">
        <v>1.0039222926253235</v>
      </c>
      <c r="D8" s="393">
        <v>26396300</v>
      </c>
      <c r="E8" s="396">
        <v>1.0077731581700244</v>
      </c>
      <c r="F8" s="393">
        <v>2424000</v>
      </c>
      <c r="G8" s="396">
        <v>0.9638170974155069</v>
      </c>
      <c r="J8" s="86"/>
      <c r="K8" s="395"/>
      <c r="L8" s="395"/>
      <c r="M8" s="395"/>
    </row>
    <row r="9" spans="1:13" ht="21" customHeight="1">
      <c r="A9" s="392" t="s">
        <v>313</v>
      </c>
      <c r="B9" s="393">
        <v>29353500</v>
      </c>
      <c r="C9" s="396">
        <v>1.018500848360357</v>
      </c>
      <c r="D9" s="393">
        <v>26895900</v>
      </c>
      <c r="E9" s="396">
        <v>1.0189268950572619</v>
      </c>
      <c r="F9" s="393">
        <v>2457600</v>
      </c>
      <c r="G9" s="396">
        <v>1.0138613861386139</v>
      </c>
      <c r="J9" s="86"/>
      <c r="K9" s="395"/>
      <c r="L9" s="395"/>
      <c r="M9" s="395"/>
    </row>
    <row r="10" spans="1:13" ht="21" customHeight="1">
      <c r="A10" s="392" t="s">
        <v>314</v>
      </c>
      <c r="B10" s="393">
        <v>29779200</v>
      </c>
      <c r="C10" s="396">
        <v>1.0145025295109613</v>
      </c>
      <c r="D10" s="393">
        <v>27177900</v>
      </c>
      <c r="E10" s="396">
        <v>1.0104848694410673</v>
      </c>
      <c r="F10" s="393">
        <v>2601300</v>
      </c>
      <c r="G10" s="396">
        <v>1.0584716796875</v>
      </c>
      <c r="J10" s="86"/>
      <c r="K10" s="395"/>
      <c r="L10" s="395"/>
      <c r="M10" s="395"/>
    </row>
    <row r="11" spans="1:13" ht="21" customHeight="1">
      <c r="A11" s="392" t="s">
        <v>315</v>
      </c>
      <c r="B11" s="393">
        <v>32952000</v>
      </c>
      <c r="C11" s="396">
        <v>1.1065441650548034</v>
      </c>
      <c r="D11" s="393">
        <v>30155200</v>
      </c>
      <c r="E11" s="396">
        <v>1.1095485670342446</v>
      </c>
      <c r="F11" s="393">
        <v>2796800</v>
      </c>
      <c r="G11" s="396">
        <v>1.075154730327144</v>
      </c>
      <c r="J11" s="86"/>
      <c r="K11" s="395"/>
      <c r="L11" s="395"/>
      <c r="M11" s="395"/>
    </row>
    <row r="12" spans="1:13" ht="21" customHeight="1">
      <c r="A12" s="392" t="s">
        <v>316</v>
      </c>
      <c r="B12" s="393">
        <v>31616800</v>
      </c>
      <c r="C12" s="396">
        <v>0.9594804564214615</v>
      </c>
      <c r="D12" s="393">
        <v>28633400</v>
      </c>
      <c r="E12" s="396">
        <v>0.949534408659203</v>
      </c>
      <c r="F12" s="393">
        <v>2983400</v>
      </c>
      <c r="G12" s="396">
        <v>1.0667191075514875</v>
      </c>
      <c r="J12" s="86"/>
      <c r="K12" s="395"/>
      <c r="L12" s="395"/>
      <c r="M12" s="395"/>
    </row>
    <row r="13" spans="1:13" ht="21" customHeight="1">
      <c r="A13" s="392" t="s">
        <v>317</v>
      </c>
      <c r="B13" s="393">
        <v>33973300</v>
      </c>
      <c r="C13" s="396">
        <v>1.0745331595860428</v>
      </c>
      <c r="D13" s="393">
        <v>30997200</v>
      </c>
      <c r="E13" s="396">
        <v>1.0825539405030489</v>
      </c>
      <c r="F13" s="393">
        <v>2976100</v>
      </c>
      <c r="G13" s="396">
        <v>0.9975531273044178</v>
      </c>
      <c r="J13" s="86"/>
      <c r="K13" s="395"/>
      <c r="L13" s="395"/>
      <c r="M13" s="395"/>
    </row>
    <row r="14" spans="1:13" ht="21" customHeight="1">
      <c r="A14" s="392" t="s">
        <v>318</v>
      </c>
      <c r="B14" s="393">
        <v>36354400</v>
      </c>
      <c r="C14" s="396">
        <v>1.0700873921579594</v>
      </c>
      <c r="D14" s="393">
        <v>32971300</v>
      </c>
      <c r="E14" s="396">
        <v>1.0636863974810629</v>
      </c>
      <c r="F14" s="393">
        <v>3383100</v>
      </c>
      <c r="G14" s="396">
        <v>1.1367561573871845</v>
      </c>
      <c r="J14" s="92"/>
      <c r="K14" s="86"/>
      <c r="L14" s="397"/>
      <c r="M14" s="86"/>
    </row>
    <row r="15" spans="1:13" ht="21" customHeight="1">
      <c r="A15" s="392" t="s">
        <v>319</v>
      </c>
      <c r="B15" s="393">
        <v>38026700</v>
      </c>
      <c r="C15" s="396">
        <v>1.0459999339832318</v>
      </c>
      <c r="D15" s="393">
        <v>34513900</v>
      </c>
      <c r="E15" s="396">
        <v>1.0467861443133877</v>
      </c>
      <c r="F15" s="393">
        <v>3512800</v>
      </c>
      <c r="G15" s="396">
        <v>1.038337619343206</v>
      </c>
      <c r="J15" s="92"/>
      <c r="K15" s="86"/>
      <c r="L15" s="395"/>
      <c r="M15" s="395"/>
    </row>
    <row r="16" spans="1:13" ht="21" customHeight="1">
      <c r="A16" s="392" t="s">
        <v>320</v>
      </c>
      <c r="B16" s="393">
        <v>37674900</v>
      </c>
      <c r="C16" s="396">
        <v>0.9907486055850232</v>
      </c>
      <c r="D16" s="393">
        <v>34315500</v>
      </c>
      <c r="E16" s="396">
        <v>0.9942515913878177</v>
      </c>
      <c r="F16" s="393">
        <v>3359400</v>
      </c>
      <c r="G16" s="396">
        <v>0.956331131860624</v>
      </c>
      <c r="J16" s="92"/>
      <c r="K16" s="86"/>
      <c r="L16" s="395"/>
      <c r="M16" s="395"/>
    </row>
    <row r="17" spans="1:13" ht="21" customHeight="1">
      <c r="A17" s="392" t="s">
        <v>321</v>
      </c>
      <c r="B17" s="393">
        <v>37506500</v>
      </c>
      <c r="C17" s="396">
        <v>0.9955301805711495</v>
      </c>
      <c r="D17" s="393">
        <v>34410300</v>
      </c>
      <c r="E17" s="396">
        <v>1.0027625999912575</v>
      </c>
      <c r="F17" s="393">
        <v>3096200</v>
      </c>
      <c r="G17" s="396">
        <v>0.9216526760731083</v>
      </c>
      <c r="J17" s="92"/>
      <c r="K17" s="86"/>
      <c r="L17" s="395"/>
      <c r="M17" s="395"/>
    </row>
    <row r="18" spans="1:13" ht="21" customHeight="1">
      <c r="A18" s="392" t="s">
        <v>322</v>
      </c>
      <c r="B18" s="393">
        <v>38056800</v>
      </c>
      <c r="C18" s="396">
        <v>1.0146721234985936</v>
      </c>
      <c r="D18" s="393">
        <v>34817700</v>
      </c>
      <c r="E18" s="396">
        <v>1.011839478295743</v>
      </c>
      <c r="F18" s="393">
        <v>3239100</v>
      </c>
      <c r="G18" s="396">
        <v>1.0461533492668433</v>
      </c>
      <c r="J18" s="92"/>
      <c r="K18" s="86"/>
      <c r="L18" s="395"/>
      <c r="M18" s="395"/>
    </row>
    <row r="19" spans="1:13" ht="21" customHeight="1">
      <c r="A19" s="392" t="s">
        <v>323</v>
      </c>
      <c r="B19" s="393">
        <v>35828900</v>
      </c>
      <c r="C19" s="396">
        <v>0.9414585566836938</v>
      </c>
      <c r="D19" s="393">
        <v>32681900</v>
      </c>
      <c r="E19" s="396">
        <v>0.9386576367766969</v>
      </c>
      <c r="F19" s="393">
        <v>3147000</v>
      </c>
      <c r="G19" s="396">
        <v>0.9715661757895712</v>
      </c>
      <c r="J19" s="92"/>
      <c r="K19" s="86"/>
      <c r="L19" s="395"/>
      <c r="M19" s="395"/>
    </row>
    <row r="20" spans="1:13" ht="21" customHeight="1">
      <c r="A20" s="392" t="s">
        <v>324</v>
      </c>
      <c r="B20" s="393">
        <v>41914900</v>
      </c>
      <c r="C20" s="396">
        <v>1.1698628760581542</v>
      </c>
      <c r="D20" s="393">
        <v>38481300</v>
      </c>
      <c r="E20" s="396">
        <v>1.177449903463385</v>
      </c>
      <c r="F20" s="393">
        <v>3433600</v>
      </c>
      <c r="G20" s="396">
        <v>1.0910708611375914</v>
      </c>
      <c r="J20" s="92"/>
      <c r="K20" s="86"/>
      <c r="L20" s="395"/>
      <c r="M20" s="395"/>
    </row>
    <row r="21" spans="1:13" ht="21" customHeight="1">
      <c r="A21" s="392" t="s">
        <v>325</v>
      </c>
      <c r="B21" s="393">
        <v>42640400</v>
      </c>
      <c r="C21" s="396">
        <v>1.0173088806128607</v>
      </c>
      <c r="D21" s="393">
        <v>39295500</v>
      </c>
      <c r="E21" s="396">
        <v>1.0211583288506365</v>
      </c>
      <c r="F21" s="393">
        <v>3344900</v>
      </c>
      <c r="G21" s="396">
        <v>0.9741670549860205</v>
      </c>
      <c r="J21" s="92"/>
      <c r="K21" s="398"/>
      <c r="L21" s="395"/>
      <c r="M21" s="395"/>
    </row>
    <row r="22" spans="1:13" ht="21" customHeight="1">
      <c r="A22" s="392" t="s">
        <v>326</v>
      </c>
      <c r="B22" s="393">
        <v>42706900</v>
      </c>
      <c r="C22" s="396">
        <v>1.001559553850339</v>
      </c>
      <c r="D22" s="393">
        <v>39467900</v>
      </c>
      <c r="E22" s="396">
        <v>1.0043872708070898</v>
      </c>
      <c r="F22" s="393">
        <v>3239000</v>
      </c>
      <c r="G22" s="396">
        <v>0.9683398606834285</v>
      </c>
      <c r="J22" s="92"/>
      <c r="K22" s="398"/>
      <c r="L22" s="395"/>
      <c r="M22" s="395"/>
    </row>
    <row r="23" spans="1:13" ht="21" customHeight="1">
      <c r="A23" s="399" t="s">
        <v>327</v>
      </c>
      <c r="B23" s="400">
        <v>42794200</v>
      </c>
      <c r="C23" s="396">
        <v>1.0020441661651864</v>
      </c>
      <c r="D23" s="400">
        <v>39719800</v>
      </c>
      <c r="E23" s="396">
        <v>1.006382401901292</v>
      </c>
      <c r="F23" s="400">
        <v>3074400</v>
      </c>
      <c r="G23" s="396">
        <v>0.9491818462488423</v>
      </c>
      <c r="J23" s="92"/>
      <c r="K23" s="398"/>
      <c r="L23" s="395"/>
      <c r="M23" s="395"/>
    </row>
    <row r="24" spans="1:13" ht="21" customHeight="1">
      <c r="A24" s="392" t="s">
        <v>328</v>
      </c>
      <c r="B24" s="393">
        <v>42712200</v>
      </c>
      <c r="C24" s="396">
        <v>0.9980838524846825</v>
      </c>
      <c r="D24" s="393">
        <v>39440400</v>
      </c>
      <c r="E24" s="396">
        <v>0.9929657249029451</v>
      </c>
      <c r="F24" s="393">
        <v>3271800</v>
      </c>
      <c r="G24" s="396">
        <v>1.064207650273224</v>
      </c>
      <c r="J24" s="92"/>
      <c r="K24" s="398"/>
      <c r="L24" s="395"/>
      <c r="M24" s="395"/>
    </row>
    <row r="25" spans="1:13" ht="21" customHeight="1">
      <c r="A25" s="392" t="s">
        <v>329</v>
      </c>
      <c r="B25" s="393">
        <v>43994800</v>
      </c>
      <c r="C25" s="396">
        <v>1.0300288910428401</v>
      </c>
      <c r="D25" s="393">
        <v>40797500</v>
      </c>
      <c r="E25" s="396">
        <v>1.0344088802344804</v>
      </c>
      <c r="F25" s="393">
        <v>3197300</v>
      </c>
      <c r="G25" s="396">
        <v>0.9772296595146402</v>
      </c>
      <c r="J25" s="92"/>
      <c r="K25" s="398"/>
      <c r="L25" s="395"/>
      <c r="M25" s="395"/>
    </row>
    <row r="26" spans="1:13" ht="21" customHeight="1">
      <c r="A26" s="392" t="s">
        <v>330</v>
      </c>
      <c r="B26" s="393">
        <v>43993000</v>
      </c>
      <c r="C26" s="396">
        <v>0.9999590860738087</v>
      </c>
      <c r="D26" s="393">
        <v>40824900</v>
      </c>
      <c r="E26" s="396">
        <v>1.000671609780011</v>
      </c>
      <c r="F26" s="393">
        <v>3168100</v>
      </c>
      <c r="G26" s="396">
        <v>0.9908672942795483</v>
      </c>
      <c r="J26" s="86"/>
      <c r="K26" s="395"/>
      <c r="L26" s="395"/>
      <c r="M26" s="395"/>
    </row>
    <row r="27" spans="1:13" ht="21" customHeight="1">
      <c r="A27" s="392" t="s">
        <v>331</v>
      </c>
      <c r="B27" s="393">
        <v>42292000</v>
      </c>
      <c r="C27" s="396">
        <v>0.9613347578023776</v>
      </c>
      <c r="D27" s="393">
        <v>39310200</v>
      </c>
      <c r="E27" s="396">
        <v>0.9628976433500144</v>
      </c>
      <c r="F27" s="393">
        <v>2981800</v>
      </c>
      <c r="G27" s="396">
        <v>0.9411950380354156</v>
      </c>
      <c r="J27" s="86"/>
      <c r="K27" s="401"/>
      <c r="L27" s="397"/>
      <c r="M27" s="86"/>
    </row>
    <row r="28" spans="1:13" ht="21" customHeight="1">
      <c r="A28" s="392" t="s">
        <v>332</v>
      </c>
      <c r="B28" s="393">
        <v>43681900</v>
      </c>
      <c r="C28" s="396">
        <v>1.0328643715123427</v>
      </c>
      <c r="D28" s="393">
        <v>40676100</v>
      </c>
      <c r="E28" s="396">
        <v>1.034746706961552</v>
      </c>
      <c r="F28" s="393">
        <v>3005800</v>
      </c>
      <c r="G28" s="396">
        <v>1.008048829566034</v>
      </c>
      <c r="J28" s="86"/>
      <c r="K28" s="395"/>
      <c r="L28" s="395"/>
      <c r="M28" s="395"/>
    </row>
    <row r="29" spans="1:13" ht="21" customHeight="1">
      <c r="A29" s="402" t="s">
        <v>333</v>
      </c>
      <c r="B29" s="400">
        <v>43119000</v>
      </c>
      <c r="C29" s="403">
        <v>0.9871136557704678</v>
      </c>
      <c r="D29" s="400">
        <v>40105200</v>
      </c>
      <c r="E29" s="403">
        <v>0.9859647311320406</v>
      </c>
      <c r="F29" s="400">
        <v>3013800</v>
      </c>
      <c r="G29" s="403">
        <v>1.0026615210592853</v>
      </c>
      <c r="J29" s="86"/>
      <c r="K29" s="395"/>
      <c r="L29" s="395"/>
      <c r="M29" s="395"/>
    </row>
    <row r="30" spans="1:13" ht="21" customHeight="1">
      <c r="A30" s="399" t="s">
        <v>334</v>
      </c>
      <c r="B30" s="400">
        <v>46502600</v>
      </c>
      <c r="C30" s="403">
        <v>1.078471207588302</v>
      </c>
      <c r="D30" s="400">
        <v>43402700</v>
      </c>
      <c r="E30" s="403">
        <v>1.08222125809122</v>
      </c>
      <c r="F30" s="400">
        <v>3099900</v>
      </c>
      <c r="G30" s="403">
        <v>1.0285685845112482</v>
      </c>
      <c r="J30" s="86"/>
      <c r="K30" s="395"/>
      <c r="L30" s="395"/>
      <c r="M30" s="395"/>
    </row>
    <row r="31" spans="1:13" ht="21" customHeight="1">
      <c r="A31" s="392" t="s">
        <v>335</v>
      </c>
      <c r="B31" s="393">
        <v>46664800</v>
      </c>
      <c r="C31" s="396">
        <v>1.003487977016339</v>
      </c>
      <c r="D31" s="393">
        <v>43499700</v>
      </c>
      <c r="E31" s="396">
        <v>1.0022348840049122</v>
      </c>
      <c r="F31" s="393">
        <v>3165100</v>
      </c>
      <c r="G31" s="396">
        <v>1.0210329365463402</v>
      </c>
      <c r="J31" s="86"/>
      <c r="K31" s="395"/>
      <c r="L31" s="395"/>
      <c r="M31" s="395"/>
    </row>
    <row r="32" spans="1:13" ht="21" customHeight="1">
      <c r="A32" s="392" t="s">
        <v>336</v>
      </c>
      <c r="B32" s="393">
        <v>45071500</v>
      </c>
      <c r="C32" s="396">
        <v>0.9658564914025133</v>
      </c>
      <c r="D32" s="393">
        <v>42032100</v>
      </c>
      <c r="E32" s="396">
        <v>0.9662618362885261</v>
      </c>
      <c r="F32" s="393">
        <v>3039400</v>
      </c>
      <c r="G32" s="396">
        <v>0.960285614988468</v>
      </c>
      <c r="J32" s="86"/>
      <c r="K32" s="395"/>
      <c r="L32" s="395"/>
      <c r="M32" s="395"/>
    </row>
    <row r="33" spans="1:13" ht="21" customHeight="1">
      <c r="A33" s="392" t="s">
        <v>337</v>
      </c>
      <c r="B33" s="393">
        <v>44454400</v>
      </c>
      <c r="C33" s="396">
        <v>0.9863084210643089</v>
      </c>
      <c r="D33" s="393">
        <v>41589900</v>
      </c>
      <c r="E33" s="396">
        <v>0.9894794692627777</v>
      </c>
      <c r="F33" s="393">
        <v>2864500</v>
      </c>
      <c r="G33" s="396">
        <v>0.9424557478449694</v>
      </c>
      <c r="J33" s="86"/>
      <c r="K33" s="395"/>
      <c r="L33" s="395"/>
      <c r="M33" s="395"/>
    </row>
    <row r="34" spans="1:13" ht="21" customHeight="1">
      <c r="A34" s="404" t="s">
        <v>338</v>
      </c>
      <c r="B34" s="393">
        <v>43573900</v>
      </c>
      <c r="C34" s="396">
        <v>0.9801931867261733</v>
      </c>
      <c r="D34" s="393">
        <v>40579400</v>
      </c>
      <c r="E34" s="396">
        <v>0.9757032356413456</v>
      </c>
      <c r="F34" s="393">
        <v>2994500</v>
      </c>
      <c r="G34" s="396">
        <v>1.045383138418572</v>
      </c>
      <c r="J34" s="398"/>
      <c r="K34" s="395"/>
      <c r="L34" s="395"/>
      <c r="M34" s="395"/>
    </row>
    <row r="35" spans="1:13" ht="21" customHeight="1">
      <c r="A35" s="404" t="s">
        <v>339</v>
      </c>
      <c r="B35" s="393">
        <v>47357300</v>
      </c>
      <c r="C35" s="396">
        <v>1.0868272061945339</v>
      </c>
      <c r="D35" s="393">
        <v>44118700</v>
      </c>
      <c r="E35" s="396">
        <v>1.0872191308890717</v>
      </c>
      <c r="F35" s="393">
        <v>3238600</v>
      </c>
      <c r="G35" s="396">
        <v>1.0815161128736015</v>
      </c>
      <c r="J35" s="398"/>
      <c r="K35" s="395"/>
      <c r="L35" s="395"/>
      <c r="M35" s="395"/>
    </row>
    <row r="36" spans="1:13" ht="21" customHeight="1">
      <c r="A36" s="405" t="s">
        <v>340</v>
      </c>
      <c r="B36" s="406">
        <v>44191300</v>
      </c>
      <c r="C36" s="407">
        <v>0.93314652651228</v>
      </c>
      <c r="D36" s="406">
        <v>41229000</v>
      </c>
      <c r="E36" s="407">
        <v>0.9345016965595088</v>
      </c>
      <c r="F36" s="406">
        <v>2962300</v>
      </c>
      <c r="G36" s="407">
        <v>0.9146853578706848</v>
      </c>
      <c r="J36" s="398"/>
      <c r="K36" s="395"/>
      <c r="L36" s="395"/>
      <c r="M36" s="395"/>
    </row>
    <row r="37" spans="1:13" ht="21" customHeight="1">
      <c r="A37" s="408" t="s">
        <v>341</v>
      </c>
      <c r="B37" s="400">
        <v>45226900</v>
      </c>
      <c r="C37" s="403">
        <v>1.0234344769219281</v>
      </c>
      <c r="D37" s="400">
        <v>42020300</v>
      </c>
      <c r="E37" s="403">
        <v>1.0191928011836329</v>
      </c>
      <c r="F37" s="400">
        <v>3206600</v>
      </c>
      <c r="G37" s="403">
        <v>1.0824697025959558</v>
      </c>
      <c r="J37" s="398"/>
      <c r="K37" s="395"/>
      <c r="L37" s="395"/>
      <c r="M37" s="395"/>
    </row>
    <row r="38" spans="1:13" ht="21" customHeight="1">
      <c r="A38" s="408" t="s">
        <v>342</v>
      </c>
      <c r="B38" s="409">
        <v>46328600</v>
      </c>
      <c r="C38" s="403">
        <v>1.0243593967307068</v>
      </c>
      <c r="D38" s="409">
        <v>43002300</v>
      </c>
      <c r="E38" s="403">
        <v>1.0233696570467132</v>
      </c>
      <c r="F38" s="400">
        <v>3326300</v>
      </c>
      <c r="G38" s="410">
        <v>1.0373292584045406</v>
      </c>
      <c r="J38" s="398"/>
      <c r="K38" s="395"/>
      <c r="L38" s="395"/>
      <c r="M38" s="395"/>
    </row>
    <row r="39" spans="1:13" ht="21" customHeight="1">
      <c r="A39" s="411" t="s">
        <v>343</v>
      </c>
      <c r="B39" s="412">
        <v>47941200</v>
      </c>
      <c r="C39" s="413">
        <v>1.0348078724589131</v>
      </c>
      <c r="D39" s="412">
        <v>44112400</v>
      </c>
      <c r="E39" s="413">
        <v>1.025814898272883</v>
      </c>
      <c r="F39" s="414">
        <v>3828800</v>
      </c>
      <c r="G39" s="415">
        <v>1.1510687550732044</v>
      </c>
      <c r="J39" s="398"/>
      <c r="K39" s="395"/>
      <c r="L39" s="395"/>
      <c r="M39" s="395"/>
    </row>
    <row r="40" ht="15">
      <c r="A40" s="17" t="s">
        <v>344</v>
      </c>
    </row>
    <row r="42" ht="15">
      <c r="D42" s="52"/>
    </row>
  </sheetData>
  <printOptions/>
  <pageMargins left="0.7" right="0.7" top="0.75" bottom="0.75" header="0.3" footer="0.3"/>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topLeftCell="A1"/>
  </sheetViews>
  <sheetFormatPr defaultColWidth="9.140625" defaultRowHeight="15"/>
  <cols>
    <col min="1" max="1" width="3.00390625" style="0" customWidth="1"/>
    <col min="2" max="2" width="21.421875" style="0" customWidth="1"/>
    <col min="16" max="16" width="8.8515625" style="0" customWidth="1"/>
    <col min="17" max="17" width="7.140625" style="0" customWidth="1"/>
    <col min="18" max="18" width="5.421875" style="0" customWidth="1"/>
  </cols>
  <sheetData>
    <row r="1" spans="1:17" ht="15">
      <c r="A1" s="416"/>
      <c r="B1" s="416"/>
      <c r="C1" s="416"/>
      <c r="D1" s="416"/>
      <c r="E1" s="416"/>
      <c r="F1" s="416"/>
      <c r="G1" s="416"/>
      <c r="H1" s="416"/>
      <c r="I1" s="416"/>
      <c r="J1" s="416"/>
      <c r="K1" s="416"/>
      <c r="L1" s="416"/>
      <c r="M1" s="416"/>
      <c r="N1" s="416"/>
      <c r="O1" s="416"/>
      <c r="P1" s="416"/>
      <c r="Q1" s="417"/>
    </row>
    <row r="2" spans="1:17" ht="18.75">
      <c r="A2" s="149"/>
      <c r="B2" s="418" t="s">
        <v>345</v>
      </c>
      <c r="C2" s="149"/>
      <c r="D2" s="151"/>
      <c r="E2" s="149"/>
      <c r="F2" s="149"/>
      <c r="G2" s="149"/>
      <c r="H2" s="149"/>
      <c r="I2" s="149"/>
      <c r="J2" s="149"/>
      <c r="K2" s="149"/>
      <c r="L2" s="149"/>
      <c r="M2" s="149"/>
      <c r="N2" s="149"/>
      <c r="O2" s="149"/>
      <c r="P2" s="149"/>
      <c r="Q2" s="149"/>
    </row>
    <row r="3" spans="1:17" ht="15">
      <c r="A3" s="416"/>
      <c r="B3" s="416"/>
      <c r="C3" s="416"/>
      <c r="D3" s="416"/>
      <c r="E3" s="416"/>
      <c r="F3" s="416"/>
      <c r="G3" s="416"/>
      <c r="H3" s="416"/>
      <c r="I3" s="416"/>
      <c r="J3" s="416"/>
      <c r="K3" s="416"/>
      <c r="L3" s="416"/>
      <c r="M3" s="416"/>
      <c r="N3" s="416"/>
      <c r="O3" s="416"/>
      <c r="P3" s="416"/>
      <c r="Q3" s="417"/>
    </row>
    <row r="4" spans="1:17" ht="15">
      <c r="A4" s="416"/>
      <c r="B4" s="419" t="s">
        <v>346</v>
      </c>
      <c r="C4" s="416"/>
      <c r="D4" s="416"/>
      <c r="E4" s="416"/>
      <c r="F4" s="416"/>
      <c r="G4" s="416"/>
      <c r="H4" s="416"/>
      <c r="I4" s="416"/>
      <c r="J4" s="416"/>
      <c r="K4" s="416"/>
      <c r="L4" s="416"/>
      <c r="M4" s="416"/>
      <c r="N4" s="416"/>
      <c r="O4" s="416"/>
      <c r="P4" s="416"/>
      <c r="Q4" s="417" t="s">
        <v>347</v>
      </c>
    </row>
    <row r="5" spans="1:17" ht="15">
      <c r="A5" s="416"/>
      <c r="B5" s="507" t="s">
        <v>348</v>
      </c>
      <c r="C5" s="509" t="s">
        <v>349</v>
      </c>
      <c r="D5" s="211" t="s">
        <v>350</v>
      </c>
      <c r="E5" s="211"/>
      <c r="F5" s="211"/>
      <c r="G5" s="211"/>
      <c r="H5" s="211"/>
      <c r="I5" s="211"/>
      <c r="J5" s="211"/>
      <c r="K5" s="211"/>
      <c r="L5" s="212"/>
      <c r="M5" s="211"/>
      <c r="N5" s="211"/>
      <c r="O5" s="211"/>
      <c r="P5" s="209"/>
      <c r="Q5" s="209"/>
    </row>
    <row r="6" spans="1:17" ht="15">
      <c r="A6" s="265"/>
      <c r="B6" s="508"/>
      <c r="C6" s="510"/>
      <c r="D6" s="216" t="s">
        <v>117</v>
      </c>
      <c r="E6" s="216" t="s">
        <v>119</v>
      </c>
      <c r="F6" s="216" t="s">
        <v>120</v>
      </c>
      <c r="G6" s="216" t="s">
        <v>121</v>
      </c>
      <c r="H6" s="216" t="s">
        <v>122</v>
      </c>
      <c r="I6" s="216" t="s">
        <v>124</v>
      </c>
      <c r="J6" s="216" t="s">
        <v>126</v>
      </c>
      <c r="K6" s="216" t="s">
        <v>127</v>
      </c>
      <c r="L6" s="216" t="s">
        <v>128</v>
      </c>
      <c r="M6" s="216" t="s">
        <v>170</v>
      </c>
      <c r="N6" s="216" t="s">
        <v>171</v>
      </c>
      <c r="O6" s="216" t="s">
        <v>172</v>
      </c>
      <c r="P6" s="214" t="s">
        <v>173</v>
      </c>
      <c r="Q6" s="214" t="s">
        <v>42</v>
      </c>
    </row>
    <row r="7" spans="1:17" ht="15">
      <c r="A7" s="420"/>
      <c r="B7" s="421" t="s">
        <v>351</v>
      </c>
      <c r="C7" s="422">
        <v>12379035</v>
      </c>
      <c r="D7" s="423">
        <v>963227</v>
      </c>
      <c r="E7" s="423">
        <v>902958</v>
      </c>
      <c r="F7" s="423">
        <v>1057124</v>
      </c>
      <c r="G7" s="423">
        <v>1021845</v>
      </c>
      <c r="H7" s="423">
        <v>1085953</v>
      </c>
      <c r="I7" s="423">
        <v>1027199</v>
      </c>
      <c r="J7" s="423">
        <v>1069016</v>
      </c>
      <c r="K7" s="423">
        <v>1111252</v>
      </c>
      <c r="L7" s="423">
        <v>1040437</v>
      </c>
      <c r="M7" s="423">
        <v>1072931</v>
      </c>
      <c r="N7" s="423">
        <v>1021916</v>
      </c>
      <c r="O7" s="423">
        <v>1005177</v>
      </c>
      <c r="P7" s="422">
        <v>11919142</v>
      </c>
      <c r="Q7" s="424">
        <v>1.038584404817058</v>
      </c>
    </row>
    <row r="8" spans="1:17" ht="15">
      <c r="A8" s="420"/>
      <c r="B8" s="425"/>
      <c r="C8" s="426"/>
      <c r="D8" s="426"/>
      <c r="E8" s="426"/>
      <c r="F8" s="426"/>
      <c r="G8" s="426"/>
      <c r="H8" s="426"/>
      <c r="I8" s="426"/>
      <c r="J8" s="426"/>
      <c r="K8" s="426"/>
      <c r="L8" s="426"/>
      <c r="M8" s="426"/>
      <c r="N8" s="426"/>
      <c r="O8" s="426"/>
      <c r="P8" s="426"/>
      <c r="Q8" s="267"/>
    </row>
    <row r="9" spans="1:17" ht="15">
      <c r="A9" s="420"/>
      <c r="B9" s="427" t="s">
        <v>352</v>
      </c>
      <c r="C9" s="428"/>
      <c r="D9" s="428"/>
      <c r="E9" s="428"/>
      <c r="F9" s="428"/>
      <c r="G9" s="428"/>
      <c r="H9" s="428"/>
      <c r="I9" s="428"/>
      <c r="J9" s="428"/>
      <c r="K9" s="428"/>
      <c r="L9" s="428"/>
      <c r="M9" s="428"/>
      <c r="N9" s="428"/>
      <c r="O9" s="428"/>
      <c r="P9" s="428"/>
      <c r="Q9" s="417" t="s">
        <v>347</v>
      </c>
    </row>
    <row r="10" spans="1:17" ht="15">
      <c r="A10" s="420"/>
      <c r="B10" s="507" t="s">
        <v>353</v>
      </c>
      <c r="C10" s="509" t="s">
        <v>349</v>
      </c>
      <c r="D10" s="211" t="s">
        <v>350</v>
      </c>
      <c r="E10" s="211"/>
      <c r="F10" s="211"/>
      <c r="G10" s="211"/>
      <c r="H10" s="211"/>
      <c r="I10" s="211"/>
      <c r="J10" s="211"/>
      <c r="K10" s="211"/>
      <c r="L10" s="212"/>
      <c r="M10" s="211"/>
      <c r="N10" s="211"/>
      <c r="O10" s="211"/>
      <c r="P10" s="209"/>
      <c r="Q10" s="209"/>
    </row>
    <row r="11" spans="1:17" ht="15">
      <c r="A11" s="420"/>
      <c r="B11" s="508"/>
      <c r="C11" s="510"/>
      <c r="D11" s="216" t="s">
        <v>117</v>
      </c>
      <c r="E11" s="216" t="s">
        <v>119</v>
      </c>
      <c r="F11" s="216" t="s">
        <v>120</v>
      </c>
      <c r="G11" s="216" t="s">
        <v>121</v>
      </c>
      <c r="H11" s="216" t="s">
        <v>122</v>
      </c>
      <c r="I11" s="216" t="s">
        <v>124</v>
      </c>
      <c r="J11" s="216" t="s">
        <v>126</v>
      </c>
      <c r="K11" s="216" t="s">
        <v>127</v>
      </c>
      <c r="L11" s="216" t="s">
        <v>128</v>
      </c>
      <c r="M11" s="216" t="s">
        <v>170</v>
      </c>
      <c r="N11" s="216" t="s">
        <v>171</v>
      </c>
      <c r="O11" s="216" t="s">
        <v>172</v>
      </c>
      <c r="P11" s="214" t="s">
        <v>173</v>
      </c>
      <c r="Q11" s="214" t="s">
        <v>42</v>
      </c>
    </row>
    <row r="12" spans="1:17" ht="15">
      <c r="A12" s="420"/>
      <c r="B12" s="235" t="s">
        <v>354</v>
      </c>
      <c r="C12" s="220">
        <v>1268157</v>
      </c>
      <c r="D12" s="260">
        <v>88382</v>
      </c>
      <c r="E12" s="260">
        <v>91959</v>
      </c>
      <c r="F12" s="260">
        <v>100513</v>
      </c>
      <c r="G12" s="260">
        <v>102580</v>
      </c>
      <c r="H12" s="260">
        <v>115273</v>
      </c>
      <c r="I12" s="260">
        <v>91660</v>
      </c>
      <c r="J12" s="260">
        <v>108802</v>
      </c>
      <c r="K12" s="260">
        <v>132271</v>
      </c>
      <c r="L12" s="260">
        <v>111074</v>
      </c>
      <c r="M12" s="260">
        <v>111840</v>
      </c>
      <c r="N12" s="260">
        <v>118041</v>
      </c>
      <c r="O12" s="261">
        <v>95762</v>
      </c>
      <c r="P12" s="429">
        <v>1336111</v>
      </c>
      <c r="Q12" s="430">
        <v>0.9491404531509733</v>
      </c>
    </row>
    <row r="13" spans="1:17" ht="15">
      <c r="A13" s="420"/>
      <c r="B13" s="242" t="s">
        <v>355</v>
      </c>
      <c r="C13" s="227">
        <v>2255847</v>
      </c>
      <c r="D13" s="245">
        <v>168491</v>
      </c>
      <c r="E13" s="245">
        <v>168836</v>
      </c>
      <c r="F13" s="245">
        <v>198083</v>
      </c>
      <c r="G13" s="245">
        <v>181273</v>
      </c>
      <c r="H13" s="245">
        <v>193592</v>
      </c>
      <c r="I13" s="245">
        <v>167864</v>
      </c>
      <c r="J13" s="245">
        <v>191950</v>
      </c>
      <c r="K13" s="245">
        <v>216548</v>
      </c>
      <c r="L13" s="245">
        <v>193531</v>
      </c>
      <c r="M13" s="245">
        <v>202660</v>
      </c>
      <c r="N13" s="245">
        <v>191320</v>
      </c>
      <c r="O13" s="246">
        <v>181699</v>
      </c>
      <c r="P13" s="431">
        <v>2298893</v>
      </c>
      <c r="Q13" s="432">
        <v>0.9812753355636822</v>
      </c>
    </row>
    <row r="14" spans="1:17" ht="15">
      <c r="A14" s="420"/>
      <c r="B14" s="242" t="s">
        <v>356</v>
      </c>
      <c r="C14" s="227">
        <v>1447128</v>
      </c>
      <c r="D14" s="245">
        <v>115099</v>
      </c>
      <c r="E14" s="245">
        <v>108028</v>
      </c>
      <c r="F14" s="245">
        <v>127762</v>
      </c>
      <c r="G14" s="245">
        <v>113024</v>
      </c>
      <c r="H14" s="245">
        <v>122028</v>
      </c>
      <c r="I14" s="245">
        <v>113696</v>
      </c>
      <c r="J14" s="245">
        <v>126452</v>
      </c>
      <c r="K14" s="245">
        <v>134273</v>
      </c>
      <c r="L14" s="245">
        <v>120292</v>
      </c>
      <c r="M14" s="245">
        <v>128612</v>
      </c>
      <c r="N14" s="245">
        <v>121574</v>
      </c>
      <c r="O14" s="246">
        <v>116288</v>
      </c>
      <c r="P14" s="431">
        <v>1434271</v>
      </c>
      <c r="Q14" s="432">
        <v>1.0089641357874488</v>
      </c>
    </row>
    <row r="15" spans="1:17" ht="15">
      <c r="A15" s="420"/>
      <c r="B15" s="242" t="s">
        <v>357</v>
      </c>
      <c r="C15" s="227">
        <v>4008447</v>
      </c>
      <c r="D15" s="245">
        <v>305587</v>
      </c>
      <c r="E15" s="245">
        <v>283483</v>
      </c>
      <c r="F15" s="245">
        <v>351483</v>
      </c>
      <c r="G15" s="245">
        <v>334057</v>
      </c>
      <c r="H15" s="245">
        <v>349142</v>
      </c>
      <c r="I15" s="245">
        <v>302609</v>
      </c>
      <c r="J15" s="245">
        <v>348312</v>
      </c>
      <c r="K15" s="245">
        <v>371930</v>
      </c>
      <c r="L15" s="245">
        <v>339008</v>
      </c>
      <c r="M15" s="245">
        <v>352718</v>
      </c>
      <c r="N15" s="245">
        <v>343882</v>
      </c>
      <c r="O15" s="246">
        <v>326236</v>
      </c>
      <c r="P15" s="431">
        <v>4087689</v>
      </c>
      <c r="Q15" s="432">
        <v>0.9806144743399021</v>
      </c>
    </row>
    <row r="16" spans="1:17" ht="15">
      <c r="A16" s="420"/>
      <c r="B16" s="242" t="s">
        <v>358</v>
      </c>
      <c r="C16" s="227">
        <v>1253452</v>
      </c>
      <c r="D16" s="245">
        <v>93843</v>
      </c>
      <c r="E16" s="245">
        <v>88667</v>
      </c>
      <c r="F16" s="245">
        <v>106064</v>
      </c>
      <c r="G16" s="245">
        <v>101162</v>
      </c>
      <c r="H16" s="245">
        <v>102795</v>
      </c>
      <c r="I16" s="245">
        <v>96316</v>
      </c>
      <c r="J16" s="245">
        <v>108856</v>
      </c>
      <c r="K16" s="245">
        <v>108052</v>
      </c>
      <c r="L16" s="245">
        <v>105429</v>
      </c>
      <c r="M16" s="245">
        <v>112747</v>
      </c>
      <c r="N16" s="245">
        <v>117259</v>
      </c>
      <c r="O16" s="246">
        <v>112262</v>
      </c>
      <c r="P16" s="431">
        <v>1130672</v>
      </c>
      <c r="Q16" s="432">
        <v>1.108590289668445</v>
      </c>
    </row>
    <row r="17" spans="1:17" ht="15">
      <c r="A17" s="420"/>
      <c r="B17" s="248" t="s">
        <v>359</v>
      </c>
      <c r="C17" s="230">
        <v>3620893</v>
      </c>
      <c r="D17" s="263">
        <v>269066</v>
      </c>
      <c r="E17" s="263">
        <v>263401</v>
      </c>
      <c r="F17" s="263">
        <v>316087</v>
      </c>
      <c r="G17" s="263">
        <v>296711</v>
      </c>
      <c r="H17" s="263">
        <v>310722</v>
      </c>
      <c r="I17" s="263">
        <v>273219</v>
      </c>
      <c r="J17" s="263">
        <v>309147</v>
      </c>
      <c r="K17" s="263">
        <v>320668</v>
      </c>
      <c r="L17" s="263">
        <v>306541</v>
      </c>
      <c r="M17" s="263">
        <v>324244</v>
      </c>
      <c r="N17" s="263">
        <v>324449</v>
      </c>
      <c r="O17" s="264">
        <v>306638</v>
      </c>
      <c r="P17" s="433">
        <v>3794128</v>
      </c>
      <c r="Q17" s="434">
        <v>0.9543412873788127</v>
      </c>
    </row>
    <row r="18" spans="1:17" ht="15">
      <c r="A18" s="420"/>
      <c r="B18" s="235" t="s">
        <v>360</v>
      </c>
      <c r="C18" s="220">
        <v>1110041</v>
      </c>
      <c r="D18" s="260">
        <v>74843</v>
      </c>
      <c r="E18" s="260">
        <v>76886</v>
      </c>
      <c r="F18" s="260">
        <v>93213</v>
      </c>
      <c r="G18" s="260">
        <v>88036</v>
      </c>
      <c r="H18" s="260">
        <v>94332</v>
      </c>
      <c r="I18" s="260">
        <v>85771</v>
      </c>
      <c r="J18" s="260">
        <v>97247</v>
      </c>
      <c r="K18" s="260">
        <v>96826</v>
      </c>
      <c r="L18" s="260">
        <v>96098</v>
      </c>
      <c r="M18" s="260">
        <v>102741</v>
      </c>
      <c r="N18" s="260">
        <v>101755</v>
      </c>
      <c r="O18" s="261">
        <v>102293</v>
      </c>
      <c r="P18" s="429">
        <v>912828</v>
      </c>
      <c r="Q18" s="430">
        <v>1.2160461773740507</v>
      </c>
    </row>
    <row r="19" spans="1:17" ht="15">
      <c r="A19" s="420"/>
      <c r="B19" s="242" t="s">
        <v>361</v>
      </c>
      <c r="C19" s="227">
        <v>6091255</v>
      </c>
      <c r="D19" s="245">
        <v>476838</v>
      </c>
      <c r="E19" s="245">
        <v>445000</v>
      </c>
      <c r="F19" s="245">
        <v>548371</v>
      </c>
      <c r="G19" s="245">
        <v>502232</v>
      </c>
      <c r="H19" s="245">
        <v>531116</v>
      </c>
      <c r="I19" s="245">
        <v>450444</v>
      </c>
      <c r="J19" s="245">
        <v>524899</v>
      </c>
      <c r="K19" s="245">
        <v>538833</v>
      </c>
      <c r="L19" s="245">
        <v>508562</v>
      </c>
      <c r="M19" s="245">
        <v>536711</v>
      </c>
      <c r="N19" s="245">
        <v>516131</v>
      </c>
      <c r="O19" s="246">
        <v>512118</v>
      </c>
      <c r="P19" s="431">
        <v>6422952</v>
      </c>
      <c r="Q19" s="432">
        <v>0.9483575464988684</v>
      </c>
    </row>
    <row r="20" spans="1:17" ht="15">
      <c r="A20" s="420"/>
      <c r="B20" s="242" t="s">
        <v>362</v>
      </c>
      <c r="C20" s="227">
        <v>9388259</v>
      </c>
      <c r="D20" s="245">
        <v>738974</v>
      </c>
      <c r="E20" s="245">
        <v>713256</v>
      </c>
      <c r="F20" s="245">
        <v>837621</v>
      </c>
      <c r="G20" s="245">
        <v>766207</v>
      </c>
      <c r="H20" s="245">
        <v>770695</v>
      </c>
      <c r="I20" s="245">
        <v>712456</v>
      </c>
      <c r="J20" s="245">
        <v>817541</v>
      </c>
      <c r="K20" s="245">
        <v>817846</v>
      </c>
      <c r="L20" s="245">
        <v>785296</v>
      </c>
      <c r="M20" s="245">
        <v>826525</v>
      </c>
      <c r="N20" s="245">
        <v>791256</v>
      </c>
      <c r="O20" s="246">
        <v>810586</v>
      </c>
      <c r="P20" s="431">
        <v>9427779</v>
      </c>
      <c r="Q20" s="432">
        <v>0.9958081325410789</v>
      </c>
    </row>
    <row r="21" spans="1:17" ht="15">
      <c r="A21" s="420"/>
      <c r="B21" s="242" t="s">
        <v>363</v>
      </c>
      <c r="C21" s="227">
        <v>3720228</v>
      </c>
      <c r="D21" s="245">
        <v>295129</v>
      </c>
      <c r="E21" s="245">
        <v>301241</v>
      </c>
      <c r="F21" s="245">
        <v>341457</v>
      </c>
      <c r="G21" s="245">
        <v>305207</v>
      </c>
      <c r="H21" s="245">
        <v>307277</v>
      </c>
      <c r="I21" s="245">
        <v>286204</v>
      </c>
      <c r="J21" s="245">
        <v>321285</v>
      </c>
      <c r="K21" s="245">
        <v>324682</v>
      </c>
      <c r="L21" s="245">
        <v>303021</v>
      </c>
      <c r="M21" s="245">
        <v>318119</v>
      </c>
      <c r="N21" s="245">
        <v>307443</v>
      </c>
      <c r="O21" s="246">
        <v>309163</v>
      </c>
      <c r="P21" s="431">
        <v>3833239</v>
      </c>
      <c r="Q21" s="432">
        <v>0.9705181440551972</v>
      </c>
    </row>
    <row r="22" spans="1:17" ht="15">
      <c r="A22" s="420"/>
      <c r="B22" s="242" t="s">
        <v>364</v>
      </c>
      <c r="C22" s="227">
        <v>1607014</v>
      </c>
      <c r="D22" s="245">
        <v>116724</v>
      </c>
      <c r="E22" s="245">
        <v>127897</v>
      </c>
      <c r="F22" s="245">
        <v>137753</v>
      </c>
      <c r="G22" s="245">
        <v>132530</v>
      </c>
      <c r="H22" s="245">
        <v>144843</v>
      </c>
      <c r="I22" s="245">
        <v>126506</v>
      </c>
      <c r="J22" s="245">
        <v>131763</v>
      </c>
      <c r="K22" s="245">
        <v>139396</v>
      </c>
      <c r="L22" s="245">
        <v>134355</v>
      </c>
      <c r="M22" s="245">
        <v>147657</v>
      </c>
      <c r="N22" s="245">
        <v>140092</v>
      </c>
      <c r="O22" s="246">
        <v>127498</v>
      </c>
      <c r="P22" s="431">
        <v>1624325</v>
      </c>
      <c r="Q22" s="432">
        <v>0.989342650023856</v>
      </c>
    </row>
    <row r="23" spans="1:17" ht="15">
      <c r="A23" s="420"/>
      <c r="B23" s="242" t="s">
        <v>365</v>
      </c>
      <c r="C23" s="227">
        <v>1478851</v>
      </c>
      <c r="D23" s="245">
        <v>107748</v>
      </c>
      <c r="E23" s="245">
        <v>105741</v>
      </c>
      <c r="F23" s="245">
        <v>127274</v>
      </c>
      <c r="G23" s="245">
        <v>123660</v>
      </c>
      <c r="H23" s="245">
        <v>129401</v>
      </c>
      <c r="I23" s="245">
        <v>116711</v>
      </c>
      <c r="J23" s="245">
        <v>123853</v>
      </c>
      <c r="K23" s="245">
        <v>128575</v>
      </c>
      <c r="L23" s="245">
        <v>126675</v>
      </c>
      <c r="M23" s="245">
        <v>133188</v>
      </c>
      <c r="N23" s="245">
        <v>130526</v>
      </c>
      <c r="O23" s="246">
        <v>125499</v>
      </c>
      <c r="P23" s="431">
        <v>1481652</v>
      </c>
      <c r="Q23" s="432">
        <v>0.9981095425916477</v>
      </c>
    </row>
    <row r="24" spans="1:17" ht="15">
      <c r="A24" s="420"/>
      <c r="B24" s="242" t="s">
        <v>366</v>
      </c>
      <c r="C24" s="227">
        <v>1687185</v>
      </c>
      <c r="D24" s="245">
        <v>128189</v>
      </c>
      <c r="E24" s="245">
        <v>123543</v>
      </c>
      <c r="F24" s="245">
        <v>150054</v>
      </c>
      <c r="G24" s="245">
        <v>135374</v>
      </c>
      <c r="H24" s="245">
        <v>141624</v>
      </c>
      <c r="I24" s="245">
        <v>131464</v>
      </c>
      <c r="J24" s="245">
        <v>138504</v>
      </c>
      <c r="K24" s="245">
        <v>151139</v>
      </c>
      <c r="L24" s="245">
        <v>145374</v>
      </c>
      <c r="M24" s="245">
        <v>152703</v>
      </c>
      <c r="N24" s="245">
        <v>150125</v>
      </c>
      <c r="O24" s="246">
        <v>139092</v>
      </c>
      <c r="P24" s="431">
        <v>1750939</v>
      </c>
      <c r="Q24" s="432">
        <v>0.9635886801310611</v>
      </c>
    </row>
    <row r="25" spans="1:17" ht="15">
      <c r="A25" s="420"/>
      <c r="B25" s="242" t="s">
        <v>367</v>
      </c>
      <c r="C25" s="227">
        <v>1118382</v>
      </c>
      <c r="D25" s="245">
        <v>83435</v>
      </c>
      <c r="E25" s="245">
        <v>81202</v>
      </c>
      <c r="F25" s="245">
        <v>95030</v>
      </c>
      <c r="G25" s="245">
        <v>88540</v>
      </c>
      <c r="H25" s="245">
        <v>92447</v>
      </c>
      <c r="I25" s="245">
        <v>85188</v>
      </c>
      <c r="J25" s="245">
        <v>97804</v>
      </c>
      <c r="K25" s="245">
        <v>103782</v>
      </c>
      <c r="L25" s="245">
        <v>94380</v>
      </c>
      <c r="M25" s="245">
        <v>99992</v>
      </c>
      <c r="N25" s="245">
        <v>99481</v>
      </c>
      <c r="O25" s="246">
        <v>97101</v>
      </c>
      <c r="P25" s="435">
        <v>1104562</v>
      </c>
      <c r="Q25" s="436">
        <v>1.0125117467376208</v>
      </c>
    </row>
    <row r="26" spans="1:17" ht="15">
      <c r="A26" s="420"/>
      <c r="B26" s="242" t="s">
        <v>368</v>
      </c>
      <c r="C26" s="227">
        <v>2297107</v>
      </c>
      <c r="D26" s="245">
        <v>180762</v>
      </c>
      <c r="E26" s="245">
        <v>177273</v>
      </c>
      <c r="F26" s="245">
        <v>210836</v>
      </c>
      <c r="G26" s="245">
        <v>194809</v>
      </c>
      <c r="H26" s="245">
        <v>189939</v>
      </c>
      <c r="I26" s="245">
        <v>162694</v>
      </c>
      <c r="J26" s="245">
        <v>201046</v>
      </c>
      <c r="K26" s="245">
        <v>192903</v>
      </c>
      <c r="L26" s="245">
        <v>189592</v>
      </c>
      <c r="M26" s="245">
        <v>203426</v>
      </c>
      <c r="N26" s="245">
        <v>193539</v>
      </c>
      <c r="O26" s="246">
        <v>200288</v>
      </c>
      <c r="P26" s="435">
        <v>2386379</v>
      </c>
      <c r="Q26" s="436">
        <v>0.9625910217949454</v>
      </c>
    </row>
    <row r="27" spans="1:17" ht="15">
      <c r="A27" s="420"/>
      <c r="B27" s="242" t="s">
        <v>369</v>
      </c>
      <c r="C27" s="227">
        <v>3614922</v>
      </c>
      <c r="D27" s="245">
        <v>277531</v>
      </c>
      <c r="E27" s="245">
        <v>276523</v>
      </c>
      <c r="F27" s="245">
        <v>326170</v>
      </c>
      <c r="G27" s="245">
        <v>302554</v>
      </c>
      <c r="H27" s="245">
        <v>304912</v>
      </c>
      <c r="I27" s="245">
        <v>275812</v>
      </c>
      <c r="J27" s="245">
        <v>320206</v>
      </c>
      <c r="K27" s="245">
        <v>317837</v>
      </c>
      <c r="L27" s="245">
        <v>296364</v>
      </c>
      <c r="M27" s="245">
        <v>313472</v>
      </c>
      <c r="N27" s="245">
        <v>303226</v>
      </c>
      <c r="O27" s="246">
        <v>300315</v>
      </c>
      <c r="P27" s="435">
        <v>3627938</v>
      </c>
      <c r="Q27" s="436">
        <v>0.9964122870898015</v>
      </c>
    </row>
    <row r="28" spans="1:17" ht="15">
      <c r="A28" s="420"/>
      <c r="B28" s="242" t="s">
        <v>370</v>
      </c>
      <c r="C28" s="227">
        <v>1926738</v>
      </c>
      <c r="D28" s="245">
        <v>146830</v>
      </c>
      <c r="E28" s="245">
        <v>136212</v>
      </c>
      <c r="F28" s="245">
        <v>165321</v>
      </c>
      <c r="G28" s="245">
        <v>157111</v>
      </c>
      <c r="H28" s="245">
        <v>165583</v>
      </c>
      <c r="I28" s="245">
        <v>175945</v>
      </c>
      <c r="J28" s="245">
        <v>164841</v>
      </c>
      <c r="K28" s="245">
        <v>174589</v>
      </c>
      <c r="L28" s="245">
        <v>158654</v>
      </c>
      <c r="M28" s="245">
        <v>165291</v>
      </c>
      <c r="N28" s="245">
        <v>158967</v>
      </c>
      <c r="O28" s="246">
        <v>157394</v>
      </c>
      <c r="P28" s="435">
        <v>1952074</v>
      </c>
      <c r="Q28" s="436">
        <v>0.9870209838356537</v>
      </c>
    </row>
    <row r="29" spans="1:17" ht="15">
      <c r="A29" s="420"/>
      <c r="B29" s="248" t="s">
        <v>371</v>
      </c>
      <c r="C29" s="230">
        <v>382252</v>
      </c>
      <c r="D29" s="263">
        <v>28701</v>
      </c>
      <c r="E29" s="263">
        <v>28508</v>
      </c>
      <c r="F29" s="263">
        <v>33640</v>
      </c>
      <c r="G29" s="263">
        <v>31585</v>
      </c>
      <c r="H29" s="263">
        <v>34065</v>
      </c>
      <c r="I29" s="263">
        <v>29794</v>
      </c>
      <c r="J29" s="263">
        <v>32809</v>
      </c>
      <c r="K29" s="263">
        <v>33633</v>
      </c>
      <c r="L29" s="263">
        <v>32084</v>
      </c>
      <c r="M29" s="263">
        <v>33645</v>
      </c>
      <c r="N29" s="263">
        <v>32295</v>
      </c>
      <c r="O29" s="264">
        <v>31493</v>
      </c>
      <c r="P29" s="437">
        <v>372952</v>
      </c>
      <c r="Q29" s="438">
        <v>1.024936184817349</v>
      </c>
    </row>
    <row r="30" spans="1:17" ht="15">
      <c r="A30" s="416"/>
      <c r="B30" s="421" t="s">
        <v>372</v>
      </c>
      <c r="C30" s="422">
        <f>SUM(C12:C29)</f>
        <v>48276158</v>
      </c>
      <c r="D30" s="423">
        <f aca="true" t="shared" si="0" ref="D30:P30">SUM(D12:D29)</f>
        <v>3696172</v>
      </c>
      <c r="E30" s="423">
        <f t="shared" si="0"/>
        <v>3597656</v>
      </c>
      <c r="F30" s="423">
        <f t="shared" si="0"/>
        <v>4266732</v>
      </c>
      <c r="G30" s="423">
        <f t="shared" si="0"/>
        <v>3956652</v>
      </c>
      <c r="H30" s="423">
        <f t="shared" si="0"/>
        <v>4099786</v>
      </c>
      <c r="I30" s="423">
        <f t="shared" si="0"/>
        <v>3684353</v>
      </c>
      <c r="J30" s="423">
        <f t="shared" si="0"/>
        <v>4165317</v>
      </c>
      <c r="K30" s="423">
        <f t="shared" si="0"/>
        <v>4303783</v>
      </c>
      <c r="L30" s="423">
        <f t="shared" si="0"/>
        <v>4046330</v>
      </c>
      <c r="M30" s="423">
        <f t="shared" si="0"/>
        <v>4266291</v>
      </c>
      <c r="N30" s="423">
        <f t="shared" si="0"/>
        <v>4141361</v>
      </c>
      <c r="O30" s="439">
        <f>SUM(O12:O29)</f>
        <v>4051725</v>
      </c>
      <c r="P30" s="422">
        <f t="shared" si="0"/>
        <v>48979383</v>
      </c>
      <c r="Q30" s="424">
        <f>C30/P30</f>
        <v>0.9856424283662373</v>
      </c>
    </row>
    <row r="31" spans="1:17" ht="15">
      <c r="A31" s="416"/>
      <c r="B31" s="265" t="s">
        <v>373</v>
      </c>
      <c r="C31" s="440"/>
      <c r="D31" s="265"/>
      <c r="E31" s="265"/>
      <c r="F31" s="265"/>
      <c r="G31" s="265"/>
      <c r="H31" s="265"/>
      <c r="I31" s="265"/>
      <c r="J31" s="440"/>
      <c r="K31" s="265"/>
      <c r="L31" s="265"/>
      <c r="M31" s="265"/>
      <c r="N31" s="440"/>
      <c r="O31" s="440"/>
      <c r="P31" s="440"/>
      <c r="Q31" s="265"/>
    </row>
    <row r="32" spans="1:17" ht="15">
      <c r="A32" s="416"/>
      <c r="B32" s="265" t="s">
        <v>374</v>
      </c>
      <c r="C32" s="265"/>
      <c r="D32" s="265"/>
      <c r="E32" s="265"/>
      <c r="F32" s="265"/>
      <c r="G32" s="265"/>
      <c r="H32" s="265"/>
      <c r="I32" s="265"/>
      <c r="J32" s="265"/>
      <c r="K32" s="265"/>
      <c r="L32" s="265"/>
      <c r="M32" s="265"/>
      <c r="N32" s="265"/>
      <c r="O32" s="265"/>
      <c r="P32" s="265"/>
      <c r="Q32" s="265"/>
    </row>
    <row r="33" spans="1:17" ht="15">
      <c r="A33" s="416"/>
      <c r="B33" s="441" t="s">
        <v>375</v>
      </c>
      <c r="C33" s="265"/>
      <c r="D33" s="265"/>
      <c r="E33" s="265"/>
      <c r="F33" s="265"/>
      <c r="G33" s="265"/>
      <c r="H33" s="265"/>
      <c r="I33" s="265"/>
      <c r="J33" s="442"/>
      <c r="K33" s="416"/>
      <c r="L33" s="265"/>
      <c r="M33" s="265"/>
      <c r="N33" s="265"/>
      <c r="O33" s="265"/>
      <c r="P33" s="265"/>
      <c r="Q33" s="265"/>
    </row>
    <row r="34" spans="1:17" ht="15">
      <c r="A34" s="416"/>
      <c r="B34" s="441" t="s">
        <v>376</v>
      </c>
      <c r="C34" s="265"/>
      <c r="D34" s="265"/>
      <c r="E34" s="265"/>
      <c r="F34" s="265"/>
      <c r="G34" s="265"/>
      <c r="H34" s="265"/>
      <c r="I34" s="265"/>
      <c r="J34" s="442"/>
      <c r="K34" s="416"/>
      <c r="L34" s="265"/>
      <c r="M34" s="440"/>
      <c r="N34" s="265"/>
      <c r="O34" s="265"/>
      <c r="P34" s="265"/>
      <c r="Q34" s="265"/>
    </row>
    <row r="35" spans="1:17" ht="15">
      <c r="A35" s="416"/>
      <c r="B35" s="265" t="s">
        <v>377</v>
      </c>
      <c r="C35" s="416"/>
      <c r="D35" s="416"/>
      <c r="E35" s="416"/>
      <c r="F35" s="265"/>
      <c r="G35" s="265"/>
      <c r="H35" s="416"/>
      <c r="I35" s="416"/>
      <c r="J35" s="416"/>
      <c r="K35" s="416"/>
      <c r="L35" s="416"/>
      <c r="M35" s="416"/>
      <c r="N35" s="265"/>
      <c r="O35" s="265"/>
      <c r="P35" s="265"/>
      <c r="Q35" s="265"/>
    </row>
    <row r="36" spans="1:17" ht="15">
      <c r="A36" s="416"/>
      <c r="B36" s="416"/>
      <c r="C36" s="416"/>
      <c r="D36" s="416"/>
      <c r="E36" s="416"/>
      <c r="F36" s="265"/>
      <c r="G36" s="265"/>
      <c r="H36" s="416"/>
      <c r="I36" s="416"/>
      <c r="J36" s="265"/>
      <c r="K36" s="416"/>
      <c r="L36" s="265"/>
      <c r="M36" s="265"/>
      <c r="N36" s="265"/>
      <c r="O36" s="265"/>
      <c r="P36" s="265"/>
      <c r="Q36" s="265"/>
    </row>
    <row r="37" spans="1:17" ht="15">
      <c r="A37" s="416"/>
      <c r="B37" s="416"/>
      <c r="C37" s="416"/>
      <c r="D37" s="416"/>
      <c r="E37" s="416"/>
      <c r="F37" s="265"/>
      <c r="G37" s="265"/>
      <c r="H37" s="416"/>
      <c r="I37" s="416"/>
      <c r="J37" s="416"/>
      <c r="K37" s="416"/>
      <c r="L37" s="416"/>
      <c r="M37" s="416"/>
      <c r="N37" s="265"/>
      <c r="O37" s="265"/>
      <c r="P37" s="265"/>
      <c r="Q37" s="265"/>
    </row>
    <row r="38" spans="2:17" ht="15">
      <c r="B38" s="265"/>
      <c r="C38" s="265"/>
      <c r="D38" s="265"/>
      <c r="E38" s="265"/>
      <c r="F38" s="265"/>
      <c r="G38" s="265"/>
      <c r="H38" s="265"/>
      <c r="I38" s="265"/>
      <c r="J38" s="265"/>
      <c r="K38" s="265"/>
      <c r="L38" s="265"/>
      <c r="M38" s="265"/>
      <c r="N38" s="265"/>
      <c r="O38" s="265"/>
      <c r="P38" s="265"/>
      <c r="Q38" s="265"/>
    </row>
    <row r="39" spans="2:17" ht="15">
      <c r="B39" s="265"/>
      <c r="C39" s="265"/>
      <c r="D39" s="265"/>
      <c r="E39" s="265"/>
      <c r="F39" s="265"/>
      <c r="G39" s="265"/>
      <c r="H39" s="265"/>
      <c r="I39" s="265"/>
      <c r="J39" s="265"/>
      <c r="K39" s="265"/>
      <c r="L39" s="265"/>
      <c r="M39" s="265"/>
      <c r="N39" s="265"/>
      <c r="O39" s="265"/>
      <c r="P39" s="265"/>
      <c r="Q39" s="265"/>
    </row>
    <row r="40" spans="2:17" ht="15">
      <c r="B40" s="265"/>
      <c r="C40" s="265"/>
      <c r="D40" s="265"/>
      <c r="E40" s="265"/>
      <c r="F40" s="265"/>
      <c r="G40" s="265"/>
      <c r="H40" s="265"/>
      <c r="I40" s="265"/>
      <c r="J40" s="265"/>
      <c r="K40" s="265"/>
      <c r="L40" s="265"/>
      <c r="M40" s="265"/>
      <c r="N40" s="265"/>
      <c r="O40" s="265"/>
      <c r="P40" s="265"/>
      <c r="Q40" s="265"/>
    </row>
    <row r="41" spans="2:17" ht="15">
      <c r="B41" s="265"/>
      <c r="C41" s="265"/>
      <c r="D41" s="265"/>
      <c r="E41" s="265"/>
      <c r="F41" s="265"/>
      <c r="G41" s="265"/>
      <c r="H41" s="265"/>
      <c r="I41" s="265"/>
      <c r="J41" s="265"/>
      <c r="K41" s="265"/>
      <c r="L41" s="265"/>
      <c r="M41" s="265"/>
      <c r="N41" s="265"/>
      <c r="O41" s="265"/>
      <c r="P41" s="265"/>
      <c r="Q41" s="265"/>
    </row>
  </sheetData>
  <mergeCells count="4">
    <mergeCell ref="B5:B6"/>
    <mergeCell ref="C5:C6"/>
    <mergeCell ref="B10:B11"/>
    <mergeCell ref="C10:C11"/>
  </mergeCells>
  <printOptions/>
  <pageMargins left="0.7" right="0.7" top="0.75" bottom="0.75" header="0.3" footer="0.3"/>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topLeftCell="A1"/>
  </sheetViews>
  <sheetFormatPr defaultColWidth="9.140625" defaultRowHeight="15"/>
  <cols>
    <col min="1" max="1" width="18.7109375" style="460" customWidth="1"/>
    <col min="2" max="2" width="19.00390625" style="41" customWidth="1"/>
    <col min="3" max="3" width="11.7109375" style="41" customWidth="1"/>
    <col min="4" max="4" width="49.00390625" style="444" customWidth="1"/>
    <col min="5" max="5" width="9.00390625" style="41" customWidth="1"/>
    <col min="6" max="6" width="25.421875" style="41" bestFit="1" customWidth="1"/>
    <col min="7" max="256" width="9.00390625" style="41" customWidth="1"/>
    <col min="257" max="257" width="14.57421875" style="41" customWidth="1"/>
    <col min="258" max="258" width="19.00390625" style="41" customWidth="1"/>
    <col min="259" max="259" width="12.8515625" style="41" customWidth="1"/>
    <col min="260" max="260" width="49.00390625" style="41" customWidth="1"/>
    <col min="261" max="261" width="9.00390625" style="41" customWidth="1"/>
    <col min="262" max="262" width="25.421875" style="41" bestFit="1" customWidth="1"/>
    <col min="263" max="512" width="9.00390625" style="41" customWidth="1"/>
    <col min="513" max="513" width="14.57421875" style="41" customWidth="1"/>
    <col min="514" max="514" width="19.00390625" style="41" customWidth="1"/>
    <col min="515" max="515" width="12.8515625" style="41" customWidth="1"/>
    <col min="516" max="516" width="49.00390625" style="41" customWidth="1"/>
    <col min="517" max="517" width="9.00390625" style="41" customWidth="1"/>
    <col min="518" max="518" width="25.421875" style="41" bestFit="1" customWidth="1"/>
    <col min="519" max="768" width="9.00390625" style="41" customWidth="1"/>
    <col min="769" max="769" width="14.57421875" style="41" customWidth="1"/>
    <col min="770" max="770" width="19.00390625" style="41" customWidth="1"/>
    <col min="771" max="771" width="12.8515625" style="41" customWidth="1"/>
    <col min="772" max="772" width="49.00390625" style="41" customWidth="1"/>
    <col min="773" max="773" width="9.00390625" style="41" customWidth="1"/>
    <col min="774" max="774" width="25.421875" style="41" bestFit="1" customWidth="1"/>
    <col min="775" max="1024" width="9.00390625" style="41" customWidth="1"/>
    <col min="1025" max="1025" width="14.57421875" style="41" customWidth="1"/>
    <col min="1026" max="1026" width="19.00390625" style="41" customWidth="1"/>
    <col min="1027" max="1027" width="12.8515625" style="41" customWidth="1"/>
    <col min="1028" max="1028" width="49.00390625" style="41" customWidth="1"/>
    <col min="1029" max="1029" width="9.00390625" style="41" customWidth="1"/>
    <col min="1030" max="1030" width="25.421875" style="41" bestFit="1" customWidth="1"/>
    <col min="1031" max="1280" width="9.00390625" style="41" customWidth="1"/>
    <col min="1281" max="1281" width="14.57421875" style="41" customWidth="1"/>
    <col min="1282" max="1282" width="19.00390625" style="41" customWidth="1"/>
    <col min="1283" max="1283" width="12.8515625" style="41" customWidth="1"/>
    <col min="1284" max="1284" width="49.00390625" style="41" customWidth="1"/>
    <col min="1285" max="1285" width="9.00390625" style="41" customWidth="1"/>
    <col min="1286" max="1286" width="25.421875" style="41" bestFit="1" customWidth="1"/>
    <col min="1287" max="1536" width="9.00390625" style="41" customWidth="1"/>
    <col min="1537" max="1537" width="14.57421875" style="41" customWidth="1"/>
    <col min="1538" max="1538" width="19.00390625" style="41" customWidth="1"/>
    <col min="1539" max="1539" width="12.8515625" style="41" customWidth="1"/>
    <col min="1540" max="1540" width="49.00390625" style="41" customWidth="1"/>
    <col min="1541" max="1541" width="9.00390625" style="41" customWidth="1"/>
    <col min="1542" max="1542" width="25.421875" style="41" bestFit="1" customWidth="1"/>
    <col min="1543" max="1792" width="9.00390625" style="41" customWidth="1"/>
    <col min="1793" max="1793" width="14.57421875" style="41" customWidth="1"/>
    <col min="1794" max="1794" width="19.00390625" style="41" customWidth="1"/>
    <col min="1795" max="1795" width="12.8515625" style="41" customWidth="1"/>
    <col min="1796" max="1796" width="49.00390625" style="41" customWidth="1"/>
    <col min="1797" max="1797" width="9.00390625" style="41" customWidth="1"/>
    <col min="1798" max="1798" width="25.421875" style="41" bestFit="1" customWidth="1"/>
    <col min="1799" max="2048" width="9.00390625" style="41" customWidth="1"/>
    <col min="2049" max="2049" width="14.57421875" style="41" customWidth="1"/>
    <col min="2050" max="2050" width="19.00390625" style="41" customWidth="1"/>
    <col min="2051" max="2051" width="12.8515625" style="41" customWidth="1"/>
    <col min="2052" max="2052" width="49.00390625" style="41" customWidth="1"/>
    <col min="2053" max="2053" width="9.00390625" style="41" customWidth="1"/>
    <col min="2054" max="2054" width="25.421875" style="41" bestFit="1" customWidth="1"/>
    <col min="2055" max="2304" width="9.00390625" style="41" customWidth="1"/>
    <col min="2305" max="2305" width="14.57421875" style="41" customWidth="1"/>
    <col min="2306" max="2306" width="19.00390625" style="41" customWidth="1"/>
    <col min="2307" max="2307" width="12.8515625" style="41" customWidth="1"/>
    <col min="2308" max="2308" width="49.00390625" style="41" customWidth="1"/>
    <col min="2309" max="2309" width="9.00390625" style="41" customWidth="1"/>
    <col min="2310" max="2310" width="25.421875" style="41" bestFit="1" customWidth="1"/>
    <col min="2311" max="2560" width="9.00390625" style="41" customWidth="1"/>
    <col min="2561" max="2561" width="14.57421875" style="41" customWidth="1"/>
    <col min="2562" max="2562" width="19.00390625" style="41" customWidth="1"/>
    <col min="2563" max="2563" width="12.8515625" style="41" customWidth="1"/>
    <col min="2564" max="2564" width="49.00390625" style="41" customWidth="1"/>
    <col min="2565" max="2565" width="9.00390625" style="41" customWidth="1"/>
    <col min="2566" max="2566" width="25.421875" style="41" bestFit="1" customWidth="1"/>
    <col min="2567" max="2816" width="9.00390625" style="41" customWidth="1"/>
    <col min="2817" max="2817" width="14.57421875" style="41" customWidth="1"/>
    <col min="2818" max="2818" width="19.00390625" style="41" customWidth="1"/>
    <col min="2819" max="2819" width="12.8515625" style="41" customWidth="1"/>
    <col min="2820" max="2820" width="49.00390625" style="41" customWidth="1"/>
    <col min="2821" max="2821" width="9.00390625" style="41" customWidth="1"/>
    <col min="2822" max="2822" width="25.421875" style="41" bestFit="1" customWidth="1"/>
    <col min="2823" max="3072" width="9.00390625" style="41" customWidth="1"/>
    <col min="3073" max="3073" width="14.57421875" style="41" customWidth="1"/>
    <col min="3074" max="3074" width="19.00390625" style="41" customWidth="1"/>
    <col min="3075" max="3075" width="12.8515625" style="41" customWidth="1"/>
    <col min="3076" max="3076" width="49.00390625" style="41" customWidth="1"/>
    <col min="3077" max="3077" width="9.00390625" style="41" customWidth="1"/>
    <col min="3078" max="3078" width="25.421875" style="41" bestFit="1" customWidth="1"/>
    <col min="3079" max="3328" width="9.00390625" style="41" customWidth="1"/>
    <col min="3329" max="3329" width="14.57421875" style="41" customWidth="1"/>
    <col min="3330" max="3330" width="19.00390625" style="41" customWidth="1"/>
    <col min="3331" max="3331" width="12.8515625" style="41" customWidth="1"/>
    <col min="3332" max="3332" width="49.00390625" style="41" customWidth="1"/>
    <col min="3333" max="3333" width="9.00390625" style="41" customWidth="1"/>
    <col min="3334" max="3334" width="25.421875" style="41" bestFit="1" customWidth="1"/>
    <col min="3335" max="3584" width="9.00390625" style="41" customWidth="1"/>
    <col min="3585" max="3585" width="14.57421875" style="41" customWidth="1"/>
    <col min="3586" max="3586" width="19.00390625" style="41" customWidth="1"/>
    <col min="3587" max="3587" width="12.8515625" style="41" customWidth="1"/>
    <col min="3588" max="3588" width="49.00390625" style="41" customWidth="1"/>
    <col min="3589" max="3589" width="9.00390625" style="41" customWidth="1"/>
    <col min="3590" max="3590" width="25.421875" style="41" bestFit="1" customWidth="1"/>
    <col min="3591" max="3840" width="9.00390625" style="41" customWidth="1"/>
    <col min="3841" max="3841" width="14.57421875" style="41" customWidth="1"/>
    <col min="3842" max="3842" width="19.00390625" style="41" customWidth="1"/>
    <col min="3843" max="3843" width="12.8515625" style="41" customWidth="1"/>
    <col min="3844" max="3844" width="49.00390625" style="41" customWidth="1"/>
    <col min="3845" max="3845" width="9.00390625" style="41" customWidth="1"/>
    <col min="3846" max="3846" width="25.421875" style="41" bestFit="1" customWidth="1"/>
    <col min="3847" max="4096" width="9.00390625" style="41" customWidth="1"/>
    <col min="4097" max="4097" width="14.57421875" style="41" customWidth="1"/>
    <col min="4098" max="4098" width="19.00390625" style="41" customWidth="1"/>
    <col min="4099" max="4099" width="12.8515625" style="41" customWidth="1"/>
    <col min="4100" max="4100" width="49.00390625" style="41" customWidth="1"/>
    <col min="4101" max="4101" width="9.00390625" style="41" customWidth="1"/>
    <col min="4102" max="4102" width="25.421875" style="41" bestFit="1" customWidth="1"/>
    <col min="4103" max="4352" width="9.00390625" style="41" customWidth="1"/>
    <col min="4353" max="4353" width="14.57421875" style="41" customWidth="1"/>
    <col min="4354" max="4354" width="19.00390625" style="41" customWidth="1"/>
    <col min="4355" max="4355" width="12.8515625" style="41" customWidth="1"/>
    <col min="4356" max="4356" width="49.00390625" style="41" customWidth="1"/>
    <col min="4357" max="4357" width="9.00390625" style="41" customWidth="1"/>
    <col min="4358" max="4358" width="25.421875" style="41" bestFit="1" customWidth="1"/>
    <col min="4359" max="4608" width="9.00390625" style="41" customWidth="1"/>
    <col min="4609" max="4609" width="14.57421875" style="41" customWidth="1"/>
    <col min="4610" max="4610" width="19.00390625" style="41" customWidth="1"/>
    <col min="4611" max="4611" width="12.8515625" style="41" customWidth="1"/>
    <col min="4612" max="4612" width="49.00390625" style="41" customWidth="1"/>
    <col min="4613" max="4613" width="9.00390625" style="41" customWidth="1"/>
    <col min="4614" max="4614" width="25.421875" style="41" bestFit="1" customWidth="1"/>
    <col min="4615" max="4864" width="9.00390625" style="41" customWidth="1"/>
    <col min="4865" max="4865" width="14.57421875" style="41" customWidth="1"/>
    <col min="4866" max="4866" width="19.00390625" style="41" customWidth="1"/>
    <col min="4867" max="4867" width="12.8515625" style="41" customWidth="1"/>
    <col min="4868" max="4868" width="49.00390625" style="41" customWidth="1"/>
    <col min="4869" max="4869" width="9.00390625" style="41" customWidth="1"/>
    <col min="4870" max="4870" width="25.421875" style="41" bestFit="1" customWidth="1"/>
    <col min="4871" max="5120" width="9.00390625" style="41" customWidth="1"/>
    <col min="5121" max="5121" width="14.57421875" style="41" customWidth="1"/>
    <col min="5122" max="5122" width="19.00390625" style="41" customWidth="1"/>
    <col min="5123" max="5123" width="12.8515625" style="41" customWidth="1"/>
    <col min="5124" max="5124" width="49.00390625" style="41" customWidth="1"/>
    <col min="5125" max="5125" width="9.00390625" style="41" customWidth="1"/>
    <col min="5126" max="5126" width="25.421875" style="41" bestFit="1" customWidth="1"/>
    <col min="5127" max="5376" width="9.00390625" style="41" customWidth="1"/>
    <col min="5377" max="5377" width="14.57421875" style="41" customWidth="1"/>
    <col min="5378" max="5378" width="19.00390625" style="41" customWidth="1"/>
    <col min="5379" max="5379" width="12.8515625" style="41" customWidth="1"/>
    <col min="5380" max="5380" width="49.00390625" style="41" customWidth="1"/>
    <col min="5381" max="5381" width="9.00390625" style="41" customWidth="1"/>
    <col min="5382" max="5382" width="25.421875" style="41" bestFit="1" customWidth="1"/>
    <col min="5383" max="5632" width="9.00390625" style="41" customWidth="1"/>
    <col min="5633" max="5633" width="14.57421875" style="41" customWidth="1"/>
    <col min="5634" max="5634" width="19.00390625" style="41" customWidth="1"/>
    <col min="5635" max="5635" width="12.8515625" style="41" customWidth="1"/>
    <col min="5636" max="5636" width="49.00390625" style="41" customWidth="1"/>
    <col min="5637" max="5637" width="9.00390625" style="41" customWidth="1"/>
    <col min="5638" max="5638" width="25.421875" style="41" bestFit="1" customWidth="1"/>
    <col min="5639" max="5888" width="9.00390625" style="41" customWidth="1"/>
    <col min="5889" max="5889" width="14.57421875" style="41" customWidth="1"/>
    <col min="5890" max="5890" width="19.00390625" style="41" customWidth="1"/>
    <col min="5891" max="5891" width="12.8515625" style="41" customWidth="1"/>
    <col min="5892" max="5892" width="49.00390625" style="41" customWidth="1"/>
    <col min="5893" max="5893" width="9.00390625" style="41" customWidth="1"/>
    <col min="5894" max="5894" width="25.421875" style="41" bestFit="1" customWidth="1"/>
    <col min="5895" max="6144" width="9.00390625" style="41" customWidth="1"/>
    <col min="6145" max="6145" width="14.57421875" style="41" customWidth="1"/>
    <col min="6146" max="6146" width="19.00390625" style="41" customWidth="1"/>
    <col min="6147" max="6147" width="12.8515625" style="41" customWidth="1"/>
    <col min="6148" max="6148" width="49.00390625" style="41" customWidth="1"/>
    <col min="6149" max="6149" width="9.00390625" style="41" customWidth="1"/>
    <col min="6150" max="6150" width="25.421875" style="41" bestFit="1" customWidth="1"/>
    <col min="6151" max="6400" width="9.00390625" style="41" customWidth="1"/>
    <col min="6401" max="6401" width="14.57421875" style="41" customWidth="1"/>
    <col min="6402" max="6402" width="19.00390625" style="41" customWidth="1"/>
    <col min="6403" max="6403" width="12.8515625" style="41" customWidth="1"/>
    <col min="6404" max="6404" width="49.00390625" style="41" customWidth="1"/>
    <col min="6405" max="6405" width="9.00390625" style="41" customWidth="1"/>
    <col min="6406" max="6406" width="25.421875" style="41" bestFit="1" customWidth="1"/>
    <col min="6407" max="6656" width="9.00390625" style="41" customWidth="1"/>
    <col min="6657" max="6657" width="14.57421875" style="41" customWidth="1"/>
    <col min="6658" max="6658" width="19.00390625" style="41" customWidth="1"/>
    <col min="6659" max="6659" width="12.8515625" style="41" customWidth="1"/>
    <col min="6660" max="6660" width="49.00390625" style="41" customWidth="1"/>
    <col min="6661" max="6661" width="9.00390625" style="41" customWidth="1"/>
    <col min="6662" max="6662" width="25.421875" style="41" bestFit="1" customWidth="1"/>
    <col min="6663" max="6912" width="9.00390625" style="41" customWidth="1"/>
    <col min="6913" max="6913" width="14.57421875" style="41" customWidth="1"/>
    <col min="6914" max="6914" width="19.00390625" style="41" customWidth="1"/>
    <col min="6915" max="6915" width="12.8515625" style="41" customWidth="1"/>
    <col min="6916" max="6916" width="49.00390625" style="41" customWidth="1"/>
    <col min="6917" max="6917" width="9.00390625" style="41" customWidth="1"/>
    <col min="6918" max="6918" width="25.421875" style="41" bestFit="1" customWidth="1"/>
    <col min="6919" max="7168" width="9.00390625" style="41" customWidth="1"/>
    <col min="7169" max="7169" width="14.57421875" style="41" customWidth="1"/>
    <col min="7170" max="7170" width="19.00390625" style="41" customWidth="1"/>
    <col min="7171" max="7171" width="12.8515625" style="41" customWidth="1"/>
    <col min="7172" max="7172" width="49.00390625" style="41" customWidth="1"/>
    <col min="7173" max="7173" width="9.00390625" style="41" customWidth="1"/>
    <col min="7174" max="7174" width="25.421875" style="41" bestFit="1" customWidth="1"/>
    <col min="7175" max="7424" width="9.00390625" style="41" customWidth="1"/>
    <col min="7425" max="7425" width="14.57421875" style="41" customWidth="1"/>
    <col min="7426" max="7426" width="19.00390625" style="41" customWidth="1"/>
    <col min="7427" max="7427" width="12.8515625" style="41" customWidth="1"/>
    <col min="7428" max="7428" width="49.00390625" style="41" customWidth="1"/>
    <col min="7429" max="7429" width="9.00390625" style="41" customWidth="1"/>
    <col min="7430" max="7430" width="25.421875" style="41" bestFit="1" customWidth="1"/>
    <col min="7431" max="7680" width="9.00390625" style="41" customWidth="1"/>
    <col min="7681" max="7681" width="14.57421875" style="41" customWidth="1"/>
    <col min="7682" max="7682" width="19.00390625" style="41" customWidth="1"/>
    <col min="7683" max="7683" width="12.8515625" style="41" customWidth="1"/>
    <col min="7684" max="7684" width="49.00390625" style="41" customWidth="1"/>
    <col min="7685" max="7685" width="9.00390625" style="41" customWidth="1"/>
    <col min="7686" max="7686" width="25.421875" style="41" bestFit="1" customWidth="1"/>
    <col min="7687" max="7936" width="9.00390625" style="41" customWidth="1"/>
    <col min="7937" max="7937" width="14.57421875" style="41" customWidth="1"/>
    <col min="7938" max="7938" width="19.00390625" style="41" customWidth="1"/>
    <col min="7939" max="7939" width="12.8515625" style="41" customWidth="1"/>
    <col min="7940" max="7940" width="49.00390625" style="41" customWidth="1"/>
    <col min="7941" max="7941" width="9.00390625" style="41" customWidth="1"/>
    <col min="7942" max="7942" width="25.421875" style="41" bestFit="1" customWidth="1"/>
    <col min="7943" max="8192" width="9.00390625" style="41" customWidth="1"/>
    <col min="8193" max="8193" width="14.57421875" style="41" customWidth="1"/>
    <col min="8194" max="8194" width="19.00390625" style="41" customWidth="1"/>
    <col min="8195" max="8195" width="12.8515625" style="41" customWidth="1"/>
    <col min="8196" max="8196" width="49.00390625" style="41" customWidth="1"/>
    <col min="8197" max="8197" width="9.00390625" style="41" customWidth="1"/>
    <col min="8198" max="8198" width="25.421875" style="41" bestFit="1" customWidth="1"/>
    <col min="8199" max="8448" width="9.00390625" style="41" customWidth="1"/>
    <col min="8449" max="8449" width="14.57421875" style="41" customWidth="1"/>
    <col min="8450" max="8450" width="19.00390625" style="41" customWidth="1"/>
    <col min="8451" max="8451" width="12.8515625" style="41" customWidth="1"/>
    <col min="8452" max="8452" width="49.00390625" style="41" customWidth="1"/>
    <col min="8453" max="8453" width="9.00390625" style="41" customWidth="1"/>
    <col min="8454" max="8454" width="25.421875" style="41" bestFit="1" customWidth="1"/>
    <col min="8455" max="8704" width="9.00390625" style="41" customWidth="1"/>
    <col min="8705" max="8705" width="14.57421875" style="41" customWidth="1"/>
    <col min="8706" max="8706" width="19.00390625" style="41" customWidth="1"/>
    <col min="8707" max="8707" width="12.8515625" style="41" customWidth="1"/>
    <col min="8708" max="8708" width="49.00390625" style="41" customWidth="1"/>
    <col min="8709" max="8709" width="9.00390625" style="41" customWidth="1"/>
    <col min="8710" max="8710" width="25.421875" style="41" bestFit="1" customWidth="1"/>
    <col min="8711" max="8960" width="9.00390625" style="41" customWidth="1"/>
    <col min="8961" max="8961" width="14.57421875" style="41" customWidth="1"/>
    <col min="8962" max="8962" width="19.00390625" style="41" customWidth="1"/>
    <col min="8963" max="8963" width="12.8515625" style="41" customWidth="1"/>
    <col min="8964" max="8964" width="49.00390625" style="41" customWidth="1"/>
    <col min="8965" max="8965" width="9.00390625" style="41" customWidth="1"/>
    <col min="8966" max="8966" width="25.421875" style="41" bestFit="1" customWidth="1"/>
    <col min="8967" max="9216" width="9.00390625" style="41" customWidth="1"/>
    <col min="9217" max="9217" width="14.57421875" style="41" customWidth="1"/>
    <col min="9218" max="9218" width="19.00390625" style="41" customWidth="1"/>
    <col min="9219" max="9219" width="12.8515625" style="41" customWidth="1"/>
    <col min="9220" max="9220" width="49.00390625" style="41" customWidth="1"/>
    <col min="9221" max="9221" width="9.00390625" style="41" customWidth="1"/>
    <col min="9222" max="9222" width="25.421875" style="41" bestFit="1" customWidth="1"/>
    <col min="9223" max="9472" width="9.00390625" style="41" customWidth="1"/>
    <col min="9473" max="9473" width="14.57421875" style="41" customWidth="1"/>
    <col min="9474" max="9474" width="19.00390625" style="41" customWidth="1"/>
    <col min="9475" max="9475" width="12.8515625" style="41" customWidth="1"/>
    <col min="9476" max="9476" width="49.00390625" style="41" customWidth="1"/>
    <col min="9477" max="9477" width="9.00390625" style="41" customWidth="1"/>
    <col min="9478" max="9478" width="25.421875" style="41" bestFit="1" customWidth="1"/>
    <col min="9479" max="9728" width="9.00390625" style="41" customWidth="1"/>
    <col min="9729" max="9729" width="14.57421875" style="41" customWidth="1"/>
    <col min="9730" max="9730" width="19.00390625" style="41" customWidth="1"/>
    <col min="9731" max="9731" width="12.8515625" style="41" customWidth="1"/>
    <col min="9732" max="9732" width="49.00390625" style="41" customWidth="1"/>
    <col min="9733" max="9733" width="9.00390625" style="41" customWidth="1"/>
    <col min="9734" max="9734" width="25.421875" style="41" bestFit="1" customWidth="1"/>
    <col min="9735" max="9984" width="9.00390625" style="41" customWidth="1"/>
    <col min="9985" max="9985" width="14.57421875" style="41" customWidth="1"/>
    <col min="9986" max="9986" width="19.00390625" style="41" customWidth="1"/>
    <col min="9987" max="9987" width="12.8515625" style="41" customWidth="1"/>
    <col min="9988" max="9988" width="49.00390625" style="41" customWidth="1"/>
    <col min="9989" max="9989" width="9.00390625" style="41" customWidth="1"/>
    <col min="9990" max="9990" width="25.421875" style="41" bestFit="1" customWidth="1"/>
    <col min="9991" max="10240" width="9.00390625" style="41" customWidth="1"/>
    <col min="10241" max="10241" width="14.57421875" style="41" customWidth="1"/>
    <col min="10242" max="10242" width="19.00390625" style="41" customWidth="1"/>
    <col min="10243" max="10243" width="12.8515625" style="41" customWidth="1"/>
    <col min="10244" max="10244" width="49.00390625" style="41" customWidth="1"/>
    <col min="10245" max="10245" width="9.00390625" style="41" customWidth="1"/>
    <col min="10246" max="10246" width="25.421875" style="41" bestFit="1" customWidth="1"/>
    <col min="10247" max="10496" width="9.00390625" style="41" customWidth="1"/>
    <col min="10497" max="10497" width="14.57421875" style="41" customWidth="1"/>
    <col min="10498" max="10498" width="19.00390625" style="41" customWidth="1"/>
    <col min="10499" max="10499" width="12.8515625" style="41" customWidth="1"/>
    <col min="10500" max="10500" width="49.00390625" style="41" customWidth="1"/>
    <col min="10501" max="10501" width="9.00390625" style="41" customWidth="1"/>
    <col min="10502" max="10502" width="25.421875" style="41" bestFit="1" customWidth="1"/>
    <col min="10503" max="10752" width="9.00390625" style="41" customWidth="1"/>
    <col min="10753" max="10753" width="14.57421875" style="41" customWidth="1"/>
    <col min="10754" max="10754" width="19.00390625" style="41" customWidth="1"/>
    <col min="10755" max="10755" width="12.8515625" style="41" customWidth="1"/>
    <col min="10756" max="10756" width="49.00390625" style="41" customWidth="1"/>
    <col min="10757" max="10757" width="9.00390625" style="41" customWidth="1"/>
    <col min="10758" max="10758" width="25.421875" style="41" bestFit="1" customWidth="1"/>
    <col min="10759" max="11008" width="9.00390625" style="41" customWidth="1"/>
    <col min="11009" max="11009" width="14.57421875" style="41" customWidth="1"/>
    <col min="11010" max="11010" width="19.00390625" style="41" customWidth="1"/>
    <col min="11011" max="11011" width="12.8515625" style="41" customWidth="1"/>
    <col min="11012" max="11012" width="49.00390625" style="41" customWidth="1"/>
    <col min="11013" max="11013" width="9.00390625" style="41" customWidth="1"/>
    <col min="11014" max="11014" width="25.421875" style="41" bestFit="1" customWidth="1"/>
    <col min="11015" max="11264" width="9.00390625" style="41" customWidth="1"/>
    <col min="11265" max="11265" width="14.57421875" style="41" customWidth="1"/>
    <col min="11266" max="11266" width="19.00390625" style="41" customWidth="1"/>
    <col min="11267" max="11267" width="12.8515625" style="41" customWidth="1"/>
    <col min="11268" max="11268" width="49.00390625" style="41" customWidth="1"/>
    <col min="11269" max="11269" width="9.00390625" style="41" customWidth="1"/>
    <col min="11270" max="11270" width="25.421875" style="41" bestFit="1" customWidth="1"/>
    <col min="11271" max="11520" width="9.00390625" style="41" customWidth="1"/>
    <col min="11521" max="11521" width="14.57421875" style="41" customWidth="1"/>
    <col min="11522" max="11522" width="19.00390625" style="41" customWidth="1"/>
    <col min="11523" max="11523" width="12.8515625" style="41" customWidth="1"/>
    <col min="11524" max="11524" width="49.00390625" style="41" customWidth="1"/>
    <col min="11525" max="11525" width="9.00390625" style="41" customWidth="1"/>
    <col min="11526" max="11526" width="25.421875" style="41" bestFit="1" customWidth="1"/>
    <col min="11527" max="11776" width="9.00390625" style="41" customWidth="1"/>
    <col min="11777" max="11777" width="14.57421875" style="41" customWidth="1"/>
    <col min="11778" max="11778" width="19.00390625" style="41" customWidth="1"/>
    <col min="11779" max="11779" width="12.8515625" style="41" customWidth="1"/>
    <col min="11780" max="11780" width="49.00390625" style="41" customWidth="1"/>
    <col min="11781" max="11781" width="9.00390625" style="41" customWidth="1"/>
    <col min="11782" max="11782" width="25.421875" style="41" bestFit="1" customWidth="1"/>
    <col min="11783" max="12032" width="9.00390625" style="41" customWidth="1"/>
    <col min="12033" max="12033" width="14.57421875" style="41" customWidth="1"/>
    <col min="12034" max="12034" width="19.00390625" style="41" customWidth="1"/>
    <col min="12035" max="12035" width="12.8515625" style="41" customWidth="1"/>
    <col min="12036" max="12036" width="49.00390625" style="41" customWidth="1"/>
    <col min="12037" max="12037" width="9.00390625" style="41" customWidth="1"/>
    <col min="12038" max="12038" width="25.421875" style="41" bestFit="1" customWidth="1"/>
    <col min="12039" max="12288" width="9.00390625" style="41" customWidth="1"/>
    <col min="12289" max="12289" width="14.57421875" style="41" customWidth="1"/>
    <col min="12290" max="12290" width="19.00390625" style="41" customWidth="1"/>
    <col min="12291" max="12291" width="12.8515625" style="41" customWidth="1"/>
    <col min="12292" max="12292" width="49.00390625" style="41" customWidth="1"/>
    <col min="12293" max="12293" width="9.00390625" style="41" customWidth="1"/>
    <col min="12294" max="12294" width="25.421875" style="41" bestFit="1" customWidth="1"/>
    <col min="12295" max="12544" width="9.00390625" style="41" customWidth="1"/>
    <col min="12545" max="12545" width="14.57421875" style="41" customWidth="1"/>
    <col min="12546" max="12546" width="19.00390625" style="41" customWidth="1"/>
    <col min="12547" max="12547" width="12.8515625" style="41" customWidth="1"/>
    <col min="12548" max="12548" width="49.00390625" style="41" customWidth="1"/>
    <col min="12549" max="12549" width="9.00390625" style="41" customWidth="1"/>
    <col min="12550" max="12550" width="25.421875" style="41" bestFit="1" customWidth="1"/>
    <col min="12551" max="12800" width="9.00390625" style="41" customWidth="1"/>
    <col min="12801" max="12801" width="14.57421875" style="41" customWidth="1"/>
    <col min="12802" max="12802" width="19.00390625" style="41" customWidth="1"/>
    <col min="12803" max="12803" width="12.8515625" style="41" customWidth="1"/>
    <col min="12804" max="12804" width="49.00390625" style="41" customWidth="1"/>
    <col min="12805" max="12805" width="9.00390625" style="41" customWidth="1"/>
    <col min="12806" max="12806" width="25.421875" style="41" bestFit="1" customWidth="1"/>
    <col min="12807" max="13056" width="9.00390625" style="41" customWidth="1"/>
    <col min="13057" max="13057" width="14.57421875" style="41" customWidth="1"/>
    <col min="13058" max="13058" width="19.00390625" style="41" customWidth="1"/>
    <col min="13059" max="13059" width="12.8515625" style="41" customWidth="1"/>
    <col min="13060" max="13060" width="49.00390625" style="41" customWidth="1"/>
    <col min="13061" max="13061" width="9.00390625" style="41" customWidth="1"/>
    <col min="13062" max="13062" width="25.421875" style="41" bestFit="1" customWidth="1"/>
    <col min="13063" max="13312" width="9.00390625" style="41" customWidth="1"/>
    <col min="13313" max="13313" width="14.57421875" style="41" customWidth="1"/>
    <col min="13314" max="13314" width="19.00390625" style="41" customWidth="1"/>
    <col min="13315" max="13315" width="12.8515625" style="41" customWidth="1"/>
    <col min="13316" max="13316" width="49.00390625" style="41" customWidth="1"/>
    <col min="13317" max="13317" width="9.00390625" style="41" customWidth="1"/>
    <col min="13318" max="13318" width="25.421875" style="41" bestFit="1" customWidth="1"/>
    <col min="13319" max="13568" width="9.00390625" style="41" customWidth="1"/>
    <col min="13569" max="13569" width="14.57421875" style="41" customWidth="1"/>
    <col min="13570" max="13570" width="19.00390625" style="41" customWidth="1"/>
    <col min="13571" max="13571" width="12.8515625" style="41" customWidth="1"/>
    <col min="13572" max="13572" width="49.00390625" style="41" customWidth="1"/>
    <col min="13573" max="13573" width="9.00390625" style="41" customWidth="1"/>
    <col min="13574" max="13574" width="25.421875" style="41" bestFit="1" customWidth="1"/>
    <col min="13575" max="13824" width="9.00390625" style="41" customWidth="1"/>
    <col min="13825" max="13825" width="14.57421875" style="41" customWidth="1"/>
    <col min="13826" max="13826" width="19.00390625" style="41" customWidth="1"/>
    <col min="13827" max="13827" width="12.8515625" style="41" customWidth="1"/>
    <col min="13828" max="13828" width="49.00390625" style="41" customWidth="1"/>
    <col min="13829" max="13829" width="9.00390625" style="41" customWidth="1"/>
    <col min="13830" max="13830" width="25.421875" style="41" bestFit="1" customWidth="1"/>
    <col min="13831" max="14080" width="9.00390625" style="41" customWidth="1"/>
    <col min="14081" max="14081" width="14.57421875" style="41" customWidth="1"/>
    <col min="14082" max="14082" width="19.00390625" style="41" customWidth="1"/>
    <col min="14083" max="14083" width="12.8515625" style="41" customWidth="1"/>
    <col min="14084" max="14084" width="49.00390625" style="41" customWidth="1"/>
    <col min="14085" max="14085" width="9.00390625" style="41" customWidth="1"/>
    <col min="14086" max="14086" width="25.421875" style="41" bestFit="1" customWidth="1"/>
    <col min="14087" max="14336" width="9.00390625" style="41" customWidth="1"/>
    <col min="14337" max="14337" width="14.57421875" style="41" customWidth="1"/>
    <col min="14338" max="14338" width="19.00390625" style="41" customWidth="1"/>
    <col min="14339" max="14339" width="12.8515625" style="41" customWidth="1"/>
    <col min="14340" max="14340" width="49.00390625" style="41" customWidth="1"/>
    <col min="14341" max="14341" width="9.00390625" style="41" customWidth="1"/>
    <col min="14342" max="14342" width="25.421875" style="41" bestFit="1" customWidth="1"/>
    <col min="14343" max="14592" width="9.00390625" style="41" customWidth="1"/>
    <col min="14593" max="14593" width="14.57421875" style="41" customWidth="1"/>
    <col min="14594" max="14594" width="19.00390625" style="41" customWidth="1"/>
    <col min="14595" max="14595" width="12.8515625" style="41" customWidth="1"/>
    <col min="14596" max="14596" width="49.00390625" style="41" customWidth="1"/>
    <col min="14597" max="14597" width="9.00390625" style="41" customWidth="1"/>
    <col min="14598" max="14598" width="25.421875" style="41" bestFit="1" customWidth="1"/>
    <col min="14599" max="14848" width="9.00390625" style="41" customWidth="1"/>
    <col min="14849" max="14849" width="14.57421875" style="41" customWidth="1"/>
    <col min="14850" max="14850" width="19.00390625" style="41" customWidth="1"/>
    <col min="14851" max="14851" width="12.8515625" style="41" customWidth="1"/>
    <col min="14852" max="14852" width="49.00390625" style="41" customWidth="1"/>
    <col min="14853" max="14853" width="9.00390625" style="41" customWidth="1"/>
    <col min="14854" max="14854" width="25.421875" style="41" bestFit="1" customWidth="1"/>
    <col min="14855" max="15104" width="9.00390625" style="41" customWidth="1"/>
    <col min="15105" max="15105" width="14.57421875" style="41" customWidth="1"/>
    <col min="15106" max="15106" width="19.00390625" style="41" customWidth="1"/>
    <col min="15107" max="15107" width="12.8515625" style="41" customWidth="1"/>
    <col min="15108" max="15108" width="49.00390625" style="41" customWidth="1"/>
    <col min="15109" max="15109" width="9.00390625" style="41" customWidth="1"/>
    <col min="15110" max="15110" width="25.421875" style="41" bestFit="1" customWidth="1"/>
    <col min="15111" max="15360" width="9.00390625" style="41" customWidth="1"/>
    <col min="15361" max="15361" width="14.57421875" style="41" customWidth="1"/>
    <col min="15362" max="15362" width="19.00390625" style="41" customWidth="1"/>
    <col min="15363" max="15363" width="12.8515625" style="41" customWidth="1"/>
    <col min="15364" max="15364" width="49.00390625" style="41" customWidth="1"/>
    <col min="15365" max="15365" width="9.00390625" style="41" customWidth="1"/>
    <col min="15366" max="15366" width="25.421875" style="41" bestFit="1" customWidth="1"/>
    <col min="15367" max="15616" width="9.00390625" style="41" customWidth="1"/>
    <col min="15617" max="15617" width="14.57421875" style="41" customWidth="1"/>
    <col min="15618" max="15618" width="19.00390625" style="41" customWidth="1"/>
    <col min="15619" max="15619" width="12.8515625" style="41" customWidth="1"/>
    <col min="15620" max="15620" width="49.00390625" style="41" customWidth="1"/>
    <col min="15621" max="15621" width="9.00390625" style="41" customWidth="1"/>
    <col min="15622" max="15622" width="25.421875" style="41" bestFit="1" customWidth="1"/>
    <col min="15623" max="15872" width="9.00390625" style="41" customWidth="1"/>
    <col min="15873" max="15873" width="14.57421875" style="41" customWidth="1"/>
    <col min="15874" max="15874" width="19.00390625" style="41" customWidth="1"/>
    <col min="15875" max="15875" width="12.8515625" style="41" customWidth="1"/>
    <col min="15876" max="15876" width="49.00390625" style="41" customWidth="1"/>
    <col min="15877" max="15877" width="9.00390625" style="41" customWidth="1"/>
    <col min="15878" max="15878" width="25.421875" style="41" bestFit="1" customWidth="1"/>
    <col min="15879" max="16128" width="9.00390625" style="41" customWidth="1"/>
    <col min="16129" max="16129" width="14.57421875" style="41" customWidth="1"/>
    <col min="16130" max="16130" width="19.00390625" style="41" customWidth="1"/>
    <col min="16131" max="16131" width="12.8515625" style="41" customWidth="1"/>
    <col min="16132" max="16132" width="49.00390625" style="41" customWidth="1"/>
    <col min="16133" max="16133" width="9.00390625" style="41" customWidth="1"/>
    <col min="16134" max="16134" width="25.421875" style="41" bestFit="1" customWidth="1"/>
    <col min="16135" max="16384" width="9.00390625" style="41" customWidth="1"/>
  </cols>
  <sheetData>
    <row r="1" ht="17.25">
      <c r="A1" s="443" t="s">
        <v>378</v>
      </c>
    </row>
    <row r="2" ht="17.25">
      <c r="A2" s="443"/>
    </row>
    <row r="3" spans="1:4" ht="15">
      <c r="A3" s="445" t="s">
        <v>379</v>
      </c>
      <c r="B3" s="445" t="s">
        <v>380</v>
      </c>
      <c r="C3" s="446" t="s">
        <v>381</v>
      </c>
      <c r="D3" s="445" t="s">
        <v>382</v>
      </c>
    </row>
    <row r="4" spans="1:4" ht="60" customHeight="1">
      <c r="A4" s="447" t="s">
        <v>383</v>
      </c>
      <c r="B4" s="448" t="s">
        <v>384</v>
      </c>
      <c r="C4" s="448" t="s">
        <v>385</v>
      </c>
      <c r="D4" s="448" t="s">
        <v>386</v>
      </c>
    </row>
    <row r="5" spans="1:4" s="452" customFormat="1" ht="60" customHeight="1">
      <c r="A5" s="449">
        <v>42078</v>
      </c>
      <c r="B5" s="450" t="s">
        <v>387</v>
      </c>
      <c r="C5" s="451" t="s">
        <v>388</v>
      </c>
      <c r="D5" s="450" t="s">
        <v>389</v>
      </c>
    </row>
    <row r="6" spans="1:4" ht="60" customHeight="1">
      <c r="A6" s="453" t="s">
        <v>390</v>
      </c>
      <c r="B6" s="450" t="s">
        <v>391</v>
      </c>
      <c r="C6" s="454" t="s">
        <v>392</v>
      </c>
      <c r="D6" s="450" t="s">
        <v>393</v>
      </c>
    </row>
    <row r="7" spans="1:4" ht="60" customHeight="1">
      <c r="A7" s="453" t="s">
        <v>394</v>
      </c>
      <c r="B7" s="448" t="s">
        <v>395</v>
      </c>
      <c r="C7" s="448" t="s">
        <v>396</v>
      </c>
      <c r="D7" s="454" t="s">
        <v>397</v>
      </c>
    </row>
    <row r="8" spans="1:4" ht="60" customHeight="1">
      <c r="A8" s="453">
        <v>42858</v>
      </c>
      <c r="B8" s="448" t="s">
        <v>398</v>
      </c>
      <c r="C8" s="448" t="s">
        <v>399</v>
      </c>
      <c r="D8" s="454" t="s">
        <v>400</v>
      </c>
    </row>
    <row r="9" spans="1:4" ht="60" customHeight="1">
      <c r="A9" s="453" t="s">
        <v>401</v>
      </c>
      <c r="B9" s="448" t="s">
        <v>402</v>
      </c>
      <c r="C9" s="448" t="s">
        <v>403</v>
      </c>
      <c r="D9" s="454" t="s">
        <v>404</v>
      </c>
    </row>
    <row r="10" spans="1:4" ht="69.75" customHeight="1">
      <c r="A10" s="453" t="s">
        <v>405</v>
      </c>
      <c r="B10" s="448" t="s">
        <v>406</v>
      </c>
      <c r="C10" s="448" t="s">
        <v>392</v>
      </c>
      <c r="D10" s="454" t="s">
        <v>407</v>
      </c>
    </row>
    <row r="11" spans="1:4" ht="60" customHeight="1">
      <c r="A11" s="453" t="s">
        <v>408</v>
      </c>
      <c r="B11" s="448" t="s">
        <v>409</v>
      </c>
      <c r="C11" s="448" t="s">
        <v>410</v>
      </c>
      <c r="D11" s="454" t="s">
        <v>411</v>
      </c>
    </row>
    <row r="12" spans="1:4" ht="60" customHeight="1">
      <c r="A12" s="453">
        <v>42223</v>
      </c>
      <c r="B12" s="448" t="s">
        <v>412</v>
      </c>
      <c r="C12" s="448" t="s">
        <v>413</v>
      </c>
      <c r="D12" s="448" t="s">
        <v>414</v>
      </c>
    </row>
    <row r="13" spans="1:4" ht="60" customHeight="1">
      <c r="A13" s="453" t="s">
        <v>415</v>
      </c>
      <c r="B13" s="448" t="s">
        <v>416</v>
      </c>
      <c r="C13" s="448" t="s">
        <v>417</v>
      </c>
      <c r="D13" s="454" t="s">
        <v>418</v>
      </c>
    </row>
    <row r="14" spans="1:4" ht="60" customHeight="1">
      <c r="A14" s="453" t="s">
        <v>419</v>
      </c>
      <c r="B14" s="448" t="s">
        <v>420</v>
      </c>
      <c r="C14" s="448" t="s">
        <v>421</v>
      </c>
      <c r="D14" s="454" t="s">
        <v>422</v>
      </c>
    </row>
    <row r="15" spans="1:4" ht="60" customHeight="1">
      <c r="A15" s="453" t="s">
        <v>423</v>
      </c>
      <c r="B15" s="448" t="s">
        <v>424</v>
      </c>
      <c r="C15" s="448" t="s">
        <v>392</v>
      </c>
      <c r="D15" s="454" t="s">
        <v>425</v>
      </c>
    </row>
    <row r="16" spans="1:4" ht="60" customHeight="1">
      <c r="A16" s="453" t="s">
        <v>426</v>
      </c>
      <c r="B16" s="448" t="s">
        <v>427</v>
      </c>
      <c r="C16" s="448" t="s">
        <v>247</v>
      </c>
      <c r="D16" s="448" t="s">
        <v>428</v>
      </c>
    </row>
    <row r="17" s="452" customFormat="1" ht="15"/>
    <row r="18" s="452" customFormat="1" ht="15">
      <c r="F18" s="455"/>
    </row>
    <row r="19" s="452" customFormat="1" ht="15"/>
    <row r="20" s="452" customFormat="1" ht="15">
      <c r="F20" s="456"/>
    </row>
    <row r="21" spans="1:3" s="452" customFormat="1" ht="15">
      <c r="A21" s="457"/>
      <c r="B21" s="457"/>
      <c r="C21" s="457"/>
    </row>
    <row r="22" spans="1:4" ht="15">
      <c r="A22" s="458"/>
      <c r="B22" s="456"/>
      <c r="C22" s="456"/>
      <c r="D22" s="459"/>
    </row>
  </sheetData>
  <printOptions/>
  <pageMargins left="0.7" right="0.7" top="0.75" bottom="0.75" header="0.3" footer="0.3"/>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140625" defaultRowHeight="15"/>
  <sheetData/>
  <printOptions/>
  <pageMargins left="0.25" right="0.25" top="0.75" bottom="0.75" header="0.3" footer="0.3"/>
  <pageSetup fitToHeight="0"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topLeftCell="A1"/>
  </sheetViews>
  <sheetFormatPr defaultColWidth="9.140625" defaultRowHeight="15"/>
  <sheetData>
    <row r="1" spans="2:7" s="7" customFormat="1" ht="63.75" customHeight="1">
      <c r="B1" s="9" t="s">
        <v>2</v>
      </c>
      <c r="C1" s="10"/>
      <c r="D1" s="10"/>
      <c r="E1" s="10"/>
      <c r="F1" s="10"/>
      <c r="G1" s="10"/>
    </row>
    <row r="2" s="11" customFormat="1" ht="43.5" customHeight="1">
      <c r="B2" s="11" t="s">
        <v>3</v>
      </c>
    </row>
    <row r="3" s="11" customFormat="1" ht="34.5" customHeight="1">
      <c r="B3" s="11" t="s">
        <v>4</v>
      </c>
    </row>
    <row r="4" s="11" customFormat="1" ht="22.5" customHeight="1">
      <c r="B4" s="11" t="s">
        <v>17</v>
      </c>
    </row>
    <row r="5" s="11" customFormat="1" ht="22.5" customHeight="1">
      <c r="B5" s="11" t="s">
        <v>5</v>
      </c>
    </row>
    <row r="6" s="11" customFormat="1" ht="22.5" customHeight="1">
      <c r="B6" s="11" t="s">
        <v>6</v>
      </c>
    </row>
    <row r="7" s="11" customFormat="1" ht="22.5" customHeight="1">
      <c r="B7" s="11" t="s">
        <v>7</v>
      </c>
    </row>
    <row r="8" s="11" customFormat="1" ht="22.5" customHeight="1">
      <c r="B8" s="11" t="s">
        <v>8</v>
      </c>
    </row>
    <row r="9" s="11" customFormat="1" ht="34.5" customHeight="1">
      <c r="B9" s="11" t="s">
        <v>9</v>
      </c>
    </row>
    <row r="10" s="11" customFormat="1" ht="34.5" customHeight="1">
      <c r="B10" s="11" t="s">
        <v>10</v>
      </c>
    </row>
    <row r="11" s="11" customFormat="1" ht="34.5" customHeight="1">
      <c r="B11" s="11" t="s">
        <v>11</v>
      </c>
    </row>
    <row r="12" s="11" customFormat="1" ht="34.5" customHeight="1">
      <c r="B12" s="11" t="s">
        <v>12</v>
      </c>
    </row>
    <row r="13" s="11" customFormat="1" ht="34.5" customHeight="1">
      <c r="B13" s="11" t="s">
        <v>13</v>
      </c>
    </row>
    <row r="14" s="11" customFormat="1" ht="34.5" customHeight="1">
      <c r="B14" s="11" t="s">
        <v>18</v>
      </c>
    </row>
    <row r="15" s="11" customFormat="1" ht="34.5" customHeight="1">
      <c r="B15" s="11" t="s">
        <v>14</v>
      </c>
    </row>
    <row r="16" s="11" customFormat="1" ht="34.5" customHeight="1">
      <c r="B16" s="11" t="s">
        <v>15</v>
      </c>
    </row>
    <row r="17" s="11" customFormat="1" ht="34.5" customHeight="1"/>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9" max="9" width="12.140625" style="0" customWidth="1"/>
    <col min="10" max="10" width="5.8515625" style="0" customWidth="1"/>
  </cols>
  <sheetData>
    <row r="1" spans="1:2" s="14" customFormat="1" ht="17.25">
      <c r="A1" s="12" t="s">
        <v>19</v>
      </c>
      <c r="B1" s="13"/>
    </row>
    <row r="2" spans="1:2" s="14" customFormat="1" ht="17.25">
      <c r="A2" s="12"/>
      <c r="B2" s="13"/>
    </row>
    <row r="3" spans="1:2" s="14" customFormat="1" ht="17.25">
      <c r="A3" s="12"/>
      <c r="B3" s="13"/>
    </row>
    <row r="4" spans="1:2" s="17" customFormat="1" ht="30" customHeight="1">
      <c r="A4" s="15" t="s">
        <v>20</v>
      </c>
      <c r="B4" s="16"/>
    </row>
    <row r="5" spans="1:4" s="17" customFormat="1" ht="30" customHeight="1">
      <c r="A5" s="15" t="s">
        <v>21</v>
      </c>
      <c r="B5" s="16"/>
      <c r="D5" s="18"/>
    </row>
    <row r="6" spans="1:2" s="17" customFormat="1" ht="24" customHeight="1">
      <c r="A6" s="19" t="s">
        <v>22</v>
      </c>
      <c r="B6" s="16"/>
    </row>
    <row r="7" spans="1:2" s="17" customFormat="1" ht="60" customHeight="1">
      <c r="A7" s="15" t="s">
        <v>23</v>
      </c>
      <c r="B7" s="16"/>
    </row>
    <row r="8" spans="1:2" s="17" customFormat="1" ht="30" customHeight="1">
      <c r="A8" s="19" t="s">
        <v>24</v>
      </c>
      <c r="B8" s="16"/>
    </row>
    <row r="9" spans="1:2" s="22" customFormat="1" ht="24" customHeight="1">
      <c r="A9" s="20" t="s">
        <v>25</v>
      </c>
      <c r="B9" s="21"/>
    </row>
    <row r="10" spans="1:2" s="17" customFormat="1" ht="60" customHeight="1">
      <c r="A10" s="15" t="s">
        <v>26</v>
      </c>
      <c r="B10" s="16"/>
    </row>
    <row r="11" spans="1:2" s="17" customFormat="1" ht="30" customHeight="1">
      <c r="A11" s="15" t="s">
        <v>27</v>
      </c>
      <c r="B11" s="16"/>
    </row>
    <row r="12" spans="1:2" s="17" customFormat="1" ht="60" customHeight="1">
      <c r="A12" s="15" t="s">
        <v>28</v>
      </c>
      <c r="B12" s="16"/>
    </row>
    <row r="13" spans="1:2" s="17" customFormat="1" ht="30" customHeight="1">
      <c r="A13" s="19" t="s">
        <v>29</v>
      </c>
      <c r="B13" s="16"/>
    </row>
    <row r="14" spans="1:2" s="17" customFormat="1" ht="24" customHeight="1">
      <c r="A14" s="19" t="s">
        <v>30</v>
      </c>
      <c r="B14" s="16"/>
    </row>
    <row r="15" spans="1:2" s="17" customFormat="1" ht="24" customHeight="1">
      <c r="A15" s="15" t="s">
        <v>31</v>
      </c>
      <c r="B15" s="16"/>
    </row>
    <row r="16" spans="1:2" s="17" customFormat="1" ht="24" customHeight="1">
      <c r="A16" s="19" t="s">
        <v>32</v>
      </c>
      <c r="B16" s="16"/>
    </row>
    <row r="17" spans="1:2" s="17" customFormat="1" ht="30" customHeight="1">
      <c r="A17" s="19" t="s">
        <v>33</v>
      </c>
      <c r="B17" s="16"/>
    </row>
    <row r="18" spans="1:2" s="17" customFormat="1" ht="24" customHeight="1">
      <c r="A18" s="19" t="s">
        <v>34</v>
      </c>
      <c r="B18" s="16"/>
    </row>
    <row r="19" spans="1:2" s="17" customFormat="1" ht="30" customHeight="1">
      <c r="A19" s="23"/>
      <c r="B19" s="16"/>
    </row>
    <row r="20" spans="1:2" s="17" customFormat="1" ht="15">
      <c r="A20" s="23"/>
      <c r="B20" s="16"/>
    </row>
    <row r="21" spans="1:7" s="17" customFormat="1" ht="15">
      <c r="A21" s="23"/>
      <c r="B21" s="21"/>
      <c r="C21" s="22"/>
      <c r="D21" s="22"/>
      <c r="E21" s="22"/>
      <c r="F21" s="22"/>
      <c r="G21" s="24"/>
    </row>
    <row r="22" spans="1:7" s="17" customFormat="1" ht="15">
      <c r="A22" s="16"/>
      <c r="B22" s="21"/>
      <c r="C22" s="22"/>
      <c r="D22" s="22"/>
      <c r="E22" s="22"/>
      <c r="F22" s="22"/>
      <c r="G22" s="24"/>
    </row>
  </sheetData>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topLeftCell="A1"/>
  </sheetViews>
  <sheetFormatPr defaultColWidth="9.140625" defaultRowHeight="15"/>
  <cols>
    <col min="1" max="1" width="2.421875" style="17" customWidth="1"/>
    <col min="2" max="2" width="14.28125" style="17" customWidth="1"/>
    <col min="3" max="3" width="17.421875" style="17" bestFit="1" customWidth="1"/>
    <col min="4" max="4" width="17.421875" style="17" customWidth="1"/>
    <col min="5" max="5" width="25.140625" style="17" customWidth="1"/>
    <col min="6" max="6" width="11.00390625" style="17" customWidth="1"/>
    <col min="7" max="256" width="9.00390625" style="17" customWidth="1"/>
    <col min="257" max="257" width="2.421875" style="17" customWidth="1"/>
    <col min="258" max="258" width="14.28125" style="17" customWidth="1"/>
    <col min="259" max="259" width="17.421875" style="17" bestFit="1" customWidth="1"/>
    <col min="260" max="260" width="17.421875" style="17" customWidth="1"/>
    <col min="261" max="261" width="25.140625" style="17" customWidth="1"/>
    <col min="262" max="262" width="11.00390625" style="17" customWidth="1"/>
    <col min="263" max="512" width="9.00390625" style="17" customWidth="1"/>
    <col min="513" max="513" width="2.421875" style="17" customWidth="1"/>
    <col min="514" max="514" width="14.28125" style="17" customWidth="1"/>
    <col min="515" max="515" width="17.421875" style="17" bestFit="1" customWidth="1"/>
    <col min="516" max="516" width="17.421875" style="17" customWidth="1"/>
    <col min="517" max="517" width="25.140625" style="17" customWidth="1"/>
    <col min="518" max="518" width="11.00390625" style="17" customWidth="1"/>
    <col min="519" max="768" width="9.00390625" style="17" customWidth="1"/>
    <col min="769" max="769" width="2.421875" style="17" customWidth="1"/>
    <col min="770" max="770" width="14.28125" style="17" customWidth="1"/>
    <col min="771" max="771" width="17.421875" style="17" bestFit="1" customWidth="1"/>
    <col min="772" max="772" width="17.421875" style="17" customWidth="1"/>
    <col min="773" max="773" width="25.140625" style="17" customWidth="1"/>
    <col min="774" max="774" width="11.00390625" style="17" customWidth="1"/>
    <col min="775" max="1024" width="9.00390625" style="17" customWidth="1"/>
    <col min="1025" max="1025" width="2.421875" style="17" customWidth="1"/>
    <col min="1026" max="1026" width="14.28125" style="17" customWidth="1"/>
    <col min="1027" max="1027" width="17.421875" style="17" bestFit="1" customWidth="1"/>
    <col min="1028" max="1028" width="17.421875" style="17" customWidth="1"/>
    <col min="1029" max="1029" width="25.140625" style="17" customWidth="1"/>
    <col min="1030" max="1030" width="11.00390625" style="17" customWidth="1"/>
    <col min="1031" max="1280" width="9.00390625" style="17" customWidth="1"/>
    <col min="1281" max="1281" width="2.421875" style="17" customWidth="1"/>
    <col min="1282" max="1282" width="14.28125" style="17" customWidth="1"/>
    <col min="1283" max="1283" width="17.421875" style="17" bestFit="1" customWidth="1"/>
    <col min="1284" max="1284" width="17.421875" style="17" customWidth="1"/>
    <col min="1285" max="1285" width="25.140625" style="17" customWidth="1"/>
    <col min="1286" max="1286" width="11.00390625" style="17" customWidth="1"/>
    <col min="1287" max="1536" width="9.00390625" style="17" customWidth="1"/>
    <col min="1537" max="1537" width="2.421875" style="17" customWidth="1"/>
    <col min="1538" max="1538" width="14.28125" style="17" customWidth="1"/>
    <col min="1539" max="1539" width="17.421875" style="17" bestFit="1" customWidth="1"/>
    <col min="1540" max="1540" width="17.421875" style="17" customWidth="1"/>
    <col min="1541" max="1541" width="25.140625" style="17" customWidth="1"/>
    <col min="1542" max="1542" width="11.00390625" style="17" customWidth="1"/>
    <col min="1543" max="1792" width="9.00390625" style="17" customWidth="1"/>
    <col min="1793" max="1793" width="2.421875" style="17" customWidth="1"/>
    <col min="1794" max="1794" width="14.28125" style="17" customWidth="1"/>
    <col min="1795" max="1795" width="17.421875" style="17" bestFit="1" customWidth="1"/>
    <col min="1796" max="1796" width="17.421875" style="17" customWidth="1"/>
    <col min="1797" max="1797" width="25.140625" style="17" customWidth="1"/>
    <col min="1798" max="1798" width="11.00390625" style="17" customWidth="1"/>
    <col min="1799" max="2048" width="9.00390625" style="17" customWidth="1"/>
    <col min="2049" max="2049" width="2.421875" style="17" customWidth="1"/>
    <col min="2050" max="2050" width="14.28125" style="17" customWidth="1"/>
    <col min="2051" max="2051" width="17.421875" style="17" bestFit="1" customWidth="1"/>
    <col min="2052" max="2052" width="17.421875" style="17" customWidth="1"/>
    <col min="2053" max="2053" width="25.140625" style="17" customWidth="1"/>
    <col min="2054" max="2054" width="11.00390625" style="17" customWidth="1"/>
    <col min="2055" max="2304" width="9.00390625" style="17" customWidth="1"/>
    <col min="2305" max="2305" width="2.421875" style="17" customWidth="1"/>
    <col min="2306" max="2306" width="14.28125" style="17" customWidth="1"/>
    <col min="2307" max="2307" width="17.421875" style="17" bestFit="1" customWidth="1"/>
    <col min="2308" max="2308" width="17.421875" style="17" customWidth="1"/>
    <col min="2309" max="2309" width="25.140625" style="17" customWidth="1"/>
    <col min="2310" max="2310" width="11.00390625" style="17" customWidth="1"/>
    <col min="2311" max="2560" width="9.00390625" style="17" customWidth="1"/>
    <col min="2561" max="2561" width="2.421875" style="17" customWidth="1"/>
    <col min="2562" max="2562" width="14.28125" style="17" customWidth="1"/>
    <col min="2563" max="2563" width="17.421875" style="17" bestFit="1" customWidth="1"/>
    <col min="2564" max="2564" width="17.421875" style="17" customWidth="1"/>
    <col min="2565" max="2565" width="25.140625" style="17" customWidth="1"/>
    <col min="2566" max="2566" width="11.00390625" style="17" customWidth="1"/>
    <col min="2567" max="2816" width="9.00390625" style="17" customWidth="1"/>
    <col min="2817" max="2817" width="2.421875" style="17" customWidth="1"/>
    <col min="2818" max="2818" width="14.28125" style="17" customWidth="1"/>
    <col min="2819" max="2819" width="17.421875" style="17" bestFit="1" customWidth="1"/>
    <col min="2820" max="2820" width="17.421875" style="17" customWidth="1"/>
    <col min="2821" max="2821" width="25.140625" style="17" customWidth="1"/>
    <col min="2822" max="2822" width="11.00390625" style="17" customWidth="1"/>
    <col min="2823" max="3072" width="9.00390625" style="17" customWidth="1"/>
    <col min="3073" max="3073" width="2.421875" style="17" customWidth="1"/>
    <col min="3074" max="3074" width="14.28125" style="17" customWidth="1"/>
    <col min="3075" max="3075" width="17.421875" style="17" bestFit="1" customWidth="1"/>
    <col min="3076" max="3076" width="17.421875" style="17" customWidth="1"/>
    <col min="3077" max="3077" width="25.140625" style="17" customWidth="1"/>
    <col min="3078" max="3078" width="11.00390625" style="17" customWidth="1"/>
    <col min="3079" max="3328" width="9.00390625" style="17" customWidth="1"/>
    <col min="3329" max="3329" width="2.421875" style="17" customWidth="1"/>
    <col min="3330" max="3330" width="14.28125" style="17" customWidth="1"/>
    <col min="3331" max="3331" width="17.421875" style="17" bestFit="1" customWidth="1"/>
    <col min="3332" max="3332" width="17.421875" style="17" customWidth="1"/>
    <col min="3333" max="3333" width="25.140625" style="17" customWidth="1"/>
    <col min="3334" max="3334" width="11.00390625" style="17" customWidth="1"/>
    <col min="3335" max="3584" width="9.00390625" style="17" customWidth="1"/>
    <col min="3585" max="3585" width="2.421875" style="17" customWidth="1"/>
    <col min="3586" max="3586" width="14.28125" style="17" customWidth="1"/>
    <col min="3587" max="3587" width="17.421875" style="17" bestFit="1" customWidth="1"/>
    <col min="3588" max="3588" width="17.421875" style="17" customWidth="1"/>
    <col min="3589" max="3589" width="25.140625" style="17" customWidth="1"/>
    <col min="3590" max="3590" width="11.00390625" style="17" customWidth="1"/>
    <col min="3591" max="3840" width="9.00390625" style="17" customWidth="1"/>
    <col min="3841" max="3841" width="2.421875" style="17" customWidth="1"/>
    <col min="3842" max="3842" width="14.28125" style="17" customWidth="1"/>
    <col min="3843" max="3843" width="17.421875" style="17" bestFit="1" customWidth="1"/>
    <col min="3844" max="3844" width="17.421875" style="17" customWidth="1"/>
    <col min="3845" max="3845" width="25.140625" style="17" customWidth="1"/>
    <col min="3846" max="3846" width="11.00390625" style="17" customWidth="1"/>
    <col min="3847" max="4096" width="9.00390625" style="17" customWidth="1"/>
    <col min="4097" max="4097" width="2.421875" style="17" customWidth="1"/>
    <col min="4098" max="4098" width="14.28125" style="17" customWidth="1"/>
    <col min="4099" max="4099" width="17.421875" style="17" bestFit="1" customWidth="1"/>
    <col min="4100" max="4100" width="17.421875" style="17" customWidth="1"/>
    <col min="4101" max="4101" width="25.140625" style="17" customWidth="1"/>
    <col min="4102" max="4102" width="11.00390625" style="17" customWidth="1"/>
    <col min="4103" max="4352" width="9.00390625" style="17" customWidth="1"/>
    <col min="4353" max="4353" width="2.421875" style="17" customWidth="1"/>
    <col min="4354" max="4354" width="14.28125" style="17" customWidth="1"/>
    <col min="4355" max="4355" width="17.421875" style="17" bestFit="1" customWidth="1"/>
    <col min="4356" max="4356" width="17.421875" style="17" customWidth="1"/>
    <col min="4357" max="4357" width="25.140625" style="17" customWidth="1"/>
    <col min="4358" max="4358" width="11.00390625" style="17" customWidth="1"/>
    <col min="4359" max="4608" width="9.00390625" style="17" customWidth="1"/>
    <col min="4609" max="4609" width="2.421875" style="17" customWidth="1"/>
    <col min="4610" max="4610" width="14.28125" style="17" customWidth="1"/>
    <col min="4611" max="4611" width="17.421875" style="17" bestFit="1" customWidth="1"/>
    <col min="4612" max="4612" width="17.421875" style="17" customWidth="1"/>
    <col min="4613" max="4613" width="25.140625" style="17" customWidth="1"/>
    <col min="4614" max="4614" width="11.00390625" style="17" customWidth="1"/>
    <col min="4615" max="4864" width="9.00390625" style="17" customWidth="1"/>
    <col min="4865" max="4865" width="2.421875" style="17" customWidth="1"/>
    <col min="4866" max="4866" width="14.28125" style="17" customWidth="1"/>
    <col min="4867" max="4867" width="17.421875" style="17" bestFit="1" customWidth="1"/>
    <col min="4868" max="4868" width="17.421875" style="17" customWidth="1"/>
    <col min="4869" max="4869" width="25.140625" style="17" customWidth="1"/>
    <col min="4870" max="4870" width="11.00390625" style="17" customWidth="1"/>
    <col min="4871" max="5120" width="9.00390625" style="17" customWidth="1"/>
    <col min="5121" max="5121" width="2.421875" style="17" customWidth="1"/>
    <col min="5122" max="5122" width="14.28125" style="17" customWidth="1"/>
    <col min="5123" max="5123" width="17.421875" style="17" bestFit="1" customWidth="1"/>
    <col min="5124" max="5124" width="17.421875" style="17" customWidth="1"/>
    <col min="5125" max="5125" width="25.140625" style="17" customWidth="1"/>
    <col min="5126" max="5126" width="11.00390625" style="17" customWidth="1"/>
    <col min="5127" max="5376" width="9.00390625" style="17" customWidth="1"/>
    <col min="5377" max="5377" width="2.421875" style="17" customWidth="1"/>
    <col min="5378" max="5378" width="14.28125" style="17" customWidth="1"/>
    <col min="5379" max="5379" width="17.421875" style="17" bestFit="1" customWidth="1"/>
    <col min="5380" max="5380" width="17.421875" style="17" customWidth="1"/>
    <col min="5381" max="5381" width="25.140625" style="17" customWidth="1"/>
    <col min="5382" max="5382" width="11.00390625" style="17" customWidth="1"/>
    <col min="5383" max="5632" width="9.00390625" style="17" customWidth="1"/>
    <col min="5633" max="5633" width="2.421875" style="17" customWidth="1"/>
    <col min="5634" max="5634" width="14.28125" style="17" customWidth="1"/>
    <col min="5635" max="5635" width="17.421875" style="17" bestFit="1" customWidth="1"/>
    <col min="5636" max="5636" width="17.421875" style="17" customWidth="1"/>
    <col min="5637" max="5637" width="25.140625" style="17" customWidth="1"/>
    <col min="5638" max="5638" width="11.00390625" style="17" customWidth="1"/>
    <col min="5639" max="5888" width="9.00390625" style="17" customWidth="1"/>
    <col min="5889" max="5889" width="2.421875" style="17" customWidth="1"/>
    <col min="5890" max="5890" width="14.28125" style="17" customWidth="1"/>
    <col min="5891" max="5891" width="17.421875" style="17" bestFit="1" customWidth="1"/>
    <col min="5892" max="5892" width="17.421875" style="17" customWidth="1"/>
    <col min="5893" max="5893" width="25.140625" style="17" customWidth="1"/>
    <col min="5894" max="5894" width="11.00390625" style="17" customWidth="1"/>
    <col min="5895" max="6144" width="9.00390625" style="17" customWidth="1"/>
    <col min="6145" max="6145" width="2.421875" style="17" customWidth="1"/>
    <col min="6146" max="6146" width="14.28125" style="17" customWidth="1"/>
    <col min="6147" max="6147" width="17.421875" style="17" bestFit="1" customWidth="1"/>
    <col min="6148" max="6148" width="17.421875" style="17" customWidth="1"/>
    <col min="6149" max="6149" width="25.140625" style="17" customWidth="1"/>
    <col min="6150" max="6150" width="11.00390625" style="17" customWidth="1"/>
    <col min="6151" max="6400" width="9.00390625" style="17" customWidth="1"/>
    <col min="6401" max="6401" width="2.421875" style="17" customWidth="1"/>
    <col min="6402" max="6402" width="14.28125" style="17" customWidth="1"/>
    <col min="6403" max="6403" width="17.421875" style="17" bestFit="1" customWidth="1"/>
    <col min="6404" max="6404" width="17.421875" style="17" customWidth="1"/>
    <col min="6405" max="6405" width="25.140625" style="17" customWidth="1"/>
    <col min="6406" max="6406" width="11.00390625" style="17" customWidth="1"/>
    <col min="6407" max="6656" width="9.00390625" style="17" customWidth="1"/>
    <col min="6657" max="6657" width="2.421875" style="17" customWidth="1"/>
    <col min="6658" max="6658" width="14.28125" style="17" customWidth="1"/>
    <col min="6659" max="6659" width="17.421875" style="17" bestFit="1" customWidth="1"/>
    <col min="6660" max="6660" width="17.421875" style="17" customWidth="1"/>
    <col min="6661" max="6661" width="25.140625" style="17" customWidth="1"/>
    <col min="6662" max="6662" width="11.00390625" style="17" customWidth="1"/>
    <col min="6663" max="6912" width="9.00390625" style="17" customWidth="1"/>
    <col min="6913" max="6913" width="2.421875" style="17" customWidth="1"/>
    <col min="6914" max="6914" width="14.28125" style="17" customWidth="1"/>
    <col min="6915" max="6915" width="17.421875" style="17" bestFit="1" customWidth="1"/>
    <col min="6916" max="6916" width="17.421875" style="17" customWidth="1"/>
    <col min="6917" max="6917" width="25.140625" style="17" customWidth="1"/>
    <col min="6918" max="6918" width="11.00390625" style="17" customWidth="1"/>
    <col min="6919" max="7168" width="9.00390625" style="17" customWidth="1"/>
    <col min="7169" max="7169" width="2.421875" style="17" customWidth="1"/>
    <col min="7170" max="7170" width="14.28125" style="17" customWidth="1"/>
    <col min="7171" max="7171" width="17.421875" style="17" bestFit="1" customWidth="1"/>
    <col min="7172" max="7172" width="17.421875" style="17" customWidth="1"/>
    <col min="7173" max="7173" width="25.140625" style="17" customWidth="1"/>
    <col min="7174" max="7174" width="11.00390625" style="17" customWidth="1"/>
    <col min="7175" max="7424" width="9.00390625" style="17" customWidth="1"/>
    <col min="7425" max="7425" width="2.421875" style="17" customWidth="1"/>
    <col min="7426" max="7426" width="14.28125" style="17" customWidth="1"/>
    <col min="7427" max="7427" width="17.421875" style="17" bestFit="1" customWidth="1"/>
    <col min="7428" max="7428" width="17.421875" style="17" customWidth="1"/>
    <col min="7429" max="7429" width="25.140625" style="17" customWidth="1"/>
    <col min="7430" max="7430" width="11.00390625" style="17" customWidth="1"/>
    <col min="7431" max="7680" width="9.00390625" style="17" customWidth="1"/>
    <col min="7681" max="7681" width="2.421875" style="17" customWidth="1"/>
    <col min="7682" max="7682" width="14.28125" style="17" customWidth="1"/>
    <col min="7683" max="7683" width="17.421875" style="17" bestFit="1" customWidth="1"/>
    <col min="7684" max="7684" width="17.421875" style="17" customWidth="1"/>
    <col min="7685" max="7685" width="25.140625" style="17" customWidth="1"/>
    <col min="7686" max="7686" width="11.00390625" style="17" customWidth="1"/>
    <col min="7687" max="7936" width="9.00390625" style="17" customWidth="1"/>
    <col min="7937" max="7937" width="2.421875" style="17" customWidth="1"/>
    <col min="7938" max="7938" width="14.28125" style="17" customWidth="1"/>
    <col min="7939" max="7939" width="17.421875" style="17" bestFit="1" customWidth="1"/>
    <col min="7940" max="7940" width="17.421875" style="17" customWidth="1"/>
    <col min="7941" max="7941" width="25.140625" style="17" customWidth="1"/>
    <col min="7942" max="7942" width="11.00390625" style="17" customWidth="1"/>
    <col min="7943" max="8192" width="9.00390625" style="17" customWidth="1"/>
    <col min="8193" max="8193" width="2.421875" style="17" customWidth="1"/>
    <col min="8194" max="8194" width="14.28125" style="17" customWidth="1"/>
    <col min="8195" max="8195" width="17.421875" style="17" bestFit="1" customWidth="1"/>
    <col min="8196" max="8196" width="17.421875" style="17" customWidth="1"/>
    <col min="8197" max="8197" width="25.140625" style="17" customWidth="1"/>
    <col min="8198" max="8198" width="11.00390625" style="17" customWidth="1"/>
    <col min="8199" max="8448" width="9.00390625" style="17" customWidth="1"/>
    <col min="8449" max="8449" width="2.421875" style="17" customWidth="1"/>
    <col min="8450" max="8450" width="14.28125" style="17" customWidth="1"/>
    <col min="8451" max="8451" width="17.421875" style="17" bestFit="1" customWidth="1"/>
    <col min="8452" max="8452" width="17.421875" style="17" customWidth="1"/>
    <col min="8453" max="8453" width="25.140625" style="17" customWidth="1"/>
    <col min="8454" max="8454" width="11.00390625" style="17" customWidth="1"/>
    <col min="8455" max="8704" width="9.00390625" style="17" customWidth="1"/>
    <col min="8705" max="8705" width="2.421875" style="17" customWidth="1"/>
    <col min="8706" max="8706" width="14.28125" style="17" customWidth="1"/>
    <col min="8707" max="8707" width="17.421875" style="17" bestFit="1" customWidth="1"/>
    <col min="8708" max="8708" width="17.421875" style="17" customWidth="1"/>
    <col min="8709" max="8709" width="25.140625" style="17" customWidth="1"/>
    <col min="8710" max="8710" width="11.00390625" style="17" customWidth="1"/>
    <col min="8711" max="8960" width="9.00390625" style="17" customWidth="1"/>
    <col min="8961" max="8961" width="2.421875" style="17" customWidth="1"/>
    <col min="8962" max="8962" width="14.28125" style="17" customWidth="1"/>
    <col min="8963" max="8963" width="17.421875" style="17" bestFit="1" customWidth="1"/>
    <col min="8964" max="8964" width="17.421875" style="17" customWidth="1"/>
    <col min="8965" max="8965" width="25.140625" style="17" customWidth="1"/>
    <col min="8966" max="8966" width="11.00390625" style="17" customWidth="1"/>
    <col min="8967" max="9216" width="9.00390625" style="17" customWidth="1"/>
    <col min="9217" max="9217" width="2.421875" style="17" customWidth="1"/>
    <col min="9218" max="9218" width="14.28125" style="17" customWidth="1"/>
    <col min="9219" max="9219" width="17.421875" style="17" bestFit="1" customWidth="1"/>
    <col min="9220" max="9220" width="17.421875" style="17" customWidth="1"/>
    <col min="9221" max="9221" width="25.140625" style="17" customWidth="1"/>
    <col min="9222" max="9222" width="11.00390625" style="17" customWidth="1"/>
    <col min="9223" max="9472" width="9.00390625" style="17" customWidth="1"/>
    <col min="9473" max="9473" width="2.421875" style="17" customWidth="1"/>
    <col min="9474" max="9474" width="14.28125" style="17" customWidth="1"/>
    <col min="9475" max="9475" width="17.421875" style="17" bestFit="1" customWidth="1"/>
    <col min="9476" max="9476" width="17.421875" style="17" customWidth="1"/>
    <col min="9477" max="9477" width="25.140625" style="17" customWidth="1"/>
    <col min="9478" max="9478" width="11.00390625" style="17" customWidth="1"/>
    <col min="9479" max="9728" width="9.00390625" style="17" customWidth="1"/>
    <col min="9729" max="9729" width="2.421875" style="17" customWidth="1"/>
    <col min="9730" max="9730" width="14.28125" style="17" customWidth="1"/>
    <col min="9731" max="9731" width="17.421875" style="17" bestFit="1" customWidth="1"/>
    <col min="9732" max="9732" width="17.421875" style="17" customWidth="1"/>
    <col min="9733" max="9733" width="25.140625" style="17" customWidth="1"/>
    <col min="9734" max="9734" width="11.00390625" style="17" customWidth="1"/>
    <col min="9735" max="9984" width="9.00390625" style="17" customWidth="1"/>
    <col min="9985" max="9985" width="2.421875" style="17" customWidth="1"/>
    <col min="9986" max="9986" width="14.28125" style="17" customWidth="1"/>
    <col min="9987" max="9987" width="17.421875" style="17" bestFit="1" customWidth="1"/>
    <col min="9988" max="9988" width="17.421875" style="17" customWidth="1"/>
    <col min="9989" max="9989" width="25.140625" style="17" customWidth="1"/>
    <col min="9990" max="9990" width="11.00390625" style="17" customWidth="1"/>
    <col min="9991" max="10240" width="9.00390625" style="17" customWidth="1"/>
    <col min="10241" max="10241" width="2.421875" style="17" customWidth="1"/>
    <col min="10242" max="10242" width="14.28125" style="17" customWidth="1"/>
    <col min="10243" max="10243" width="17.421875" style="17" bestFit="1" customWidth="1"/>
    <col min="10244" max="10244" width="17.421875" style="17" customWidth="1"/>
    <col min="10245" max="10245" width="25.140625" style="17" customWidth="1"/>
    <col min="10246" max="10246" width="11.00390625" style="17" customWidth="1"/>
    <col min="10247" max="10496" width="9.00390625" style="17" customWidth="1"/>
    <col min="10497" max="10497" width="2.421875" style="17" customWidth="1"/>
    <col min="10498" max="10498" width="14.28125" style="17" customWidth="1"/>
    <col min="10499" max="10499" width="17.421875" style="17" bestFit="1" customWidth="1"/>
    <col min="10500" max="10500" width="17.421875" style="17" customWidth="1"/>
    <col min="10501" max="10501" width="25.140625" style="17" customWidth="1"/>
    <col min="10502" max="10502" width="11.00390625" style="17" customWidth="1"/>
    <col min="10503" max="10752" width="9.00390625" style="17" customWidth="1"/>
    <col min="10753" max="10753" width="2.421875" style="17" customWidth="1"/>
    <col min="10754" max="10754" width="14.28125" style="17" customWidth="1"/>
    <col min="10755" max="10755" width="17.421875" style="17" bestFit="1" customWidth="1"/>
    <col min="10756" max="10756" width="17.421875" style="17" customWidth="1"/>
    <col min="10757" max="10757" width="25.140625" style="17" customWidth="1"/>
    <col min="10758" max="10758" width="11.00390625" style="17" customWidth="1"/>
    <col min="10759" max="11008" width="9.00390625" style="17" customWidth="1"/>
    <col min="11009" max="11009" width="2.421875" style="17" customWidth="1"/>
    <col min="11010" max="11010" width="14.28125" style="17" customWidth="1"/>
    <col min="11011" max="11011" width="17.421875" style="17" bestFit="1" customWidth="1"/>
    <col min="11012" max="11012" width="17.421875" style="17" customWidth="1"/>
    <col min="11013" max="11013" width="25.140625" style="17" customWidth="1"/>
    <col min="11014" max="11014" width="11.00390625" style="17" customWidth="1"/>
    <col min="11015" max="11264" width="9.00390625" style="17" customWidth="1"/>
    <col min="11265" max="11265" width="2.421875" style="17" customWidth="1"/>
    <col min="11266" max="11266" width="14.28125" style="17" customWidth="1"/>
    <col min="11267" max="11267" width="17.421875" style="17" bestFit="1" customWidth="1"/>
    <col min="11268" max="11268" width="17.421875" style="17" customWidth="1"/>
    <col min="11269" max="11269" width="25.140625" style="17" customWidth="1"/>
    <col min="11270" max="11270" width="11.00390625" style="17" customWidth="1"/>
    <col min="11271" max="11520" width="9.00390625" style="17" customWidth="1"/>
    <col min="11521" max="11521" width="2.421875" style="17" customWidth="1"/>
    <col min="11522" max="11522" width="14.28125" style="17" customWidth="1"/>
    <col min="11523" max="11523" width="17.421875" style="17" bestFit="1" customWidth="1"/>
    <col min="11524" max="11524" width="17.421875" style="17" customWidth="1"/>
    <col min="11525" max="11525" width="25.140625" style="17" customWidth="1"/>
    <col min="11526" max="11526" width="11.00390625" style="17" customWidth="1"/>
    <col min="11527" max="11776" width="9.00390625" style="17" customWidth="1"/>
    <col min="11777" max="11777" width="2.421875" style="17" customWidth="1"/>
    <col min="11778" max="11778" width="14.28125" style="17" customWidth="1"/>
    <col min="11779" max="11779" width="17.421875" style="17" bestFit="1" customWidth="1"/>
    <col min="11780" max="11780" width="17.421875" style="17" customWidth="1"/>
    <col min="11781" max="11781" width="25.140625" style="17" customWidth="1"/>
    <col min="11782" max="11782" width="11.00390625" style="17" customWidth="1"/>
    <col min="11783" max="12032" width="9.00390625" style="17" customWidth="1"/>
    <col min="12033" max="12033" width="2.421875" style="17" customWidth="1"/>
    <col min="12034" max="12034" width="14.28125" style="17" customWidth="1"/>
    <col min="12035" max="12035" width="17.421875" style="17" bestFit="1" customWidth="1"/>
    <col min="12036" max="12036" width="17.421875" style="17" customWidth="1"/>
    <col min="12037" max="12037" width="25.140625" style="17" customWidth="1"/>
    <col min="12038" max="12038" width="11.00390625" style="17" customWidth="1"/>
    <col min="12039" max="12288" width="9.00390625" style="17" customWidth="1"/>
    <col min="12289" max="12289" width="2.421875" style="17" customWidth="1"/>
    <col min="12290" max="12290" width="14.28125" style="17" customWidth="1"/>
    <col min="12291" max="12291" width="17.421875" style="17" bestFit="1" customWidth="1"/>
    <col min="12292" max="12292" width="17.421875" style="17" customWidth="1"/>
    <col min="12293" max="12293" width="25.140625" style="17" customWidth="1"/>
    <col min="12294" max="12294" width="11.00390625" style="17" customWidth="1"/>
    <col min="12295" max="12544" width="9.00390625" style="17" customWidth="1"/>
    <col min="12545" max="12545" width="2.421875" style="17" customWidth="1"/>
    <col min="12546" max="12546" width="14.28125" style="17" customWidth="1"/>
    <col min="12547" max="12547" width="17.421875" style="17" bestFit="1" customWidth="1"/>
    <col min="12548" max="12548" width="17.421875" style="17" customWidth="1"/>
    <col min="12549" max="12549" width="25.140625" style="17" customWidth="1"/>
    <col min="12550" max="12550" width="11.00390625" style="17" customWidth="1"/>
    <col min="12551" max="12800" width="9.00390625" style="17" customWidth="1"/>
    <col min="12801" max="12801" width="2.421875" style="17" customWidth="1"/>
    <col min="12802" max="12802" width="14.28125" style="17" customWidth="1"/>
    <col min="12803" max="12803" width="17.421875" style="17" bestFit="1" customWidth="1"/>
    <col min="12804" max="12804" width="17.421875" style="17" customWidth="1"/>
    <col min="12805" max="12805" width="25.140625" style="17" customWidth="1"/>
    <col min="12806" max="12806" width="11.00390625" style="17" customWidth="1"/>
    <col min="12807" max="13056" width="9.00390625" style="17" customWidth="1"/>
    <col min="13057" max="13057" width="2.421875" style="17" customWidth="1"/>
    <col min="13058" max="13058" width="14.28125" style="17" customWidth="1"/>
    <col min="13059" max="13059" width="17.421875" style="17" bestFit="1" customWidth="1"/>
    <col min="13060" max="13060" width="17.421875" style="17" customWidth="1"/>
    <col min="13061" max="13061" width="25.140625" style="17" customWidth="1"/>
    <col min="13062" max="13062" width="11.00390625" style="17" customWidth="1"/>
    <col min="13063" max="13312" width="9.00390625" style="17" customWidth="1"/>
    <col min="13313" max="13313" width="2.421875" style="17" customWidth="1"/>
    <col min="13314" max="13314" width="14.28125" style="17" customWidth="1"/>
    <col min="13315" max="13315" width="17.421875" style="17" bestFit="1" customWidth="1"/>
    <col min="13316" max="13316" width="17.421875" style="17" customWidth="1"/>
    <col min="13317" max="13317" width="25.140625" style="17" customWidth="1"/>
    <col min="13318" max="13318" width="11.00390625" style="17" customWidth="1"/>
    <col min="13319" max="13568" width="9.00390625" style="17" customWidth="1"/>
    <col min="13569" max="13569" width="2.421875" style="17" customWidth="1"/>
    <col min="13570" max="13570" width="14.28125" style="17" customWidth="1"/>
    <col min="13571" max="13571" width="17.421875" style="17" bestFit="1" customWidth="1"/>
    <col min="13572" max="13572" width="17.421875" style="17" customWidth="1"/>
    <col min="13573" max="13573" width="25.140625" style="17" customWidth="1"/>
    <col min="13574" max="13574" width="11.00390625" style="17" customWidth="1"/>
    <col min="13575" max="13824" width="9.00390625" style="17" customWidth="1"/>
    <col min="13825" max="13825" width="2.421875" style="17" customWidth="1"/>
    <col min="13826" max="13826" width="14.28125" style="17" customWidth="1"/>
    <col min="13827" max="13827" width="17.421875" style="17" bestFit="1" customWidth="1"/>
    <col min="13828" max="13828" width="17.421875" style="17" customWidth="1"/>
    <col min="13829" max="13829" width="25.140625" style="17" customWidth="1"/>
    <col min="13830" max="13830" width="11.00390625" style="17" customWidth="1"/>
    <col min="13831" max="14080" width="9.00390625" style="17" customWidth="1"/>
    <col min="14081" max="14081" width="2.421875" style="17" customWidth="1"/>
    <col min="14082" max="14082" width="14.28125" style="17" customWidth="1"/>
    <col min="14083" max="14083" width="17.421875" style="17" bestFit="1" customWidth="1"/>
    <col min="14084" max="14084" width="17.421875" style="17" customWidth="1"/>
    <col min="14085" max="14085" width="25.140625" style="17" customWidth="1"/>
    <col min="14086" max="14086" width="11.00390625" style="17" customWidth="1"/>
    <col min="14087" max="14336" width="9.00390625" style="17" customWidth="1"/>
    <col min="14337" max="14337" width="2.421875" style="17" customWidth="1"/>
    <col min="14338" max="14338" width="14.28125" style="17" customWidth="1"/>
    <col min="14339" max="14339" width="17.421875" style="17" bestFit="1" customWidth="1"/>
    <col min="14340" max="14340" width="17.421875" style="17" customWidth="1"/>
    <col min="14341" max="14341" width="25.140625" style="17" customWidth="1"/>
    <col min="14342" max="14342" width="11.00390625" style="17" customWidth="1"/>
    <col min="14343" max="14592" width="9.00390625" style="17" customWidth="1"/>
    <col min="14593" max="14593" width="2.421875" style="17" customWidth="1"/>
    <col min="14594" max="14594" width="14.28125" style="17" customWidth="1"/>
    <col min="14595" max="14595" width="17.421875" style="17" bestFit="1" customWidth="1"/>
    <col min="14596" max="14596" width="17.421875" style="17" customWidth="1"/>
    <col min="14597" max="14597" width="25.140625" style="17" customWidth="1"/>
    <col min="14598" max="14598" width="11.00390625" style="17" customWidth="1"/>
    <col min="14599" max="14848" width="9.00390625" style="17" customWidth="1"/>
    <col min="14849" max="14849" width="2.421875" style="17" customWidth="1"/>
    <col min="14850" max="14850" width="14.28125" style="17" customWidth="1"/>
    <col min="14851" max="14851" width="17.421875" style="17" bestFit="1" customWidth="1"/>
    <col min="14852" max="14852" width="17.421875" style="17" customWidth="1"/>
    <col min="14853" max="14853" width="25.140625" style="17" customWidth="1"/>
    <col min="14854" max="14854" width="11.00390625" style="17" customWidth="1"/>
    <col min="14855" max="15104" width="9.00390625" style="17" customWidth="1"/>
    <col min="15105" max="15105" width="2.421875" style="17" customWidth="1"/>
    <col min="15106" max="15106" width="14.28125" style="17" customWidth="1"/>
    <col min="15107" max="15107" width="17.421875" style="17" bestFit="1" customWidth="1"/>
    <col min="15108" max="15108" width="17.421875" style="17" customWidth="1"/>
    <col min="15109" max="15109" width="25.140625" style="17" customWidth="1"/>
    <col min="15110" max="15110" width="11.00390625" style="17" customWidth="1"/>
    <col min="15111" max="15360" width="9.00390625" style="17" customWidth="1"/>
    <col min="15361" max="15361" width="2.421875" style="17" customWidth="1"/>
    <col min="15362" max="15362" width="14.28125" style="17" customWidth="1"/>
    <col min="15363" max="15363" width="17.421875" style="17" bestFit="1" customWidth="1"/>
    <col min="15364" max="15364" width="17.421875" style="17" customWidth="1"/>
    <col min="15365" max="15365" width="25.140625" style="17" customWidth="1"/>
    <col min="15366" max="15366" width="11.00390625" style="17" customWidth="1"/>
    <col min="15367" max="15616" width="9.00390625" style="17" customWidth="1"/>
    <col min="15617" max="15617" width="2.421875" style="17" customWidth="1"/>
    <col min="15618" max="15618" width="14.28125" style="17" customWidth="1"/>
    <col min="15619" max="15619" width="17.421875" style="17" bestFit="1" customWidth="1"/>
    <col min="15620" max="15620" width="17.421875" style="17" customWidth="1"/>
    <col min="15621" max="15621" width="25.140625" style="17" customWidth="1"/>
    <col min="15622" max="15622" width="11.00390625" style="17" customWidth="1"/>
    <col min="15623" max="15872" width="9.00390625" style="17" customWidth="1"/>
    <col min="15873" max="15873" width="2.421875" style="17" customWidth="1"/>
    <col min="15874" max="15874" width="14.28125" style="17" customWidth="1"/>
    <col min="15875" max="15875" width="17.421875" style="17" bestFit="1" customWidth="1"/>
    <col min="15876" max="15876" width="17.421875" style="17" customWidth="1"/>
    <col min="15877" max="15877" width="25.140625" style="17" customWidth="1"/>
    <col min="15878" max="15878" width="11.00390625" style="17" customWidth="1"/>
    <col min="15879" max="16128" width="9.00390625" style="17" customWidth="1"/>
    <col min="16129" max="16129" width="2.421875" style="17" customWidth="1"/>
    <col min="16130" max="16130" width="14.28125" style="17" customWidth="1"/>
    <col min="16131" max="16131" width="17.421875" style="17" bestFit="1" customWidth="1"/>
    <col min="16132" max="16132" width="17.421875" style="17" customWidth="1"/>
    <col min="16133" max="16133" width="25.140625" style="17" customWidth="1"/>
    <col min="16134" max="16134" width="11.00390625" style="17" customWidth="1"/>
    <col min="16135" max="16384" width="9.00390625" style="17" customWidth="1"/>
  </cols>
  <sheetData>
    <row r="1" ht="17.25">
      <c r="A1" s="14" t="s">
        <v>35</v>
      </c>
    </row>
    <row r="2" ht="15">
      <c r="A2" s="15" t="s">
        <v>36</v>
      </c>
    </row>
    <row r="4" spans="1:17" ht="13.5" customHeight="1">
      <c r="A4" s="461" t="s">
        <v>37</v>
      </c>
      <c r="B4" s="461"/>
      <c r="C4" s="461"/>
      <c r="D4" s="461"/>
      <c r="E4" s="461"/>
      <c r="F4" s="461"/>
      <c r="G4" s="462"/>
      <c r="H4" s="462"/>
      <c r="I4" s="462"/>
      <c r="J4" s="462"/>
      <c r="K4" s="462"/>
      <c r="L4" s="462"/>
      <c r="M4" s="462"/>
      <c r="N4" s="462"/>
      <c r="O4" s="462"/>
      <c r="P4" s="462"/>
      <c r="Q4" s="462"/>
    </row>
    <row r="5" spans="1:17" s="22" customFormat="1" ht="15">
      <c r="A5" s="461"/>
      <c r="B5" s="461"/>
      <c r="C5" s="461"/>
      <c r="D5" s="461"/>
      <c r="E5" s="461"/>
      <c r="F5" s="461"/>
      <c r="G5" s="462"/>
      <c r="H5" s="462"/>
      <c r="I5" s="462"/>
      <c r="J5" s="462"/>
      <c r="K5" s="462"/>
      <c r="L5" s="462"/>
      <c r="M5" s="462"/>
      <c r="N5" s="462"/>
      <c r="O5" s="462"/>
      <c r="P5" s="462"/>
      <c r="Q5" s="462"/>
    </row>
    <row r="6" spans="1:17" s="22" customFormat="1" ht="15">
      <c r="A6" s="461"/>
      <c r="B6" s="461"/>
      <c r="C6" s="461"/>
      <c r="D6" s="461"/>
      <c r="E6" s="461"/>
      <c r="F6" s="461"/>
      <c r="G6" s="462"/>
      <c r="H6" s="462"/>
      <c r="I6" s="462"/>
      <c r="J6" s="462"/>
      <c r="K6" s="462"/>
      <c r="L6" s="462"/>
      <c r="M6" s="462"/>
      <c r="N6" s="462"/>
      <c r="O6" s="462"/>
      <c r="P6" s="462"/>
      <c r="Q6" s="462"/>
    </row>
    <row r="7" spans="1:17" s="22" customFormat="1" ht="15">
      <c r="A7" s="461"/>
      <c r="B7" s="461"/>
      <c r="C7" s="461"/>
      <c r="D7" s="461"/>
      <c r="E7" s="461"/>
      <c r="F7" s="461"/>
      <c r="G7" s="462"/>
      <c r="H7" s="462"/>
      <c r="I7" s="462"/>
      <c r="J7" s="462"/>
      <c r="K7" s="462"/>
      <c r="L7" s="462"/>
      <c r="M7" s="462"/>
      <c r="N7" s="462"/>
      <c r="O7" s="462"/>
      <c r="P7" s="462"/>
      <c r="Q7" s="462"/>
    </row>
    <row r="8" spans="1:17" s="22" customFormat="1" ht="15">
      <c r="A8" s="461"/>
      <c r="B8" s="461"/>
      <c r="C8" s="461"/>
      <c r="D8" s="461"/>
      <c r="E8" s="461"/>
      <c r="F8" s="461"/>
      <c r="G8" s="462"/>
      <c r="H8" s="462"/>
      <c r="I8" s="462"/>
      <c r="J8" s="462"/>
      <c r="K8" s="462"/>
      <c r="L8" s="462"/>
      <c r="M8" s="462"/>
      <c r="N8" s="462"/>
      <c r="O8" s="462"/>
      <c r="P8" s="462"/>
      <c r="Q8" s="462"/>
    </row>
    <row r="9" spans="1:17" s="22" customFormat="1" ht="15">
      <c r="A9" s="461"/>
      <c r="B9" s="461"/>
      <c r="C9" s="461"/>
      <c r="D9" s="461"/>
      <c r="E9" s="461"/>
      <c r="F9" s="461"/>
      <c r="G9" s="462"/>
      <c r="H9" s="462"/>
      <c r="I9" s="462"/>
      <c r="J9" s="462"/>
      <c r="K9" s="462"/>
      <c r="L9" s="462"/>
      <c r="M9" s="462"/>
      <c r="N9" s="462"/>
      <c r="O9" s="462"/>
      <c r="P9" s="462"/>
      <c r="Q9" s="462"/>
    </row>
    <row r="10" spans="1:17" s="22" customFormat="1" ht="15">
      <c r="A10" s="461"/>
      <c r="B10" s="461"/>
      <c r="C10" s="461"/>
      <c r="D10" s="461"/>
      <c r="E10" s="461"/>
      <c r="F10" s="461"/>
      <c r="G10" s="462"/>
      <c r="H10" s="462"/>
      <c r="I10" s="462"/>
      <c r="J10" s="462"/>
      <c r="K10" s="462"/>
      <c r="L10" s="462"/>
      <c r="M10" s="462"/>
      <c r="N10" s="462"/>
      <c r="O10" s="462"/>
      <c r="P10" s="462"/>
      <c r="Q10" s="462"/>
    </row>
    <row r="11" spans="1:17" s="22" customFormat="1" ht="122.25" customHeight="1">
      <c r="A11" s="461"/>
      <c r="B11" s="461"/>
      <c r="C11" s="461"/>
      <c r="D11" s="461"/>
      <c r="E11" s="461"/>
      <c r="F11" s="461"/>
      <c r="G11" s="462"/>
      <c r="H11" s="462"/>
      <c r="I11" s="462"/>
      <c r="J11" s="462"/>
      <c r="K11" s="462"/>
      <c r="L11" s="462"/>
      <c r="M11" s="462"/>
      <c r="N11" s="462"/>
      <c r="O11" s="462"/>
      <c r="P11" s="462"/>
      <c r="Q11" s="462"/>
    </row>
    <row r="12" ht="15">
      <c r="A12" s="17" t="s">
        <v>38</v>
      </c>
    </row>
    <row r="13" spans="2:6" ht="22.5" customHeight="1">
      <c r="B13" s="25"/>
      <c r="C13" s="26" t="s">
        <v>39</v>
      </c>
      <c r="D13" s="26" t="s">
        <v>40</v>
      </c>
      <c r="E13" s="26" t="s">
        <v>41</v>
      </c>
      <c r="F13" s="27" t="s">
        <v>42</v>
      </c>
    </row>
    <row r="14" spans="2:6" s="22" customFormat="1" ht="22.5" customHeight="1">
      <c r="B14" s="28" t="s">
        <v>43</v>
      </c>
      <c r="C14" s="29">
        <v>44112400</v>
      </c>
      <c r="D14" s="29">
        <v>43002300</v>
      </c>
      <c r="E14" s="30">
        <f>C14-D14</f>
        <v>1110100</v>
      </c>
      <c r="F14" s="31">
        <f>(C14/D14)-1</f>
        <v>0.02581489827288297</v>
      </c>
    </row>
    <row r="15" spans="2:6" s="22" customFormat="1" ht="22.5" customHeight="1">
      <c r="B15" s="28" t="s">
        <v>44</v>
      </c>
      <c r="C15" s="29">
        <v>3828800</v>
      </c>
      <c r="D15" s="29">
        <v>3326300</v>
      </c>
      <c r="E15" s="30">
        <f aca="true" t="shared" si="0" ref="E15:E16">C15-D15</f>
        <v>502500</v>
      </c>
      <c r="F15" s="32">
        <f aca="true" t="shared" si="1" ref="F15:F16">(C15/D15)-1</f>
        <v>0.15106875507320439</v>
      </c>
    </row>
    <row r="16" spans="2:6" s="22" customFormat="1" ht="22.5" customHeight="1">
      <c r="B16" s="33" t="s">
        <v>45</v>
      </c>
      <c r="C16" s="34">
        <f>SUM(C14:C15)</f>
        <v>47941200</v>
      </c>
      <c r="D16" s="34">
        <v>46328600</v>
      </c>
      <c r="E16" s="35">
        <f t="shared" si="0"/>
        <v>1612600</v>
      </c>
      <c r="F16" s="36">
        <f t="shared" si="1"/>
        <v>0.03480787245891315</v>
      </c>
    </row>
    <row r="18" ht="15">
      <c r="A18" s="17" t="s">
        <v>46</v>
      </c>
    </row>
    <row r="19" spans="2:6" ht="22.5" customHeight="1">
      <c r="B19" s="25"/>
      <c r="C19" s="26" t="s">
        <v>39</v>
      </c>
      <c r="D19" s="26" t="s">
        <v>40</v>
      </c>
      <c r="E19" s="26" t="s">
        <v>41</v>
      </c>
      <c r="F19" s="27" t="s">
        <v>42</v>
      </c>
    </row>
    <row r="20" spans="2:6" ht="22.5" customHeight="1">
      <c r="B20" s="28" t="s">
        <v>43</v>
      </c>
      <c r="C20" s="37">
        <v>114126</v>
      </c>
      <c r="D20" s="29">
        <v>101964</v>
      </c>
      <c r="E20" s="30">
        <f>C20-D20</f>
        <v>12162</v>
      </c>
      <c r="F20" s="31">
        <f>(C20/D20)-1</f>
        <v>0.1192773920207133</v>
      </c>
    </row>
    <row r="21" spans="2:6" ht="22.5" customHeight="1">
      <c r="B21" s="28" t="s">
        <v>44</v>
      </c>
      <c r="C21" s="37">
        <v>361652</v>
      </c>
      <c r="D21" s="29">
        <v>180976</v>
      </c>
      <c r="E21" s="30">
        <f aca="true" t="shared" si="2" ref="E21:E22">C21-D21</f>
        <v>180676</v>
      </c>
      <c r="F21" s="38">
        <f aca="true" t="shared" si="3" ref="F21:F22">(C21/D21)-1</f>
        <v>0.9983423216338079</v>
      </c>
    </row>
    <row r="22" spans="2:6" ht="22.5" customHeight="1">
      <c r="B22" s="33" t="s">
        <v>45</v>
      </c>
      <c r="C22" s="39">
        <f>SUM(C20:C21)</f>
        <v>475778</v>
      </c>
      <c r="D22" s="34">
        <v>282940</v>
      </c>
      <c r="E22" s="35">
        <f t="shared" si="2"/>
        <v>192838</v>
      </c>
      <c r="F22" s="40">
        <f t="shared" si="3"/>
        <v>0.68155085883933</v>
      </c>
    </row>
    <row r="24" ht="15">
      <c r="B24" s="17" t="s">
        <v>47</v>
      </c>
    </row>
    <row r="32" ht="14.25"/>
    <row r="33" ht="14.25"/>
    <row r="35" ht="15">
      <c r="B35" s="17" t="s">
        <v>48</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heetViews>
  <sheetFormatPr defaultColWidth="9.140625" defaultRowHeight="15"/>
  <cols>
    <col min="1" max="1" width="6.28125" style="17" customWidth="1"/>
    <col min="2" max="2" width="4.421875" style="17" customWidth="1"/>
    <col min="3" max="4" width="17.421875" style="17" customWidth="1"/>
    <col min="5" max="5" width="9.7109375" style="17" bestFit="1" customWidth="1"/>
    <col min="6" max="6" width="10.7109375" style="17" bestFit="1" customWidth="1"/>
    <col min="7" max="7" width="17.421875" style="17" customWidth="1"/>
    <col min="8" max="8" width="3.8515625" style="17" customWidth="1"/>
    <col min="9" max="10" width="2.421875" style="17" customWidth="1"/>
    <col min="11" max="251" width="9.00390625" style="17" customWidth="1"/>
    <col min="252" max="252" width="6.28125" style="17" customWidth="1"/>
    <col min="253" max="253" width="4.421875" style="17" customWidth="1"/>
    <col min="254" max="255" width="17.421875" style="17" customWidth="1"/>
    <col min="256" max="256" width="9.7109375" style="17" bestFit="1" customWidth="1"/>
    <col min="257" max="257" width="10.7109375" style="17" bestFit="1" customWidth="1"/>
    <col min="258" max="258" width="17.421875" style="17" customWidth="1"/>
    <col min="259" max="259" width="3.8515625" style="17" customWidth="1"/>
    <col min="260" max="261" width="2.421875" style="17" customWidth="1"/>
    <col min="262" max="262" width="3.421875" style="17" customWidth="1"/>
    <col min="263" max="263" width="21.7109375" style="17" customWidth="1"/>
    <col min="264" max="264" width="20.28125" style="17" customWidth="1"/>
    <col min="265" max="265" width="2.28125" style="17" customWidth="1"/>
    <col min="266" max="266" width="15.00390625" style="17" customWidth="1"/>
    <col min="267" max="507" width="9.00390625" style="17" customWidth="1"/>
    <col min="508" max="508" width="6.28125" style="17" customWidth="1"/>
    <col min="509" max="509" width="4.421875" style="17" customWidth="1"/>
    <col min="510" max="511" width="17.421875" style="17" customWidth="1"/>
    <col min="512" max="512" width="9.7109375" style="17" bestFit="1" customWidth="1"/>
    <col min="513" max="513" width="10.7109375" style="17" bestFit="1" customWidth="1"/>
    <col min="514" max="514" width="17.421875" style="17" customWidth="1"/>
    <col min="515" max="515" width="3.8515625" style="17" customWidth="1"/>
    <col min="516" max="517" width="2.421875" style="17" customWidth="1"/>
    <col min="518" max="518" width="3.421875" style="17" customWidth="1"/>
    <col min="519" max="519" width="21.7109375" style="17" customWidth="1"/>
    <col min="520" max="520" width="20.28125" style="17" customWidth="1"/>
    <col min="521" max="521" width="2.28125" style="17" customWidth="1"/>
    <col min="522" max="522" width="15.00390625" style="17" customWidth="1"/>
    <col min="523" max="763" width="9.00390625" style="17" customWidth="1"/>
    <col min="764" max="764" width="6.28125" style="17" customWidth="1"/>
    <col min="765" max="765" width="4.421875" style="17" customWidth="1"/>
    <col min="766" max="767" width="17.421875" style="17" customWidth="1"/>
    <col min="768" max="768" width="9.7109375" style="17" bestFit="1" customWidth="1"/>
    <col min="769" max="769" width="10.7109375" style="17" bestFit="1" customWidth="1"/>
    <col min="770" max="770" width="17.421875" style="17" customWidth="1"/>
    <col min="771" max="771" width="3.8515625" style="17" customWidth="1"/>
    <col min="772" max="773" width="2.421875" style="17" customWidth="1"/>
    <col min="774" max="774" width="3.421875" style="17" customWidth="1"/>
    <col min="775" max="775" width="21.7109375" style="17" customWidth="1"/>
    <col min="776" max="776" width="20.28125" style="17" customWidth="1"/>
    <col min="777" max="777" width="2.28125" style="17" customWidth="1"/>
    <col min="778" max="778" width="15.00390625" style="17" customWidth="1"/>
    <col min="779" max="1019" width="9.00390625" style="17" customWidth="1"/>
    <col min="1020" max="1020" width="6.28125" style="17" customWidth="1"/>
    <col min="1021" max="1021" width="4.421875" style="17" customWidth="1"/>
    <col min="1022" max="1023" width="17.421875" style="17" customWidth="1"/>
    <col min="1024" max="1024" width="9.7109375" style="17" bestFit="1" customWidth="1"/>
    <col min="1025" max="1025" width="10.7109375" style="17" bestFit="1" customWidth="1"/>
    <col min="1026" max="1026" width="17.421875" style="17" customWidth="1"/>
    <col min="1027" max="1027" width="3.8515625" style="17" customWidth="1"/>
    <col min="1028" max="1029" width="2.421875" style="17" customWidth="1"/>
    <col min="1030" max="1030" width="3.421875" style="17" customWidth="1"/>
    <col min="1031" max="1031" width="21.7109375" style="17" customWidth="1"/>
    <col min="1032" max="1032" width="20.28125" style="17" customWidth="1"/>
    <col min="1033" max="1033" width="2.28125" style="17" customWidth="1"/>
    <col min="1034" max="1034" width="15.00390625" style="17" customWidth="1"/>
    <col min="1035" max="1275" width="9.00390625" style="17" customWidth="1"/>
    <col min="1276" max="1276" width="6.28125" style="17" customWidth="1"/>
    <col min="1277" max="1277" width="4.421875" style="17" customWidth="1"/>
    <col min="1278" max="1279" width="17.421875" style="17" customWidth="1"/>
    <col min="1280" max="1280" width="9.7109375" style="17" bestFit="1" customWidth="1"/>
    <col min="1281" max="1281" width="10.7109375" style="17" bestFit="1" customWidth="1"/>
    <col min="1282" max="1282" width="17.421875" style="17" customWidth="1"/>
    <col min="1283" max="1283" width="3.8515625" style="17" customWidth="1"/>
    <col min="1284" max="1285" width="2.421875" style="17" customWidth="1"/>
    <col min="1286" max="1286" width="3.421875" style="17" customWidth="1"/>
    <col min="1287" max="1287" width="21.7109375" style="17" customWidth="1"/>
    <col min="1288" max="1288" width="20.28125" style="17" customWidth="1"/>
    <col min="1289" max="1289" width="2.28125" style="17" customWidth="1"/>
    <col min="1290" max="1290" width="15.00390625" style="17" customWidth="1"/>
    <col min="1291" max="1531" width="9.00390625" style="17" customWidth="1"/>
    <col min="1532" max="1532" width="6.28125" style="17" customWidth="1"/>
    <col min="1533" max="1533" width="4.421875" style="17" customWidth="1"/>
    <col min="1534" max="1535" width="17.421875" style="17" customWidth="1"/>
    <col min="1536" max="1536" width="9.7109375" style="17" bestFit="1" customWidth="1"/>
    <col min="1537" max="1537" width="10.7109375" style="17" bestFit="1" customWidth="1"/>
    <col min="1538" max="1538" width="17.421875" style="17" customWidth="1"/>
    <col min="1539" max="1539" width="3.8515625" style="17" customWidth="1"/>
    <col min="1540" max="1541" width="2.421875" style="17" customWidth="1"/>
    <col min="1542" max="1542" width="3.421875" style="17" customWidth="1"/>
    <col min="1543" max="1543" width="21.7109375" style="17" customWidth="1"/>
    <col min="1544" max="1544" width="20.28125" style="17" customWidth="1"/>
    <col min="1545" max="1545" width="2.28125" style="17" customWidth="1"/>
    <col min="1546" max="1546" width="15.00390625" style="17" customWidth="1"/>
    <col min="1547" max="1787" width="9.00390625" style="17" customWidth="1"/>
    <col min="1788" max="1788" width="6.28125" style="17" customWidth="1"/>
    <col min="1789" max="1789" width="4.421875" style="17" customWidth="1"/>
    <col min="1790" max="1791" width="17.421875" style="17" customWidth="1"/>
    <col min="1792" max="1792" width="9.7109375" style="17" bestFit="1" customWidth="1"/>
    <col min="1793" max="1793" width="10.7109375" style="17" bestFit="1" customWidth="1"/>
    <col min="1794" max="1794" width="17.421875" style="17" customWidth="1"/>
    <col min="1795" max="1795" width="3.8515625" style="17" customWidth="1"/>
    <col min="1796" max="1797" width="2.421875" style="17" customWidth="1"/>
    <col min="1798" max="1798" width="3.421875" style="17" customWidth="1"/>
    <col min="1799" max="1799" width="21.7109375" style="17" customWidth="1"/>
    <col min="1800" max="1800" width="20.28125" style="17" customWidth="1"/>
    <col min="1801" max="1801" width="2.28125" style="17" customWidth="1"/>
    <col min="1802" max="1802" width="15.00390625" style="17" customWidth="1"/>
    <col min="1803" max="2043" width="9.00390625" style="17" customWidth="1"/>
    <col min="2044" max="2044" width="6.28125" style="17" customWidth="1"/>
    <col min="2045" max="2045" width="4.421875" style="17" customWidth="1"/>
    <col min="2046" max="2047" width="17.421875" style="17" customWidth="1"/>
    <col min="2048" max="2048" width="9.7109375" style="17" bestFit="1" customWidth="1"/>
    <col min="2049" max="2049" width="10.7109375" style="17" bestFit="1" customWidth="1"/>
    <col min="2050" max="2050" width="17.421875" style="17" customWidth="1"/>
    <col min="2051" max="2051" width="3.8515625" style="17" customWidth="1"/>
    <col min="2052" max="2053" width="2.421875" style="17" customWidth="1"/>
    <col min="2054" max="2054" width="3.421875" style="17" customWidth="1"/>
    <col min="2055" max="2055" width="21.7109375" style="17" customWidth="1"/>
    <col min="2056" max="2056" width="20.28125" style="17" customWidth="1"/>
    <col min="2057" max="2057" width="2.28125" style="17" customWidth="1"/>
    <col min="2058" max="2058" width="15.00390625" style="17" customWidth="1"/>
    <col min="2059" max="2299" width="9.00390625" style="17" customWidth="1"/>
    <col min="2300" max="2300" width="6.28125" style="17" customWidth="1"/>
    <col min="2301" max="2301" width="4.421875" style="17" customWidth="1"/>
    <col min="2302" max="2303" width="17.421875" style="17" customWidth="1"/>
    <col min="2304" max="2304" width="9.7109375" style="17" bestFit="1" customWidth="1"/>
    <col min="2305" max="2305" width="10.7109375" style="17" bestFit="1" customWidth="1"/>
    <col min="2306" max="2306" width="17.421875" style="17" customWidth="1"/>
    <col min="2307" max="2307" width="3.8515625" style="17" customWidth="1"/>
    <col min="2308" max="2309" width="2.421875" style="17" customWidth="1"/>
    <col min="2310" max="2310" width="3.421875" style="17" customWidth="1"/>
    <col min="2311" max="2311" width="21.7109375" style="17" customWidth="1"/>
    <col min="2312" max="2312" width="20.28125" style="17" customWidth="1"/>
    <col min="2313" max="2313" width="2.28125" style="17" customWidth="1"/>
    <col min="2314" max="2314" width="15.00390625" style="17" customWidth="1"/>
    <col min="2315" max="2555" width="9.00390625" style="17" customWidth="1"/>
    <col min="2556" max="2556" width="6.28125" style="17" customWidth="1"/>
    <col min="2557" max="2557" width="4.421875" style="17" customWidth="1"/>
    <col min="2558" max="2559" width="17.421875" style="17" customWidth="1"/>
    <col min="2560" max="2560" width="9.7109375" style="17" bestFit="1" customWidth="1"/>
    <col min="2561" max="2561" width="10.7109375" style="17" bestFit="1" customWidth="1"/>
    <col min="2562" max="2562" width="17.421875" style="17" customWidth="1"/>
    <col min="2563" max="2563" width="3.8515625" style="17" customWidth="1"/>
    <col min="2564" max="2565" width="2.421875" style="17" customWidth="1"/>
    <col min="2566" max="2566" width="3.421875" style="17" customWidth="1"/>
    <col min="2567" max="2567" width="21.7109375" style="17" customWidth="1"/>
    <col min="2568" max="2568" width="20.28125" style="17" customWidth="1"/>
    <col min="2569" max="2569" width="2.28125" style="17" customWidth="1"/>
    <col min="2570" max="2570" width="15.00390625" style="17" customWidth="1"/>
    <col min="2571" max="2811" width="9.00390625" style="17" customWidth="1"/>
    <col min="2812" max="2812" width="6.28125" style="17" customWidth="1"/>
    <col min="2813" max="2813" width="4.421875" style="17" customWidth="1"/>
    <col min="2814" max="2815" width="17.421875" style="17" customWidth="1"/>
    <col min="2816" max="2816" width="9.7109375" style="17" bestFit="1" customWidth="1"/>
    <col min="2817" max="2817" width="10.7109375" style="17" bestFit="1" customWidth="1"/>
    <col min="2818" max="2818" width="17.421875" style="17" customWidth="1"/>
    <col min="2819" max="2819" width="3.8515625" style="17" customWidth="1"/>
    <col min="2820" max="2821" width="2.421875" style="17" customWidth="1"/>
    <col min="2822" max="2822" width="3.421875" style="17" customWidth="1"/>
    <col min="2823" max="2823" width="21.7109375" style="17" customWidth="1"/>
    <col min="2824" max="2824" width="20.28125" style="17" customWidth="1"/>
    <col min="2825" max="2825" width="2.28125" style="17" customWidth="1"/>
    <col min="2826" max="2826" width="15.00390625" style="17" customWidth="1"/>
    <col min="2827" max="3067" width="9.00390625" style="17" customWidth="1"/>
    <col min="3068" max="3068" width="6.28125" style="17" customWidth="1"/>
    <col min="3069" max="3069" width="4.421875" style="17" customWidth="1"/>
    <col min="3070" max="3071" width="17.421875" style="17" customWidth="1"/>
    <col min="3072" max="3072" width="9.7109375" style="17" bestFit="1" customWidth="1"/>
    <col min="3073" max="3073" width="10.7109375" style="17" bestFit="1" customWidth="1"/>
    <col min="3074" max="3074" width="17.421875" style="17" customWidth="1"/>
    <col min="3075" max="3075" width="3.8515625" style="17" customWidth="1"/>
    <col min="3076" max="3077" width="2.421875" style="17" customWidth="1"/>
    <col min="3078" max="3078" width="3.421875" style="17" customWidth="1"/>
    <col min="3079" max="3079" width="21.7109375" style="17" customWidth="1"/>
    <col min="3080" max="3080" width="20.28125" style="17" customWidth="1"/>
    <col min="3081" max="3081" width="2.28125" style="17" customWidth="1"/>
    <col min="3082" max="3082" width="15.00390625" style="17" customWidth="1"/>
    <col min="3083" max="3323" width="9.00390625" style="17" customWidth="1"/>
    <col min="3324" max="3324" width="6.28125" style="17" customWidth="1"/>
    <col min="3325" max="3325" width="4.421875" style="17" customWidth="1"/>
    <col min="3326" max="3327" width="17.421875" style="17" customWidth="1"/>
    <col min="3328" max="3328" width="9.7109375" style="17" bestFit="1" customWidth="1"/>
    <col min="3329" max="3329" width="10.7109375" style="17" bestFit="1" customWidth="1"/>
    <col min="3330" max="3330" width="17.421875" style="17" customWidth="1"/>
    <col min="3331" max="3331" width="3.8515625" style="17" customWidth="1"/>
    <col min="3332" max="3333" width="2.421875" style="17" customWidth="1"/>
    <col min="3334" max="3334" width="3.421875" style="17" customWidth="1"/>
    <col min="3335" max="3335" width="21.7109375" style="17" customWidth="1"/>
    <col min="3336" max="3336" width="20.28125" style="17" customWidth="1"/>
    <col min="3337" max="3337" width="2.28125" style="17" customWidth="1"/>
    <col min="3338" max="3338" width="15.00390625" style="17" customWidth="1"/>
    <col min="3339" max="3579" width="9.00390625" style="17" customWidth="1"/>
    <col min="3580" max="3580" width="6.28125" style="17" customWidth="1"/>
    <col min="3581" max="3581" width="4.421875" style="17" customWidth="1"/>
    <col min="3582" max="3583" width="17.421875" style="17" customWidth="1"/>
    <col min="3584" max="3584" width="9.7109375" style="17" bestFit="1" customWidth="1"/>
    <col min="3585" max="3585" width="10.7109375" style="17" bestFit="1" customWidth="1"/>
    <col min="3586" max="3586" width="17.421875" style="17" customWidth="1"/>
    <col min="3587" max="3587" width="3.8515625" style="17" customWidth="1"/>
    <col min="3588" max="3589" width="2.421875" style="17" customWidth="1"/>
    <col min="3590" max="3590" width="3.421875" style="17" customWidth="1"/>
    <col min="3591" max="3591" width="21.7109375" style="17" customWidth="1"/>
    <col min="3592" max="3592" width="20.28125" style="17" customWidth="1"/>
    <col min="3593" max="3593" width="2.28125" style="17" customWidth="1"/>
    <col min="3594" max="3594" width="15.00390625" style="17" customWidth="1"/>
    <col min="3595" max="3835" width="9.00390625" style="17" customWidth="1"/>
    <col min="3836" max="3836" width="6.28125" style="17" customWidth="1"/>
    <col min="3837" max="3837" width="4.421875" style="17" customWidth="1"/>
    <col min="3838" max="3839" width="17.421875" style="17" customWidth="1"/>
    <col min="3840" max="3840" width="9.7109375" style="17" bestFit="1" customWidth="1"/>
    <col min="3841" max="3841" width="10.7109375" style="17" bestFit="1" customWidth="1"/>
    <col min="3842" max="3842" width="17.421875" style="17" customWidth="1"/>
    <col min="3843" max="3843" width="3.8515625" style="17" customWidth="1"/>
    <col min="3844" max="3845" width="2.421875" style="17" customWidth="1"/>
    <col min="3846" max="3846" width="3.421875" style="17" customWidth="1"/>
    <col min="3847" max="3847" width="21.7109375" style="17" customWidth="1"/>
    <col min="3848" max="3848" width="20.28125" style="17" customWidth="1"/>
    <col min="3849" max="3849" width="2.28125" style="17" customWidth="1"/>
    <col min="3850" max="3850" width="15.00390625" style="17" customWidth="1"/>
    <col min="3851" max="4091" width="9.00390625" style="17" customWidth="1"/>
    <col min="4092" max="4092" width="6.28125" style="17" customWidth="1"/>
    <col min="4093" max="4093" width="4.421875" style="17" customWidth="1"/>
    <col min="4094" max="4095" width="17.421875" style="17" customWidth="1"/>
    <col min="4096" max="4096" width="9.7109375" style="17" bestFit="1" customWidth="1"/>
    <col min="4097" max="4097" width="10.7109375" style="17" bestFit="1" customWidth="1"/>
    <col min="4098" max="4098" width="17.421875" style="17" customWidth="1"/>
    <col min="4099" max="4099" width="3.8515625" style="17" customWidth="1"/>
    <col min="4100" max="4101" width="2.421875" style="17" customWidth="1"/>
    <col min="4102" max="4102" width="3.421875" style="17" customWidth="1"/>
    <col min="4103" max="4103" width="21.7109375" style="17" customWidth="1"/>
    <col min="4104" max="4104" width="20.28125" style="17" customWidth="1"/>
    <col min="4105" max="4105" width="2.28125" style="17" customWidth="1"/>
    <col min="4106" max="4106" width="15.00390625" style="17" customWidth="1"/>
    <col min="4107" max="4347" width="9.00390625" style="17" customWidth="1"/>
    <col min="4348" max="4348" width="6.28125" style="17" customWidth="1"/>
    <col min="4349" max="4349" width="4.421875" style="17" customWidth="1"/>
    <col min="4350" max="4351" width="17.421875" style="17" customWidth="1"/>
    <col min="4352" max="4352" width="9.7109375" style="17" bestFit="1" customWidth="1"/>
    <col min="4353" max="4353" width="10.7109375" style="17" bestFit="1" customWidth="1"/>
    <col min="4354" max="4354" width="17.421875" style="17" customWidth="1"/>
    <col min="4355" max="4355" width="3.8515625" style="17" customWidth="1"/>
    <col min="4356" max="4357" width="2.421875" style="17" customWidth="1"/>
    <col min="4358" max="4358" width="3.421875" style="17" customWidth="1"/>
    <col min="4359" max="4359" width="21.7109375" style="17" customWidth="1"/>
    <col min="4360" max="4360" width="20.28125" style="17" customWidth="1"/>
    <col min="4361" max="4361" width="2.28125" style="17" customWidth="1"/>
    <col min="4362" max="4362" width="15.00390625" style="17" customWidth="1"/>
    <col min="4363" max="4603" width="9.00390625" style="17" customWidth="1"/>
    <col min="4604" max="4604" width="6.28125" style="17" customWidth="1"/>
    <col min="4605" max="4605" width="4.421875" style="17" customWidth="1"/>
    <col min="4606" max="4607" width="17.421875" style="17" customWidth="1"/>
    <col min="4608" max="4608" width="9.7109375" style="17" bestFit="1" customWidth="1"/>
    <col min="4609" max="4609" width="10.7109375" style="17" bestFit="1" customWidth="1"/>
    <col min="4610" max="4610" width="17.421875" style="17" customWidth="1"/>
    <col min="4611" max="4611" width="3.8515625" style="17" customWidth="1"/>
    <col min="4612" max="4613" width="2.421875" style="17" customWidth="1"/>
    <col min="4614" max="4614" width="3.421875" style="17" customWidth="1"/>
    <col min="4615" max="4615" width="21.7109375" style="17" customWidth="1"/>
    <col min="4616" max="4616" width="20.28125" style="17" customWidth="1"/>
    <col min="4617" max="4617" width="2.28125" style="17" customWidth="1"/>
    <col min="4618" max="4618" width="15.00390625" style="17" customWidth="1"/>
    <col min="4619" max="4859" width="9.00390625" style="17" customWidth="1"/>
    <col min="4860" max="4860" width="6.28125" style="17" customWidth="1"/>
    <col min="4861" max="4861" width="4.421875" style="17" customWidth="1"/>
    <col min="4862" max="4863" width="17.421875" style="17" customWidth="1"/>
    <col min="4864" max="4864" width="9.7109375" style="17" bestFit="1" customWidth="1"/>
    <col min="4865" max="4865" width="10.7109375" style="17" bestFit="1" customWidth="1"/>
    <col min="4866" max="4866" width="17.421875" style="17" customWidth="1"/>
    <col min="4867" max="4867" width="3.8515625" style="17" customWidth="1"/>
    <col min="4868" max="4869" width="2.421875" style="17" customWidth="1"/>
    <col min="4870" max="4870" width="3.421875" style="17" customWidth="1"/>
    <col min="4871" max="4871" width="21.7109375" style="17" customWidth="1"/>
    <col min="4872" max="4872" width="20.28125" style="17" customWidth="1"/>
    <col min="4873" max="4873" width="2.28125" style="17" customWidth="1"/>
    <col min="4874" max="4874" width="15.00390625" style="17" customWidth="1"/>
    <col min="4875" max="5115" width="9.00390625" style="17" customWidth="1"/>
    <col min="5116" max="5116" width="6.28125" style="17" customWidth="1"/>
    <col min="5117" max="5117" width="4.421875" style="17" customWidth="1"/>
    <col min="5118" max="5119" width="17.421875" style="17" customWidth="1"/>
    <col min="5120" max="5120" width="9.7109375" style="17" bestFit="1" customWidth="1"/>
    <col min="5121" max="5121" width="10.7109375" style="17" bestFit="1" customWidth="1"/>
    <col min="5122" max="5122" width="17.421875" style="17" customWidth="1"/>
    <col min="5123" max="5123" width="3.8515625" style="17" customWidth="1"/>
    <col min="5124" max="5125" width="2.421875" style="17" customWidth="1"/>
    <col min="5126" max="5126" width="3.421875" style="17" customWidth="1"/>
    <col min="5127" max="5127" width="21.7109375" style="17" customWidth="1"/>
    <col min="5128" max="5128" width="20.28125" style="17" customWidth="1"/>
    <col min="5129" max="5129" width="2.28125" style="17" customWidth="1"/>
    <col min="5130" max="5130" width="15.00390625" style="17" customWidth="1"/>
    <col min="5131" max="5371" width="9.00390625" style="17" customWidth="1"/>
    <col min="5372" max="5372" width="6.28125" style="17" customWidth="1"/>
    <col min="5373" max="5373" width="4.421875" style="17" customWidth="1"/>
    <col min="5374" max="5375" width="17.421875" style="17" customWidth="1"/>
    <col min="5376" max="5376" width="9.7109375" style="17" bestFit="1" customWidth="1"/>
    <col min="5377" max="5377" width="10.7109375" style="17" bestFit="1" customWidth="1"/>
    <col min="5378" max="5378" width="17.421875" style="17" customWidth="1"/>
    <col min="5379" max="5379" width="3.8515625" style="17" customWidth="1"/>
    <col min="5380" max="5381" width="2.421875" style="17" customWidth="1"/>
    <col min="5382" max="5382" width="3.421875" style="17" customWidth="1"/>
    <col min="5383" max="5383" width="21.7109375" style="17" customWidth="1"/>
    <col min="5384" max="5384" width="20.28125" style="17" customWidth="1"/>
    <col min="5385" max="5385" width="2.28125" style="17" customWidth="1"/>
    <col min="5386" max="5386" width="15.00390625" style="17" customWidth="1"/>
    <col min="5387" max="5627" width="9.00390625" style="17" customWidth="1"/>
    <col min="5628" max="5628" width="6.28125" style="17" customWidth="1"/>
    <col min="5629" max="5629" width="4.421875" style="17" customWidth="1"/>
    <col min="5630" max="5631" width="17.421875" style="17" customWidth="1"/>
    <col min="5632" max="5632" width="9.7109375" style="17" bestFit="1" customWidth="1"/>
    <col min="5633" max="5633" width="10.7109375" style="17" bestFit="1" customWidth="1"/>
    <col min="5634" max="5634" width="17.421875" style="17" customWidth="1"/>
    <col min="5635" max="5635" width="3.8515625" style="17" customWidth="1"/>
    <col min="5636" max="5637" width="2.421875" style="17" customWidth="1"/>
    <col min="5638" max="5638" width="3.421875" style="17" customWidth="1"/>
    <col min="5639" max="5639" width="21.7109375" style="17" customWidth="1"/>
    <col min="5640" max="5640" width="20.28125" style="17" customWidth="1"/>
    <col min="5641" max="5641" width="2.28125" style="17" customWidth="1"/>
    <col min="5642" max="5642" width="15.00390625" style="17" customWidth="1"/>
    <col min="5643" max="5883" width="9.00390625" style="17" customWidth="1"/>
    <col min="5884" max="5884" width="6.28125" style="17" customWidth="1"/>
    <col min="5885" max="5885" width="4.421875" style="17" customWidth="1"/>
    <col min="5886" max="5887" width="17.421875" style="17" customWidth="1"/>
    <col min="5888" max="5888" width="9.7109375" style="17" bestFit="1" customWidth="1"/>
    <col min="5889" max="5889" width="10.7109375" style="17" bestFit="1" customWidth="1"/>
    <col min="5890" max="5890" width="17.421875" style="17" customWidth="1"/>
    <col min="5891" max="5891" width="3.8515625" style="17" customWidth="1"/>
    <col min="5892" max="5893" width="2.421875" style="17" customWidth="1"/>
    <col min="5894" max="5894" width="3.421875" style="17" customWidth="1"/>
    <col min="5895" max="5895" width="21.7109375" style="17" customWidth="1"/>
    <col min="5896" max="5896" width="20.28125" style="17" customWidth="1"/>
    <col min="5897" max="5897" width="2.28125" style="17" customWidth="1"/>
    <col min="5898" max="5898" width="15.00390625" style="17" customWidth="1"/>
    <col min="5899" max="6139" width="9.00390625" style="17" customWidth="1"/>
    <col min="6140" max="6140" width="6.28125" style="17" customWidth="1"/>
    <col min="6141" max="6141" width="4.421875" style="17" customWidth="1"/>
    <col min="6142" max="6143" width="17.421875" style="17" customWidth="1"/>
    <col min="6144" max="6144" width="9.7109375" style="17" bestFit="1" customWidth="1"/>
    <col min="6145" max="6145" width="10.7109375" style="17" bestFit="1" customWidth="1"/>
    <col min="6146" max="6146" width="17.421875" style="17" customWidth="1"/>
    <col min="6147" max="6147" width="3.8515625" style="17" customWidth="1"/>
    <col min="6148" max="6149" width="2.421875" style="17" customWidth="1"/>
    <col min="6150" max="6150" width="3.421875" style="17" customWidth="1"/>
    <col min="6151" max="6151" width="21.7109375" style="17" customWidth="1"/>
    <col min="6152" max="6152" width="20.28125" style="17" customWidth="1"/>
    <col min="6153" max="6153" width="2.28125" style="17" customWidth="1"/>
    <col min="6154" max="6154" width="15.00390625" style="17" customWidth="1"/>
    <col min="6155" max="6395" width="9.00390625" style="17" customWidth="1"/>
    <col min="6396" max="6396" width="6.28125" style="17" customWidth="1"/>
    <col min="6397" max="6397" width="4.421875" style="17" customWidth="1"/>
    <col min="6398" max="6399" width="17.421875" style="17" customWidth="1"/>
    <col min="6400" max="6400" width="9.7109375" style="17" bestFit="1" customWidth="1"/>
    <col min="6401" max="6401" width="10.7109375" style="17" bestFit="1" customWidth="1"/>
    <col min="6402" max="6402" width="17.421875" style="17" customWidth="1"/>
    <col min="6403" max="6403" width="3.8515625" style="17" customWidth="1"/>
    <col min="6404" max="6405" width="2.421875" style="17" customWidth="1"/>
    <col min="6406" max="6406" width="3.421875" style="17" customWidth="1"/>
    <col min="6407" max="6407" width="21.7109375" style="17" customWidth="1"/>
    <col min="6408" max="6408" width="20.28125" style="17" customWidth="1"/>
    <col min="6409" max="6409" width="2.28125" style="17" customWidth="1"/>
    <col min="6410" max="6410" width="15.00390625" style="17" customWidth="1"/>
    <col min="6411" max="6651" width="9.00390625" style="17" customWidth="1"/>
    <col min="6652" max="6652" width="6.28125" style="17" customWidth="1"/>
    <col min="6653" max="6653" width="4.421875" style="17" customWidth="1"/>
    <col min="6654" max="6655" width="17.421875" style="17" customWidth="1"/>
    <col min="6656" max="6656" width="9.7109375" style="17" bestFit="1" customWidth="1"/>
    <col min="6657" max="6657" width="10.7109375" style="17" bestFit="1" customWidth="1"/>
    <col min="6658" max="6658" width="17.421875" style="17" customWidth="1"/>
    <col min="6659" max="6659" width="3.8515625" style="17" customWidth="1"/>
    <col min="6660" max="6661" width="2.421875" style="17" customWidth="1"/>
    <col min="6662" max="6662" width="3.421875" style="17" customWidth="1"/>
    <col min="6663" max="6663" width="21.7109375" style="17" customWidth="1"/>
    <col min="6664" max="6664" width="20.28125" style="17" customWidth="1"/>
    <col min="6665" max="6665" width="2.28125" style="17" customWidth="1"/>
    <col min="6666" max="6666" width="15.00390625" style="17" customWidth="1"/>
    <col min="6667" max="6907" width="9.00390625" style="17" customWidth="1"/>
    <col min="6908" max="6908" width="6.28125" style="17" customWidth="1"/>
    <col min="6909" max="6909" width="4.421875" style="17" customWidth="1"/>
    <col min="6910" max="6911" width="17.421875" style="17" customWidth="1"/>
    <col min="6912" max="6912" width="9.7109375" style="17" bestFit="1" customWidth="1"/>
    <col min="6913" max="6913" width="10.7109375" style="17" bestFit="1" customWidth="1"/>
    <col min="6914" max="6914" width="17.421875" style="17" customWidth="1"/>
    <col min="6915" max="6915" width="3.8515625" style="17" customWidth="1"/>
    <col min="6916" max="6917" width="2.421875" style="17" customWidth="1"/>
    <col min="6918" max="6918" width="3.421875" style="17" customWidth="1"/>
    <col min="6919" max="6919" width="21.7109375" style="17" customWidth="1"/>
    <col min="6920" max="6920" width="20.28125" style="17" customWidth="1"/>
    <col min="6921" max="6921" width="2.28125" style="17" customWidth="1"/>
    <col min="6922" max="6922" width="15.00390625" style="17" customWidth="1"/>
    <col min="6923" max="7163" width="9.00390625" style="17" customWidth="1"/>
    <col min="7164" max="7164" width="6.28125" style="17" customWidth="1"/>
    <col min="7165" max="7165" width="4.421875" style="17" customWidth="1"/>
    <col min="7166" max="7167" width="17.421875" style="17" customWidth="1"/>
    <col min="7168" max="7168" width="9.7109375" style="17" bestFit="1" customWidth="1"/>
    <col min="7169" max="7169" width="10.7109375" style="17" bestFit="1" customWidth="1"/>
    <col min="7170" max="7170" width="17.421875" style="17" customWidth="1"/>
    <col min="7171" max="7171" width="3.8515625" style="17" customWidth="1"/>
    <col min="7172" max="7173" width="2.421875" style="17" customWidth="1"/>
    <col min="7174" max="7174" width="3.421875" style="17" customWidth="1"/>
    <col min="7175" max="7175" width="21.7109375" style="17" customWidth="1"/>
    <col min="7176" max="7176" width="20.28125" style="17" customWidth="1"/>
    <col min="7177" max="7177" width="2.28125" style="17" customWidth="1"/>
    <col min="7178" max="7178" width="15.00390625" style="17" customWidth="1"/>
    <col min="7179" max="7419" width="9.00390625" style="17" customWidth="1"/>
    <col min="7420" max="7420" width="6.28125" style="17" customWidth="1"/>
    <col min="7421" max="7421" width="4.421875" style="17" customWidth="1"/>
    <col min="7422" max="7423" width="17.421875" style="17" customWidth="1"/>
    <col min="7424" max="7424" width="9.7109375" style="17" bestFit="1" customWidth="1"/>
    <col min="7425" max="7425" width="10.7109375" style="17" bestFit="1" customWidth="1"/>
    <col min="7426" max="7426" width="17.421875" style="17" customWidth="1"/>
    <col min="7427" max="7427" width="3.8515625" style="17" customWidth="1"/>
    <col min="7428" max="7429" width="2.421875" style="17" customWidth="1"/>
    <col min="7430" max="7430" width="3.421875" style="17" customWidth="1"/>
    <col min="7431" max="7431" width="21.7109375" style="17" customWidth="1"/>
    <col min="7432" max="7432" width="20.28125" style="17" customWidth="1"/>
    <col min="7433" max="7433" width="2.28125" style="17" customWidth="1"/>
    <col min="7434" max="7434" width="15.00390625" style="17" customWidth="1"/>
    <col min="7435" max="7675" width="9.00390625" style="17" customWidth="1"/>
    <col min="7676" max="7676" width="6.28125" style="17" customWidth="1"/>
    <col min="7677" max="7677" width="4.421875" style="17" customWidth="1"/>
    <col min="7678" max="7679" width="17.421875" style="17" customWidth="1"/>
    <col min="7680" max="7680" width="9.7109375" style="17" bestFit="1" customWidth="1"/>
    <col min="7681" max="7681" width="10.7109375" style="17" bestFit="1" customWidth="1"/>
    <col min="7682" max="7682" width="17.421875" style="17" customWidth="1"/>
    <col min="7683" max="7683" width="3.8515625" style="17" customWidth="1"/>
    <col min="7684" max="7685" width="2.421875" style="17" customWidth="1"/>
    <col min="7686" max="7686" width="3.421875" style="17" customWidth="1"/>
    <col min="7687" max="7687" width="21.7109375" style="17" customWidth="1"/>
    <col min="7688" max="7688" width="20.28125" style="17" customWidth="1"/>
    <col min="7689" max="7689" width="2.28125" style="17" customWidth="1"/>
    <col min="7690" max="7690" width="15.00390625" style="17" customWidth="1"/>
    <col min="7691" max="7931" width="9.00390625" style="17" customWidth="1"/>
    <col min="7932" max="7932" width="6.28125" style="17" customWidth="1"/>
    <col min="7933" max="7933" width="4.421875" style="17" customWidth="1"/>
    <col min="7934" max="7935" width="17.421875" style="17" customWidth="1"/>
    <col min="7936" max="7936" width="9.7109375" style="17" bestFit="1" customWidth="1"/>
    <col min="7937" max="7937" width="10.7109375" style="17" bestFit="1" customWidth="1"/>
    <col min="7938" max="7938" width="17.421875" style="17" customWidth="1"/>
    <col min="7939" max="7939" width="3.8515625" style="17" customWidth="1"/>
    <col min="7940" max="7941" width="2.421875" style="17" customWidth="1"/>
    <col min="7942" max="7942" width="3.421875" style="17" customWidth="1"/>
    <col min="7943" max="7943" width="21.7109375" style="17" customWidth="1"/>
    <col min="7944" max="7944" width="20.28125" style="17" customWidth="1"/>
    <col min="7945" max="7945" width="2.28125" style="17" customWidth="1"/>
    <col min="7946" max="7946" width="15.00390625" style="17" customWidth="1"/>
    <col min="7947" max="8187" width="9.00390625" style="17" customWidth="1"/>
    <col min="8188" max="8188" width="6.28125" style="17" customWidth="1"/>
    <col min="8189" max="8189" width="4.421875" style="17" customWidth="1"/>
    <col min="8190" max="8191" width="17.421875" style="17" customWidth="1"/>
    <col min="8192" max="8192" width="9.7109375" style="17" bestFit="1" customWidth="1"/>
    <col min="8193" max="8193" width="10.7109375" style="17" bestFit="1" customWidth="1"/>
    <col min="8194" max="8194" width="17.421875" style="17" customWidth="1"/>
    <col min="8195" max="8195" width="3.8515625" style="17" customWidth="1"/>
    <col min="8196" max="8197" width="2.421875" style="17" customWidth="1"/>
    <col min="8198" max="8198" width="3.421875" style="17" customWidth="1"/>
    <col min="8199" max="8199" width="21.7109375" style="17" customWidth="1"/>
    <col min="8200" max="8200" width="20.28125" style="17" customWidth="1"/>
    <col min="8201" max="8201" width="2.28125" style="17" customWidth="1"/>
    <col min="8202" max="8202" width="15.00390625" style="17" customWidth="1"/>
    <col min="8203" max="8443" width="9.00390625" style="17" customWidth="1"/>
    <col min="8444" max="8444" width="6.28125" style="17" customWidth="1"/>
    <col min="8445" max="8445" width="4.421875" style="17" customWidth="1"/>
    <col min="8446" max="8447" width="17.421875" style="17" customWidth="1"/>
    <col min="8448" max="8448" width="9.7109375" style="17" bestFit="1" customWidth="1"/>
    <col min="8449" max="8449" width="10.7109375" style="17" bestFit="1" customWidth="1"/>
    <col min="8450" max="8450" width="17.421875" style="17" customWidth="1"/>
    <col min="8451" max="8451" width="3.8515625" style="17" customWidth="1"/>
    <col min="8452" max="8453" width="2.421875" style="17" customWidth="1"/>
    <col min="8454" max="8454" width="3.421875" style="17" customWidth="1"/>
    <col min="8455" max="8455" width="21.7109375" style="17" customWidth="1"/>
    <col min="8456" max="8456" width="20.28125" style="17" customWidth="1"/>
    <col min="8457" max="8457" width="2.28125" style="17" customWidth="1"/>
    <col min="8458" max="8458" width="15.00390625" style="17" customWidth="1"/>
    <col min="8459" max="8699" width="9.00390625" style="17" customWidth="1"/>
    <col min="8700" max="8700" width="6.28125" style="17" customWidth="1"/>
    <col min="8701" max="8701" width="4.421875" style="17" customWidth="1"/>
    <col min="8702" max="8703" width="17.421875" style="17" customWidth="1"/>
    <col min="8704" max="8704" width="9.7109375" style="17" bestFit="1" customWidth="1"/>
    <col min="8705" max="8705" width="10.7109375" style="17" bestFit="1" customWidth="1"/>
    <col min="8706" max="8706" width="17.421875" style="17" customWidth="1"/>
    <col min="8707" max="8707" width="3.8515625" style="17" customWidth="1"/>
    <col min="8708" max="8709" width="2.421875" style="17" customWidth="1"/>
    <col min="8710" max="8710" width="3.421875" style="17" customWidth="1"/>
    <col min="8711" max="8711" width="21.7109375" style="17" customWidth="1"/>
    <col min="8712" max="8712" width="20.28125" style="17" customWidth="1"/>
    <col min="8713" max="8713" width="2.28125" style="17" customWidth="1"/>
    <col min="8714" max="8714" width="15.00390625" style="17" customWidth="1"/>
    <col min="8715" max="8955" width="9.00390625" style="17" customWidth="1"/>
    <col min="8956" max="8956" width="6.28125" style="17" customWidth="1"/>
    <col min="8957" max="8957" width="4.421875" style="17" customWidth="1"/>
    <col min="8958" max="8959" width="17.421875" style="17" customWidth="1"/>
    <col min="8960" max="8960" width="9.7109375" style="17" bestFit="1" customWidth="1"/>
    <col min="8961" max="8961" width="10.7109375" style="17" bestFit="1" customWidth="1"/>
    <col min="8962" max="8962" width="17.421875" style="17" customWidth="1"/>
    <col min="8963" max="8963" width="3.8515625" style="17" customWidth="1"/>
    <col min="8964" max="8965" width="2.421875" style="17" customWidth="1"/>
    <col min="8966" max="8966" width="3.421875" style="17" customWidth="1"/>
    <col min="8967" max="8967" width="21.7109375" style="17" customWidth="1"/>
    <col min="8968" max="8968" width="20.28125" style="17" customWidth="1"/>
    <col min="8969" max="8969" width="2.28125" style="17" customWidth="1"/>
    <col min="8970" max="8970" width="15.00390625" style="17" customWidth="1"/>
    <col min="8971" max="9211" width="9.00390625" style="17" customWidth="1"/>
    <col min="9212" max="9212" width="6.28125" style="17" customWidth="1"/>
    <col min="9213" max="9213" width="4.421875" style="17" customWidth="1"/>
    <col min="9214" max="9215" width="17.421875" style="17" customWidth="1"/>
    <col min="9216" max="9216" width="9.7109375" style="17" bestFit="1" customWidth="1"/>
    <col min="9217" max="9217" width="10.7109375" style="17" bestFit="1" customWidth="1"/>
    <col min="9218" max="9218" width="17.421875" style="17" customWidth="1"/>
    <col min="9219" max="9219" width="3.8515625" style="17" customWidth="1"/>
    <col min="9220" max="9221" width="2.421875" style="17" customWidth="1"/>
    <col min="9222" max="9222" width="3.421875" style="17" customWidth="1"/>
    <col min="9223" max="9223" width="21.7109375" style="17" customWidth="1"/>
    <col min="9224" max="9224" width="20.28125" style="17" customWidth="1"/>
    <col min="9225" max="9225" width="2.28125" style="17" customWidth="1"/>
    <col min="9226" max="9226" width="15.00390625" style="17" customWidth="1"/>
    <col min="9227" max="9467" width="9.00390625" style="17" customWidth="1"/>
    <col min="9468" max="9468" width="6.28125" style="17" customWidth="1"/>
    <col min="9469" max="9469" width="4.421875" style="17" customWidth="1"/>
    <col min="9470" max="9471" width="17.421875" style="17" customWidth="1"/>
    <col min="9472" max="9472" width="9.7109375" style="17" bestFit="1" customWidth="1"/>
    <col min="9473" max="9473" width="10.7109375" style="17" bestFit="1" customWidth="1"/>
    <col min="9474" max="9474" width="17.421875" style="17" customWidth="1"/>
    <col min="9475" max="9475" width="3.8515625" style="17" customWidth="1"/>
    <col min="9476" max="9477" width="2.421875" style="17" customWidth="1"/>
    <col min="9478" max="9478" width="3.421875" style="17" customWidth="1"/>
    <col min="9479" max="9479" width="21.7109375" style="17" customWidth="1"/>
    <col min="9480" max="9480" width="20.28125" style="17" customWidth="1"/>
    <col min="9481" max="9481" width="2.28125" style="17" customWidth="1"/>
    <col min="9482" max="9482" width="15.00390625" style="17" customWidth="1"/>
    <col min="9483" max="9723" width="9.00390625" style="17" customWidth="1"/>
    <col min="9724" max="9724" width="6.28125" style="17" customWidth="1"/>
    <col min="9725" max="9725" width="4.421875" style="17" customWidth="1"/>
    <col min="9726" max="9727" width="17.421875" style="17" customWidth="1"/>
    <col min="9728" max="9728" width="9.7109375" style="17" bestFit="1" customWidth="1"/>
    <col min="9729" max="9729" width="10.7109375" style="17" bestFit="1" customWidth="1"/>
    <col min="9730" max="9730" width="17.421875" style="17" customWidth="1"/>
    <col min="9731" max="9731" width="3.8515625" style="17" customWidth="1"/>
    <col min="9732" max="9733" width="2.421875" style="17" customWidth="1"/>
    <col min="9734" max="9734" width="3.421875" style="17" customWidth="1"/>
    <col min="9735" max="9735" width="21.7109375" style="17" customWidth="1"/>
    <col min="9736" max="9736" width="20.28125" style="17" customWidth="1"/>
    <col min="9737" max="9737" width="2.28125" style="17" customWidth="1"/>
    <col min="9738" max="9738" width="15.00390625" style="17" customWidth="1"/>
    <col min="9739" max="9979" width="9.00390625" style="17" customWidth="1"/>
    <col min="9980" max="9980" width="6.28125" style="17" customWidth="1"/>
    <col min="9981" max="9981" width="4.421875" style="17" customWidth="1"/>
    <col min="9982" max="9983" width="17.421875" style="17" customWidth="1"/>
    <col min="9984" max="9984" width="9.7109375" style="17" bestFit="1" customWidth="1"/>
    <col min="9985" max="9985" width="10.7109375" style="17" bestFit="1" customWidth="1"/>
    <col min="9986" max="9986" width="17.421875" style="17" customWidth="1"/>
    <col min="9987" max="9987" width="3.8515625" style="17" customWidth="1"/>
    <col min="9988" max="9989" width="2.421875" style="17" customWidth="1"/>
    <col min="9990" max="9990" width="3.421875" style="17" customWidth="1"/>
    <col min="9991" max="9991" width="21.7109375" style="17" customWidth="1"/>
    <col min="9992" max="9992" width="20.28125" style="17" customWidth="1"/>
    <col min="9993" max="9993" width="2.28125" style="17" customWidth="1"/>
    <col min="9994" max="9994" width="15.00390625" style="17" customWidth="1"/>
    <col min="9995" max="10235" width="9.00390625" style="17" customWidth="1"/>
    <col min="10236" max="10236" width="6.28125" style="17" customWidth="1"/>
    <col min="10237" max="10237" width="4.421875" style="17" customWidth="1"/>
    <col min="10238" max="10239" width="17.421875" style="17" customWidth="1"/>
    <col min="10240" max="10240" width="9.7109375" style="17" bestFit="1" customWidth="1"/>
    <col min="10241" max="10241" width="10.7109375" style="17" bestFit="1" customWidth="1"/>
    <col min="10242" max="10242" width="17.421875" style="17" customWidth="1"/>
    <col min="10243" max="10243" width="3.8515625" style="17" customWidth="1"/>
    <col min="10244" max="10245" width="2.421875" style="17" customWidth="1"/>
    <col min="10246" max="10246" width="3.421875" style="17" customWidth="1"/>
    <col min="10247" max="10247" width="21.7109375" style="17" customWidth="1"/>
    <col min="10248" max="10248" width="20.28125" style="17" customWidth="1"/>
    <col min="10249" max="10249" width="2.28125" style="17" customWidth="1"/>
    <col min="10250" max="10250" width="15.00390625" style="17" customWidth="1"/>
    <col min="10251" max="10491" width="9.00390625" style="17" customWidth="1"/>
    <col min="10492" max="10492" width="6.28125" style="17" customWidth="1"/>
    <col min="10493" max="10493" width="4.421875" style="17" customWidth="1"/>
    <col min="10494" max="10495" width="17.421875" style="17" customWidth="1"/>
    <col min="10496" max="10496" width="9.7109375" style="17" bestFit="1" customWidth="1"/>
    <col min="10497" max="10497" width="10.7109375" style="17" bestFit="1" customWidth="1"/>
    <col min="10498" max="10498" width="17.421875" style="17" customWidth="1"/>
    <col min="10499" max="10499" width="3.8515625" style="17" customWidth="1"/>
    <col min="10500" max="10501" width="2.421875" style="17" customWidth="1"/>
    <col min="10502" max="10502" width="3.421875" style="17" customWidth="1"/>
    <col min="10503" max="10503" width="21.7109375" style="17" customWidth="1"/>
    <col min="10504" max="10504" width="20.28125" style="17" customWidth="1"/>
    <col min="10505" max="10505" width="2.28125" style="17" customWidth="1"/>
    <col min="10506" max="10506" width="15.00390625" style="17" customWidth="1"/>
    <col min="10507" max="10747" width="9.00390625" style="17" customWidth="1"/>
    <col min="10748" max="10748" width="6.28125" style="17" customWidth="1"/>
    <col min="10749" max="10749" width="4.421875" style="17" customWidth="1"/>
    <col min="10750" max="10751" width="17.421875" style="17" customWidth="1"/>
    <col min="10752" max="10752" width="9.7109375" style="17" bestFit="1" customWidth="1"/>
    <col min="10753" max="10753" width="10.7109375" style="17" bestFit="1" customWidth="1"/>
    <col min="10754" max="10754" width="17.421875" style="17" customWidth="1"/>
    <col min="10755" max="10755" width="3.8515625" style="17" customWidth="1"/>
    <col min="10756" max="10757" width="2.421875" style="17" customWidth="1"/>
    <col min="10758" max="10758" width="3.421875" style="17" customWidth="1"/>
    <col min="10759" max="10759" width="21.7109375" style="17" customWidth="1"/>
    <col min="10760" max="10760" width="20.28125" style="17" customWidth="1"/>
    <col min="10761" max="10761" width="2.28125" style="17" customWidth="1"/>
    <col min="10762" max="10762" width="15.00390625" style="17" customWidth="1"/>
    <col min="10763" max="11003" width="9.00390625" style="17" customWidth="1"/>
    <col min="11004" max="11004" width="6.28125" style="17" customWidth="1"/>
    <col min="11005" max="11005" width="4.421875" style="17" customWidth="1"/>
    <col min="11006" max="11007" width="17.421875" style="17" customWidth="1"/>
    <col min="11008" max="11008" width="9.7109375" style="17" bestFit="1" customWidth="1"/>
    <col min="11009" max="11009" width="10.7109375" style="17" bestFit="1" customWidth="1"/>
    <col min="11010" max="11010" width="17.421875" style="17" customWidth="1"/>
    <col min="11011" max="11011" width="3.8515625" style="17" customWidth="1"/>
    <col min="11012" max="11013" width="2.421875" style="17" customWidth="1"/>
    <col min="11014" max="11014" width="3.421875" style="17" customWidth="1"/>
    <col min="11015" max="11015" width="21.7109375" style="17" customWidth="1"/>
    <col min="11016" max="11016" width="20.28125" style="17" customWidth="1"/>
    <col min="11017" max="11017" width="2.28125" style="17" customWidth="1"/>
    <col min="11018" max="11018" width="15.00390625" style="17" customWidth="1"/>
    <col min="11019" max="11259" width="9.00390625" style="17" customWidth="1"/>
    <col min="11260" max="11260" width="6.28125" style="17" customWidth="1"/>
    <col min="11261" max="11261" width="4.421875" style="17" customWidth="1"/>
    <col min="11262" max="11263" width="17.421875" style="17" customWidth="1"/>
    <col min="11264" max="11264" width="9.7109375" style="17" bestFit="1" customWidth="1"/>
    <col min="11265" max="11265" width="10.7109375" style="17" bestFit="1" customWidth="1"/>
    <col min="11266" max="11266" width="17.421875" style="17" customWidth="1"/>
    <col min="11267" max="11267" width="3.8515625" style="17" customWidth="1"/>
    <col min="11268" max="11269" width="2.421875" style="17" customWidth="1"/>
    <col min="11270" max="11270" width="3.421875" style="17" customWidth="1"/>
    <col min="11271" max="11271" width="21.7109375" style="17" customWidth="1"/>
    <col min="11272" max="11272" width="20.28125" style="17" customWidth="1"/>
    <col min="11273" max="11273" width="2.28125" style="17" customWidth="1"/>
    <col min="11274" max="11274" width="15.00390625" style="17" customWidth="1"/>
    <col min="11275" max="11515" width="9.00390625" style="17" customWidth="1"/>
    <col min="11516" max="11516" width="6.28125" style="17" customWidth="1"/>
    <col min="11517" max="11517" width="4.421875" style="17" customWidth="1"/>
    <col min="11518" max="11519" width="17.421875" style="17" customWidth="1"/>
    <col min="11520" max="11520" width="9.7109375" style="17" bestFit="1" customWidth="1"/>
    <col min="11521" max="11521" width="10.7109375" style="17" bestFit="1" customWidth="1"/>
    <col min="11522" max="11522" width="17.421875" style="17" customWidth="1"/>
    <col min="11523" max="11523" width="3.8515625" style="17" customWidth="1"/>
    <col min="11524" max="11525" width="2.421875" style="17" customWidth="1"/>
    <col min="11526" max="11526" width="3.421875" style="17" customWidth="1"/>
    <col min="11527" max="11527" width="21.7109375" style="17" customWidth="1"/>
    <col min="11528" max="11528" width="20.28125" style="17" customWidth="1"/>
    <col min="11529" max="11529" width="2.28125" style="17" customWidth="1"/>
    <col min="11530" max="11530" width="15.00390625" style="17" customWidth="1"/>
    <col min="11531" max="11771" width="9.00390625" style="17" customWidth="1"/>
    <col min="11772" max="11772" width="6.28125" style="17" customWidth="1"/>
    <col min="11773" max="11773" width="4.421875" style="17" customWidth="1"/>
    <col min="11774" max="11775" width="17.421875" style="17" customWidth="1"/>
    <col min="11776" max="11776" width="9.7109375" style="17" bestFit="1" customWidth="1"/>
    <col min="11777" max="11777" width="10.7109375" style="17" bestFit="1" customWidth="1"/>
    <col min="11778" max="11778" width="17.421875" style="17" customWidth="1"/>
    <col min="11779" max="11779" width="3.8515625" style="17" customWidth="1"/>
    <col min="11780" max="11781" width="2.421875" style="17" customWidth="1"/>
    <col min="11782" max="11782" width="3.421875" style="17" customWidth="1"/>
    <col min="11783" max="11783" width="21.7109375" style="17" customWidth="1"/>
    <col min="11784" max="11784" width="20.28125" style="17" customWidth="1"/>
    <col min="11785" max="11785" width="2.28125" style="17" customWidth="1"/>
    <col min="11786" max="11786" width="15.00390625" style="17" customWidth="1"/>
    <col min="11787" max="12027" width="9.00390625" style="17" customWidth="1"/>
    <col min="12028" max="12028" width="6.28125" style="17" customWidth="1"/>
    <col min="12029" max="12029" width="4.421875" style="17" customWidth="1"/>
    <col min="12030" max="12031" width="17.421875" style="17" customWidth="1"/>
    <col min="12032" max="12032" width="9.7109375" style="17" bestFit="1" customWidth="1"/>
    <col min="12033" max="12033" width="10.7109375" style="17" bestFit="1" customWidth="1"/>
    <col min="12034" max="12034" width="17.421875" style="17" customWidth="1"/>
    <col min="12035" max="12035" width="3.8515625" style="17" customWidth="1"/>
    <col min="12036" max="12037" width="2.421875" style="17" customWidth="1"/>
    <col min="12038" max="12038" width="3.421875" style="17" customWidth="1"/>
    <col min="12039" max="12039" width="21.7109375" style="17" customWidth="1"/>
    <col min="12040" max="12040" width="20.28125" style="17" customWidth="1"/>
    <col min="12041" max="12041" width="2.28125" style="17" customWidth="1"/>
    <col min="12042" max="12042" width="15.00390625" style="17" customWidth="1"/>
    <col min="12043" max="12283" width="9.00390625" style="17" customWidth="1"/>
    <col min="12284" max="12284" width="6.28125" style="17" customWidth="1"/>
    <col min="12285" max="12285" width="4.421875" style="17" customWidth="1"/>
    <col min="12286" max="12287" width="17.421875" style="17" customWidth="1"/>
    <col min="12288" max="12288" width="9.7109375" style="17" bestFit="1" customWidth="1"/>
    <col min="12289" max="12289" width="10.7109375" style="17" bestFit="1" customWidth="1"/>
    <col min="12290" max="12290" width="17.421875" style="17" customWidth="1"/>
    <col min="12291" max="12291" width="3.8515625" style="17" customWidth="1"/>
    <col min="12292" max="12293" width="2.421875" style="17" customWidth="1"/>
    <col min="12294" max="12294" width="3.421875" style="17" customWidth="1"/>
    <col min="12295" max="12295" width="21.7109375" style="17" customWidth="1"/>
    <col min="12296" max="12296" width="20.28125" style="17" customWidth="1"/>
    <col min="12297" max="12297" width="2.28125" style="17" customWidth="1"/>
    <col min="12298" max="12298" width="15.00390625" style="17" customWidth="1"/>
    <col min="12299" max="12539" width="9.00390625" style="17" customWidth="1"/>
    <col min="12540" max="12540" width="6.28125" style="17" customWidth="1"/>
    <col min="12541" max="12541" width="4.421875" style="17" customWidth="1"/>
    <col min="12542" max="12543" width="17.421875" style="17" customWidth="1"/>
    <col min="12544" max="12544" width="9.7109375" style="17" bestFit="1" customWidth="1"/>
    <col min="12545" max="12545" width="10.7109375" style="17" bestFit="1" customWidth="1"/>
    <col min="12546" max="12546" width="17.421875" style="17" customWidth="1"/>
    <col min="12547" max="12547" width="3.8515625" style="17" customWidth="1"/>
    <col min="12548" max="12549" width="2.421875" style="17" customWidth="1"/>
    <col min="12550" max="12550" width="3.421875" style="17" customWidth="1"/>
    <col min="12551" max="12551" width="21.7109375" style="17" customWidth="1"/>
    <col min="12552" max="12552" width="20.28125" style="17" customWidth="1"/>
    <col min="12553" max="12553" width="2.28125" style="17" customWidth="1"/>
    <col min="12554" max="12554" width="15.00390625" style="17" customWidth="1"/>
    <col min="12555" max="12795" width="9.00390625" style="17" customWidth="1"/>
    <col min="12796" max="12796" width="6.28125" style="17" customWidth="1"/>
    <col min="12797" max="12797" width="4.421875" style="17" customWidth="1"/>
    <col min="12798" max="12799" width="17.421875" style="17" customWidth="1"/>
    <col min="12800" max="12800" width="9.7109375" style="17" bestFit="1" customWidth="1"/>
    <col min="12801" max="12801" width="10.7109375" style="17" bestFit="1" customWidth="1"/>
    <col min="12802" max="12802" width="17.421875" style="17" customWidth="1"/>
    <col min="12803" max="12803" width="3.8515625" style="17" customWidth="1"/>
    <col min="12804" max="12805" width="2.421875" style="17" customWidth="1"/>
    <col min="12806" max="12806" width="3.421875" style="17" customWidth="1"/>
    <col min="12807" max="12807" width="21.7109375" style="17" customWidth="1"/>
    <col min="12808" max="12808" width="20.28125" style="17" customWidth="1"/>
    <col min="12809" max="12809" width="2.28125" style="17" customWidth="1"/>
    <col min="12810" max="12810" width="15.00390625" style="17" customWidth="1"/>
    <col min="12811" max="13051" width="9.00390625" style="17" customWidth="1"/>
    <col min="13052" max="13052" width="6.28125" style="17" customWidth="1"/>
    <col min="13053" max="13053" width="4.421875" style="17" customWidth="1"/>
    <col min="13054" max="13055" width="17.421875" style="17" customWidth="1"/>
    <col min="13056" max="13056" width="9.7109375" style="17" bestFit="1" customWidth="1"/>
    <col min="13057" max="13057" width="10.7109375" style="17" bestFit="1" customWidth="1"/>
    <col min="13058" max="13058" width="17.421875" style="17" customWidth="1"/>
    <col min="13059" max="13059" width="3.8515625" style="17" customWidth="1"/>
    <col min="13060" max="13061" width="2.421875" style="17" customWidth="1"/>
    <col min="13062" max="13062" width="3.421875" style="17" customWidth="1"/>
    <col min="13063" max="13063" width="21.7109375" style="17" customWidth="1"/>
    <col min="13064" max="13064" width="20.28125" style="17" customWidth="1"/>
    <col min="13065" max="13065" width="2.28125" style="17" customWidth="1"/>
    <col min="13066" max="13066" width="15.00390625" style="17" customWidth="1"/>
    <col min="13067" max="13307" width="9.00390625" style="17" customWidth="1"/>
    <col min="13308" max="13308" width="6.28125" style="17" customWidth="1"/>
    <col min="13309" max="13309" width="4.421875" style="17" customWidth="1"/>
    <col min="13310" max="13311" width="17.421875" style="17" customWidth="1"/>
    <col min="13312" max="13312" width="9.7109375" style="17" bestFit="1" customWidth="1"/>
    <col min="13313" max="13313" width="10.7109375" style="17" bestFit="1" customWidth="1"/>
    <col min="13314" max="13314" width="17.421875" style="17" customWidth="1"/>
    <col min="13315" max="13315" width="3.8515625" style="17" customWidth="1"/>
    <col min="13316" max="13317" width="2.421875" style="17" customWidth="1"/>
    <col min="13318" max="13318" width="3.421875" style="17" customWidth="1"/>
    <col min="13319" max="13319" width="21.7109375" style="17" customWidth="1"/>
    <col min="13320" max="13320" width="20.28125" style="17" customWidth="1"/>
    <col min="13321" max="13321" width="2.28125" style="17" customWidth="1"/>
    <col min="13322" max="13322" width="15.00390625" style="17" customWidth="1"/>
    <col min="13323" max="13563" width="9.00390625" style="17" customWidth="1"/>
    <col min="13564" max="13564" width="6.28125" style="17" customWidth="1"/>
    <col min="13565" max="13565" width="4.421875" style="17" customWidth="1"/>
    <col min="13566" max="13567" width="17.421875" style="17" customWidth="1"/>
    <col min="13568" max="13568" width="9.7109375" style="17" bestFit="1" customWidth="1"/>
    <col min="13569" max="13569" width="10.7109375" style="17" bestFit="1" customWidth="1"/>
    <col min="13570" max="13570" width="17.421875" style="17" customWidth="1"/>
    <col min="13571" max="13571" width="3.8515625" style="17" customWidth="1"/>
    <col min="13572" max="13573" width="2.421875" style="17" customWidth="1"/>
    <col min="13574" max="13574" width="3.421875" style="17" customWidth="1"/>
    <col min="13575" max="13575" width="21.7109375" style="17" customWidth="1"/>
    <col min="13576" max="13576" width="20.28125" style="17" customWidth="1"/>
    <col min="13577" max="13577" width="2.28125" style="17" customWidth="1"/>
    <col min="13578" max="13578" width="15.00390625" style="17" customWidth="1"/>
    <col min="13579" max="13819" width="9.00390625" style="17" customWidth="1"/>
    <col min="13820" max="13820" width="6.28125" style="17" customWidth="1"/>
    <col min="13821" max="13821" width="4.421875" style="17" customWidth="1"/>
    <col min="13822" max="13823" width="17.421875" style="17" customWidth="1"/>
    <col min="13824" max="13824" width="9.7109375" style="17" bestFit="1" customWidth="1"/>
    <col min="13825" max="13825" width="10.7109375" style="17" bestFit="1" customWidth="1"/>
    <col min="13826" max="13826" width="17.421875" style="17" customWidth="1"/>
    <col min="13827" max="13827" width="3.8515625" style="17" customWidth="1"/>
    <col min="13828" max="13829" width="2.421875" style="17" customWidth="1"/>
    <col min="13830" max="13830" width="3.421875" style="17" customWidth="1"/>
    <col min="13831" max="13831" width="21.7109375" style="17" customWidth="1"/>
    <col min="13832" max="13832" width="20.28125" style="17" customWidth="1"/>
    <col min="13833" max="13833" width="2.28125" style="17" customWidth="1"/>
    <col min="13834" max="13834" width="15.00390625" style="17" customWidth="1"/>
    <col min="13835" max="14075" width="9.00390625" style="17" customWidth="1"/>
    <col min="14076" max="14076" width="6.28125" style="17" customWidth="1"/>
    <col min="14077" max="14077" width="4.421875" style="17" customWidth="1"/>
    <col min="14078" max="14079" width="17.421875" style="17" customWidth="1"/>
    <col min="14080" max="14080" width="9.7109375" style="17" bestFit="1" customWidth="1"/>
    <col min="14081" max="14081" width="10.7109375" style="17" bestFit="1" customWidth="1"/>
    <col min="14082" max="14082" width="17.421875" style="17" customWidth="1"/>
    <col min="14083" max="14083" width="3.8515625" style="17" customWidth="1"/>
    <col min="14084" max="14085" width="2.421875" style="17" customWidth="1"/>
    <col min="14086" max="14086" width="3.421875" style="17" customWidth="1"/>
    <col min="14087" max="14087" width="21.7109375" style="17" customWidth="1"/>
    <col min="14088" max="14088" width="20.28125" style="17" customWidth="1"/>
    <col min="14089" max="14089" width="2.28125" style="17" customWidth="1"/>
    <col min="14090" max="14090" width="15.00390625" style="17" customWidth="1"/>
    <col min="14091" max="14331" width="9.00390625" style="17" customWidth="1"/>
    <col min="14332" max="14332" width="6.28125" style="17" customWidth="1"/>
    <col min="14333" max="14333" width="4.421875" style="17" customWidth="1"/>
    <col min="14334" max="14335" width="17.421875" style="17" customWidth="1"/>
    <col min="14336" max="14336" width="9.7109375" style="17" bestFit="1" customWidth="1"/>
    <col min="14337" max="14337" width="10.7109375" style="17" bestFit="1" customWidth="1"/>
    <col min="14338" max="14338" width="17.421875" style="17" customWidth="1"/>
    <col min="14339" max="14339" width="3.8515625" style="17" customWidth="1"/>
    <col min="14340" max="14341" width="2.421875" style="17" customWidth="1"/>
    <col min="14342" max="14342" width="3.421875" style="17" customWidth="1"/>
    <col min="14343" max="14343" width="21.7109375" style="17" customWidth="1"/>
    <col min="14344" max="14344" width="20.28125" style="17" customWidth="1"/>
    <col min="14345" max="14345" width="2.28125" style="17" customWidth="1"/>
    <col min="14346" max="14346" width="15.00390625" style="17" customWidth="1"/>
    <col min="14347" max="14587" width="9.00390625" style="17" customWidth="1"/>
    <col min="14588" max="14588" width="6.28125" style="17" customWidth="1"/>
    <col min="14589" max="14589" width="4.421875" style="17" customWidth="1"/>
    <col min="14590" max="14591" width="17.421875" style="17" customWidth="1"/>
    <col min="14592" max="14592" width="9.7109375" style="17" bestFit="1" customWidth="1"/>
    <col min="14593" max="14593" width="10.7109375" style="17" bestFit="1" customWidth="1"/>
    <col min="14594" max="14594" width="17.421875" style="17" customWidth="1"/>
    <col min="14595" max="14595" width="3.8515625" style="17" customWidth="1"/>
    <col min="14596" max="14597" width="2.421875" style="17" customWidth="1"/>
    <col min="14598" max="14598" width="3.421875" style="17" customWidth="1"/>
    <col min="14599" max="14599" width="21.7109375" style="17" customWidth="1"/>
    <col min="14600" max="14600" width="20.28125" style="17" customWidth="1"/>
    <col min="14601" max="14601" width="2.28125" style="17" customWidth="1"/>
    <col min="14602" max="14602" width="15.00390625" style="17" customWidth="1"/>
    <col min="14603" max="14843" width="9.00390625" style="17" customWidth="1"/>
    <col min="14844" max="14844" width="6.28125" style="17" customWidth="1"/>
    <col min="14845" max="14845" width="4.421875" style="17" customWidth="1"/>
    <col min="14846" max="14847" width="17.421875" style="17" customWidth="1"/>
    <col min="14848" max="14848" width="9.7109375" style="17" bestFit="1" customWidth="1"/>
    <col min="14849" max="14849" width="10.7109375" style="17" bestFit="1" customWidth="1"/>
    <col min="14850" max="14850" width="17.421875" style="17" customWidth="1"/>
    <col min="14851" max="14851" width="3.8515625" style="17" customWidth="1"/>
    <col min="14852" max="14853" width="2.421875" style="17" customWidth="1"/>
    <col min="14854" max="14854" width="3.421875" style="17" customWidth="1"/>
    <col min="14855" max="14855" width="21.7109375" style="17" customWidth="1"/>
    <col min="14856" max="14856" width="20.28125" style="17" customWidth="1"/>
    <col min="14857" max="14857" width="2.28125" style="17" customWidth="1"/>
    <col min="14858" max="14858" width="15.00390625" style="17" customWidth="1"/>
    <col min="14859" max="15099" width="9.00390625" style="17" customWidth="1"/>
    <col min="15100" max="15100" width="6.28125" style="17" customWidth="1"/>
    <col min="15101" max="15101" width="4.421875" style="17" customWidth="1"/>
    <col min="15102" max="15103" width="17.421875" style="17" customWidth="1"/>
    <col min="15104" max="15104" width="9.7109375" style="17" bestFit="1" customWidth="1"/>
    <col min="15105" max="15105" width="10.7109375" style="17" bestFit="1" customWidth="1"/>
    <col min="15106" max="15106" width="17.421875" style="17" customWidth="1"/>
    <col min="15107" max="15107" width="3.8515625" style="17" customWidth="1"/>
    <col min="15108" max="15109" width="2.421875" style="17" customWidth="1"/>
    <col min="15110" max="15110" width="3.421875" style="17" customWidth="1"/>
    <col min="15111" max="15111" width="21.7109375" style="17" customWidth="1"/>
    <col min="15112" max="15112" width="20.28125" style="17" customWidth="1"/>
    <col min="15113" max="15113" width="2.28125" style="17" customWidth="1"/>
    <col min="15114" max="15114" width="15.00390625" style="17" customWidth="1"/>
    <col min="15115" max="15355" width="9.00390625" style="17" customWidth="1"/>
    <col min="15356" max="15356" width="6.28125" style="17" customWidth="1"/>
    <col min="15357" max="15357" width="4.421875" style="17" customWidth="1"/>
    <col min="15358" max="15359" width="17.421875" style="17" customWidth="1"/>
    <col min="15360" max="15360" width="9.7109375" style="17" bestFit="1" customWidth="1"/>
    <col min="15361" max="15361" width="10.7109375" style="17" bestFit="1" customWidth="1"/>
    <col min="15362" max="15362" width="17.421875" style="17" customWidth="1"/>
    <col min="15363" max="15363" width="3.8515625" style="17" customWidth="1"/>
    <col min="15364" max="15365" width="2.421875" style="17" customWidth="1"/>
    <col min="15366" max="15366" width="3.421875" style="17" customWidth="1"/>
    <col min="15367" max="15367" width="21.7109375" style="17" customWidth="1"/>
    <col min="15368" max="15368" width="20.28125" style="17" customWidth="1"/>
    <col min="15369" max="15369" width="2.28125" style="17" customWidth="1"/>
    <col min="15370" max="15370" width="15.00390625" style="17" customWidth="1"/>
    <col min="15371" max="15611" width="9.00390625" style="17" customWidth="1"/>
    <col min="15612" max="15612" width="6.28125" style="17" customWidth="1"/>
    <col min="15613" max="15613" width="4.421875" style="17" customWidth="1"/>
    <col min="15614" max="15615" width="17.421875" style="17" customWidth="1"/>
    <col min="15616" max="15616" width="9.7109375" style="17" bestFit="1" customWidth="1"/>
    <col min="15617" max="15617" width="10.7109375" style="17" bestFit="1" customWidth="1"/>
    <col min="15618" max="15618" width="17.421875" style="17" customWidth="1"/>
    <col min="15619" max="15619" width="3.8515625" style="17" customWidth="1"/>
    <col min="15620" max="15621" width="2.421875" style="17" customWidth="1"/>
    <col min="15622" max="15622" width="3.421875" style="17" customWidth="1"/>
    <col min="15623" max="15623" width="21.7109375" style="17" customWidth="1"/>
    <col min="15624" max="15624" width="20.28125" style="17" customWidth="1"/>
    <col min="15625" max="15625" width="2.28125" style="17" customWidth="1"/>
    <col min="15626" max="15626" width="15.00390625" style="17" customWidth="1"/>
    <col min="15627" max="15867" width="9.00390625" style="17" customWidth="1"/>
    <col min="15868" max="15868" width="6.28125" style="17" customWidth="1"/>
    <col min="15869" max="15869" width="4.421875" style="17" customWidth="1"/>
    <col min="15870" max="15871" width="17.421875" style="17" customWidth="1"/>
    <col min="15872" max="15872" width="9.7109375" style="17" bestFit="1" customWidth="1"/>
    <col min="15873" max="15873" width="10.7109375" style="17" bestFit="1" customWidth="1"/>
    <col min="15874" max="15874" width="17.421875" style="17" customWidth="1"/>
    <col min="15875" max="15875" width="3.8515625" style="17" customWidth="1"/>
    <col min="15876" max="15877" width="2.421875" style="17" customWidth="1"/>
    <col min="15878" max="15878" width="3.421875" style="17" customWidth="1"/>
    <col min="15879" max="15879" width="21.7109375" style="17" customWidth="1"/>
    <col min="15880" max="15880" width="20.28125" style="17" customWidth="1"/>
    <col min="15881" max="15881" width="2.28125" style="17" customWidth="1"/>
    <col min="15882" max="15882" width="15.00390625" style="17" customWidth="1"/>
    <col min="15883" max="16123" width="9.00390625" style="17" customWidth="1"/>
    <col min="16124" max="16124" width="6.28125" style="17" customWidth="1"/>
    <col min="16125" max="16125" width="4.421875" style="17" customWidth="1"/>
    <col min="16126" max="16127" width="17.421875" style="17" customWidth="1"/>
    <col min="16128" max="16128" width="9.7109375" style="17" bestFit="1" customWidth="1"/>
    <col min="16129" max="16129" width="10.7109375" style="17" bestFit="1" customWidth="1"/>
    <col min="16130" max="16130" width="17.421875" style="17" customWidth="1"/>
    <col min="16131" max="16131" width="3.8515625" style="17" customWidth="1"/>
    <col min="16132" max="16133" width="2.421875" style="17" customWidth="1"/>
    <col min="16134" max="16134" width="3.421875" style="17" customWidth="1"/>
    <col min="16135" max="16135" width="21.7109375" style="17" customWidth="1"/>
    <col min="16136" max="16136" width="20.28125" style="17" customWidth="1"/>
    <col min="16137" max="16137" width="2.28125" style="17" customWidth="1"/>
    <col min="16138" max="16138" width="15.00390625" style="17" customWidth="1"/>
    <col min="16139" max="16384" width="9.00390625" style="17" customWidth="1"/>
  </cols>
  <sheetData>
    <row r="1" spans="1:2" ht="15">
      <c r="A1" s="18" t="s">
        <v>49</v>
      </c>
      <c r="B1" s="18"/>
    </row>
    <row r="2" spans="1:7" s="22" customFormat="1" ht="15">
      <c r="A2" s="20"/>
      <c r="B2" s="20"/>
      <c r="C2" s="41"/>
      <c r="D2" s="41"/>
      <c r="E2" s="41"/>
      <c r="F2" s="41"/>
      <c r="G2" s="41"/>
    </row>
    <row r="3" spans="1:3" ht="15">
      <c r="A3" s="18"/>
      <c r="B3" s="42" t="s">
        <v>50</v>
      </c>
      <c r="C3" s="18" t="s">
        <v>51</v>
      </c>
    </row>
    <row r="4" spans="1:3" ht="15">
      <c r="A4" s="18"/>
      <c r="C4" s="43"/>
    </row>
    <row r="5" spans="2:3" s="22" customFormat="1" ht="15">
      <c r="B5" s="42" t="s">
        <v>52</v>
      </c>
      <c r="C5" s="22" t="s">
        <v>53</v>
      </c>
    </row>
    <row r="6" s="22" customFormat="1" ht="15"/>
    <row r="7" s="22" customFormat="1" ht="15"/>
    <row r="8" ht="15">
      <c r="A8" s="17" t="s">
        <v>54</v>
      </c>
    </row>
    <row r="9" spans="4:7" ht="15">
      <c r="D9" s="463"/>
      <c r="E9" s="464"/>
      <c r="F9" s="464"/>
      <c r="G9" s="464"/>
    </row>
    <row r="10" spans="2:7" ht="30" customHeight="1">
      <c r="B10" s="465" t="s">
        <v>55</v>
      </c>
      <c r="C10" s="465"/>
      <c r="D10" s="44" t="s">
        <v>56</v>
      </c>
      <c r="E10" s="26" t="s">
        <v>57</v>
      </c>
      <c r="F10" s="26" t="s">
        <v>58</v>
      </c>
      <c r="G10" s="44" t="s">
        <v>59</v>
      </c>
    </row>
    <row r="11" spans="2:7" ht="22.5" customHeight="1">
      <c r="B11" s="45"/>
      <c r="C11" s="46" t="s">
        <v>60</v>
      </c>
      <c r="D11" s="47">
        <v>1051</v>
      </c>
      <c r="E11" s="48">
        <v>0.02192278008385307</v>
      </c>
      <c r="F11" s="49">
        <v>-0.261938202247191</v>
      </c>
      <c r="G11" s="47">
        <v>1424</v>
      </c>
    </row>
    <row r="12" spans="2:8" ht="22.5" customHeight="1">
      <c r="B12" s="50" t="s">
        <v>61</v>
      </c>
      <c r="C12" s="46" t="s">
        <v>62</v>
      </c>
      <c r="D12" s="47">
        <v>11531</v>
      </c>
      <c r="E12" s="48">
        <v>0.2405248117477733</v>
      </c>
      <c r="F12" s="49">
        <v>-0.040921566996589887</v>
      </c>
      <c r="G12" s="51">
        <v>12023</v>
      </c>
      <c r="H12" s="52"/>
    </row>
    <row r="13" spans="2:8" ht="22.5" customHeight="1">
      <c r="B13" s="50" t="s">
        <v>63</v>
      </c>
      <c r="C13" s="46" t="s">
        <v>64</v>
      </c>
      <c r="D13" s="47">
        <v>2353</v>
      </c>
      <c r="E13" s="48">
        <v>0.049081162261946976</v>
      </c>
      <c r="F13" s="49">
        <v>0.018</v>
      </c>
      <c r="G13" s="51">
        <v>2310</v>
      </c>
      <c r="H13" s="52"/>
    </row>
    <row r="14" spans="2:8" ht="22.5" customHeight="1">
      <c r="B14" s="50" t="s">
        <v>65</v>
      </c>
      <c r="C14" s="53" t="s">
        <v>66</v>
      </c>
      <c r="D14" s="47">
        <v>10140</v>
      </c>
      <c r="E14" s="48">
        <v>0.21150998101833504</v>
      </c>
      <c r="F14" s="49">
        <v>-0.025374855824682796</v>
      </c>
      <c r="G14" s="51">
        <v>10404</v>
      </c>
      <c r="H14" s="52"/>
    </row>
    <row r="15" spans="2:8" ht="22.5" customHeight="1">
      <c r="B15" s="50" t="s">
        <v>67</v>
      </c>
      <c r="C15" s="53" t="s">
        <v>68</v>
      </c>
      <c r="D15" s="47">
        <v>5715</v>
      </c>
      <c r="E15" s="48">
        <v>0.11920902776329238</v>
      </c>
      <c r="F15" s="49">
        <v>0.34217942696101455</v>
      </c>
      <c r="G15" s="51">
        <v>4258</v>
      </c>
      <c r="H15" s="52"/>
    </row>
    <row r="16" spans="2:8" ht="22.5" customHeight="1">
      <c r="B16" s="54"/>
      <c r="C16" s="46" t="s">
        <v>69</v>
      </c>
      <c r="D16" s="47">
        <v>13586</v>
      </c>
      <c r="E16" s="48">
        <v>0.28339000020858973</v>
      </c>
      <c r="F16" s="49">
        <v>0.12160488731115326</v>
      </c>
      <c r="G16" s="51">
        <v>12113</v>
      </c>
      <c r="H16" s="52"/>
    </row>
    <row r="17" spans="2:8" ht="22.5" customHeight="1">
      <c r="B17" s="466" t="s">
        <v>70</v>
      </c>
      <c r="C17" s="467"/>
      <c r="D17" s="55">
        <v>3566</v>
      </c>
      <c r="E17" s="56">
        <v>0.07438309588869653</v>
      </c>
      <c r="F17" s="57">
        <v>-0.060837503292072714</v>
      </c>
      <c r="G17" s="58">
        <v>3797</v>
      </c>
      <c r="H17" s="52"/>
    </row>
    <row r="18" spans="2:8" ht="22.5" customHeight="1">
      <c r="B18" s="468" t="s">
        <v>71</v>
      </c>
      <c r="C18" s="469"/>
      <c r="D18" s="59">
        <v>47941</v>
      </c>
      <c r="E18" s="60">
        <v>1</v>
      </c>
      <c r="F18" s="61">
        <v>0.03479462107966924</v>
      </c>
      <c r="G18" s="62">
        <v>46329</v>
      </c>
      <c r="H18" s="52"/>
    </row>
    <row r="19" spans="1:7" ht="15">
      <c r="A19" s="470" t="s">
        <v>72</v>
      </c>
      <c r="B19" s="470"/>
      <c r="C19" s="470"/>
      <c r="D19" s="470"/>
      <c r="E19" s="470"/>
      <c r="F19" s="470"/>
      <c r="G19" s="470"/>
    </row>
    <row r="20" ht="15">
      <c r="A20" s="17" t="s">
        <v>73</v>
      </c>
    </row>
  </sheetData>
  <mergeCells count="5">
    <mergeCell ref="D9:G9"/>
    <mergeCell ref="B10:C10"/>
    <mergeCell ref="B17:C17"/>
    <mergeCell ref="B18:C18"/>
    <mergeCell ref="A19:G1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topLeftCell="A1"/>
  </sheetViews>
  <sheetFormatPr defaultColWidth="9.140625" defaultRowHeight="15"/>
  <cols>
    <col min="1" max="1" width="10.57421875" style="17" customWidth="1"/>
    <col min="2" max="2" width="11.28125" style="17" customWidth="1"/>
    <col min="3" max="3" width="7.57421875" style="17" customWidth="1"/>
    <col min="4" max="4" width="8.57421875" style="17" customWidth="1"/>
    <col min="5" max="5" width="11.421875" style="17" customWidth="1"/>
    <col min="6" max="6" width="10.421875" style="17" customWidth="1"/>
    <col min="7" max="7" width="7.421875" style="17" customWidth="1"/>
    <col min="8" max="8" width="9.140625" style="17" customWidth="1"/>
    <col min="9" max="9" width="11.140625" style="17" customWidth="1"/>
    <col min="10" max="10" width="4.28125" style="17" customWidth="1"/>
    <col min="11" max="11" width="3.140625" style="17" customWidth="1"/>
    <col min="12" max="12" width="12.421875" style="17" customWidth="1"/>
    <col min="13" max="13" width="7.421875" style="17" bestFit="1" customWidth="1"/>
    <col min="14" max="14" width="11.57421875" style="17" bestFit="1" customWidth="1"/>
    <col min="15" max="15" width="11.8515625" style="17" customWidth="1"/>
    <col min="16" max="19" width="11.421875" style="17" customWidth="1"/>
    <col min="20" max="20" width="11.00390625" style="17" customWidth="1"/>
    <col min="21" max="21" width="10.28125" style="17" customWidth="1"/>
    <col min="22" max="22" width="10.421875" style="17" bestFit="1" customWidth="1"/>
    <col min="23" max="258" width="9.00390625" style="17" customWidth="1"/>
    <col min="259" max="259" width="10.57421875" style="17" customWidth="1"/>
    <col min="260" max="260" width="11.28125" style="17" customWidth="1"/>
    <col min="261" max="261" width="7.57421875" style="17" customWidth="1"/>
    <col min="262" max="262" width="8.57421875" style="17" customWidth="1"/>
    <col min="263" max="263" width="11.421875" style="17" customWidth="1"/>
    <col min="264" max="264" width="10.421875" style="17" customWidth="1"/>
    <col min="265" max="265" width="7.421875" style="17" customWidth="1"/>
    <col min="266" max="266" width="9.140625" style="17" customWidth="1"/>
    <col min="267" max="267" width="11.140625" style="17" customWidth="1"/>
    <col min="268" max="268" width="4.28125" style="17" customWidth="1"/>
    <col min="269" max="269" width="3.140625" style="17" customWidth="1"/>
    <col min="270" max="270" width="5.00390625" style="17" customWidth="1"/>
    <col min="271" max="272" width="12.421875" style="17" customWidth="1"/>
    <col min="273" max="273" width="10.8515625" style="17" bestFit="1" customWidth="1"/>
    <col min="274" max="514" width="9.00390625" style="17" customWidth="1"/>
    <col min="515" max="515" width="10.57421875" style="17" customWidth="1"/>
    <col min="516" max="516" width="11.28125" style="17" customWidth="1"/>
    <col min="517" max="517" width="7.57421875" style="17" customWidth="1"/>
    <col min="518" max="518" width="8.57421875" style="17" customWidth="1"/>
    <col min="519" max="519" width="11.421875" style="17" customWidth="1"/>
    <col min="520" max="520" width="10.421875" style="17" customWidth="1"/>
    <col min="521" max="521" width="7.421875" style="17" customWidth="1"/>
    <col min="522" max="522" width="9.140625" style="17" customWidth="1"/>
    <col min="523" max="523" width="11.140625" style="17" customWidth="1"/>
    <col min="524" max="524" width="4.28125" style="17" customWidth="1"/>
    <col min="525" max="525" width="3.140625" style="17" customWidth="1"/>
    <col min="526" max="526" width="5.00390625" style="17" customWidth="1"/>
    <col min="527" max="528" width="12.421875" style="17" customWidth="1"/>
    <col min="529" max="529" width="10.8515625" style="17" bestFit="1" customWidth="1"/>
    <col min="530" max="770" width="9.00390625" style="17" customWidth="1"/>
    <col min="771" max="771" width="10.57421875" style="17" customWidth="1"/>
    <col min="772" max="772" width="11.28125" style="17" customWidth="1"/>
    <col min="773" max="773" width="7.57421875" style="17" customWidth="1"/>
    <col min="774" max="774" width="8.57421875" style="17" customWidth="1"/>
    <col min="775" max="775" width="11.421875" style="17" customWidth="1"/>
    <col min="776" max="776" width="10.421875" style="17" customWidth="1"/>
    <col min="777" max="777" width="7.421875" style="17" customWidth="1"/>
    <col min="778" max="778" width="9.140625" style="17" customWidth="1"/>
    <col min="779" max="779" width="11.140625" style="17" customWidth="1"/>
    <col min="780" max="780" width="4.28125" style="17" customWidth="1"/>
    <col min="781" max="781" width="3.140625" style="17" customWidth="1"/>
    <col min="782" max="782" width="5.00390625" style="17" customWidth="1"/>
    <col min="783" max="784" width="12.421875" style="17" customWidth="1"/>
    <col min="785" max="785" width="10.8515625" style="17" bestFit="1" customWidth="1"/>
    <col min="786" max="1026" width="9.00390625" style="17" customWidth="1"/>
    <col min="1027" max="1027" width="10.57421875" style="17" customWidth="1"/>
    <col min="1028" max="1028" width="11.28125" style="17" customWidth="1"/>
    <col min="1029" max="1029" width="7.57421875" style="17" customWidth="1"/>
    <col min="1030" max="1030" width="8.57421875" style="17" customWidth="1"/>
    <col min="1031" max="1031" width="11.421875" style="17" customWidth="1"/>
    <col min="1032" max="1032" width="10.421875" style="17" customWidth="1"/>
    <col min="1033" max="1033" width="7.421875" style="17" customWidth="1"/>
    <col min="1034" max="1034" width="9.140625" style="17" customWidth="1"/>
    <col min="1035" max="1035" width="11.140625" style="17" customWidth="1"/>
    <col min="1036" max="1036" width="4.28125" style="17" customWidth="1"/>
    <col min="1037" max="1037" width="3.140625" style="17" customWidth="1"/>
    <col min="1038" max="1038" width="5.00390625" style="17" customWidth="1"/>
    <col min="1039" max="1040" width="12.421875" style="17" customWidth="1"/>
    <col min="1041" max="1041" width="10.8515625" style="17" bestFit="1" customWidth="1"/>
    <col min="1042" max="1282" width="9.00390625" style="17" customWidth="1"/>
    <col min="1283" max="1283" width="10.57421875" style="17" customWidth="1"/>
    <col min="1284" max="1284" width="11.28125" style="17" customWidth="1"/>
    <col min="1285" max="1285" width="7.57421875" style="17" customWidth="1"/>
    <col min="1286" max="1286" width="8.57421875" style="17" customWidth="1"/>
    <col min="1287" max="1287" width="11.421875" style="17" customWidth="1"/>
    <col min="1288" max="1288" width="10.421875" style="17" customWidth="1"/>
    <col min="1289" max="1289" width="7.421875" style="17" customWidth="1"/>
    <col min="1290" max="1290" width="9.140625" style="17" customWidth="1"/>
    <col min="1291" max="1291" width="11.140625" style="17" customWidth="1"/>
    <col min="1292" max="1292" width="4.28125" style="17" customWidth="1"/>
    <col min="1293" max="1293" width="3.140625" style="17" customWidth="1"/>
    <col min="1294" max="1294" width="5.00390625" style="17" customWidth="1"/>
    <col min="1295" max="1296" width="12.421875" style="17" customWidth="1"/>
    <col min="1297" max="1297" width="10.8515625" style="17" bestFit="1" customWidth="1"/>
    <col min="1298" max="1538" width="9.00390625" style="17" customWidth="1"/>
    <col min="1539" max="1539" width="10.57421875" style="17" customWidth="1"/>
    <col min="1540" max="1540" width="11.28125" style="17" customWidth="1"/>
    <col min="1541" max="1541" width="7.57421875" style="17" customWidth="1"/>
    <col min="1542" max="1542" width="8.57421875" style="17" customWidth="1"/>
    <col min="1543" max="1543" width="11.421875" style="17" customWidth="1"/>
    <col min="1544" max="1544" width="10.421875" style="17" customWidth="1"/>
    <col min="1545" max="1545" width="7.421875" style="17" customWidth="1"/>
    <col min="1546" max="1546" width="9.140625" style="17" customWidth="1"/>
    <col min="1547" max="1547" width="11.140625" style="17" customWidth="1"/>
    <col min="1548" max="1548" width="4.28125" style="17" customWidth="1"/>
    <col min="1549" max="1549" width="3.140625" style="17" customWidth="1"/>
    <col min="1550" max="1550" width="5.00390625" style="17" customWidth="1"/>
    <col min="1551" max="1552" width="12.421875" style="17" customWidth="1"/>
    <col min="1553" max="1553" width="10.8515625" style="17" bestFit="1" customWidth="1"/>
    <col min="1554" max="1794" width="9.00390625" style="17" customWidth="1"/>
    <col min="1795" max="1795" width="10.57421875" style="17" customWidth="1"/>
    <col min="1796" max="1796" width="11.28125" style="17" customWidth="1"/>
    <col min="1797" max="1797" width="7.57421875" style="17" customWidth="1"/>
    <col min="1798" max="1798" width="8.57421875" style="17" customWidth="1"/>
    <col min="1799" max="1799" width="11.421875" style="17" customWidth="1"/>
    <col min="1800" max="1800" width="10.421875" style="17" customWidth="1"/>
    <col min="1801" max="1801" width="7.421875" style="17" customWidth="1"/>
    <col min="1802" max="1802" width="9.140625" style="17" customWidth="1"/>
    <col min="1803" max="1803" width="11.140625" style="17" customWidth="1"/>
    <col min="1804" max="1804" width="4.28125" style="17" customWidth="1"/>
    <col min="1805" max="1805" width="3.140625" style="17" customWidth="1"/>
    <col min="1806" max="1806" width="5.00390625" style="17" customWidth="1"/>
    <col min="1807" max="1808" width="12.421875" style="17" customWidth="1"/>
    <col min="1809" max="1809" width="10.8515625" style="17" bestFit="1" customWidth="1"/>
    <col min="1810" max="2050" width="9.00390625" style="17" customWidth="1"/>
    <col min="2051" max="2051" width="10.57421875" style="17" customWidth="1"/>
    <col min="2052" max="2052" width="11.28125" style="17" customWidth="1"/>
    <col min="2053" max="2053" width="7.57421875" style="17" customWidth="1"/>
    <col min="2054" max="2054" width="8.57421875" style="17" customWidth="1"/>
    <col min="2055" max="2055" width="11.421875" style="17" customWidth="1"/>
    <col min="2056" max="2056" width="10.421875" style="17" customWidth="1"/>
    <col min="2057" max="2057" width="7.421875" style="17" customWidth="1"/>
    <col min="2058" max="2058" width="9.140625" style="17" customWidth="1"/>
    <col min="2059" max="2059" width="11.140625" style="17" customWidth="1"/>
    <col min="2060" max="2060" width="4.28125" style="17" customWidth="1"/>
    <col min="2061" max="2061" width="3.140625" style="17" customWidth="1"/>
    <col min="2062" max="2062" width="5.00390625" style="17" customWidth="1"/>
    <col min="2063" max="2064" width="12.421875" style="17" customWidth="1"/>
    <col min="2065" max="2065" width="10.8515625" style="17" bestFit="1" customWidth="1"/>
    <col min="2066" max="2306" width="9.00390625" style="17" customWidth="1"/>
    <col min="2307" max="2307" width="10.57421875" style="17" customWidth="1"/>
    <col min="2308" max="2308" width="11.28125" style="17" customWidth="1"/>
    <col min="2309" max="2309" width="7.57421875" style="17" customWidth="1"/>
    <col min="2310" max="2310" width="8.57421875" style="17" customWidth="1"/>
    <col min="2311" max="2311" width="11.421875" style="17" customWidth="1"/>
    <col min="2312" max="2312" width="10.421875" style="17" customWidth="1"/>
    <col min="2313" max="2313" width="7.421875" style="17" customWidth="1"/>
    <col min="2314" max="2314" width="9.140625" style="17" customWidth="1"/>
    <col min="2315" max="2315" width="11.140625" style="17" customWidth="1"/>
    <col min="2316" max="2316" width="4.28125" style="17" customWidth="1"/>
    <col min="2317" max="2317" width="3.140625" style="17" customWidth="1"/>
    <col min="2318" max="2318" width="5.00390625" style="17" customWidth="1"/>
    <col min="2319" max="2320" width="12.421875" style="17" customWidth="1"/>
    <col min="2321" max="2321" width="10.8515625" style="17" bestFit="1" customWidth="1"/>
    <col min="2322" max="2562" width="9.00390625" style="17" customWidth="1"/>
    <col min="2563" max="2563" width="10.57421875" style="17" customWidth="1"/>
    <col min="2564" max="2564" width="11.28125" style="17" customWidth="1"/>
    <col min="2565" max="2565" width="7.57421875" style="17" customWidth="1"/>
    <col min="2566" max="2566" width="8.57421875" style="17" customWidth="1"/>
    <col min="2567" max="2567" width="11.421875" style="17" customWidth="1"/>
    <col min="2568" max="2568" width="10.421875" style="17" customWidth="1"/>
    <col min="2569" max="2569" width="7.421875" style="17" customWidth="1"/>
    <col min="2570" max="2570" width="9.140625" style="17" customWidth="1"/>
    <col min="2571" max="2571" width="11.140625" style="17" customWidth="1"/>
    <col min="2572" max="2572" width="4.28125" style="17" customWidth="1"/>
    <col min="2573" max="2573" width="3.140625" style="17" customWidth="1"/>
    <col min="2574" max="2574" width="5.00390625" style="17" customWidth="1"/>
    <col min="2575" max="2576" width="12.421875" style="17" customWidth="1"/>
    <col min="2577" max="2577" width="10.8515625" style="17" bestFit="1" customWidth="1"/>
    <col min="2578" max="2818" width="9.00390625" style="17" customWidth="1"/>
    <col min="2819" max="2819" width="10.57421875" style="17" customWidth="1"/>
    <col min="2820" max="2820" width="11.28125" style="17" customWidth="1"/>
    <col min="2821" max="2821" width="7.57421875" style="17" customWidth="1"/>
    <col min="2822" max="2822" width="8.57421875" style="17" customWidth="1"/>
    <col min="2823" max="2823" width="11.421875" style="17" customWidth="1"/>
    <col min="2824" max="2824" width="10.421875" style="17" customWidth="1"/>
    <col min="2825" max="2825" width="7.421875" style="17" customWidth="1"/>
    <col min="2826" max="2826" width="9.140625" style="17" customWidth="1"/>
    <col min="2827" max="2827" width="11.140625" style="17" customWidth="1"/>
    <col min="2828" max="2828" width="4.28125" style="17" customWidth="1"/>
    <col min="2829" max="2829" width="3.140625" style="17" customWidth="1"/>
    <col min="2830" max="2830" width="5.00390625" style="17" customWidth="1"/>
    <col min="2831" max="2832" width="12.421875" style="17" customWidth="1"/>
    <col min="2833" max="2833" width="10.8515625" style="17" bestFit="1" customWidth="1"/>
    <col min="2834" max="3074" width="9.00390625" style="17" customWidth="1"/>
    <col min="3075" max="3075" width="10.57421875" style="17" customWidth="1"/>
    <col min="3076" max="3076" width="11.28125" style="17" customWidth="1"/>
    <col min="3077" max="3077" width="7.57421875" style="17" customWidth="1"/>
    <col min="3078" max="3078" width="8.57421875" style="17" customWidth="1"/>
    <col min="3079" max="3079" width="11.421875" style="17" customWidth="1"/>
    <col min="3080" max="3080" width="10.421875" style="17" customWidth="1"/>
    <col min="3081" max="3081" width="7.421875" style="17" customWidth="1"/>
    <col min="3082" max="3082" width="9.140625" style="17" customWidth="1"/>
    <col min="3083" max="3083" width="11.140625" style="17" customWidth="1"/>
    <col min="3084" max="3084" width="4.28125" style="17" customWidth="1"/>
    <col min="3085" max="3085" width="3.140625" style="17" customWidth="1"/>
    <col min="3086" max="3086" width="5.00390625" style="17" customWidth="1"/>
    <col min="3087" max="3088" width="12.421875" style="17" customWidth="1"/>
    <col min="3089" max="3089" width="10.8515625" style="17" bestFit="1" customWidth="1"/>
    <col min="3090" max="3330" width="9.00390625" style="17" customWidth="1"/>
    <col min="3331" max="3331" width="10.57421875" style="17" customWidth="1"/>
    <col min="3332" max="3332" width="11.28125" style="17" customWidth="1"/>
    <col min="3333" max="3333" width="7.57421875" style="17" customWidth="1"/>
    <col min="3334" max="3334" width="8.57421875" style="17" customWidth="1"/>
    <col min="3335" max="3335" width="11.421875" style="17" customWidth="1"/>
    <col min="3336" max="3336" width="10.421875" style="17" customWidth="1"/>
    <col min="3337" max="3337" width="7.421875" style="17" customWidth="1"/>
    <col min="3338" max="3338" width="9.140625" style="17" customWidth="1"/>
    <col min="3339" max="3339" width="11.140625" style="17" customWidth="1"/>
    <col min="3340" max="3340" width="4.28125" style="17" customWidth="1"/>
    <col min="3341" max="3341" width="3.140625" style="17" customWidth="1"/>
    <col min="3342" max="3342" width="5.00390625" style="17" customWidth="1"/>
    <col min="3343" max="3344" width="12.421875" style="17" customWidth="1"/>
    <col min="3345" max="3345" width="10.8515625" style="17" bestFit="1" customWidth="1"/>
    <col min="3346" max="3586" width="9.00390625" style="17" customWidth="1"/>
    <col min="3587" max="3587" width="10.57421875" style="17" customWidth="1"/>
    <col min="3588" max="3588" width="11.28125" style="17" customWidth="1"/>
    <col min="3589" max="3589" width="7.57421875" style="17" customWidth="1"/>
    <col min="3590" max="3590" width="8.57421875" style="17" customWidth="1"/>
    <col min="3591" max="3591" width="11.421875" style="17" customWidth="1"/>
    <col min="3592" max="3592" width="10.421875" style="17" customWidth="1"/>
    <col min="3593" max="3593" width="7.421875" style="17" customWidth="1"/>
    <col min="3594" max="3594" width="9.140625" style="17" customWidth="1"/>
    <col min="3595" max="3595" width="11.140625" style="17" customWidth="1"/>
    <col min="3596" max="3596" width="4.28125" style="17" customWidth="1"/>
    <col min="3597" max="3597" width="3.140625" style="17" customWidth="1"/>
    <col min="3598" max="3598" width="5.00390625" style="17" customWidth="1"/>
    <col min="3599" max="3600" width="12.421875" style="17" customWidth="1"/>
    <col min="3601" max="3601" width="10.8515625" style="17" bestFit="1" customWidth="1"/>
    <col min="3602" max="3842" width="9.00390625" style="17" customWidth="1"/>
    <col min="3843" max="3843" width="10.57421875" style="17" customWidth="1"/>
    <col min="3844" max="3844" width="11.28125" style="17" customWidth="1"/>
    <col min="3845" max="3845" width="7.57421875" style="17" customWidth="1"/>
    <col min="3846" max="3846" width="8.57421875" style="17" customWidth="1"/>
    <col min="3847" max="3847" width="11.421875" style="17" customWidth="1"/>
    <col min="3848" max="3848" width="10.421875" style="17" customWidth="1"/>
    <col min="3849" max="3849" width="7.421875" style="17" customWidth="1"/>
    <col min="3850" max="3850" width="9.140625" style="17" customWidth="1"/>
    <col min="3851" max="3851" width="11.140625" style="17" customWidth="1"/>
    <col min="3852" max="3852" width="4.28125" style="17" customWidth="1"/>
    <col min="3853" max="3853" width="3.140625" style="17" customWidth="1"/>
    <col min="3854" max="3854" width="5.00390625" style="17" customWidth="1"/>
    <col min="3855" max="3856" width="12.421875" style="17" customWidth="1"/>
    <col min="3857" max="3857" width="10.8515625" style="17" bestFit="1" customWidth="1"/>
    <col min="3858" max="4098" width="9.00390625" style="17" customWidth="1"/>
    <col min="4099" max="4099" width="10.57421875" style="17" customWidth="1"/>
    <col min="4100" max="4100" width="11.28125" style="17" customWidth="1"/>
    <col min="4101" max="4101" width="7.57421875" style="17" customWidth="1"/>
    <col min="4102" max="4102" width="8.57421875" style="17" customWidth="1"/>
    <col min="4103" max="4103" width="11.421875" style="17" customWidth="1"/>
    <col min="4104" max="4104" width="10.421875" style="17" customWidth="1"/>
    <col min="4105" max="4105" width="7.421875" style="17" customWidth="1"/>
    <col min="4106" max="4106" width="9.140625" style="17" customWidth="1"/>
    <col min="4107" max="4107" width="11.140625" style="17" customWidth="1"/>
    <col min="4108" max="4108" width="4.28125" style="17" customWidth="1"/>
    <col min="4109" max="4109" width="3.140625" style="17" customWidth="1"/>
    <col min="4110" max="4110" width="5.00390625" style="17" customWidth="1"/>
    <col min="4111" max="4112" width="12.421875" style="17" customWidth="1"/>
    <col min="4113" max="4113" width="10.8515625" style="17" bestFit="1" customWidth="1"/>
    <col min="4114" max="4354" width="9.00390625" style="17" customWidth="1"/>
    <col min="4355" max="4355" width="10.57421875" style="17" customWidth="1"/>
    <col min="4356" max="4356" width="11.28125" style="17" customWidth="1"/>
    <col min="4357" max="4357" width="7.57421875" style="17" customWidth="1"/>
    <col min="4358" max="4358" width="8.57421875" style="17" customWidth="1"/>
    <col min="4359" max="4359" width="11.421875" style="17" customWidth="1"/>
    <col min="4360" max="4360" width="10.421875" style="17" customWidth="1"/>
    <col min="4361" max="4361" width="7.421875" style="17" customWidth="1"/>
    <col min="4362" max="4362" width="9.140625" style="17" customWidth="1"/>
    <col min="4363" max="4363" width="11.140625" style="17" customWidth="1"/>
    <col min="4364" max="4364" width="4.28125" style="17" customWidth="1"/>
    <col min="4365" max="4365" width="3.140625" style="17" customWidth="1"/>
    <col min="4366" max="4366" width="5.00390625" style="17" customWidth="1"/>
    <col min="4367" max="4368" width="12.421875" style="17" customWidth="1"/>
    <col min="4369" max="4369" width="10.8515625" style="17" bestFit="1" customWidth="1"/>
    <col min="4370" max="4610" width="9.00390625" style="17" customWidth="1"/>
    <col min="4611" max="4611" width="10.57421875" style="17" customWidth="1"/>
    <col min="4612" max="4612" width="11.28125" style="17" customWidth="1"/>
    <col min="4613" max="4613" width="7.57421875" style="17" customWidth="1"/>
    <col min="4614" max="4614" width="8.57421875" style="17" customWidth="1"/>
    <col min="4615" max="4615" width="11.421875" style="17" customWidth="1"/>
    <col min="4616" max="4616" width="10.421875" style="17" customWidth="1"/>
    <col min="4617" max="4617" width="7.421875" style="17" customWidth="1"/>
    <col min="4618" max="4618" width="9.140625" style="17" customWidth="1"/>
    <col min="4619" max="4619" width="11.140625" style="17" customWidth="1"/>
    <col min="4620" max="4620" width="4.28125" style="17" customWidth="1"/>
    <col min="4621" max="4621" width="3.140625" style="17" customWidth="1"/>
    <col min="4622" max="4622" width="5.00390625" style="17" customWidth="1"/>
    <col min="4623" max="4624" width="12.421875" style="17" customWidth="1"/>
    <col min="4625" max="4625" width="10.8515625" style="17" bestFit="1" customWidth="1"/>
    <col min="4626" max="4866" width="9.00390625" style="17" customWidth="1"/>
    <col min="4867" max="4867" width="10.57421875" style="17" customWidth="1"/>
    <col min="4868" max="4868" width="11.28125" style="17" customWidth="1"/>
    <col min="4869" max="4869" width="7.57421875" style="17" customWidth="1"/>
    <col min="4870" max="4870" width="8.57421875" style="17" customWidth="1"/>
    <col min="4871" max="4871" width="11.421875" style="17" customWidth="1"/>
    <col min="4872" max="4872" width="10.421875" style="17" customWidth="1"/>
    <col min="4873" max="4873" width="7.421875" style="17" customWidth="1"/>
    <col min="4874" max="4874" width="9.140625" style="17" customWidth="1"/>
    <col min="4875" max="4875" width="11.140625" style="17" customWidth="1"/>
    <col min="4876" max="4876" width="4.28125" style="17" customWidth="1"/>
    <col min="4877" max="4877" width="3.140625" style="17" customWidth="1"/>
    <col min="4878" max="4878" width="5.00390625" style="17" customWidth="1"/>
    <col min="4879" max="4880" width="12.421875" style="17" customWidth="1"/>
    <col min="4881" max="4881" width="10.8515625" style="17" bestFit="1" customWidth="1"/>
    <col min="4882" max="5122" width="9.00390625" style="17" customWidth="1"/>
    <col min="5123" max="5123" width="10.57421875" style="17" customWidth="1"/>
    <col min="5124" max="5124" width="11.28125" style="17" customWidth="1"/>
    <col min="5125" max="5125" width="7.57421875" style="17" customWidth="1"/>
    <col min="5126" max="5126" width="8.57421875" style="17" customWidth="1"/>
    <col min="5127" max="5127" width="11.421875" style="17" customWidth="1"/>
    <col min="5128" max="5128" width="10.421875" style="17" customWidth="1"/>
    <col min="5129" max="5129" width="7.421875" style="17" customWidth="1"/>
    <col min="5130" max="5130" width="9.140625" style="17" customWidth="1"/>
    <col min="5131" max="5131" width="11.140625" style="17" customWidth="1"/>
    <col min="5132" max="5132" width="4.28125" style="17" customWidth="1"/>
    <col min="5133" max="5133" width="3.140625" style="17" customWidth="1"/>
    <col min="5134" max="5134" width="5.00390625" style="17" customWidth="1"/>
    <col min="5135" max="5136" width="12.421875" style="17" customWidth="1"/>
    <col min="5137" max="5137" width="10.8515625" style="17" bestFit="1" customWidth="1"/>
    <col min="5138" max="5378" width="9.00390625" style="17" customWidth="1"/>
    <col min="5379" max="5379" width="10.57421875" style="17" customWidth="1"/>
    <col min="5380" max="5380" width="11.28125" style="17" customWidth="1"/>
    <col min="5381" max="5381" width="7.57421875" style="17" customWidth="1"/>
    <col min="5382" max="5382" width="8.57421875" style="17" customWidth="1"/>
    <col min="5383" max="5383" width="11.421875" style="17" customWidth="1"/>
    <col min="5384" max="5384" width="10.421875" style="17" customWidth="1"/>
    <col min="5385" max="5385" width="7.421875" style="17" customWidth="1"/>
    <col min="5386" max="5386" width="9.140625" style="17" customWidth="1"/>
    <col min="5387" max="5387" width="11.140625" style="17" customWidth="1"/>
    <col min="5388" max="5388" width="4.28125" style="17" customWidth="1"/>
    <col min="5389" max="5389" width="3.140625" style="17" customWidth="1"/>
    <col min="5390" max="5390" width="5.00390625" style="17" customWidth="1"/>
    <col min="5391" max="5392" width="12.421875" style="17" customWidth="1"/>
    <col min="5393" max="5393" width="10.8515625" style="17" bestFit="1" customWidth="1"/>
    <col min="5394" max="5634" width="9.00390625" style="17" customWidth="1"/>
    <col min="5635" max="5635" width="10.57421875" style="17" customWidth="1"/>
    <col min="5636" max="5636" width="11.28125" style="17" customWidth="1"/>
    <col min="5637" max="5637" width="7.57421875" style="17" customWidth="1"/>
    <col min="5638" max="5638" width="8.57421875" style="17" customWidth="1"/>
    <col min="5639" max="5639" width="11.421875" style="17" customWidth="1"/>
    <col min="5640" max="5640" width="10.421875" style="17" customWidth="1"/>
    <col min="5641" max="5641" width="7.421875" style="17" customWidth="1"/>
    <col min="5642" max="5642" width="9.140625" style="17" customWidth="1"/>
    <col min="5643" max="5643" width="11.140625" style="17" customWidth="1"/>
    <col min="5644" max="5644" width="4.28125" style="17" customWidth="1"/>
    <col min="5645" max="5645" width="3.140625" style="17" customWidth="1"/>
    <col min="5646" max="5646" width="5.00390625" style="17" customWidth="1"/>
    <col min="5647" max="5648" width="12.421875" style="17" customWidth="1"/>
    <col min="5649" max="5649" width="10.8515625" style="17" bestFit="1" customWidth="1"/>
    <col min="5650" max="5890" width="9.00390625" style="17" customWidth="1"/>
    <col min="5891" max="5891" width="10.57421875" style="17" customWidth="1"/>
    <col min="5892" max="5892" width="11.28125" style="17" customWidth="1"/>
    <col min="5893" max="5893" width="7.57421875" style="17" customWidth="1"/>
    <col min="5894" max="5894" width="8.57421875" style="17" customWidth="1"/>
    <col min="5895" max="5895" width="11.421875" style="17" customWidth="1"/>
    <col min="5896" max="5896" width="10.421875" style="17" customWidth="1"/>
    <col min="5897" max="5897" width="7.421875" style="17" customWidth="1"/>
    <col min="5898" max="5898" width="9.140625" style="17" customWidth="1"/>
    <col min="5899" max="5899" width="11.140625" style="17" customWidth="1"/>
    <col min="5900" max="5900" width="4.28125" style="17" customWidth="1"/>
    <col min="5901" max="5901" width="3.140625" style="17" customWidth="1"/>
    <col min="5902" max="5902" width="5.00390625" style="17" customWidth="1"/>
    <col min="5903" max="5904" width="12.421875" style="17" customWidth="1"/>
    <col min="5905" max="5905" width="10.8515625" style="17" bestFit="1" customWidth="1"/>
    <col min="5906" max="6146" width="9.00390625" style="17" customWidth="1"/>
    <col min="6147" max="6147" width="10.57421875" style="17" customWidth="1"/>
    <col min="6148" max="6148" width="11.28125" style="17" customWidth="1"/>
    <col min="6149" max="6149" width="7.57421875" style="17" customWidth="1"/>
    <col min="6150" max="6150" width="8.57421875" style="17" customWidth="1"/>
    <col min="6151" max="6151" width="11.421875" style="17" customWidth="1"/>
    <col min="6152" max="6152" width="10.421875" style="17" customWidth="1"/>
    <col min="6153" max="6153" width="7.421875" style="17" customWidth="1"/>
    <col min="6154" max="6154" width="9.140625" style="17" customWidth="1"/>
    <col min="6155" max="6155" width="11.140625" style="17" customWidth="1"/>
    <col min="6156" max="6156" width="4.28125" style="17" customWidth="1"/>
    <col min="6157" max="6157" width="3.140625" style="17" customWidth="1"/>
    <col min="6158" max="6158" width="5.00390625" style="17" customWidth="1"/>
    <col min="6159" max="6160" width="12.421875" style="17" customWidth="1"/>
    <col min="6161" max="6161" width="10.8515625" style="17" bestFit="1" customWidth="1"/>
    <col min="6162" max="6402" width="9.00390625" style="17" customWidth="1"/>
    <col min="6403" max="6403" width="10.57421875" style="17" customWidth="1"/>
    <col min="6404" max="6404" width="11.28125" style="17" customWidth="1"/>
    <col min="6405" max="6405" width="7.57421875" style="17" customWidth="1"/>
    <col min="6406" max="6406" width="8.57421875" style="17" customWidth="1"/>
    <col min="6407" max="6407" width="11.421875" style="17" customWidth="1"/>
    <col min="6408" max="6408" width="10.421875" style="17" customWidth="1"/>
    <col min="6409" max="6409" width="7.421875" style="17" customWidth="1"/>
    <col min="6410" max="6410" width="9.140625" style="17" customWidth="1"/>
    <col min="6411" max="6411" width="11.140625" style="17" customWidth="1"/>
    <col min="6412" max="6412" width="4.28125" style="17" customWidth="1"/>
    <col min="6413" max="6413" width="3.140625" style="17" customWidth="1"/>
    <col min="6414" max="6414" width="5.00390625" style="17" customWidth="1"/>
    <col min="6415" max="6416" width="12.421875" style="17" customWidth="1"/>
    <col min="6417" max="6417" width="10.8515625" style="17" bestFit="1" customWidth="1"/>
    <col min="6418" max="6658" width="9.00390625" style="17" customWidth="1"/>
    <col min="6659" max="6659" width="10.57421875" style="17" customWidth="1"/>
    <col min="6660" max="6660" width="11.28125" style="17" customWidth="1"/>
    <col min="6661" max="6661" width="7.57421875" style="17" customWidth="1"/>
    <col min="6662" max="6662" width="8.57421875" style="17" customWidth="1"/>
    <col min="6663" max="6663" width="11.421875" style="17" customWidth="1"/>
    <col min="6664" max="6664" width="10.421875" style="17" customWidth="1"/>
    <col min="6665" max="6665" width="7.421875" style="17" customWidth="1"/>
    <col min="6666" max="6666" width="9.140625" style="17" customWidth="1"/>
    <col min="6667" max="6667" width="11.140625" style="17" customWidth="1"/>
    <col min="6668" max="6668" width="4.28125" style="17" customWidth="1"/>
    <col min="6669" max="6669" width="3.140625" style="17" customWidth="1"/>
    <col min="6670" max="6670" width="5.00390625" style="17" customWidth="1"/>
    <col min="6671" max="6672" width="12.421875" style="17" customWidth="1"/>
    <col min="6673" max="6673" width="10.8515625" style="17" bestFit="1" customWidth="1"/>
    <col min="6674" max="6914" width="9.00390625" style="17" customWidth="1"/>
    <col min="6915" max="6915" width="10.57421875" style="17" customWidth="1"/>
    <col min="6916" max="6916" width="11.28125" style="17" customWidth="1"/>
    <col min="6917" max="6917" width="7.57421875" style="17" customWidth="1"/>
    <col min="6918" max="6918" width="8.57421875" style="17" customWidth="1"/>
    <col min="6919" max="6919" width="11.421875" style="17" customWidth="1"/>
    <col min="6920" max="6920" width="10.421875" style="17" customWidth="1"/>
    <col min="6921" max="6921" width="7.421875" style="17" customWidth="1"/>
    <col min="6922" max="6922" width="9.140625" style="17" customWidth="1"/>
    <col min="6923" max="6923" width="11.140625" style="17" customWidth="1"/>
    <col min="6924" max="6924" width="4.28125" style="17" customWidth="1"/>
    <col min="6925" max="6925" width="3.140625" style="17" customWidth="1"/>
    <col min="6926" max="6926" width="5.00390625" style="17" customWidth="1"/>
    <col min="6927" max="6928" width="12.421875" style="17" customWidth="1"/>
    <col min="6929" max="6929" width="10.8515625" style="17" bestFit="1" customWidth="1"/>
    <col min="6930" max="7170" width="9.00390625" style="17" customWidth="1"/>
    <col min="7171" max="7171" width="10.57421875" style="17" customWidth="1"/>
    <col min="7172" max="7172" width="11.28125" style="17" customWidth="1"/>
    <col min="7173" max="7173" width="7.57421875" style="17" customWidth="1"/>
    <col min="7174" max="7174" width="8.57421875" style="17" customWidth="1"/>
    <col min="7175" max="7175" width="11.421875" style="17" customWidth="1"/>
    <col min="7176" max="7176" width="10.421875" style="17" customWidth="1"/>
    <col min="7177" max="7177" width="7.421875" style="17" customWidth="1"/>
    <col min="7178" max="7178" width="9.140625" style="17" customWidth="1"/>
    <col min="7179" max="7179" width="11.140625" style="17" customWidth="1"/>
    <col min="7180" max="7180" width="4.28125" style="17" customWidth="1"/>
    <col min="7181" max="7181" width="3.140625" style="17" customWidth="1"/>
    <col min="7182" max="7182" width="5.00390625" style="17" customWidth="1"/>
    <col min="7183" max="7184" width="12.421875" style="17" customWidth="1"/>
    <col min="7185" max="7185" width="10.8515625" style="17" bestFit="1" customWidth="1"/>
    <col min="7186" max="7426" width="9.00390625" style="17" customWidth="1"/>
    <col min="7427" max="7427" width="10.57421875" style="17" customWidth="1"/>
    <col min="7428" max="7428" width="11.28125" style="17" customWidth="1"/>
    <col min="7429" max="7429" width="7.57421875" style="17" customWidth="1"/>
    <col min="7430" max="7430" width="8.57421875" style="17" customWidth="1"/>
    <col min="7431" max="7431" width="11.421875" style="17" customWidth="1"/>
    <col min="7432" max="7432" width="10.421875" style="17" customWidth="1"/>
    <col min="7433" max="7433" width="7.421875" style="17" customWidth="1"/>
    <col min="7434" max="7434" width="9.140625" style="17" customWidth="1"/>
    <col min="7435" max="7435" width="11.140625" style="17" customWidth="1"/>
    <col min="7436" max="7436" width="4.28125" style="17" customWidth="1"/>
    <col min="7437" max="7437" width="3.140625" style="17" customWidth="1"/>
    <col min="7438" max="7438" width="5.00390625" style="17" customWidth="1"/>
    <col min="7439" max="7440" width="12.421875" style="17" customWidth="1"/>
    <col min="7441" max="7441" width="10.8515625" style="17" bestFit="1" customWidth="1"/>
    <col min="7442" max="7682" width="9.00390625" style="17" customWidth="1"/>
    <col min="7683" max="7683" width="10.57421875" style="17" customWidth="1"/>
    <col min="7684" max="7684" width="11.28125" style="17" customWidth="1"/>
    <col min="7685" max="7685" width="7.57421875" style="17" customWidth="1"/>
    <col min="7686" max="7686" width="8.57421875" style="17" customWidth="1"/>
    <col min="7687" max="7687" width="11.421875" style="17" customWidth="1"/>
    <col min="7688" max="7688" width="10.421875" style="17" customWidth="1"/>
    <col min="7689" max="7689" width="7.421875" style="17" customWidth="1"/>
    <col min="7690" max="7690" width="9.140625" style="17" customWidth="1"/>
    <col min="7691" max="7691" width="11.140625" style="17" customWidth="1"/>
    <col min="7692" max="7692" width="4.28125" style="17" customWidth="1"/>
    <col min="7693" max="7693" width="3.140625" style="17" customWidth="1"/>
    <col min="7694" max="7694" width="5.00390625" style="17" customWidth="1"/>
    <col min="7695" max="7696" width="12.421875" style="17" customWidth="1"/>
    <col min="7697" max="7697" width="10.8515625" style="17" bestFit="1" customWidth="1"/>
    <col min="7698" max="7938" width="9.00390625" style="17" customWidth="1"/>
    <col min="7939" max="7939" width="10.57421875" style="17" customWidth="1"/>
    <col min="7940" max="7940" width="11.28125" style="17" customWidth="1"/>
    <col min="7941" max="7941" width="7.57421875" style="17" customWidth="1"/>
    <col min="7942" max="7942" width="8.57421875" style="17" customWidth="1"/>
    <col min="7943" max="7943" width="11.421875" style="17" customWidth="1"/>
    <col min="7944" max="7944" width="10.421875" style="17" customWidth="1"/>
    <col min="7945" max="7945" width="7.421875" style="17" customWidth="1"/>
    <col min="7946" max="7946" width="9.140625" style="17" customWidth="1"/>
    <col min="7947" max="7947" width="11.140625" style="17" customWidth="1"/>
    <col min="7948" max="7948" width="4.28125" style="17" customWidth="1"/>
    <col min="7949" max="7949" width="3.140625" style="17" customWidth="1"/>
    <col min="7950" max="7950" width="5.00390625" style="17" customWidth="1"/>
    <col min="7951" max="7952" width="12.421875" style="17" customWidth="1"/>
    <col min="7953" max="7953" width="10.8515625" style="17" bestFit="1" customWidth="1"/>
    <col min="7954" max="8194" width="9.00390625" style="17" customWidth="1"/>
    <col min="8195" max="8195" width="10.57421875" style="17" customWidth="1"/>
    <col min="8196" max="8196" width="11.28125" style="17" customWidth="1"/>
    <col min="8197" max="8197" width="7.57421875" style="17" customWidth="1"/>
    <col min="8198" max="8198" width="8.57421875" style="17" customWidth="1"/>
    <col min="8199" max="8199" width="11.421875" style="17" customWidth="1"/>
    <col min="8200" max="8200" width="10.421875" style="17" customWidth="1"/>
    <col min="8201" max="8201" width="7.421875" style="17" customWidth="1"/>
    <col min="8202" max="8202" width="9.140625" style="17" customWidth="1"/>
    <col min="8203" max="8203" width="11.140625" style="17" customWidth="1"/>
    <col min="8204" max="8204" width="4.28125" style="17" customWidth="1"/>
    <col min="8205" max="8205" width="3.140625" style="17" customWidth="1"/>
    <col min="8206" max="8206" width="5.00390625" style="17" customWidth="1"/>
    <col min="8207" max="8208" width="12.421875" style="17" customWidth="1"/>
    <col min="8209" max="8209" width="10.8515625" style="17" bestFit="1" customWidth="1"/>
    <col min="8210" max="8450" width="9.00390625" style="17" customWidth="1"/>
    <col min="8451" max="8451" width="10.57421875" style="17" customWidth="1"/>
    <col min="8452" max="8452" width="11.28125" style="17" customWidth="1"/>
    <col min="8453" max="8453" width="7.57421875" style="17" customWidth="1"/>
    <col min="8454" max="8454" width="8.57421875" style="17" customWidth="1"/>
    <col min="8455" max="8455" width="11.421875" style="17" customWidth="1"/>
    <col min="8456" max="8456" width="10.421875" style="17" customWidth="1"/>
    <col min="8457" max="8457" width="7.421875" style="17" customWidth="1"/>
    <col min="8458" max="8458" width="9.140625" style="17" customWidth="1"/>
    <col min="8459" max="8459" width="11.140625" style="17" customWidth="1"/>
    <col min="8460" max="8460" width="4.28125" style="17" customWidth="1"/>
    <col min="8461" max="8461" width="3.140625" style="17" customWidth="1"/>
    <col min="8462" max="8462" width="5.00390625" style="17" customWidth="1"/>
    <col min="8463" max="8464" width="12.421875" style="17" customWidth="1"/>
    <col min="8465" max="8465" width="10.8515625" style="17" bestFit="1" customWidth="1"/>
    <col min="8466" max="8706" width="9.00390625" style="17" customWidth="1"/>
    <col min="8707" max="8707" width="10.57421875" style="17" customWidth="1"/>
    <col min="8708" max="8708" width="11.28125" style="17" customWidth="1"/>
    <col min="8709" max="8709" width="7.57421875" style="17" customWidth="1"/>
    <col min="8710" max="8710" width="8.57421875" style="17" customWidth="1"/>
    <col min="8711" max="8711" width="11.421875" style="17" customWidth="1"/>
    <col min="8712" max="8712" width="10.421875" style="17" customWidth="1"/>
    <col min="8713" max="8713" width="7.421875" style="17" customWidth="1"/>
    <col min="8714" max="8714" width="9.140625" style="17" customWidth="1"/>
    <col min="8715" max="8715" width="11.140625" style="17" customWidth="1"/>
    <col min="8716" max="8716" width="4.28125" style="17" customWidth="1"/>
    <col min="8717" max="8717" width="3.140625" style="17" customWidth="1"/>
    <col min="8718" max="8718" width="5.00390625" style="17" customWidth="1"/>
    <col min="8719" max="8720" width="12.421875" style="17" customWidth="1"/>
    <col min="8721" max="8721" width="10.8515625" style="17" bestFit="1" customWidth="1"/>
    <col min="8722" max="8962" width="9.00390625" style="17" customWidth="1"/>
    <col min="8963" max="8963" width="10.57421875" style="17" customWidth="1"/>
    <col min="8964" max="8964" width="11.28125" style="17" customWidth="1"/>
    <col min="8965" max="8965" width="7.57421875" style="17" customWidth="1"/>
    <col min="8966" max="8966" width="8.57421875" style="17" customWidth="1"/>
    <col min="8967" max="8967" width="11.421875" style="17" customWidth="1"/>
    <col min="8968" max="8968" width="10.421875" style="17" customWidth="1"/>
    <col min="8969" max="8969" width="7.421875" style="17" customWidth="1"/>
    <col min="8970" max="8970" width="9.140625" style="17" customWidth="1"/>
    <col min="8971" max="8971" width="11.140625" style="17" customWidth="1"/>
    <col min="8972" max="8972" width="4.28125" style="17" customWidth="1"/>
    <col min="8973" max="8973" width="3.140625" style="17" customWidth="1"/>
    <col min="8974" max="8974" width="5.00390625" style="17" customWidth="1"/>
    <col min="8975" max="8976" width="12.421875" style="17" customWidth="1"/>
    <col min="8977" max="8977" width="10.8515625" style="17" bestFit="1" customWidth="1"/>
    <col min="8978" max="9218" width="9.00390625" style="17" customWidth="1"/>
    <col min="9219" max="9219" width="10.57421875" style="17" customWidth="1"/>
    <col min="9220" max="9220" width="11.28125" style="17" customWidth="1"/>
    <col min="9221" max="9221" width="7.57421875" style="17" customWidth="1"/>
    <col min="9222" max="9222" width="8.57421875" style="17" customWidth="1"/>
    <col min="9223" max="9223" width="11.421875" style="17" customWidth="1"/>
    <col min="9224" max="9224" width="10.421875" style="17" customWidth="1"/>
    <col min="9225" max="9225" width="7.421875" style="17" customWidth="1"/>
    <col min="9226" max="9226" width="9.140625" style="17" customWidth="1"/>
    <col min="9227" max="9227" width="11.140625" style="17" customWidth="1"/>
    <col min="9228" max="9228" width="4.28125" style="17" customWidth="1"/>
    <col min="9229" max="9229" width="3.140625" style="17" customWidth="1"/>
    <col min="9230" max="9230" width="5.00390625" style="17" customWidth="1"/>
    <col min="9231" max="9232" width="12.421875" style="17" customWidth="1"/>
    <col min="9233" max="9233" width="10.8515625" style="17" bestFit="1" customWidth="1"/>
    <col min="9234" max="9474" width="9.00390625" style="17" customWidth="1"/>
    <col min="9475" max="9475" width="10.57421875" style="17" customWidth="1"/>
    <col min="9476" max="9476" width="11.28125" style="17" customWidth="1"/>
    <col min="9477" max="9477" width="7.57421875" style="17" customWidth="1"/>
    <col min="9478" max="9478" width="8.57421875" style="17" customWidth="1"/>
    <col min="9479" max="9479" width="11.421875" style="17" customWidth="1"/>
    <col min="9480" max="9480" width="10.421875" style="17" customWidth="1"/>
    <col min="9481" max="9481" width="7.421875" style="17" customWidth="1"/>
    <col min="9482" max="9482" width="9.140625" style="17" customWidth="1"/>
    <col min="9483" max="9483" width="11.140625" style="17" customWidth="1"/>
    <col min="9484" max="9484" width="4.28125" style="17" customWidth="1"/>
    <col min="9485" max="9485" width="3.140625" style="17" customWidth="1"/>
    <col min="9486" max="9486" width="5.00390625" style="17" customWidth="1"/>
    <col min="9487" max="9488" width="12.421875" style="17" customWidth="1"/>
    <col min="9489" max="9489" width="10.8515625" style="17" bestFit="1" customWidth="1"/>
    <col min="9490" max="9730" width="9.00390625" style="17" customWidth="1"/>
    <col min="9731" max="9731" width="10.57421875" style="17" customWidth="1"/>
    <col min="9732" max="9732" width="11.28125" style="17" customWidth="1"/>
    <col min="9733" max="9733" width="7.57421875" style="17" customWidth="1"/>
    <col min="9734" max="9734" width="8.57421875" style="17" customWidth="1"/>
    <col min="9735" max="9735" width="11.421875" style="17" customWidth="1"/>
    <col min="9736" max="9736" width="10.421875" style="17" customWidth="1"/>
    <col min="9737" max="9737" width="7.421875" style="17" customWidth="1"/>
    <col min="9738" max="9738" width="9.140625" style="17" customWidth="1"/>
    <col min="9739" max="9739" width="11.140625" style="17" customWidth="1"/>
    <col min="9740" max="9740" width="4.28125" style="17" customWidth="1"/>
    <col min="9741" max="9741" width="3.140625" style="17" customWidth="1"/>
    <col min="9742" max="9742" width="5.00390625" style="17" customWidth="1"/>
    <col min="9743" max="9744" width="12.421875" style="17" customWidth="1"/>
    <col min="9745" max="9745" width="10.8515625" style="17" bestFit="1" customWidth="1"/>
    <col min="9746" max="9986" width="9.00390625" style="17" customWidth="1"/>
    <col min="9987" max="9987" width="10.57421875" style="17" customWidth="1"/>
    <col min="9988" max="9988" width="11.28125" style="17" customWidth="1"/>
    <col min="9989" max="9989" width="7.57421875" style="17" customWidth="1"/>
    <col min="9990" max="9990" width="8.57421875" style="17" customWidth="1"/>
    <col min="9991" max="9991" width="11.421875" style="17" customWidth="1"/>
    <col min="9992" max="9992" width="10.421875" style="17" customWidth="1"/>
    <col min="9993" max="9993" width="7.421875" style="17" customWidth="1"/>
    <col min="9994" max="9994" width="9.140625" style="17" customWidth="1"/>
    <col min="9995" max="9995" width="11.140625" style="17" customWidth="1"/>
    <col min="9996" max="9996" width="4.28125" style="17" customWidth="1"/>
    <col min="9997" max="9997" width="3.140625" style="17" customWidth="1"/>
    <col min="9998" max="9998" width="5.00390625" style="17" customWidth="1"/>
    <col min="9999" max="10000" width="12.421875" style="17" customWidth="1"/>
    <col min="10001" max="10001" width="10.8515625" style="17" bestFit="1" customWidth="1"/>
    <col min="10002" max="10242" width="9.00390625" style="17" customWidth="1"/>
    <col min="10243" max="10243" width="10.57421875" style="17" customWidth="1"/>
    <col min="10244" max="10244" width="11.28125" style="17" customWidth="1"/>
    <col min="10245" max="10245" width="7.57421875" style="17" customWidth="1"/>
    <col min="10246" max="10246" width="8.57421875" style="17" customWidth="1"/>
    <col min="10247" max="10247" width="11.421875" style="17" customWidth="1"/>
    <col min="10248" max="10248" width="10.421875" style="17" customWidth="1"/>
    <col min="10249" max="10249" width="7.421875" style="17" customWidth="1"/>
    <col min="10250" max="10250" width="9.140625" style="17" customWidth="1"/>
    <col min="10251" max="10251" width="11.140625" style="17" customWidth="1"/>
    <col min="10252" max="10252" width="4.28125" style="17" customWidth="1"/>
    <col min="10253" max="10253" width="3.140625" style="17" customWidth="1"/>
    <col min="10254" max="10254" width="5.00390625" style="17" customWidth="1"/>
    <col min="10255" max="10256" width="12.421875" style="17" customWidth="1"/>
    <col min="10257" max="10257" width="10.8515625" style="17" bestFit="1" customWidth="1"/>
    <col min="10258" max="10498" width="9.00390625" style="17" customWidth="1"/>
    <col min="10499" max="10499" width="10.57421875" style="17" customWidth="1"/>
    <col min="10500" max="10500" width="11.28125" style="17" customWidth="1"/>
    <col min="10501" max="10501" width="7.57421875" style="17" customWidth="1"/>
    <col min="10502" max="10502" width="8.57421875" style="17" customWidth="1"/>
    <col min="10503" max="10503" width="11.421875" style="17" customWidth="1"/>
    <col min="10504" max="10504" width="10.421875" style="17" customWidth="1"/>
    <col min="10505" max="10505" width="7.421875" style="17" customWidth="1"/>
    <col min="10506" max="10506" width="9.140625" style="17" customWidth="1"/>
    <col min="10507" max="10507" width="11.140625" style="17" customWidth="1"/>
    <col min="10508" max="10508" width="4.28125" style="17" customWidth="1"/>
    <col min="10509" max="10509" width="3.140625" style="17" customWidth="1"/>
    <col min="10510" max="10510" width="5.00390625" style="17" customWidth="1"/>
    <col min="10511" max="10512" width="12.421875" style="17" customWidth="1"/>
    <col min="10513" max="10513" width="10.8515625" style="17" bestFit="1" customWidth="1"/>
    <col min="10514" max="10754" width="9.00390625" style="17" customWidth="1"/>
    <col min="10755" max="10755" width="10.57421875" style="17" customWidth="1"/>
    <col min="10756" max="10756" width="11.28125" style="17" customWidth="1"/>
    <col min="10757" max="10757" width="7.57421875" style="17" customWidth="1"/>
    <col min="10758" max="10758" width="8.57421875" style="17" customWidth="1"/>
    <col min="10759" max="10759" width="11.421875" style="17" customWidth="1"/>
    <col min="10760" max="10760" width="10.421875" style="17" customWidth="1"/>
    <col min="10761" max="10761" width="7.421875" style="17" customWidth="1"/>
    <col min="10762" max="10762" width="9.140625" style="17" customWidth="1"/>
    <col min="10763" max="10763" width="11.140625" style="17" customWidth="1"/>
    <col min="10764" max="10764" width="4.28125" style="17" customWidth="1"/>
    <col min="10765" max="10765" width="3.140625" style="17" customWidth="1"/>
    <col min="10766" max="10766" width="5.00390625" style="17" customWidth="1"/>
    <col min="10767" max="10768" width="12.421875" style="17" customWidth="1"/>
    <col min="10769" max="10769" width="10.8515625" style="17" bestFit="1" customWidth="1"/>
    <col min="10770" max="11010" width="9.00390625" style="17" customWidth="1"/>
    <col min="11011" max="11011" width="10.57421875" style="17" customWidth="1"/>
    <col min="11012" max="11012" width="11.28125" style="17" customWidth="1"/>
    <col min="11013" max="11013" width="7.57421875" style="17" customWidth="1"/>
    <col min="11014" max="11014" width="8.57421875" style="17" customWidth="1"/>
    <col min="11015" max="11015" width="11.421875" style="17" customWidth="1"/>
    <col min="11016" max="11016" width="10.421875" style="17" customWidth="1"/>
    <col min="11017" max="11017" width="7.421875" style="17" customWidth="1"/>
    <col min="11018" max="11018" width="9.140625" style="17" customWidth="1"/>
    <col min="11019" max="11019" width="11.140625" style="17" customWidth="1"/>
    <col min="11020" max="11020" width="4.28125" style="17" customWidth="1"/>
    <col min="11021" max="11021" width="3.140625" style="17" customWidth="1"/>
    <col min="11022" max="11022" width="5.00390625" style="17" customWidth="1"/>
    <col min="11023" max="11024" width="12.421875" style="17" customWidth="1"/>
    <col min="11025" max="11025" width="10.8515625" style="17" bestFit="1" customWidth="1"/>
    <col min="11026" max="11266" width="9.00390625" style="17" customWidth="1"/>
    <col min="11267" max="11267" width="10.57421875" style="17" customWidth="1"/>
    <col min="11268" max="11268" width="11.28125" style="17" customWidth="1"/>
    <col min="11269" max="11269" width="7.57421875" style="17" customWidth="1"/>
    <col min="11270" max="11270" width="8.57421875" style="17" customWidth="1"/>
    <col min="11271" max="11271" width="11.421875" style="17" customWidth="1"/>
    <col min="11272" max="11272" width="10.421875" style="17" customWidth="1"/>
    <col min="11273" max="11273" width="7.421875" style="17" customWidth="1"/>
    <col min="11274" max="11274" width="9.140625" style="17" customWidth="1"/>
    <col min="11275" max="11275" width="11.140625" style="17" customWidth="1"/>
    <col min="11276" max="11276" width="4.28125" style="17" customWidth="1"/>
    <col min="11277" max="11277" width="3.140625" style="17" customWidth="1"/>
    <col min="11278" max="11278" width="5.00390625" style="17" customWidth="1"/>
    <col min="11279" max="11280" width="12.421875" style="17" customWidth="1"/>
    <col min="11281" max="11281" width="10.8515625" style="17" bestFit="1" customWidth="1"/>
    <col min="11282" max="11522" width="9.00390625" style="17" customWidth="1"/>
    <col min="11523" max="11523" width="10.57421875" style="17" customWidth="1"/>
    <col min="11524" max="11524" width="11.28125" style="17" customWidth="1"/>
    <col min="11525" max="11525" width="7.57421875" style="17" customWidth="1"/>
    <col min="11526" max="11526" width="8.57421875" style="17" customWidth="1"/>
    <col min="11527" max="11527" width="11.421875" style="17" customWidth="1"/>
    <col min="11528" max="11528" width="10.421875" style="17" customWidth="1"/>
    <col min="11529" max="11529" width="7.421875" style="17" customWidth="1"/>
    <col min="11530" max="11530" width="9.140625" style="17" customWidth="1"/>
    <col min="11531" max="11531" width="11.140625" style="17" customWidth="1"/>
    <col min="11532" max="11532" width="4.28125" style="17" customWidth="1"/>
    <col min="11533" max="11533" width="3.140625" style="17" customWidth="1"/>
    <col min="11534" max="11534" width="5.00390625" style="17" customWidth="1"/>
    <col min="11535" max="11536" width="12.421875" style="17" customWidth="1"/>
    <col min="11537" max="11537" width="10.8515625" style="17" bestFit="1" customWidth="1"/>
    <col min="11538" max="11778" width="9.00390625" style="17" customWidth="1"/>
    <col min="11779" max="11779" width="10.57421875" style="17" customWidth="1"/>
    <col min="11780" max="11780" width="11.28125" style="17" customWidth="1"/>
    <col min="11781" max="11781" width="7.57421875" style="17" customWidth="1"/>
    <col min="11782" max="11782" width="8.57421875" style="17" customWidth="1"/>
    <col min="11783" max="11783" width="11.421875" style="17" customWidth="1"/>
    <col min="11784" max="11784" width="10.421875" style="17" customWidth="1"/>
    <col min="11785" max="11785" width="7.421875" style="17" customWidth="1"/>
    <col min="11786" max="11786" width="9.140625" style="17" customWidth="1"/>
    <col min="11787" max="11787" width="11.140625" style="17" customWidth="1"/>
    <col min="11788" max="11788" width="4.28125" style="17" customWidth="1"/>
    <col min="11789" max="11789" width="3.140625" style="17" customWidth="1"/>
    <col min="11790" max="11790" width="5.00390625" style="17" customWidth="1"/>
    <col min="11791" max="11792" width="12.421875" style="17" customWidth="1"/>
    <col min="11793" max="11793" width="10.8515625" style="17" bestFit="1" customWidth="1"/>
    <col min="11794" max="12034" width="9.00390625" style="17" customWidth="1"/>
    <col min="12035" max="12035" width="10.57421875" style="17" customWidth="1"/>
    <col min="12036" max="12036" width="11.28125" style="17" customWidth="1"/>
    <col min="12037" max="12037" width="7.57421875" style="17" customWidth="1"/>
    <col min="12038" max="12038" width="8.57421875" style="17" customWidth="1"/>
    <col min="12039" max="12039" width="11.421875" style="17" customWidth="1"/>
    <col min="12040" max="12040" width="10.421875" style="17" customWidth="1"/>
    <col min="12041" max="12041" width="7.421875" style="17" customWidth="1"/>
    <col min="12042" max="12042" width="9.140625" style="17" customWidth="1"/>
    <col min="12043" max="12043" width="11.140625" style="17" customWidth="1"/>
    <col min="12044" max="12044" width="4.28125" style="17" customWidth="1"/>
    <col min="12045" max="12045" width="3.140625" style="17" customWidth="1"/>
    <col min="12046" max="12046" width="5.00390625" style="17" customWidth="1"/>
    <col min="12047" max="12048" width="12.421875" style="17" customWidth="1"/>
    <col min="12049" max="12049" width="10.8515625" style="17" bestFit="1" customWidth="1"/>
    <col min="12050" max="12290" width="9.00390625" style="17" customWidth="1"/>
    <col min="12291" max="12291" width="10.57421875" style="17" customWidth="1"/>
    <col min="12292" max="12292" width="11.28125" style="17" customWidth="1"/>
    <col min="12293" max="12293" width="7.57421875" style="17" customWidth="1"/>
    <col min="12294" max="12294" width="8.57421875" style="17" customWidth="1"/>
    <col min="12295" max="12295" width="11.421875" style="17" customWidth="1"/>
    <col min="12296" max="12296" width="10.421875" style="17" customWidth="1"/>
    <col min="12297" max="12297" width="7.421875" style="17" customWidth="1"/>
    <col min="12298" max="12298" width="9.140625" style="17" customWidth="1"/>
    <col min="12299" max="12299" width="11.140625" style="17" customWidth="1"/>
    <col min="12300" max="12300" width="4.28125" style="17" customWidth="1"/>
    <col min="12301" max="12301" width="3.140625" style="17" customWidth="1"/>
    <col min="12302" max="12302" width="5.00390625" style="17" customWidth="1"/>
    <col min="12303" max="12304" width="12.421875" style="17" customWidth="1"/>
    <col min="12305" max="12305" width="10.8515625" style="17" bestFit="1" customWidth="1"/>
    <col min="12306" max="12546" width="9.00390625" style="17" customWidth="1"/>
    <col min="12547" max="12547" width="10.57421875" style="17" customWidth="1"/>
    <col min="12548" max="12548" width="11.28125" style="17" customWidth="1"/>
    <col min="12549" max="12549" width="7.57421875" style="17" customWidth="1"/>
    <col min="12550" max="12550" width="8.57421875" style="17" customWidth="1"/>
    <col min="12551" max="12551" width="11.421875" style="17" customWidth="1"/>
    <col min="12552" max="12552" width="10.421875" style="17" customWidth="1"/>
    <col min="12553" max="12553" width="7.421875" style="17" customWidth="1"/>
    <col min="12554" max="12554" width="9.140625" style="17" customWidth="1"/>
    <col min="12555" max="12555" width="11.140625" style="17" customWidth="1"/>
    <col min="12556" max="12556" width="4.28125" style="17" customWidth="1"/>
    <col min="12557" max="12557" width="3.140625" style="17" customWidth="1"/>
    <col min="12558" max="12558" width="5.00390625" style="17" customWidth="1"/>
    <col min="12559" max="12560" width="12.421875" style="17" customWidth="1"/>
    <col min="12561" max="12561" width="10.8515625" style="17" bestFit="1" customWidth="1"/>
    <col min="12562" max="12802" width="9.00390625" style="17" customWidth="1"/>
    <col min="12803" max="12803" width="10.57421875" style="17" customWidth="1"/>
    <col min="12804" max="12804" width="11.28125" style="17" customWidth="1"/>
    <col min="12805" max="12805" width="7.57421875" style="17" customWidth="1"/>
    <col min="12806" max="12806" width="8.57421875" style="17" customWidth="1"/>
    <col min="12807" max="12807" width="11.421875" style="17" customWidth="1"/>
    <col min="12808" max="12808" width="10.421875" style="17" customWidth="1"/>
    <col min="12809" max="12809" width="7.421875" style="17" customWidth="1"/>
    <col min="12810" max="12810" width="9.140625" style="17" customWidth="1"/>
    <col min="12811" max="12811" width="11.140625" style="17" customWidth="1"/>
    <col min="12812" max="12812" width="4.28125" style="17" customWidth="1"/>
    <col min="12813" max="12813" width="3.140625" style="17" customWidth="1"/>
    <col min="12814" max="12814" width="5.00390625" style="17" customWidth="1"/>
    <col min="12815" max="12816" width="12.421875" style="17" customWidth="1"/>
    <col min="12817" max="12817" width="10.8515625" style="17" bestFit="1" customWidth="1"/>
    <col min="12818" max="13058" width="9.00390625" style="17" customWidth="1"/>
    <col min="13059" max="13059" width="10.57421875" style="17" customWidth="1"/>
    <col min="13060" max="13060" width="11.28125" style="17" customWidth="1"/>
    <col min="13061" max="13061" width="7.57421875" style="17" customWidth="1"/>
    <col min="13062" max="13062" width="8.57421875" style="17" customWidth="1"/>
    <col min="13063" max="13063" width="11.421875" style="17" customWidth="1"/>
    <col min="13064" max="13064" width="10.421875" style="17" customWidth="1"/>
    <col min="13065" max="13065" width="7.421875" style="17" customWidth="1"/>
    <col min="13066" max="13066" width="9.140625" style="17" customWidth="1"/>
    <col min="13067" max="13067" width="11.140625" style="17" customWidth="1"/>
    <col min="13068" max="13068" width="4.28125" style="17" customWidth="1"/>
    <col min="13069" max="13069" width="3.140625" style="17" customWidth="1"/>
    <col min="13070" max="13070" width="5.00390625" style="17" customWidth="1"/>
    <col min="13071" max="13072" width="12.421875" style="17" customWidth="1"/>
    <col min="13073" max="13073" width="10.8515625" style="17" bestFit="1" customWidth="1"/>
    <col min="13074" max="13314" width="9.00390625" style="17" customWidth="1"/>
    <col min="13315" max="13315" width="10.57421875" style="17" customWidth="1"/>
    <col min="13316" max="13316" width="11.28125" style="17" customWidth="1"/>
    <col min="13317" max="13317" width="7.57421875" style="17" customWidth="1"/>
    <col min="13318" max="13318" width="8.57421875" style="17" customWidth="1"/>
    <col min="13319" max="13319" width="11.421875" style="17" customWidth="1"/>
    <col min="13320" max="13320" width="10.421875" style="17" customWidth="1"/>
    <col min="13321" max="13321" width="7.421875" style="17" customWidth="1"/>
    <col min="13322" max="13322" width="9.140625" style="17" customWidth="1"/>
    <col min="13323" max="13323" width="11.140625" style="17" customWidth="1"/>
    <col min="13324" max="13324" width="4.28125" style="17" customWidth="1"/>
    <col min="13325" max="13325" width="3.140625" style="17" customWidth="1"/>
    <col min="13326" max="13326" width="5.00390625" style="17" customWidth="1"/>
    <col min="13327" max="13328" width="12.421875" style="17" customWidth="1"/>
    <col min="13329" max="13329" width="10.8515625" style="17" bestFit="1" customWidth="1"/>
    <col min="13330" max="13570" width="9.00390625" style="17" customWidth="1"/>
    <col min="13571" max="13571" width="10.57421875" style="17" customWidth="1"/>
    <col min="13572" max="13572" width="11.28125" style="17" customWidth="1"/>
    <col min="13573" max="13573" width="7.57421875" style="17" customWidth="1"/>
    <col min="13574" max="13574" width="8.57421875" style="17" customWidth="1"/>
    <col min="13575" max="13575" width="11.421875" style="17" customWidth="1"/>
    <col min="13576" max="13576" width="10.421875" style="17" customWidth="1"/>
    <col min="13577" max="13577" width="7.421875" style="17" customWidth="1"/>
    <col min="13578" max="13578" width="9.140625" style="17" customWidth="1"/>
    <col min="13579" max="13579" width="11.140625" style="17" customWidth="1"/>
    <col min="13580" max="13580" width="4.28125" style="17" customWidth="1"/>
    <col min="13581" max="13581" width="3.140625" style="17" customWidth="1"/>
    <col min="13582" max="13582" width="5.00390625" style="17" customWidth="1"/>
    <col min="13583" max="13584" width="12.421875" style="17" customWidth="1"/>
    <col min="13585" max="13585" width="10.8515625" style="17" bestFit="1" customWidth="1"/>
    <col min="13586" max="13826" width="9.00390625" style="17" customWidth="1"/>
    <col min="13827" max="13827" width="10.57421875" style="17" customWidth="1"/>
    <col min="13828" max="13828" width="11.28125" style="17" customWidth="1"/>
    <col min="13829" max="13829" width="7.57421875" style="17" customWidth="1"/>
    <col min="13830" max="13830" width="8.57421875" style="17" customWidth="1"/>
    <col min="13831" max="13831" width="11.421875" style="17" customWidth="1"/>
    <col min="13832" max="13832" width="10.421875" style="17" customWidth="1"/>
    <col min="13833" max="13833" width="7.421875" style="17" customWidth="1"/>
    <col min="13834" max="13834" width="9.140625" style="17" customWidth="1"/>
    <col min="13835" max="13835" width="11.140625" style="17" customWidth="1"/>
    <col min="13836" max="13836" width="4.28125" style="17" customWidth="1"/>
    <col min="13837" max="13837" width="3.140625" style="17" customWidth="1"/>
    <col min="13838" max="13838" width="5.00390625" style="17" customWidth="1"/>
    <col min="13839" max="13840" width="12.421875" style="17" customWidth="1"/>
    <col min="13841" max="13841" width="10.8515625" style="17" bestFit="1" customWidth="1"/>
    <col min="13842" max="14082" width="9.00390625" style="17" customWidth="1"/>
    <col min="14083" max="14083" width="10.57421875" style="17" customWidth="1"/>
    <col min="14084" max="14084" width="11.28125" style="17" customWidth="1"/>
    <col min="14085" max="14085" width="7.57421875" style="17" customWidth="1"/>
    <col min="14086" max="14086" width="8.57421875" style="17" customWidth="1"/>
    <col min="14087" max="14087" width="11.421875" style="17" customWidth="1"/>
    <col min="14088" max="14088" width="10.421875" style="17" customWidth="1"/>
    <col min="14089" max="14089" width="7.421875" style="17" customWidth="1"/>
    <col min="14090" max="14090" width="9.140625" style="17" customWidth="1"/>
    <col min="14091" max="14091" width="11.140625" style="17" customWidth="1"/>
    <col min="14092" max="14092" width="4.28125" style="17" customWidth="1"/>
    <col min="14093" max="14093" width="3.140625" style="17" customWidth="1"/>
    <col min="14094" max="14094" width="5.00390625" style="17" customWidth="1"/>
    <col min="14095" max="14096" width="12.421875" style="17" customWidth="1"/>
    <col min="14097" max="14097" width="10.8515625" style="17" bestFit="1" customWidth="1"/>
    <col min="14098" max="14338" width="9.00390625" style="17" customWidth="1"/>
    <col min="14339" max="14339" width="10.57421875" style="17" customWidth="1"/>
    <col min="14340" max="14340" width="11.28125" style="17" customWidth="1"/>
    <col min="14341" max="14341" width="7.57421875" style="17" customWidth="1"/>
    <col min="14342" max="14342" width="8.57421875" style="17" customWidth="1"/>
    <col min="14343" max="14343" width="11.421875" style="17" customWidth="1"/>
    <col min="14344" max="14344" width="10.421875" style="17" customWidth="1"/>
    <col min="14345" max="14345" width="7.421875" style="17" customWidth="1"/>
    <col min="14346" max="14346" width="9.140625" style="17" customWidth="1"/>
    <col min="14347" max="14347" width="11.140625" style="17" customWidth="1"/>
    <col min="14348" max="14348" width="4.28125" style="17" customWidth="1"/>
    <col min="14349" max="14349" width="3.140625" style="17" customWidth="1"/>
    <col min="14350" max="14350" width="5.00390625" style="17" customWidth="1"/>
    <col min="14351" max="14352" width="12.421875" style="17" customWidth="1"/>
    <col min="14353" max="14353" width="10.8515625" style="17" bestFit="1" customWidth="1"/>
    <col min="14354" max="14594" width="9.00390625" style="17" customWidth="1"/>
    <col min="14595" max="14595" width="10.57421875" style="17" customWidth="1"/>
    <col min="14596" max="14596" width="11.28125" style="17" customWidth="1"/>
    <col min="14597" max="14597" width="7.57421875" style="17" customWidth="1"/>
    <col min="14598" max="14598" width="8.57421875" style="17" customWidth="1"/>
    <col min="14599" max="14599" width="11.421875" style="17" customWidth="1"/>
    <col min="14600" max="14600" width="10.421875" style="17" customWidth="1"/>
    <col min="14601" max="14601" width="7.421875" style="17" customWidth="1"/>
    <col min="14602" max="14602" width="9.140625" style="17" customWidth="1"/>
    <col min="14603" max="14603" width="11.140625" style="17" customWidth="1"/>
    <col min="14604" max="14604" width="4.28125" style="17" customWidth="1"/>
    <col min="14605" max="14605" width="3.140625" style="17" customWidth="1"/>
    <col min="14606" max="14606" width="5.00390625" style="17" customWidth="1"/>
    <col min="14607" max="14608" width="12.421875" style="17" customWidth="1"/>
    <col min="14609" max="14609" width="10.8515625" style="17" bestFit="1" customWidth="1"/>
    <col min="14610" max="14850" width="9.00390625" style="17" customWidth="1"/>
    <col min="14851" max="14851" width="10.57421875" style="17" customWidth="1"/>
    <col min="14852" max="14852" width="11.28125" style="17" customWidth="1"/>
    <col min="14853" max="14853" width="7.57421875" style="17" customWidth="1"/>
    <col min="14854" max="14854" width="8.57421875" style="17" customWidth="1"/>
    <col min="14855" max="14855" width="11.421875" style="17" customWidth="1"/>
    <col min="14856" max="14856" width="10.421875" style="17" customWidth="1"/>
    <col min="14857" max="14857" width="7.421875" style="17" customWidth="1"/>
    <col min="14858" max="14858" width="9.140625" style="17" customWidth="1"/>
    <col min="14859" max="14859" width="11.140625" style="17" customWidth="1"/>
    <col min="14860" max="14860" width="4.28125" style="17" customWidth="1"/>
    <col min="14861" max="14861" width="3.140625" style="17" customWidth="1"/>
    <col min="14862" max="14862" width="5.00390625" style="17" customWidth="1"/>
    <col min="14863" max="14864" width="12.421875" style="17" customWidth="1"/>
    <col min="14865" max="14865" width="10.8515625" style="17" bestFit="1" customWidth="1"/>
    <col min="14866" max="15106" width="9.00390625" style="17" customWidth="1"/>
    <col min="15107" max="15107" width="10.57421875" style="17" customWidth="1"/>
    <col min="15108" max="15108" width="11.28125" style="17" customWidth="1"/>
    <col min="15109" max="15109" width="7.57421875" style="17" customWidth="1"/>
    <col min="15110" max="15110" width="8.57421875" style="17" customWidth="1"/>
    <col min="15111" max="15111" width="11.421875" style="17" customWidth="1"/>
    <col min="15112" max="15112" width="10.421875" style="17" customWidth="1"/>
    <col min="15113" max="15113" width="7.421875" style="17" customWidth="1"/>
    <col min="15114" max="15114" width="9.140625" style="17" customWidth="1"/>
    <col min="15115" max="15115" width="11.140625" style="17" customWidth="1"/>
    <col min="15116" max="15116" width="4.28125" style="17" customWidth="1"/>
    <col min="15117" max="15117" width="3.140625" style="17" customWidth="1"/>
    <col min="15118" max="15118" width="5.00390625" style="17" customWidth="1"/>
    <col min="15119" max="15120" width="12.421875" style="17" customWidth="1"/>
    <col min="15121" max="15121" width="10.8515625" style="17" bestFit="1" customWidth="1"/>
    <col min="15122" max="15362" width="9.00390625" style="17" customWidth="1"/>
    <col min="15363" max="15363" width="10.57421875" style="17" customWidth="1"/>
    <col min="15364" max="15364" width="11.28125" style="17" customWidth="1"/>
    <col min="15365" max="15365" width="7.57421875" style="17" customWidth="1"/>
    <col min="15366" max="15366" width="8.57421875" style="17" customWidth="1"/>
    <col min="15367" max="15367" width="11.421875" style="17" customWidth="1"/>
    <col min="15368" max="15368" width="10.421875" style="17" customWidth="1"/>
    <col min="15369" max="15369" width="7.421875" style="17" customWidth="1"/>
    <col min="15370" max="15370" width="9.140625" style="17" customWidth="1"/>
    <col min="15371" max="15371" width="11.140625" style="17" customWidth="1"/>
    <col min="15372" max="15372" width="4.28125" style="17" customWidth="1"/>
    <col min="15373" max="15373" width="3.140625" style="17" customWidth="1"/>
    <col min="15374" max="15374" width="5.00390625" style="17" customWidth="1"/>
    <col min="15375" max="15376" width="12.421875" style="17" customWidth="1"/>
    <col min="15377" max="15377" width="10.8515625" style="17" bestFit="1" customWidth="1"/>
    <col min="15378" max="15618" width="9.00390625" style="17" customWidth="1"/>
    <col min="15619" max="15619" width="10.57421875" style="17" customWidth="1"/>
    <col min="15620" max="15620" width="11.28125" style="17" customWidth="1"/>
    <col min="15621" max="15621" width="7.57421875" style="17" customWidth="1"/>
    <col min="15622" max="15622" width="8.57421875" style="17" customWidth="1"/>
    <col min="15623" max="15623" width="11.421875" style="17" customWidth="1"/>
    <col min="15624" max="15624" width="10.421875" style="17" customWidth="1"/>
    <col min="15625" max="15625" width="7.421875" style="17" customWidth="1"/>
    <col min="15626" max="15626" width="9.140625" style="17" customWidth="1"/>
    <col min="15627" max="15627" width="11.140625" style="17" customWidth="1"/>
    <col min="15628" max="15628" width="4.28125" style="17" customWidth="1"/>
    <col min="15629" max="15629" width="3.140625" style="17" customWidth="1"/>
    <col min="15630" max="15630" width="5.00390625" style="17" customWidth="1"/>
    <col min="15631" max="15632" width="12.421875" style="17" customWidth="1"/>
    <col min="15633" max="15633" width="10.8515625" style="17" bestFit="1" customWidth="1"/>
    <col min="15634" max="15874" width="9.00390625" style="17" customWidth="1"/>
    <col min="15875" max="15875" width="10.57421875" style="17" customWidth="1"/>
    <col min="15876" max="15876" width="11.28125" style="17" customWidth="1"/>
    <col min="15877" max="15877" width="7.57421875" style="17" customWidth="1"/>
    <col min="15878" max="15878" width="8.57421875" style="17" customWidth="1"/>
    <col min="15879" max="15879" width="11.421875" style="17" customWidth="1"/>
    <col min="15880" max="15880" width="10.421875" style="17" customWidth="1"/>
    <col min="15881" max="15881" width="7.421875" style="17" customWidth="1"/>
    <col min="15882" max="15882" width="9.140625" style="17" customWidth="1"/>
    <col min="15883" max="15883" width="11.140625" style="17" customWidth="1"/>
    <col min="15884" max="15884" width="4.28125" style="17" customWidth="1"/>
    <col min="15885" max="15885" width="3.140625" style="17" customWidth="1"/>
    <col min="15886" max="15886" width="5.00390625" style="17" customWidth="1"/>
    <col min="15887" max="15888" width="12.421875" style="17" customWidth="1"/>
    <col min="15889" max="15889" width="10.8515625" style="17" bestFit="1" customWidth="1"/>
    <col min="15890" max="16130" width="9.00390625" style="17" customWidth="1"/>
    <col min="16131" max="16131" width="10.57421875" style="17" customWidth="1"/>
    <col min="16132" max="16132" width="11.28125" style="17" customWidth="1"/>
    <col min="16133" max="16133" width="7.57421875" style="17" customWidth="1"/>
    <col min="16134" max="16134" width="8.57421875" style="17" customWidth="1"/>
    <col min="16135" max="16135" width="11.421875" style="17" customWidth="1"/>
    <col min="16136" max="16136" width="10.421875" style="17" customWidth="1"/>
    <col min="16137" max="16137" width="7.421875" style="17" customWidth="1"/>
    <col min="16138" max="16138" width="9.140625" style="17" customWidth="1"/>
    <col min="16139" max="16139" width="11.140625" style="17" customWidth="1"/>
    <col min="16140" max="16140" width="4.28125" style="17" customWidth="1"/>
    <col min="16141" max="16141" width="3.140625" style="17" customWidth="1"/>
    <col min="16142" max="16142" width="5.00390625" style="17" customWidth="1"/>
    <col min="16143" max="16144" width="12.421875" style="17" customWidth="1"/>
    <col min="16145" max="16145" width="10.8515625" style="17" bestFit="1" customWidth="1"/>
    <col min="16146" max="16384" width="9.00390625" style="17" customWidth="1"/>
  </cols>
  <sheetData>
    <row r="1" ht="15">
      <c r="A1" s="18" t="s">
        <v>74</v>
      </c>
    </row>
    <row r="2" s="22" customFormat="1" ht="15"/>
    <row r="3" spans="1:14" ht="15">
      <c r="A3" s="42" t="s">
        <v>50</v>
      </c>
      <c r="B3" s="18" t="s">
        <v>75</v>
      </c>
      <c r="M3" s="18"/>
      <c r="N3" s="18"/>
    </row>
    <row r="4" spans="1:14" ht="15">
      <c r="A4" s="42"/>
      <c r="B4" s="18" t="s">
        <v>76</v>
      </c>
      <c r="M4" s="18"/>
      <c r="N4" s="18"/>
    </row>
    <row r="5" spans="1:14" ht="15">
      <c r="A5" s="63"/>
      <c r="B5" s="18"/>
      <c r="D5" s="18"/>
      <c r="M5" s="18"/>
      <c r="N5" s="18"/>
    </row>
    <row r="6" spans="1:14" ht="15">
      <c r="A6" s="42" t="s">
        <v>50</v>
      </c>
      <c r="B6" s="18" t="s">
        <v>77</v>
      </c>
      <c r="M6" s="18"/>
      <c r="N6" s="18"/>
    </row>
    <row r="7" spans="1:14" ht="15">
      <c r="A7" s="42"/>
      <c r="B7" s="18" t="s">
        <v>78</v>
      </c>
      <c r="M7" s="18"/>
      <c r="N7" s="18"/>
    </row>
    <row r="8" spans="13:14" ht="15">
      <c r="M8" s="18"/>
      <c r="N8" s="18"/>
    </row>
    <row r="9" spans="1:14" ht="15">
      <c r="A9" s="42" t="s">
        <v>50</v>
      </c>
      <c r="B9" s="18" t="s">
        <v>79</v>
      </c>
      <c r="M9" s="18"/>
      <c r="N9" s="18"/>
    </row>
    <row r="10" spans="1:14" ht="15">
      <c r="A10" s="42"/>
      <c r="B10" s="18" t="s">
        <v>80</v>
      </c>
      <c r="M10" s="18"/>
      <c r="N10" s="18"/>
    </row>
    <row r="11" spans="1:14" ht="15">
      <c r="A11" s="42"/>
      <c r="B11" s="18"/>
      <c r="M11" s="18"/>
      <c r="N11" s="18"/>
    </row>
    <row r="12" spans="1:14" ht="15">
      <c r="A12" s="42" t="s">
        <v>82</v>
      </c>
      <c r="B12" s="18" t="s">
        <v>83</v>
      </c>
      <c r="M12" s="18"/>
      <c r="N12" s="18"/>
    </row>
    <row r="13" spans="1:14" ht="15">
      <c r="A13" s="18"/>
      <c r="B13" s="17" t="s">
        <v>84</v>
      </c>
      <c r="M13" s="18"/>
      <c r="N13" s="18"/>
    </row>
    <row r="14" spans="1:14" ht="15">
      <c r="A14" s="18"/>
      <c r="M14" s="18"/>
      <c r="N14" s="18"/>
    </row>
    <row r="15" ht="15">
      <c r="A15" s="17" t="s">
        <v>85</v>
      </c>
    </row>
    <row r="16" spans="1:9" ht="36">
      <c r="A16" s="64" t="s">
        <v>86</v>
      </c>
      <c r="B16" s="65" t="s">
        <v>87</v>
      </c>
      <c r="C16" s="66" t="s">
        <v>88</v>
      </c>
      <c r="D16" s="66" t="s">
        <v>89</v>
      </c>
      <c r="E16" s="67" t="s">
        <v>90</v>
      </c>
      <c r="F16" s="65" t="s">
        <v>91</v>
      </c>
      <c r="G16" s="66" t="s">
        <v>88</v>
      </c>
      <c r="H16" s="66" t="s">
        <v>89</v>
      </c>
      <c r="I16" s="68" t="s">
        <v>92</v>
      </c>
    </row>
    <row r="17" spans="1:23" ht="27" customHeight="1">
      <c r="A17" s="69" t="s">
        <v>93</v>
      </c>
      <c r="B17" s="70">
        <v>12512</v>
      </c>
      <c r="C17" s="71">
        <v>0.2609874637575353</v>
      </c>
      <c r="D17" s="72">
        <v>0.025826022792490022</v>
      </c>
      <c r="E17" s="73">
        <v>12197</v>
      </c>
      <c r="F17" s="74">
        <v>986</v>
      </c>
      <c r="G17" s="31">
        <v>0.257508487855837</v>
      </c>
      <c r="H17" s="72">
        <v>0.1346375143843499</v>
      </c>
      <c r="I17" s="73">
        <v>869</v>
      </c>
      <c r="L17" s="75"/>
      <c r="M17" s="75"/>
      <c r="N17" s="76"/>
      <c r="O17" s="52"/>
      <c r="P17" s="76"/>
      <c r="Q17" s="76"/>
      <c r="R17" s="76"/>
      <c r="S17" s="77">
        <f>(F17/I17)-1</f>
        <v>0.1346375143843499</v>
      </c>
      <c r="T17" s="75">
        <f>V17/$V$21</f>
        <v>0.257508487855837</v>
      </c>
      <c r="U17" s="76">
        <v>986200</v>
      </c>
      <c r="V17" s="76">
        <f>ROUND(U17,-3)</f>
        <v>986000</v>
      </c>
      <c r="W17" s="76"/>
    </row>
    <row r="18" spans="1:23" ht="27" customHeight="1">
      <c r="A18" s="69" t="s">
        <v>94</v>
      </c>
      <c r="B18" s="70">
        <v>12854</v>
      </c>
      <c r="C18" s="71">
        <v>0.26812123234809454</v>
      </c>
      <c r="D18" s="72">
        <v>0.0347770085332475</v>
      </c>
      <c r="E18" s="73">
        <v>12422</v>
      </c>
      <c r="F18" s="74">
        <v>1191</v>
      </c>
      <c r="G18" s="31">
        <v>0.3110472708278924</v>
      </c>
      <c r="H18" s="72">
        <v>0.1874376869391825</v>
      </c>
      <c r="I18" s="73">
        <v>1003</v>
      </c>
      <c r="L18" s="75"/>
      <c r="M18" s="75"/>
      <c r="N18" s="76"/>
      <c r="O18" s="52"/>
      <c r="P18" s="76"/>
      <c r="Q18" s="76"/>
      <c r="R18" s="76"/>
      <c r="S18" s="77">
        <f aca="true" t="shared" si="0" ref="S18:S21">(F18/I18)-1</f>
        <v>0.1874376869391825</v>
      </c>
      <c r="T18" s="75">
        <f aca="true" t="shared" si="1" ref="T18:T21">V18/$V$21</f>
        <v>0.3110472708278924</v>
      </c>
      <c r="U18" s="76">
        <v>1191100</v>
      </c>
      <c r="V18" s="76">
        <f aca="true" t="shared" si="2" ref="V18:V21">ROUND(U18,-3)</f>
        <v>1191000</v>
      </c>
      <c r="W18" s="76"/>
    </row>
    <row r="19" spans="1:23" ht="27" customHeight="1">
      <c r="A19" s="69" t="s">
        <v>95</v>
      </c>
      <c r="B19" s="70">
        <v>13691</v>
      </c>
      <c r="C19" s="71">
        <v>0.2855801923197263</v>
      </c>
      <c r="D19" s="72">
        <v>0.07019463769248802</v>
      </c>
      <c r="E19" s="73">
        <v>12793</v>
      </c>
      <c r="F19" s="74">
        <v>1102</v>
      </c>
      <c r="G19" s="31">
        <v>0.2616871245756072</v>
      </c>
      <c r="H19" s="72">
        <v>0.29039812646370033</v>
      </c>
      <c r="I19" s="73">
        <v>854</v>
      </c>
      <c r="L19" s="75"/>
      <c r="M19" s="75"/>
      <c r="N19" s="76"/>
      <c r="O19" s="52"/>
      <c r="P19" s="76"/>
      <c r="Q19" s="76"/>
      <c r="R19" s="76"/>
      <c r="S19" s="77">
        <f t="shared" si="0"/>
        <v>0.29039812646370033</v>
      </c>
      <c r="T19" s="75">
        <f t="shared" si="1"/>
        <v>0.2616871245756072</v>
      </c>
      <c r="U19" s="76">
        <v>1001500</v>
      </c>
      <c r="V19" s="76">
        <f t="shared" si="2"/>
        <v>1002000</v>
      </c>
      <c r="W19" s="76"/>
    </row>
    <row r="20" spans="1:23" ht="27">
      <c r="A20" s="69" t="s">
        <v>96</v>
      </c>
      <c r="B20" s="70">
        <v>8884</v>
      </c>
      <c r="C20" s="71">
        <v>0.18531111157464383</v>
      </c>
      <c r="D20" s="72">
        <v>-0.0037007962319165477</v>
      </c>
      <c r="E20" s="73">
        <v>8917</v>
      </c>
      <c r="F20" s="74">
        <v>650</v>
      </c>
      <c r="G20" s="31">
        <v>0.16975711674066335</v>
      </c>
      <c r="H20" s="72">
        <v>0.08153078202995001</v>
      </c>
      <c r="I20" s="73">
        <v>601</v>
      </c>
      <c r="L20" s="75"/>
      <c r="M20" s="75"/>
      <c r="N20" s="76"/>
      <c r="O20" s="52"/>
      <c r="P20" s="76"/>
      <c r="Q20" s="76"/>
      <c r="R20" s="76"/>
      <c r="S20" s="77">
        <f t="shared" si="0"/>
        <v>0.08153078202995001</v>
      </c>
      <c r="T20" s="75">
        <f t="shared" si="1"/>
        <v>0.16975711674066335</v>
      </c>
      <c r="U20" s="76">
        <v>650000</v>
      </c>
      <c r="V20" s="76">
        <f t="shared" si="2"/>
        <v>650000</v>
      </c>
      <c r="W20" s="76"/>
    </row>
    <row r="21" spans="1:23" ht="21.75" customHeight="1">
      <c r="A21" s="78" t="s">
        <v>97</v>
      </c>
      <c r="B21" s="79">
        <v>47941</v>
      </c>
      <c r="C21" s="80">
        <v>1</v>
      </c>
      <c r="D21" s="81">
        <v>0.03479462107966924</v>
      </c>
      <c r="E21" s="82">
        <v>46329</v>
      </c>
      <c r="F21" s="83">
        <v>3829</v>
      </c>
      <c r="G21" s="84">
        <v>1</v>
      </c>
      <c r="H21" s="81">
        <v>0.15123271196632593</v>
      </c>
      <c r="I21" s="82">
        <v>3326</v>
      </c>
      <c r="L21" s="75"/>
      <c r="M21" s="75"/>
      <c r="N21" s="76"/>
      <c r="O21" s="52"/>
      <c r="P21" s="76"/>
      <c r="Q21" s="76"/>
      <c r="R21" s="76"/>
      <c r="S21" s="77">
        <f t="shared" si="0"/>
        <v>0.15123271196632593</v>
      </c>
      <c r="T21" s="75">
        <f t="shared" si="1"/>
        <v>1</v>
      </c>
      <c r="U21" s="76">
        <v>3828800</v>
      </c>
      <c r="V21" s="76">
        <f t="shared" si="2"/>
        <v>3829000</v>
      </c>
      <c r="W21" s="76"/>
    </row>
    <row r="22" spans="1:10" ht="15">
      <c r="A22" s="471" t="s">
        <v>98</v>
      </c>
      <c r="B22" s="472"/>
      <c r="C22" s="472"/>
      <c r="D22" s="472"/>
      <c r="E22" s="472"/>
      <c r="F22" s="472"/>
      <c r="G22" s="472"/>
      <c r="H22" s="472"/>
      <c r="I22" s="472"/>
      <c r="J22" s="85"/>
    </row>
    <row r="23" spans="1:12" ht="15">
      <c r="A23" s="17" t="s">
        <v>99</v>
      </c>
      <c r="H23" s="16"/>
      <c r="L23" s="86"/>
    </row>
    <row r="24" spans="1:14" ht="15">
      <c r="A24" s="473" t="s">
        <v>100</v>
      </c>
      <c r="B24" s="473"/>
      <c r="C24" s="473"/>
      <c r="D24" s="473"/>
      <c r="E24" s="473"/>
      <c r="F24" s="473" t="s">
        <v>101</v>
      </c>
      <c r="G24" s="473"/>
      <c r="H24" s="473"/>
      <c r="I24" s="473"/>
      <c r="L24" s="86"/>
      <c r="M24" s="87"/>
      <c r="N24" s="86"/>
    </row>
    <row r="25" spans="12:21" ht="27" customHeight="1">
      <c r="L25" s="88"/>
      <c r="M25" s="89"/>
      <c r="N25" s="90"/>
      <c r="O25" s="88"/>
      <c r="P25" s="91"/>
      <c r="Q25" s="91"/>
      <c r="R25" s="91"/>
      <c r="S25" s="91"/>
      <c r="T25" s="92"/>
      <c r="U25" s="92"/>
    </row>
    <row r="26" spans="12:21" ht="27" customHeight="1">
      <c r="L26" s="88"/>
      <c r="M26" s="89"/>
      <c r="N26" s="90"/>
      <c r="O26" s="88"/>
      <c r="P26" s="91"/>
      <c r="Q26" s="91"/>
      <c r="R26" s="91"/>
      <c r="S26" s="91"/>
      <c r="T26" s="92"/>
      <c r="U26" s="92"/>
    </row>
    <row r="27" spans="12:21" ht="27" customHeight="1">
      <c r="L27" s="88"/>
      <c r="M27" s="89"/>
      <c r="N27" s="90"/>
      <c r="O27" s="88"/>
      <c r="P27" s="91"/>
      <c r="Q27" s="91"/>
      <c r="R27" s="91"/>
      <c r="S27" s="91"/>
      <c r="T27" s="92"/>
      <c r="U27" s="92"/>
    </row>
    <row r="28" spans="12:21" ht="27" customHeight="1">
      <c r="L28" s="88"/>
      <c r="M28" s="89"/>
      <c r="N28" s="90"/>
      <c r="O28" s="88"/>
      <c r="P28" s="91"/>
      <c r="Q28" s="91"/>
      <c r="R28" s="91"/>
      <c r="S28" s="91"/>
      <c r="T28" s="92"/>
      <c r="U28" s="92"/>
    </row>
    <row r="29" spans="12:21" ht="15">
      <c r="L29" s="92"/>
      <c r="M29" s="92"/>
      <c r="N29" s="92"/>
      <c r="O29" s="92"/>
      <c r="P29" s="92"/>
      <c r="Q29" s="92"/>
      <c r="R29" s="92"/>
      <c r="S29" s="92"/>
      <c r="T29" s="92"/>
      <c r="U29" s="92"/>
    </row>
    <row r="30" spans="12:21" ht="15">
      <c r="L30" s="92"/>
      <c r="M30" s="93"/>
      <c r="N30" s="93"/>
      <c r="O30" s="92"/>
      <c r="P30" s="92"/>
      <c r="Q30" s="92"/>
      <c r="R30" s="92"/>
      <c r="S30" s="92"/>
      <c r="T30" s="92"/>
      <c r="U30" s="92"/>
    </row>
    <row r="31" spans="1:21" ht="15">
      <c r="A31" s="473" t="s">
        <v>102</v>
      </c>
      <c r="B31" s="474"/>
      <c r="C31" s="474"/>
      <c r="D31" s="474"/>
      <c r="E31" s="473" t="s">
        <v>103</v>
      </c>
      <c r="F31" s="474"/>
      <c r="G31" s="474"/>
      <c r="H31" s="474"/>
      <c r="I31" s="474"/>
      <c r="L31" s="93"/>
      <c r="M31" s="94"/>
      <c r="N31" s="93"/>
      <c r="O31" s="92"/>
      <c r="P31" s="92"/>
      <c r="Q31" s="92"/>
      <c r="R31" s="92"/>
      <c r="S31" s="92"/>
      <c r="T31" s="92"/>
      <c r="U31" s="92"/>
    </row>
    <row r="32" spans="10:21" ht="15">
      <c r="J32" s="16"/>
      <c r="L32" s="93"/>
      <c r="M32" s="94"/>
      <c r="N32" s="93"/>
      <c r="O32" s="92"/>
      <c r="P32" s="92"/>
      <c r="Q32" s="92"/>
      <c r="R32" s="92"/>
      <c r="S32" s="92"/>
      <c r="T32" s="92"/>
      <c r="U32" s="92"/>
    </row>
    <row r="33" spans="12:21" ht="15">
      <c r="L33" s="93"/>
      <c r="M33" s="94"/>
      <c r="N33" s="93"/>
      <c r="O33" s="92"/>
      <c r="P33" s="92"/>
      <c r="Q33" s="92"/>
      <c r="R33" s="92"/>
      <c r="S33" s="92"/>
      <c r="T33" s="92"/>
      <c r="U33" s="92"/>
    </row>
    <row r="34" spans="12:21" ht="15">
      <c r="L34" s="93"/>
      <c r="M34" s="94"/>
      <c r="N34" s="93"/>
      <c r="O34" s="92"/>
      <c r="P34" s="92"/>
      <c r="Q34" s="92"/>
      <c r="R34" s="92"/>
      <c r="S34" s="92"/>
      <c r="T34" s="92"/>
      <c r="U34" s="92"/>
    </row>
    <row r="35" spans="12:21" ht="15">
      <c r="L35" s="92"/>
      <c r="M35" s="92"/>
      <c r="N35" s="92"/>
      <c r="O35" s="92"/>
      <c r="P35" s="92"/>
      <c r="Q35" s="92"/>
      <c r="R35" s="92"/>
      <c r="S35" s="92"/>
      <c r="T35" s="92"/>
      <c r="U35" s="92"/>
    </row>
    <row r="36" spans="12:21" ht="15">
      <c r="L36" s="92"/>
      <c r="M36" s="92"/>
      <c r="N36" s="92"/>
      <c r="O36" s="92"/>
      <c r="P36" s="92"/>
      <c r="Q36" s="92"/>
      <c r="R36" s="92"/>
      <c r="S36" s="92"/>
      <c r="T36" s="92"/>
      <c r="U36" s="92"/>
    </row>
    <row r="37" spans="12:21" ht="27" customHeight="1">
      <c r="L37" s="88"/>
      <c r="M37" s="95"/>
      <c r="N37" s="96"/>
      <c r="O37" s="92"/>
      <c r="P37" s="88"/>
      <c r="Q37" s="88"/>
      <c r="R37" s="88"/>
      <c r="S37" s="88"/>
      <c r="T37" s="97"/>
      <c r="U37" s="96"/>
    </row>
    <row r="38" spans="12:21" ht="27" customHeight="1">
      <c r="L38" s="88"/>
      <c r="M38" s="95"/>
      <c r="N38" s="96"/>
      <c r="O38" s="92"/>
      <c r="P38" s="88"/>
      <c r="Q38" s="88"/>
      <c r="R38" s="88"/>
      <c r="S38" s="88"/>
      <c r="T38" s="97"/>
      <c r="U38" s="96"/>
    </row>
    <row r="39" spans="12:21" ht="27" customHeight="1">
      <c r="L39" s="88"/>
      <c r="M39" s="95"/>
      <c r="N39" s="96"/>
      <c r="O39" s="92"/>
      <c r="P39" s="88"/>
      <c r="Q39" s="88"/>
      <c r="R39" s="88"/>
      <c r="S39" s="88"/>
      <c r="T39" s="97"/>
      <c r="U39" s="96"/>
    </row>
    <row r="40" spans="12:21" ht="27" customHeight="1">
      <c r="L40" s="88"/>
      <c r="M40" s="95"/>
      <c r="N40" s="96"/>
      <c r="O40" s="92"/>
      <c r="P40" s="88"/>
      <c r="Q40" s="88"/>
      <c r="R40" s="88"/>
      <c r="S40" s="88"/>
      <c r="T40" s="97"/>
      <c r="U40" s="96"/>
    </row>
    <row r="41" spans="12:14" ht="14.25">
      <c r="L41" s="98"/>
      <c r="M41" s="99"/>
      <c r="N41" s="52"/>
    </row>
    <row r="42" spans="12:14" ht="15">
      <c r="L42" s="98"/>
      <c r="M42" s="99"/>
      <c r="N42" s="52"/>
    </row>
    <row r="43" spans="12:14" ht="15">
      <c r="L43" s="98"/>
      <c r="M43" s="99"/>
      <c r="N43" s="52"/>
    </row>
    <row r="44" spans="12:14" ht="15">
      <c r="L44" s="98"/>
      <c r="M44" s="99"/>
      <c r="N44" s="52"/>
    </row>
    <row r="45" spans="12:14" ht="15">
      <c r="L45" s="98"/>
      <c r="M45" s="99"/>
      <c r="N45" s="52"/>
    </row>
    <row r="46" spans="12:14" ht="15">
      <c r="L46" s="98"/>
      <c r="M46" s="99"/>
      <c r="N46" s="52"/>
    </row>
    <row r="47" spans="12:14" ht="15">
      <c r="L47" s="98"/>
      <c r="M47" s="99"/>
      <c r="N47" s="52"/>
    </row>
    <row r="48" spans="12:14" ht="15">
      <c r="L48" s="98"/>
      <c r="M48" s="99"/>
      <c r="N48" s="52"/>
    </row>
    <row r="49" spans="12:13" ht="15">
      <c r="L49" s="98"/>
      <c r="M49" s="100"/>
    </row>
    <row r="53" spans="12:14" ht="15">
      <c r="L53" s="88"/>
      <c r="M53" s="92"/>
      <c r="N53" s="92"/>
    </row>
    <row r="54" spans="12:14" ht="15">
      <c r="L54" s="88"/>
      <c r="M54" s="92"/>
      <c r="N54" s="92"/>
    </row>
    <row r="55" spans="12:14" ht="15">
      <c r="L55" s="88"/>
      <c r="M55" s="92"/>
      <c r="N55" s="92"/>
    </row>
    <row r="56" spans="12:14" ht="15">
      <c r="L56" s="88"/>
      <c r="M56" s="92"/>
      <c r="N56" s="92"/>
    </row>
    <row r="57" spans="12:14" ht="15">
      <c r="L57" s="92"/>
      <c r="M57" s="92"/>
      <c r="N57" s="92"/>
    </row>
    <row r="58" spans="12:14" ht="15">
      <c r="L58" s="92"/>
      <c r="M58" s="92"/>
      <c r="N58" s="92"/>
    </row>
    <row r="59" spans="12:14" ht="15">
      <c r="L59" s="88"/>
      <c r="M59" s="92"/>
      <c r="N59" s="92"/>
    </row>
    <row r="60" spans="12:14" ht="15">
      <c r="L60" s="88"/>
      <c r="M60" s="92"/>
      <c r="N60" s="92"/>
    </row>
    <row r="61" spans="12:14" ht="15">
      <c r="L61" s="88"/>
      <c r="M61" s="92"/>
      <c r="N61" s="92"/>
    </row>
    <row r="62" spans="12:14" ht="15">
      <c r="L62" s="88"/>
      <c r="M62" s="92"/>
      <c r="N62" s="92"/>
    </row>
    <row r="63" spans="12:14" ht="15">
      <c r="L63" s="92"/>
      <c r="M63" s="92"/>
      <c r="N63" s="92"/>
    </row>
    <row r="64" spans="12:14" ht="15">
      <c r="L64" s="92"/>
      <c r="M64" s="92"/>
      <c r="N64" s="92"/>
    </row>
    <row r="65" spans="12:14" ht="15">
      <c r="L65" s="88"/>
      <c r="M65" s="92"/>
      <c r="N65" s="92"/>
    </row>
    <row r="66" spans="12:14" ht="15">
      <c r="L66" s="88"/>
      <c r="M66" s="92"/>
      <c r="N66" s="92"/>
    </row>
    <row r="67" spans="12:14" ht="15">
      <c r="L67" s="88"/>
      <c r="M67" s="92"/>
      <c r="N67" s="92"/>
    </row>
    <row r="68" spans="12:14" ht="15">
      <c r="L68" s="88"/>
      <c r="M68" s="92"/>
      <c r="N68" s="92"/>
    </row>
    <row r="69" spans="12:14" ht="15">
      <c r="L69" s="101"/>
      <c r="M69" s="92"/>
      <c r="N69" s="92"/>
    </row>
    <row r="70" spans="12:14" ht="15">
      <c r="L70" s="92"/>
      <c r="M70" s="92"/>
      <c r="N70" s="92"/>
    </row>
    <row r="71" spans="12:14" ht="15">
      <c r="L71" s="92"/>
      <c r="M71" s="92"/>
      <c r="N71" s="92"/>
    </row>
    <row r="72" spans="12:14" ht="15">
      <c r="L72" s="92"/>
      <c r="M72" s="92"/>
      <c r="N72" s="92"/>
    </row>
    <row r="73" spans="12:14" ht="15">
      <c r="L73" s="92"/>
      <c r="M73" s="92"/>
      <c r="N73" s="92"/>
    </row>
    <row r="74" spans="12:14" ht="15">
      <c r="L74" s="92"/>
      <c r="M74" s="92"/>
      <c r="N74" s="92"/>
    </row>
    <row r="75" spans="12:14" ht="15">
      <c r="L75" s="92"/>
      <c r="M75" s="92"/>
      <c r="N75" s="92"/>
    </row>
    <row r="76" spans="12:14" ht="15">
      <c r="L76" s="92"/>
      <c r="M76" s="92"/>
      <c r="N76" s="92"/>
    </row>
  </sheetData>
  <mergeCells count="5">
    <mergeCell ref="A22:I22"/>
    <mergeCell ref="A24:E24"/>
    <mergeCell ref="F24:I24"/>
    <mergeCell ref="A31:D31"/>
    <mergeCell ref="E31:I31"/>
  </mergeCells>
  <printOptions/>
  <pageMargins left="0.7" right="0.7" top="0.75" bottom="0.75" header="0.3" footer="0.3"/>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topLeftCell="A1"/>
  </sheetViews>
  <sheetFormatPr defaultColWidth="9.140625" defaultRowHeight="15"/>
  <cols>
    <col min="1" max="1" width="2.140625" style="17" customWidth="1"/>
    <col min="2" max="2" width="5.7109375" style="17" customWidth="1"/>
    <col min="3" max="3" width="12.421875" style="17" customWidth="1"/>
    <col min="4" max="4" width="8.57421875" style="17" customWidth="1"/>
    <col min="5" max="5" width="10.140625" style="17" customWidth="1"/>
    <col min="6" max="6" width="11.00390625" style="17" customWidth="1"/>
    <col min="7" max="7" width="9.421875" style="17" customWidth="1"/>
    <col min="8" max="8" width="8.57421875" style="17" customWidth="1"/>
    <col min="9" max="9" width="10.140625" style="17" customWidth="1"/>
    <col min="10" max="10" width="10.57421875" style="17" customWidth="1"/>
    <col min="11" max="11" width="2.140625" style="17" customWidth="1"/>
    <col min="12" max="12" width="11.57421875" style="17" bestFit="1" customWidth="1"/>
    <col min="13" max="13" width="10.28125" style="17" customWidth="1"/>
    <col min="14" max="14" width="14.140625" style="17" customWidth="1"/>
    <col min="15" max="17" width="9.7109375" style="17" customWidth="1"/>
    <col min="18" max="18" width="10.7109375" style="17" customWidth="1"/>
    <col min="19" max="20" width="9.00390625" style="17" customWidth="1"/>
    <col min="21" max="21" width="13.00390625" style="17" bestFit="1" customWidth="1"/>
    <col min="22" max="22" width="9.00390625" style="17" customWidth="1"/>
    <col min="23" max="23" width="7.00390625" style="17" customWidth="1"/>
    <col min="24" max="259" width="9.00390625" style="17" customWidth="1"/>
    <col min="260" max="260" width="2.140625" style="17" customWidth="1"/>
    <col min="261" max="261" width="5.7109375" style="17" customWidth="1"/>
    <col min="262" max="262" width="12.421875" style="17" customWidth="1"/>
    <col min="263" max="263" width="8.57421875" style="17" customWidth="1"/>
    <col min="264" max="264" width="10.140625" style="17" customWidth="1"/>
    <col min="265" max="265" width="12.00390625" style="17" customWidth="1"/>
    <col min="266" max="266" width="10.8515625" style="17" customWidth="1"/>
    <col min="267" max="267" width="8.57421875" style="17" customWidth="1"/>
    <col min="268" max="268" width="10.140625" style="17" customWidth="1"/>
    <col min="269" max="269" width="11.28125" style="17" customWidth="1"/>
    <col min="270" max="270" width="2.140625" style="17" customWidth="1"/>
    <col min="271" max="271" width="11.57421875" style="17" bestFit="1" customWidth="1"/>
    <col min="272" max="515" width="9.00390625" style="17" customWidth="1"/>
    <col min="516" max="516" width="2.140625" style="17" customWidth="1"/>
    <col min="517" max="517" width="5.7109375" style="17" customWidth="1"/>
    <col min="518" max="518" width="12.421875" style="17" customWidth="1"/>
    <col min="519" max="519" width="8.57421875" style="17" customWidth="1"/>
    <col min="520" max="520" width="10.140625" style="17" customWidth="1"/>
    <col min="521" max="521" width="12.00390625" style="17" customWidth="1"/>
    <col min="522" max="522" width="10.8515625" style="17" customWidth="1"/>
    <col min="523" max="523" width="8.57421875" style="17" customWidth="1"/>
    <col min="524" max="524" width="10.140625" style="17" customWidth="1"/>
    <col min="525" max="525" width="11.28125" style="17" customWidth="1"/>
    <col min="526" max="526" width="2.140625" style="17" customWidth="1"/>
    <col min="527" max="527" width="11.57421875" style="17" bestFit="1" customWidth="1"/>
    <col min="528" max="771" width="9.00390625" style="17" customWidth="1"/>
    <col min="772" max="772" width="2.140625" style="17" customWidth="1"/>
    <col min="773" max="773" width="5.7109375" style="17" customWidth="1"/>
    <col min="774" max="774" width="12.421875" style="17" customWidth="1"/>
    <col min="775" max="775" width="8.57421875" style="17" customWidth="1"/>
    <col min="776" max="776" width="10.140625" style="17" customWidth="1"/>
    <col min="777" max="777" width="12.00390625" style="17" customWidth="1"/>
    <col min="778" max="778" width="10.8515625" style="17" customWidth="1"/>
    <col min="779" max="779" width="8.57421875" style="17" customWidth="1"/>
    <col min="780" max="780" width="10.140625" style="17" customWidth="1"/>
    <col min="781" max="781" width="11.28125" style="17" customWidth="1"/>
    <col min="782" max="782" width="2.140625" style="17" customWidth="1"/>
    <col min="783" max="783" width="11.57421875" style="17" bestFit="1" customWidth="1"/>
    <col min="784" max="1027" width="9.00390625" style="17" customWidth="1"/>
    <col min="1028" max="1028" width="2.140625" style="17" customWidth="1"/>
    <col min="1029" max="1029" width="5.7109375" style="17" customWidth="1"/>
    <col min="1030" max="1030" width="12.421875" style="17" customWidth="1"/>
    <col min="1031" max="1031" width="8.57421875" style="17" customWidth="1"/>
    <col min="1032" max="1032" width="10.140625" style="17" customWidth="1"/>
    <col min="1033" max="1033" width="12.00390625" style="17" customWidth="1"/>
    <col min="1034" max="1034" width="10.8515625" style="17" customWidth="1"/>
    <col min="1035" max="1035" width="8.57421875" style="17" customWidth="1"/>
    <col min="1036" max="1036" width="10.140625" style="17" customWidth="1"/>
    <col min="1037" max="1037" width="11.28125" style="17" customWidth="1"/>
    <col min="1038" max="1038" width="2.140625" style="17" customWidth="1"/>
    <col min="1039" max="1039" width="11.57421875" style="17" bestFit="1" customWidth="1"/>
    <col min="1040" max="1283" width="9.00390625" style="17" customWidth="1"/>
    <col min="1284" max="1284" width="2.140625" style="17" customWidth="1"/>
    <col min="1285" max="1285" width="5.7109375" style="17" customWidth="1"/>
    <col min="1286" max="1286" width="12.421875" style="17" customWidth="1"/>
    <col min="1287" max="1287" width="8.57421875" style="17" customWidth="1"/>
    <col min="1288" max="1288" width="10.140625" style="17" customWidth="1"/>
    <col min="1289" max="1289" width="12.00390625" style="17" customWidth="1"/>
    <col min="1290" max="1290" width="10.8515625" style="17" customWidth="1"/>
    <col min="1291" max="1291" width="8.57421875" style="17" customWidth="1"/>
    <col min="1292" max="1292" width="10.140625" style="17" customWidth="1"/>
    <col min="1293" max="1293" width="11.28125" style="17" customWidth="1"/>
    <col min="1294" max="1294" width="2.140625" style="17" customWidth="1"/>
    <col min="1295" max="1295" width="11.57421875" style="17" bestFit="1" customWidth="1"/>
    <col min="1296" max="1539" width="9.00390625" style="17" customWidth="1"/>
    <col min="1540" max="1540" width="2.140625" style="17" customWidth="1"/>
    <col min="1541" max="1541" width="5.7109375" style="17" customWidth="1"/>
    <col min="1542" max="1542" width="12.421875" style="17" customWidth="1"/>
    <col min="1543" max="1543" width="8.57421875" style="17" customWidth="1"/>
    <col min="1544" max="1544" width="10.140625" style="17" customWidth="1"/>
    <col min="1545" max="1545" width="12.00390625" style="17" customWidth="1"/>
    <col min="1546" max="1546" width="10.8515625" style="17" customWidth="1"/>
    <col min="1547" max="1547" width="8.57421875" style="17" customWidth="1"/>
    <col min="1548" max="1548" width="10.140625" style="17" customWidth="1"/>
    <col min="1549" max="1549" width="11.28125" style="17" customWidth="1"/>
    <col min="1550" max="1550" width="2.140625" style="17" customWidth="1"/>
    <col min="1551" max="1551" width="11.57421875" style="17" bestFit="1" customWidth="1"/>
    <col min="1552" max="1795" width="9.00390625" style="17" customWidth="1"/>
    <col min="1796" max="1796" width="2.140625" style="17" customWidth="1"/>
    <col min="1797" max="1797" width="5.7109375" style="17" customWidth="1"/>
    <col min="1798" max="1798" width="12.421875" style="17" customWidth="1"/>
    <col min="1799" max="1799" width="8.57421875" style="17" customWidth="1"/>
    <col min="1800" max="1800" width="10.140625" style="17" customWidth="1"/>
    <col min="1801" max="1801" width="12.00390625" style="17" customWidth="1"/>
    <col min="1802" max="1802" width="10.8515625" style="17" customWidth="1"/>
    <col min="1803" max="1803" width="8.57421875" style="17" customWidth="1"/>
    <col min="1804" max="1804" width="10.140625" style="17" customWidth="1"/>
    <col min="1805" max="1805" width="11.28125" style="17" customWidth="1"/>
    <col min="1806" max="1806" width="2.140625" style="17" customWidth="1"/>
    <col min="1807" max="1807" width="11.57421875" style="17" bestFit="1" customWidth="1"/>
    <col min="1808" max="2051" width="9.00390625" style="17" customWidth="1"/>
    <col min="2052" max="2052" width="2.140625" style="17" customWidth="1"/>
    <col min="2053" max="2053" width="5.7109375" style="17" customWidth="1"/>
    <col min="2054" max="2054" width="12.421875" style="17" customWidth="1"/>
    <col min="2055" max="2055" width="8.57421875" style="17" customWidth="1"/>
    <col min="2056" max="2056" width="10.140625" style="17" customWidth="1"/>
    <col min="2057" max="2057" width="12.00390625" style="17" customWidth="1"/>
    <col min="2058" max="2058" width="10.8515625" style="17" customWidth="1"/>
    <col min="2059" max="2059" width="8.57421875" style="17" customWidth="1"/>
    <col min="2060" max="2060" width="10.140625" style="17" customWidth="1"/>
    <col min="2061" max="2061" width="11.28125" style="17" customWidth="1"/>
    <col min="2062" max="2062" width="2.140625" style="17" customWidth="1"/>
    <col min="2063" max="2063" width="11.57421875" style="17" bestFit="1" customWidth="1"/>
    <col min="2064" max="2307" width="9.00390625" style="17" customWidth="1"/>
    <col min="2308" max="2308" width="2.140625" style="17" customWidth="1"/>
    <col min="2309" max="2309" width="5.7109375" style="17" customWidth="1"/>
    <col min="2310" max="2310" width="12.421875" style="17" customWidth="1"/>
    <col min="2311" max="2311" width="8.57421875" style="17" customWidth="1"/>
    <col min="2312" max="2312" width="10.140625" style="17" customWidth="1"/>
    <col min="2313" max="2313" width="12.00390625" style="17" customWidth="1"/>
    <col min="2314" max="2314" width="10.8515625" style="17" customWidth="1"/>
    <col min="2315" max="2315" width="8.57421875" style="17" customWidth="1"/>
    <col min="2316" max="2316" width="10.140625" style="17" customWidth="1"/>
    <col min="2317" max="2317" width="11.28125" style="17" customWidth="1"/>
    <col min="2318" max="2318" width="2.140625" style="17" customWidth="1"/>
    <col min="2319" max="2319" width="11.57421875" style="17" bestFit="1" customWidth="1"/>
    <col min="2320" max="2563" width="9.00390625" style="17" customWidth="1"/>
    <col min="2564" max="2564" width="2.140625" style="17" customWidth="1"/>
    <col min="2565" max="2565" width="5.7109375" style="17" customWidth="1"/>
    <col min="2566" max="2566" width="12.421875" style="17" customWidth="1"/>
    <col min="2567" max="2567" width="8.57421875" style="17" customWidth="1"/>
    <col min="2568" max="2568" width="10.140625" style="17" customWidth="1"/>
    <col min="2569" max="2569" width="12.00390625" style="17" customWidth="1"/>
    <col min="2570" max="2570" width="10.8515625" style="17" customWidth="1"/>
    <col min="2571" max="2571" width="8.57421875" style="17" customWidth="1"/>
    <col min="2572" max="2572" width="10.140625" style="17" customWidth="1"/>
    <col min="2573" max="2573" width="11.28125" style="17" customWidth="1"/>
    <col min="2574" max="2574" width="2.140625" style="17" customWidth="1"/>
    <col min="2575" max="2575" width="11.57421875" style="17" bestFit="1" customWidth="1"/>
    <col min="2576" max="2819" width="9.00390625" style="17" customWidth="1"/>
    <col min="2820" max="2820" width="2.140625" style="17" customWidth="1"/>
    <col min="2821" max="2821" width="5.7109375" style="17" customWidth="1"/>
    <col min="2822" max="2822" width="12.421875" style="17" customWidth="1"/>
    <col min="2823" max="2823" width="8.57421875" style="17" customWidth="1"/>
    <col min="2824" max="2824" width="10.140625" style="17" customWidth="1"/>
    <col min="2825" max="2825" width="12.00390625" style="17" customWidth="1"/>
    <col min="2826" max="2826" width="10.8515625" style="17" customWidth="1"/>
    <col min="2827" max="2827" width="8.57421875" style="17" customWidth="1"/>
    <col min="2828" max="2828" width="10.140625" style="17" customWidth="1"/>
    <col min="2829" max="2829" width="11.28125" style="17" customWidth="1"/>
    <col min="2830" max="2830" width="2.140625" style="17" customWidth="1"/>
    <col min="2831" max="2831" width="11.57421875" style="17" bestFit="1" customWidth="1"/>
    <col min="2832" max="3075" width="9.00390625" style="17" customWidth="1"/>
    <col min="3076" max="3076" width="2.140625" style="17" customWidth="1"/>
    <col min="3077" max="3077" width="5.7109375" style="17" customWidth="1"/>
    <col min="3078" max="3078" width="12.421875" style="17" customWidth="1"/>
    <col min="3079" max="3079" width="8.57421875" style="17" customWidth="1"/>
    <col min="3080" max="3080" width="10.140625" style="17" customWidth="1"/>
    <col min="3081" max="3081" width="12.00390625" style="17" customWidth="1"/>
    <col min="3082" max="3082" width="10.8515625" style="17" customWidth="1"/>
    <col min="3083" max="3083" width="8.57421875" style="17" customWidth="1"/>
    <col min="3084" max="3084" width="10.140625" style="17" customWidth="1"/>
    <col min="3085" max="3085" width="11.28125" style="17" customWidth="1"/>
    <col min="3086" max="3086" width="2.140625" style="17" customWidth="1"/>
    <col min="3087" max="3087" width="11.57421875" style="17" bestFit="1" customWidth="1"/>
    <col min="3088" max="3331" width="9.00390625" style="17" customWidth="1"/>
    <col min="3332" max="3332" width="2.140625" style="17" customWidth="1"/>
    <col min="3333" max="3333" width="5.7109375" style="17" customWidth="1"/>
    <col min="3334" max="3334" width="12.421875" style="17" customWidth="1"/>
    <col min="3335" max="3335" width="8.57421875" style="17" customWidth="1"/>
    <col min="3336" max="3336" width="10.140625" style="17" customWidth="1"/>
    <col min="3337" max="3337" width="12.00390625" style="17" customWidth="1"/>
    <col min="3338" max="3338" width="10.8515625" style="17" customWidth="1"/>
    <col min="3339" max="3339" width="8.57421875" style="17" customWidth="1"/>
    <col min="3340" max="3340" width="10.140625" style="17" customWidth="1"/>
    <col min="3341" max="3341" width="11.28125" style="17" customWidth="1"/>
    <col min="3342" max="3342" width="2.140625" style="17" customWidth="1"/>
    <col min="3343" max="3343" width="11.57421875" style="17" bestFit="1" customWidth="1"/>
    <col min="3344" max="3587" width="9.00390625" style="17" customWidth="1"/>
    <col min="3588" max="3588" width="2.140625" style="17" customWidth="1"/>
    <col min="3589" max="3589" width="5.7109375" style="17" customWidth="1"/>
    <col min="3590" max="3590" width="12.421875" style="17" customWidth="1"/>
    <col min="3591" max="3591" width="8.57421875" style="17" customWidth="1"/>
    <col min="3592" max="3592" width="10.140625" style="17" customWidth="1"/>
    <col min="3593" max="3593" width="12.00390625" style="17" customWidth="1"/>
    <col min="3594" max="3594" width="10.8515625" style="17" customWidth="1"/>
    <col min="3595" max="3595" width="8.57421875" style="17" customWidth="1"/>
    <col min="3596" max="3596" width="10.140625" style="17" customWidth="1"/>
    <col min="3597" max="3597" width="11.28125" style="17" customWidth="1"/>
    <col min="3598" max="3598" width="2.140625" style="17" customWidth="1"/>
    <col min="3599" max="3599" width="11.57421875" style="17" bestFit="1" customWidth="1"/>
    <col min="3600" max="3843" width="9.00390625" style="17" customWidth="1"/>
    <col min="3844" max="3844" width="2.140625" style="17" customWidth="1"/>
    <col min="3845" max="3845" width="5.7109375" style="17" customWidth="1"/>
    <col min="3846" max="3846" width="12.421875" style="17" customWidth="1"/>
    <col min="3847" max="3847" width="8.57421875" style="17" customWidth="1"/>
    <col min="3848" max="3848" width="10.140625" style="17" customWidth="1"/>
    <col min="3849" max="3849" width="12.00390625" style="17" customWidth="1"/>
    <col min="3850" max="3850" width="10.8515625" style="17" customWidth="1"/>
    <col min="3851" max="3851" width="8.57421875" style="17" customWidth="1"/>
    <col min="3852" max="3852" width="10.140625" style="17" customWidth="1"/>
    <col min="3853" max="3853" width="11.28125" style="17" customWidth="1"/>
    <col min="3854" max="3854" width="2.140625" style="17" customWidth="1"/>
    <col min="3855" max="3855" width="11.57421875" style="17" bestFit="1" customWidth="1"/>
    <col min="3856" max="4099" width="9.00390625" style="17" customWidth="1"/>
    <col min="4100" max="4100" width="2.140625" style="17" customWidth="1"/>
    <col min="4101" max="4101" width="5.7109375" style="17" customWidth="1"/>
    <col min="4102" max="4102" width="12.421875" style="17" customWidth="1"/>
    <col min="4103" max="4103" width="8.57421875" style="17" customWidth="1"/>
    <col min="4104" max="4104" width="10.140625" style="17" customWidth="1"/>
    <col min="4105" max="4105" width="12.00390625" style="17" customWidth="1"/>
    <col min="4106" max="4106" width="10.8515625" style="17" customWidth="1"/>
    <col min="4107" max="4107" width="8.57421875" style="17" customWidth="1"/>
    <col min="4108" max="4108" width="10.140625" style="17" customWidth="1"/>
    <col min="4109" max="4109" width="11.28125" style="17" customWidth="1"/>
    <col min="4110" max="4110" width="2.140625" style="17" customWidth="1"/>
    <col min="4111" max="4111" width="11.57421875" style="17" bestFit="1" customWidth="1"/>
    <col min="4112" max="4355" width="9.00390625" style="17" customWidth="1"/>
    <col min="4356" max="4356" width="2.140625" style="17" customWidth="1"/>
    <col min="4357" max="4357" width="5.7109375" style="17" customWidth="1"/>
    <col min="4358" max="4358" width="12.421875" style="17" customWidth="1"/>
    <col min="4359" max="4359" width="8.57421875" style="17" customWidth="1"/>
    <col min="4360" max="4360" width="10.140625" style="17" customWidth="1"/>
    <col min="4361" max="4361" width="12.00390625" style="17" customWidth="1"/>
    <col min="4362" max="4362" width="10.8515625" style="17" customWidth="1"/>
    <col min="4363" max="4363" width="8.57421875" style="17" customWidth="1"/>
    <col min="4364" max="4364" width="10.140625" style="17" customWidth="1"/>
    <col min="4365" max="4365" width="11.28125" style="17" customWidth="1"/>
    <col min="4366" max="4366" width="2.140625" style="17" customWidth="1"/>
    <col min="4367" max="4367" width="11.57421875" style="17" bestFit="1" customWidth="1"/>
    <col min="4368" max="4611" width="9.00390625" style="17" customWidth="1"/>
    <col min="4612" max="4612" width="2.140625" style="17" customWidth="1"/>
    <col min="4613" max="4613" width="5.7109375" style="17" customWidth="1"/>
    <col min="4614" max="4614" width="12.421875" style="17" customWidth="1"/>
    <col min="4615" max="4615" width="8.57421875" style="17" customWidth="1"/>
    <col min="4616" max="4616" width="10.140625" style="17" customWidth="1"/>
    <col min="4617" max="4617" width="12.00390625" style="17" customWidth="1"/>
    <col min="4618" max="4618" width="10.8515625" style="17" customWidth="1"/>
    <col min="4619" max="4619" width="8.57421875" style="17" customWidth="1"/>
    <col min="4620" max="4620" width="10.140625" style="17" customWidth="1"/>
    <col min="4621" max="4621" width="11.28125" style="17" customWidth="1"/>
    <col min="4622" max="4622" width="2.140625" style="17" customWidth="1"/>
    <col min="4623" max="4623" width="11.57421875" style="17" bestFit="1" customWidth="1"/>
    <col min="4624" max="4867" width="9.00390625" style="17" customWidth="1"/>
    <col min="4868" max="4868" width="2.140625" style="17" customWidth="1"/>
    <col min="4869" max="4869" width="5.7109375" style="17" customWidth="1"/>
    <col min="4870" max="4870" width="12.421875" style="17" customWidth="1"/>
    <col min="4871" max="4871" width="8.57421875" style="17" customWidth="1"/>
    <col min="4872" max="4872" width="10.140625" style="17" customWidth="1"/>
    <col min="4873" max="4873" width="12.00390625" style="17" customWidth="1"/>
    <col min="4874" max="4874" width="10.8515625" style="17" customWidth="1"/>
    <col min="4875" max="4875" width="8.57421875" style="17" customWidth="1"/>
    <col min="4876" max="4876" width="10.140625" style="17" customWidth="1"/>
    <col min="4877" max="4877" width="11.28125" style="17" customWidth="1"/>
    <col min="4878" max="4878" width="2.140625" style="17" customWidth="1"/>
    <col min="4879" max="4879" width="11.57421875" style="17" bestFit="1" customWidth="1"/>
    <col min="4880" max="5123" width="9.00390625" style="17" customWidth="1"/>
    <col min="5124" max="5124" width="2.140625" style="17" customWidth="1"/>
    <col min="5125" max="5125" width="5.7109375" style="17" customWidth="1"/>
    <col min="5126" max="5126" width="12.421875" style="17" customWidth="1"/>
    <col min="5127" max="5127" width="8.57421875" style="17" customWidth="1"/>
    <col min="5128" max="5128" width="10.140625" style="17" customWidth="1"/>
    <col min="5129" max="5129" width="12.00390625" style="17" customWidth="1"/>
    <col min="5130" max="5130" width="10.8515625" style="17" customWidth="1"/>
    <col min="5131" max="5131" width="8.57421875" style="17" customWidth="1"/>
    <col min="5132" max="5132" width="10.140625" style="17" customWidth="1"/>
    <col min="5133" max="5133" width="11.28125" style="17" customWidth="1"/>
    <col min="5134" max="5134" width="2.140625" style="17" customWidth="1"/>
    <col min="5135" max="5135" width="11.57421875" style="17" bestFit="1" customWidth="1"/>
    <col min="5136" max="5379" width="9.00390625" style="17" customWidth="1"/>
    <col min="5380" max="5380" width="2.140625" style="17" customWidth="1"/>
    <col min="5381" max="5381" width="5.7109375" style="17" customWidth="1"/>
    <col min="5382" max="5382" width="12.421875" style="17" customWidth="1"/>
    <col min="5383" max="5383" width="8.57421875" style="17" customWidth="1"/>
    <col min="5384" max="5384" width="10.140625" style="17" customWidth="1"/>
    <col min="5385" max="5385" width="12.00390625" style="17" customWidth="1"/>
    <col min="5386" max="5386" width="10.8515625" style="17" customWidth="1"/>
    <col min="5387" max="5387" width="8.57421875" style="17" customWidth="1"/>
    <col min="5388" max="5388" width="10.140625" style="17" customWidth="1"/>
    <col min="5389" max="5389" width="11.28125" style="17" customWidth="1"/>
    <col min="5390" max="5390" width="2.140625" style="17" customWidth="1"/>
    <col min="5391" max="5391" width="11.57421875" style="17" bestFit="1" customWidth="1"/>
    <col min="5392" max="5635" width="9.00390625" style="17" customWidth="1"/>
    <col min="5636" max="5636" width="2.140625" style="17" customWidth="1"/>
    <col min="5637" max="5637" width="5.7109375" style="17" customWidth="1"/>
    <col min="5638" max="5638" width="12.421875" style="17" customWidth="1"/>
    <col min="5639" max="5639" width="8.57421875" style="17" customWidth="1"/>
    <col min="5640" max="5640" width="10.140625" style="17" customWidth="1"/>
    <col min="5641" max="5641" width="12.00390625" style="17" customWidth="1"/>
    <col min="5642" max="5642" width="10.8515625" style="17" customWidth="1"/>
    <col min="5643" max="5643" width="8.57421875" style="17" customWidth="1"/>
    <col min="5644" max="5644" width="10.140625" style="17" customWidth="1"/>
    <col min="5645" max="5645" width="11.28125" style="17" customWidth="1"/>
    <col min="5646" max="5646" width="2.140625" style="17" customWidth="1"/>
    <col min="5647" max="5647" width="11.57421875" style="17" bestFit="1" customWidth="1"/>
    <col min="5648" max="5891" width="9.00390625" style="17" customWidth="1"/>
    <col min="5892" max="5892" width="2.140625" style="17" customWidth="1"/>
    <col min="5893" max="5893" width="5.7109375" style="17" customWidth="1"/>
    <col min="5894" max="5894" width="12.421875" style="17" customWidth="1"/>
    <col min="5895" max="5895" width="8.57421875" style="17" customWidth="1"/>
    <col min="5896" max="5896" width="10.140625" style="17" customWidth="1"/>
    <col min="5897" max="5897" width="12.00390625" style="17" customWidth="1"/>
    <col min="5898" max="5898" width="10.8515625" style="17" customWidth="1"/>
    <col min="5899" max="5899" width="8.57421875" style="17" customWidth="1"/>
    <col min="5900" max="5900" width="10.140625" style="17" customWidth="1"/>
    <col min="5901" max="5901" width="11.28125" style="17" customWidth="1"/>
    <col min="5902" max="5902" width="2.140625" style="17" customWidth="1"/>
    <col min="5903" max="5903" width="11.57421875" style="17" bestFit="1" customWidth="1"/>
    <col min="5904" max="6147" width="9.00390625" style="17" customWidth="1"/>
    <col min="6148" max="6148" width="2.140625" style="17" customWidth="1"/>
    <col min="6149" max="6149" width="5.7109375" style="17" customWidth="1"/>
    <col min="6150" max="6150" width="12.421875" style="17" customWidth="1"/>
    <col min="6151" max="6151" width="8.57421875" style="17" customWidth="1"/>
    <col min="6152" max="6152" width="10.140625" style="17" customWidth="1"/>
    <col min="6153" max="6153" width="12.00390625" style="17" customWidth="1"/>
    <col min="6154" max="6154" width="10.8515625" style="17" customWidth="1"/>
    <col min="6155" max="6155" width="8.57421875" style="17" customWidth="1"/>
    <col min="6156" max="6156" width="10.140625" style="17" customWidth="1"/>
    <col min="6157" max="6157" width="11.28125" style="17" customWidth="1"/>
    <col min="6158" max="6158" width="2.140625" style="17" customWidth="1"/>
    <col min="6159" max="6159" width="11.57421875" style="17" bestFit="1" customWidth="1"/>
    <col min="6160" max="6403" width="9.00390625" style="17" customWidth="1"/>
    <col min="6404" max="6404" width="2.140625" style="17" customWidth="1"/>
    <col min="6405" max="6405" width="5.7109375" style="17" customWidth="1"/>
    <col min="6406" max="6406" width="12.421875" style="17" customWidth="1"/>
    <col min="6407" max="6407" width="8.57421875" style="17" customWidth="1"/>
    <col min="6408" max="6408" width="10.140625" style="17" customWidth="1"/>
    <col min="6409" max="6409" width="12.00390625" style="17" customWidth="1"/>
    <col min="6410" max="6410" width="10.8515625" style="17" customWidth="1"/>
    <col min="6411" max="6411" width="8.57421875" style="17" customWidth="1"/>
    <col min="6412" max="6412" width="10.140625" style="17" customWidth="1"/>
    <col min="6413" max="6413" width="11.28125" style="17" customWidth="1"/>
    <col min="6414" max="6414" width="2.140625" style="17" customWidth="1"/>
    <col min="6415" max="6415" width="11.57421875" style="17" bestFit="1" customWidth="1"/>
    <col min="6416" max="6659" width="9.00390625" style="17" customWidth="1"/>
    <col min="6660" max="6660" width="2.140625" style="17" customWidth="1"/>
    <col min="6661" max="6661" width="5.7109375" style="17" customWidth="1"/>
    <col min="6662" max="6662" width="12.421875" style="17" customWidth="1"/>
    <col min="6663" max="6663" width="8.57421875" style="17" customWidth="1"/>
    <col min="6664" max="6664" width="10.140625" style="17" customWidth="1"/>
    <col min="6665" max="6665" width="12.00390625" style="17" customWidth="1"/>
    <col min="6666" max="6666" width="10.8515625" style="17" customWidth="1"/>
    <col min="6667" max="6667" width="8.57421875" style="17" customWidth="1"/>
    <col min="6668" max="6668" width="10.140625" style="17" customWidth="1"/>
    <col min="6669" max="6669" width="11.28125" style="17" customWidth="1"/>
    <col min="6670" max="6670" width="2.140625" style="17" customWidth="1"/>
    <col min="6671" max="6671" width="11.57421875" style="17" bestFit="1" customWidth="1"/>
    <col min="6672" max="6915" width="9.00390625" style="17" customWidth="1"/>
    <col min="6916" max="6916" width="2.140625" style="17" customWidth="1"/>
    <col min="6917" max="6917" width="5.7109375" style="17" customWidth="1"/>
    <col min="6918" max="6918" width="12.421875" style="17" customWidth="1"/>
    <col min="6919" max="6919" width="8.57421875" style="17" customWidth="1"/>
    <col min="6920" max="6920" width="10.140625" style="17" customWidth="1"/>
    <col min="6921" max="6921" width="12.00390625" style="17" customWidth="1"/>
    <col min="6922" max="6922" width="10.8515625" style="17" customWidth="1"/>
    <col min="6923" max="6923" width="8.57421875" style="17" customWidth="1"/>
    <col min="6924" max="6924" width="10.140625" style="17" customWidth="1"/>
    <col min="6925" max="6925" width="11.28125" style="17" customWidth="1"/>
    <col min="6926" max="6926" width="2.140625" style="17" customWidth="1"/>
    <col min="6927" max="6927" width="11.57421875" style="17" bestFit="1" customWidth="1"/>
    <col min="6928" max="7171" width="9.00390625" style="17" customWidth="1"/>
    <col min="7172" max="7172" width="2.140625" style="17" customWidth="1"/>
    <col min="7173" max="7173" width="5.7109375" style="17" customWidth="1"/>
    <col min="7174" max="7174" width="12.421875" style="17" customWidth="1"/>
    <col min="7175" max="7175" width="8.57421875" style="17" customWidth="1"/>
    <col min="7176" max="7176" width="10.140625" style="17" customWidth="1"/>
    <col min="7177" max="7177" width="12.00390625" style="17" customWidth="1"/>
    <col min="7178" max="7178" width="10.8515625" style="17" customWidth="1"/>
    <col min="7179" max="7179" width="8.57421875" style="17" customWidth="1"/>
    <col min="7180" max="7180" width="10.140625" style="17" customWidth="1"/>
    <col min="7181" max="7181" width="11.28125" style="17" customWidth="1"/>
    <col min="7182" max="7182" width="2.140625" style="17" customWidth="1"/>
    <col min="7183" max="7183" width="11.57421875" style="17" bestFit="1" customWidth="1"/>
    <col min="7184" max="7427" width="9.00390625" style="17" customWidth="1"/>
    <col min="7428" max="7428" width="2.140625" style="17" customWidth="1"/>
    <col min="7429" max="7429" width="5.7109375" style="17" customWidth="1"/>
    <col min="7430" max="7430" width="12.421875" style="17" customWidth="1"/>
    <col min="7431" max="7431" width="8.57421875" style="17" customWidth="1"/>
    <col min="7432" max="7432" width="10.140625" style="17" customWidth="1"/>
    <col min="7433" max="7433" width="12.00390625" style="17" customWidth="1"/>
    <col min="7434" max="7434" width="10.8515625" style="17" customWidth="1"/>
    <col min="7435" max="7435" width="8.57421875" style="17" customWidth="1"/>
    <col min="7436" max="7436" width="10.140625" style="17" customWidth="1"/>
    <col min="7437" max="7437" width="11.28125" style="17" customWidth="1"/>
    <col min="7438" max="7438" width="2.140625" style="17" customWidth="1"/>
    <col min="7439" max="7439" width="11.57421875" style="17" bestFit="1" customWidth="1"/>
    <col min="7440" max="7683" width="9.00390625" style="17" customWidth="1"/>
    <col min="7684" max="7684" width="2.140625" style="17" customWidth="1"/>
    <col min="7685" max="7685" width="5.7109375" style="17" customWidth="1"/>
    <col min="7686" max="7686" width="12.421875" style="17" customWidth="1"/>
    <col min="7687" max="7687" width="8.57421875" style="17" customWidth="1"/>
    <col min="7688" max="7688" width="10.140625" style="17" customWidth="1"/>
    <col min="7689" max="7689" width="12.00390625" style="17" customWidth="1"/>
    <col min="7690" max="7690" width="10.8515625" style="17" customWidth="1"/>
    <col min="7691" max="7691" width="8.57421875" style="17" customWidth="1"/>
    <col min="7692" max="7692" width="10.140625" style="17" customWidth="1"/>
    <col min="7693" max="7693" width="11.28125" style="17" customWidth="1"/>
    <col min="7694" max="7694" width="2.140625" style="17" customWidth="1"/>
    <col min="7695" max="7695" width="11.57421875" style="17" bestFit="1" customWidth="1"/>
    <col min="7696" max="7939" width="9.00390625" style="17" customWidth="1"/>
    <col min="7940" max="7940" width="2.140625" style="17" customWidth="1"/>
    <col min="7941" max="7941" width="5.7109375" style="17" customWidth="1"/>
    <col min="7942" max="7942" width="12.421875" style="17" customWidth="1"/>
    <col min="7943" max="7943" width="8.57421875" style="17" customWidth="1"/>
    <col min="7944" max="7944" width="10.140625" style="17" customWidth="1"/>
    <col min="7945" max="7945" width="12.00390625" style="17" customWidth="1"/>
    <col min="7946" max="7946" width="10.8515625" style="17" customWidth="1"/>
    <col min="7947" max="7947" width="8.57421875" style="17" customWidth="1"/>
    <col min="7948" max="7948" width="10.140625" style="17" customWidth="1"/>
    <col min="7949" max="7949" width="11.28125" style="17" customWidth="1"/>
    <col min="7950" max="7950" width="2.140625" style="17" customWidth="1"/>
    <col min="7951" max="7951" width="11.57421875" style="17" bestFit="1" customWidth="1"/>
    <col min="7952" max="8195" width="9.00390625" style="17" customWidth="1"/>
    <col min="8196" max="8196" width="2.140625" style="17" customWidth="1"/>
    <col min="8197" max="8197" width="5.7109375" style="17" customWidth="1"/>
    <col min="8198" max="8198" width="12.421875" style="17" customWidth="1"/>
    <col min="8199" max="8199" width="8.57421875" style="17" customWidth="1"/>
    <col min="8200" max="8200" width="10.140625" style="17" customWidth="1"/>
    <col min="8201" max="8201" width="12.00390625" style="17" customWidth="1"/>
    <col min="8202" max="8202" width="10.8515625" style="17" customWidth="1"/>
    <col min="8203" max="8203" width="8.57421875" style="17" customWidth="1"/>
    <col min="8204" max="8204" width="10.140625" style="17" customWidth="1"/>
    <col min="8205" max="8205" width="11.28125" style="17" customWidth="1"/>
    <col min="8206" max="8206" width="2.140625" style="17" customWidth="1"/>
    <col min="8207" max="8207" width="11.57421875" style="17" bestFit="1" customWidth="1"/>
    <col min="8208" max="8451" width="9.00390625" style="17" customWidth="1"/>
    <col min="8452" max="8452" width="2.140625" style="17" customWidth="1"/>
    <col min="8453" max="8453" width="5.7109375" style="17" customWidth="1"/>
    <col min="8454" max="8454" width="12.421875" style="17" customWidth="1"/>
    <col min="8455" max="8455" width="8.57421875" style="17" customWidth="1"/>
    <col min="8456" max="8456" width="10.140625" style="17" customWidth="1"/>
    <col min="8457" max="8457" width="12.00390625" style="17" customWidth="1"/>
    <col min="8458" max="8458" width="10.8515625" style="17" customWidth="1"/>
    <col min="8459" max="8459" width="8.57421875" style="17" customWidth="1"/>
    <col min="8460" max="8460" width="10.140625" style="17" customWidth="1"/>
    <col min="8461" max="8461" width="11.28125" style="17" customWidth="1"/>
    <col min="8462" max="8462" width="2.140625" style="17" customWidth="1"/>
    <col min="8463" max="8463" width="11.57421875" style="17" bestFit="1" customWidth="1"/>
    <col min="8464" max="8707" width="9.00390625" style="17" customWidth="1"/>
    <col min="8708" max="8708" width="2.140625" style="17" customWidth="1"/>
    <col min="8709" max="8709" width="5.7109375" style="17" customWidth="1"/>
    <col min="8710" max="8710" width="12.421875" style="17" customWidth="1"/>
    <col min="8711" max="8711" width="8.57421875" style="17" customWidth="1"/>
    <col min="8712" max="8712" width="10.140625" style="17" customWidth="1"/>
    <col min="8713" max="8713" width="12.00390625" style="17" customWidth="1"/>
    <col min="8714" max="8714" width="10.8515625" style="17" customWidth="1"/>
    <col min="8715" max="8715" width="8.57421875" style="17" customWidth="1"/>
    <col min="8716" max="8716" width="10.140625" style="17" customWidth="1"/>
    <col min="8717" max="8717" width="11.28125" style="17" customWidth="1"/>
    <col min="8718" max="8718" width="2.140625" style="17" customWidth="1"/>
    <col min="8719" max="8719" width="11.57421875" style="17" bestFit="1" customWidth="1"/>
    <col min="8720" max="8963" width="9.00390625" style="17" customWidth="1"/>
    <col min="8964" max="8964" width="2.140625" style="17" customWidth="1"/>
    <col min="8965" max="8965" width="5.7109375" style="17" customWidth="1"/>
    <col min="8966" max="8966" width="12.421875" style="17" customWidth="1"/>
    <col min="8967" max="8967" width="8.57421875" style="17" customWidth="1"/>
    <col min="8968" max="8968" width="10.140625" style="17" customWidth="1"/>
    <col min="8969" max="8969" width="12.00390625" style="17" customWidth="1"/>
    <col min="8970" max="8970" width="10.8515625" style="17" customWidth="1"/>
    <col min="8971" max="8971" width="8.57421875" style="17" customWidth="1"/>
    <col min="8972" max="8972" width="10.140625" style="17" customWidth="1"/>
    <col min="8973" max="8973" width="11.28125" style="17" customWidth="1"/>
    <col min="8974" max="8974" width="2.140625" style="17" customWidth="1"/>
    <col min="8975" max="8975" width="11.57421875" style="17" bestFit="1" customWidth="1"/>
    <col min="8976" max="9219" width="9.00390625" style="17" customWidth="1"/>
    <col min="9220" max="9220" width="2.140625" style="17" customWidth="1"/>
    <col min="9221" max="9221" width="5.7109375" style="17" customWidth="1"/>
    <col min="9222" max="9222" width="12.421875" style="17" customWidth="1"/>
    <col min="9223" max="9223" width="8.57421875" style="17" customWidth="1"/>
    <col min="9224" max="9224" width="10.140625" style="17" customWidth="1"/>
    <col min="9225" max="9225" width="12.00390625" style="17" customWidth="1"/>
    <col min="9226" max="9226" width="10.8515625" style="17" customWidth="1"/>
    <col min="9227" max="9227" width="8.57421875" style="17" customWidth="1"/>
    <col min="9228" max="9228" width="10.140625" style="17" customWidth="1"/>
    <col min="9229" max="9229" width="11.28125" style="17" customWidth="1"/>
    <col min="9230" max="9230" width="2.140625" style="17" customWidth="1"/>
    <col min="9231" max="9231" width="11.57421875" style="17" bestFit="1" customWidth="1"/>
    <col min="9232" max="9475" width="9.00390625" style="17" customWidth="1"/>
    <col min="9476" max="9476" width="2.140625" style="17" customWidth="1"/>
    <col min="9477" max="9477" width="5.7109375" style="17" customWidth="1"/>
    <col min="9478" max="9478" width="12.421875" style="17" customWidth="1"/>
    <col min="9479" max="9479" width="8.57421875" style="17" customWidth="1"/>
    <col min="9480" max="9480" width="10.140625" style="17" customWidth="1"/>
    <col min="9481" max="9481" width="12.00390625" style="17" customWidth="1"/>
    <col min="9482" max="9482" width="10.8515625" style="17" customWidth="1"/>
    <col min="9483" max="9483" width="8.57421875" style="17" customWidth="1"/>
    <col min="9484" max="9484" width="10.140625" style="17" customWidth="1"/>
    <col min="9485" max="9485" width="11.28125" style="17" customWidth="1"/>
    <col min="9486" max="9486" width="2.140625" style="17" customWidth="1"/>
    <col min="9487" max="9487" width="11.57421875" style="17" bestFit="1" customWidth="1"/>
    <col min="9488" max="9731" width="9.00390625" style="17" customWidth="1"/>
    <col min="9732" max="9732" width="2.140625" style="17" customWidth="1"/>
    <col min="9733" max="9733" width="5.7109375" style="17" customWidth="1"/>
    <col min="9734" max="9734" width="12.421875" style="17" customWidth="1"/>
    <col min="9735" max="9735" width="8.57421875" style="17" customWidth="1"/>
    <col min="9736" max="9736" width="10.140625" style="17" customWidth="1"/>
    <col min="9737" max="9737" width="12.00390625" style="17" customWidth="1"/>
    <col min="9738" max="9738" width="10.8515625" style="17" customWidth="1"/>
    <col min="9739" max="9739" width="8.57421875" style="17" customWidth="1"/>
    <col min="9740" max="9740" width="10.140625" style="17" customWidth="1"/>
    <col min="9741" max="9741" width="11.28125" style="17" customWidth="1"/>
    <col min="9742" max="9742" width="2.140625" style="17" customWidth="1"/>
    <col min="9743" max="9743" width="11.57421875" style="17" bestFit="1" customWidth="1"/>
    <col min="9744" max="9987" width="9.00390625" style="17" customWidth="1"/>
    <col min="9988" max="9988" width="2.140625" style="17" customWidth="1"/>
    <col min="9989" max="9989" width="5.7109375" style="17" customWidth="1"/>
    <col min="9990" max="9990" width="12.421875" style="17" customWidth="1"/>
    <col min="9991" max="9991" width="8.57421875" style="17" customWidth="1"/>
    <col min="9992" max="9992" width="10.140625" style="17" customWidth="1"/>
    <col min="9993" max="9993" width="12.00390625" style="17" customWidth="1"/>
    <col min="9994" max="9994" width="10.8515625" style="17" customWidth="1"/>
    <col min="9995" max="9995" width="8.57421875" style="17" customWidth="1"/>
    <col min="9996" max="9996" width="10.140625" style="17" customWidth="1"/>
    <col min="9997" max="9997" width="11.28125" style="17" customWidth="1"/>
    <col min="9998" max="9998" width="2.140625" style="17" customWidth="1"/>
    <col min="9999" max="9999" width="11.57421875" style="17" bestFit="1" customWidth="1"/>
    <col min="10000" max="10243" width="9.00390625" style="17" customWidth="1"/>
    <col min="10244" max="10244" width="2.140625" style="17" customWidth="1"/>
    <col min="10245" max="10245" width="5.7109375" style="17" customWidth="1"/>
    <col min="10246" max="10246" width="12.421875" style="17" customWidth="1"/>
    <col min="10247" max="10247" width="8.57421875" style="17" customWidth="1"/>
    <col min="10248" max="10248" width="10.140625" style="17" customWidth="1"/>
    <col min="10249" max="10249" width="12.00390625" style="17" customWidth="1"/>
    <col min="10250" max="10250" width="10.8515625" style="17" customWidth="1"/>
    <col min="10251" max="10251" width="8.57421875" style="17" customWidth="1"/>
    <col min="10252" max="10252" width="10.140625" style="17" customWidth="1"/>
    <col min="10253" max="10253" width="11.28125" style="17" customWidth="1"/>
    <col min="10254" max="10254" width="2.140625" style="17" customWidth="1"/>
    <col min="10255" max="10255" width="11.57421875" style="17" bestFit="1" customWidth="1"/>
    <col min="10256" max="10499" width="9.00390625" style="17" customWidth="1"/>
    <col min="10500" max="10500" width="2.140625" style="17" customWidth="1"/>
    <col min="10501" max="10501" width="5.7109375" style="17" customWidth="1"/>
    <col min="10502" max="10502" width="12.421875" style="17" customWidth="1"/>
    <col min="10503" max="10503" width="8.57421875" style="17" customWidth="1"/>
    <col min="10504" max="10504" width="10.140625" style="17" customWidth="1"/>
    <col min="10505" max="10505" width="12.00390625" style="17" customWidth="1"/>
    <col min="10506" max="10506" width="10.8515625" style="17" customWidth="1"/>
    <col min="10507" max="10507" width="8.57421875" style="17" customWidth="1"/>
    <col min="10508" max="10508" width="10.140625" style="17" customWidth="1"/>
    <col min="10509" max="10509" width="11.28125" style="17" customWidth="1"/>
    <col min="10510" max="10510" width="2.140625" style="17" customWidth="1"/>
    <col min="10511" max="10511" width="11.57421875" style="17" bestFit="1" customWidth="1"/>
    <col min="10512" max="10755" width="9.00390625" style="17" customWidth="1"/>
    <col min="10756" max="10756" width="2.140625" style="17" customWidth="1"/>
    <col min="10757" max="10757" width="5.7109375" style="17" customWidth="1"/>
    <col min="10758" max="10758" width="12.421875" style="17" customWidth="1"/>
    <col min="10759" max="10759" width="8.57421875" style="17" customWidth="1"/>
    <col min="10760" max="10760" width="10.140625" style="17" customWidth="1"/>
    <col min="10761" max="10761" width="12.00390625" style="17" customWidth="1"/>
    <col min="10762" max="10762" width="10.8515625" style="17" customWidth="1"/>
    <col min="10763" max="10763" width="8.57421875" style="17" customWidth="1"/>
    <col min="10764" max="10764" width="10.140625" style="17" customWidth="1"/>
    <col min="10765" max="10765" width="11.28125" style="17" customWidth="1"/>
    <col min="10766" max="10766" width="2.140625" style="17" customWidth="1"/>
    <col min="10767" max="10767" width="11.57421875" style="17" bestFit="1" customWidth="1"/>
    <col min="10768" max="11011" width="9.00390625" style="17" customWidth="1"/>
    <col min="11012" max="11012" width="2.140625" style="17" customWidth="1"/>
    <col min="11013" max="11013" width="5.7109375" style="17" customWidth="1"/>
    <col min="11014" max="11014" width="12.421875" style="17" customWidth="1"/>
    <col min="11015" max="11015" width="8.57421875" style="17" customWidth="1"/>
    <col min="11016" max="11016" width="10.140625" style="17" customWidth="1"/>
    <col min="11017" max="11017" width="12.00390625" style="17" customWidth="1"/>
    <col min="11018" max="11018" width="10.8515625" style="17" customWidth="1"/>
    <col min="11019" max="11019" width="8.57421875" style="17" customWidth="1"/>
    <col min="11020" max="11020" width="10.140625" style="17" customWidth="1"/>
    <col min="11021" max="11021" width="11.28125" style="17" customWidth="1"/>
    <col min="11022" max="11022" width="2.140625" style="17" customWidth="1"/>
    <col min="11023" max="11023" width="11.57421875" style="17" bestFit="1" customWidth="1"/>
    <col min="11024" max="11267" width="9.00390625" style="17" customWidth="1"/>
    <col min="11268" max="11268" width="2.140625" style="17" customWidth="1"/>
    <col min="11269" max="11269" width="5.7109375" style="17" customWidth="1"/>
    <col min="11270" max="11270" width="12.421875" style="17" customWidth="1"/>
    <col min="11271" max="11271" width="8.57421875" style="17" customWidth="1"/>
    <col min="11272" max="11272" width="10.140625" style="17" customWidth="1"/>
    <col min="11273" max="11273" width="12.00390625" style="17" customWidth="1"/>
    <col min="11274" max="11274" width="10.8515625" style="17" customWidth="1"/>
    <col min="11275" max="11275" width="8.57421875" style="17" customWidth="1"/>
    <col min="11276" max="11276" width="10.140625" style="17" customWidth="1"/>
    <col min="11277" max="11277" width="11.28125" style="17" customWidth="1"/>
    <col min="11278" max="11278" width="2.140625" style="17" customWidth="1"/>
    <col min="11279" max="11279" width="11.57421875" style="17" bestFit="1" customWidth="1"/>
    <col min="11280" max="11523" width="9.00390625" style="17" customWidth="1"/>
    <col min="11524" max="11524" width="2.140625" style="17" customWidth="1"/>
    <col min="11525" max="11525" width="5.7109375" style="17" customWidth="1"/>
    <col min="11526" max="11526" width="12.421875" style="17" customWidth="1"/>
    <col min="11527" max="11527" width="8.57421875" style="17" customWidth="1"/>
    <col min="11528" max="11528" width="10.140625" style="17" customWidth="1"/>
    <col min="11529" max="11529" width="12.00390625" style="17" customWidth="1"/>
    <col min="11530" max="11530" width="10.8515625" style="17" customWidth="1"/>
    <col min="11531" max="11531" width="8.57421875" style="17" customWidth="1"/>
    <col min="11532" max="11532" width="10.140625" style="17" customWidth="1"/>
    <col min="11533" max="11533" width="11.28125" style="17" customWidth="1"/>
    <col min="11534" max="11534" width="2.140625" style="17" customWidth="1"/>
    <col min="11535" max="11535" width="11.57421875" style="17" bestFit="1" customWidth="1"/>
    <col min="11536" max="11779" width="9.00390625" style="17" customWidth="1"/>
    <col min="11780" max="11780" width="2.140625" style="17" customWidth="1"/>
    <col min="11781" max="11781" width="5.7109375" style="17" customWidth="1"/>
    <col min="11782" max="11782" width="12.421875" style="17" customWidth="1"/>
    <col min="11783" max="11783" width="8.57421875" style="17" customWidth="1"/>
    <col min="11784" max="11784" width="10.140625" style="17" customWidth="1"/>
    <col min="11785" max="11785" width="12.00390625" style="17" customWidth="1"/>
    <col min="11786" max="11786" width="10.8515625" style="17" customWidth="1"/>
    <col min="11787" max="11787" width="8.57421875" style="17" customWidth="1"/>
    <col min="11788" max="11788" width="10.140625" style="17" customWidth="1"/>
    <col min="11789" max="11789" width="11.28125" style="17" customWidth="1"/>
    <col min="11790" max="11790" width="2.140625" style="17" customWidth="1"/>
    <col min="11791" max="11791" width="11.57421875" style="17" bestFit="1" customWidth="1"/>
    <col min="11792" max="12035" width="9.00390625" style="17" customWidth="1"/>
    <col min="12036" max="12036" width="2.140625" style="17" customWidth="1"/>
    <col min="12037" max="12037" width="5.7109375" style="17" customWidth="1"/>
    <col min="12038" max="12038" width="12.421875" style="17" customWidth="1"/>
    <col min="12039" max="12039" width="8.57421875" style="17" customWidth="1"/>
    <col min="12040" max="12040" width="10.140625" style="17" customWidth="1"/>
    <col min="12041" max="12041" width="12.00390625" style="17" customWidth="1"/>
    <col min="12042" max="12042" width="10.8515625" style="17" customWidth="1"/>
    <col min="12043" max="12043" width="8.57421875" style="17" customWidth="1"/>
    <col min="12044" max="12044" width="10.140625" style="17" customWidth="1"/>
    <col min="12045" max="12045" width="11.28125" style="17" customWidth="1"/>
    <col min="12046" max="12046" width="2.140625" style="17" customWidth="1"/>
    <col min="12047" max="12047" width="11.57421875" style="17" bestFit="1" customWidth="1"/>
    <col min="12048" max="12291" width="9.00390625" style="17" customWidth="1"/>
    <col min="12292" max="12292" width="2.140625" style="17" customWidth="1"/>
    <col min="12293" max="12293" width="5.7109375" style="17" customWidth="1"/>
    <col min="12294" max="12294" width="12.421875" style="17" customWidth="1"/>
    <col min="12295" max="12295" width="8.57421875" style="17" customWidth="1"/>
    <col min="12296" max="12296" width="10.140625" style="17" customWidth="1"/>
    <col min="12297" max="12297" width="12.00390625" style="17" customWidth="1"/>
    <col min="12298" max="12298" width="10.8515625" style="17" customWidth="1"/>
    <col min="12299" max="12299" width="8.57421875" style="17" customWidth="1"/>
    <col min="12300" max="12300" width="10.140625" style="17" customWidth="1"/>
    <col min="12301" max="12301" width="11.28125" style="17" customWidth="1"/>
    <col min="12302" max="12302" width="2.140625" style="17" customWidth="1"/>
    <col min="12303" max="12303" width="11.57421875" style="17" bestFit="1" customWidth="1"/>
    <col min="12304" max="12547" width="9.00390625" style="17" customWidth="1"/>
    <col min="12548" max="12548" width="2.140625" style="17" customWidth="1"/>
    <col min="12549" max="12549" width="5.7109375" style="17" customWidth="1"/>
    <col min="12550" max="12550" width="12.421875" style="17" customWidth="1"/>
    <col min="12551" max="12551" width="8.57421875" style="17" customWidth="1"/>
    <col min="12552" max="12552" width="10.140625" style="17" customWidth="1"/>
    <col min="12553" max="12553" width="12.00390625" style="17" customWidth="1"/>
    <col min="12554" max="12554" width="10.8515625" style="17" customWidth="1"/>
    <col min="12555" max="12555" width="8.57421875" style="17" customWidth="1"/>
    <col min="12556" max="12556" width="10.140625" style="17" customWidth="1"/>
    <col min="12557" max="12557" width="11.28125" style="17" customWidth="1"/>
    <col min="12558" max="12558" width="2.140625" style="17" customWidth="1"/>
    <col min="12559" max="12559" width="11.57421875" style="17" bestFit="1" customWidth="1"/>
    <col min="12560" max="12803" width="9.00390625" style="17" customWidth="1"/>
    <col min="12804" max="12804" width="2.140625" style="17" customWidth="1"/>
    <col min="12805" max="12805" width="5.7109375" style="17" customWidth="1"/>
    <col min="12806" max="12806" width="12.421875" style="17" customWidth="1"/>
    <col min="12807" max="12807" width="8.57421875" style="17" customWidth="1"/>
    <col min="12808" max="12808" width="10.140625" style="17" customWidth="1"/>
    <col min="12809" max="12809" width="12.00390625" style="17" customWidth="1"/>
    <col min="12810" max="12810" width="10.8515625" style="17" customWidth="1"/>
    <col min="12811" max="12811" width="8.57421875" style="17" customWidth="1"/>
    <col min="12812" max="12812" width="10.140625" style="17" customWidth="1"/>
    <col min="12813" max="12813" width="11.28125" style="17" customWidth="1"/>
    <col min="12814" max="12814" width="2.140625" style="17" customWidth="1"/>
    <col min="12815" max="12815" width="11.57421875" style="17" bestFit="1" customWidth="1"/>
    <col min="12816" max="13059" width="9.00390625" style="17" customWidth="1"/>
    <col min="13060" max="13060" width="2.140625" style="17" customWidth="1"/>
    <col min="13061" max="13061" width="5.7109375" style="17" customWidth="1"/>
    <col min="13062" max="13062" width="12.421875" style="17" customWidth="1"/>
    <col min="13063" max="13063" width="8.57421875" style="17" customWidth="1"/>
    <col min="13064" max="13064" width="10.140625" style="17" customWidth="1"/>
    <col min="13065" max="13065" width="12.00390625" style="17" customWidth="1"/>
    <col min="13066" max="13066" width="10.8515625" style="17" customWidth="1"/>
    <col min="13067" max="13067" width="8.57421875" style="17" customWidth="1"/>
    <col min="13068" max="13068" width="10.140625" style="17" customWidth="1"/>
    <col min="13069" max="13069" width="11.28125" style="17" customWidth="1"/>
    <col min="13070" max="13070" width="2.140625" style="17" customWidth="1"/>
    <col min="13071" max="13071" width="11.57421875" style="17" bestFit="1" customWidth="1"/>
    <col min="13072" max="13315" width="9.00390625" style="17" customWidth="1"/>
    <col min="13316" max="13316" width="2.140625" style="17" customWidth="1"/>
    <col min="13317" max="13317" width="5.7109375" style="17" customWidth="1"/>
    <col min="13318" max="13318" width="12.421875" style="17" customWidth="1"/>
    <col min="13319" max="13319" width="8.57421875" style="17" customWidth="1"/>
    <col min="13320" max="13320" width="10.140625" style="17" customWidth="1"/>
    <col min="13321" max="13321" width="12.00390625" style="17" customWidth="1"/>
    <col min="13322" max="13322" width="10.8515625" style="17" customWidth="1"/>
    <col min="13323" max="13323" width="8.57421875" style="17" customWidth="1"/>
    <col min="13324" max="13324" width="10.140625" style="17" customWidth="1"/>
    <col min="13325" max="13325" width="11.28125" style="17" customWidth="1"/>
    <col min="13326" max="13326" width="2.140625" style="17" customWidth="1"/>
    <col min="13327" max="13327" width="11.57421875" style="17" bestFit="1" customWidth="1"/>
    <col min="13328" max="13571" width="9.00390625" style="17" customWidth="1"/>
    <col min="13572" max="13572" width="2.140625" style="17" customWidth="1"/>
    <col min="13573" max="13573" width="5.7109375" style="17" customWidth="1"/>
    <col min="13574" max="13574" width="12.421875" style="17" customWidth="1"/>
    <col min="13575" max="13575" width="8.57421875" style="17" customWidth="1"/>
    <col min="13576" max="13576" width="10.140625" style="17" customWidth="1"/>
    <col min="13577" max="13577" width="12.00390625" style="17" customWidth="1"/>
    <col min="13578" max="13578" width="10.8515625" style="17" customWidth="1"/>
    <col min="13579" max="13579" width="8.57421875" style="17" customWidth="1"/>
    <col min="13580" max="13580" width="10.140625" style="17" customWidth="1"/>
    <col min="13581" max="13581" width="11.28125" style="17" customWidth="1"/>
    <col min="13582" max="13582" width="2.140625" style="17" customWidth="1"/>
    <col min="13583" max="13583" width="11.57421875" style="17" bestFit="1" customWidth="1"/>
    <col min="13584" max="13827" width="9.00390625" style="17" customWidth="1"/>
    <col min="13828" max="13828" width="2.140625" style="17" customWidth="1"/>
    <col min="13829" max="13829" width="5.7109375" style="17" customWidth="1"/>
    <col min="13830" max="13830" width="12.421875" style="17" customWidth="1"/>
    <col min="13831" max="13831" width="8.57421875" style="17" customWidth="1"/>
    <col min="13832" max="13832" width="10.140625" style="17" customWidth="1"/>
    <col min="13833" max="13833" width="12.00390625" style="17" customWidth="1"/>
    <col min="13834" max="13834" width="10.8515625" style="17" customWidth="1"/>
    <col min="13835" max="13835" width="8.57421875" style="17" customWidth="1"/>
    <col min="13836" max="13836" width="10.140625" style="17" customWidth="1"/>
    <col min="13837" max="13837" width="11.28125" style="17" customWidth="1"/>
    <col min="13838" max="13838" width="2.140625" style="17" customWidth="1"/>
    <col min="13839" max="13839" width="11.57421875" style="17" bestFit="1" customWidth="1"/>
    <col min="13840" max="14083" width="9.00390625" style="17" customWidth="1"/>
    <col min="14084" max="14084" width="2.140625" style="17" customWidth="1"/>
    <col min="14085" max="14085" width="5.7109375" style="17" customWidth="1"/>
    <col min="14086" max="14086" width="12.421875" style="17" customWidth="1"/>
    <col min="14087" max="14087" width="8.57421875" style="17" customWidth="1"/>
    <col min="14088" max="14088" width="10.140625" style="17" customWidth="1"/>
    <col min="14089" max="14089" width="12.00390625" style="17" customWidth="1"/>
    <col min="14090" max="14090" width="10.8515625" style="17" customWidth="1"/>
    <col min="14091" max="14091" width="8.57421875" style="17" customWidth="1"/>
    <col min="14092" max="14092" width="10.140625" style="17" customWidth="1"/>
    <col min="14093" max="14093" width="11.28125" style="17" customWidth="1"/>
    <col min="14094" max="14094" width="2.140625" style="17" customWidth="1"/>
    <col min="14095" max="14095" width="11.57421875" style="17" bestFit="1" customWidth="1"/>
    <col min="14096" max="14339" width="9.00390625" style="17" customWidth="1"/>
    <col min="14340" max="14340" width="2.140625" style="17" customWidth="1"/>
    <col min="14341" max="14341" width="5.7109375" style="17" customWidth="1"/>
    <col min="14342" max="14342" width="12.421875" style="17" customWidth="1"/>
    <col min="14343" max="14343" width="8.57421875" style="17" customWidth="1"/>
    <col min="14344" max="14344" width="10.140625" style="17" customWidth="1"/>
    <col min="14345" max="14345" width="12.00390625" style="17" customWidth="1"/>
    <col min="14346" max="14346" width="10.8515625" style="17" customWidth="1"/>
    <col min="14347" max="14347" width="8.57421875" style="17" customWidth="1"/>
    <col min="14348" max="14348" width="10.140625" style="17" customWidth="1"/>
    <col min="14349" max="14349" width="11.28125" style="17" customWidth="1"/>
    <col min="14350" max="14350" width="2.140625" style="17" customWidth="1"/>
    <col min="14351" max="14351" width="11.57421875" style="17" bestFit="1" customWidth="1"/>
    <col min="14352" max="14595" width="9.00390625" style="17" customWidth="1"/>
    <col min="14596" max="14596" width="2.140625" style="17" customWidth="1"/>
    <col min="14597" max="14597" width="5.7109375" style="17" customWidth="1"/>
    <col min="14598" max="14598" width="12.421875" style="17" customWidth="1"/>
    <col min="14599" max="14599" width="8.57421875" style="17" customWidth="1"/>
    <col min="14600" max="14600" width="10.140625" style="17" customWidth="1"/>
    <col min="14601" max="14601" width="12.00390625" style="17" customWidth="1"/>
    <col min="14602" max="14602" width="10.8515625" style="17" customWidth="1"/>
    <col min="14603" max="14603" width="8.57421875" style="17" customWidth="1"/>
    <col min="14604" max="14604" width="10.140625" style="17" customWidth="1"/>
    <col min="14605" max="14605" width="11.28125" style="17" customWidth="1"/>
    <col min="14606" max="14606" width="2.140625" style="17" customWidth="1"/>
    <col min="14607" max="14607" width="11.57421875" style="17" bestFit="1" customWidth="1"/>
    <col min="14608" max="14851" width="9.00390625" style="17" customWidth="1"/>
    <col min="14852" max="14852" width="2.140625" style="17" customWidth="1"/>
    <col min="14853" max="14853" width="5.7109375" style="17" customWidth="1"/>
    <col min="14854" max="14854" width="12.421875" style="17" customWidth="1"/>
    <col min="14855" max="14855" width="8.57421875" style="17" customWidth="1"/>
    <col min="14856" max="14856" width="10.140625" style="17" customWidth="1"/>
    <col min="14857" max="14857" width="12.00390625" style="17" customWidth="1"/>
    <col min="14858" max="14858" width="10.8515625" style="17" customWidth="1"/>
    <col min="14859" max="14859" width="8.57421875" style="17" customWidth="1"/>
    <col min="14860" max="14860" width="10.140625" style="17" customWidth="1"/>
    <col min="14861" max="14861" width="11.28125" style="17" customWidth="1"/>
    <col min="14862" max="14862" width="2.140625" style="17" customWidth="1"/>
    <col min="14863" max="14863" width="11.57421875" style="17" bestFit="1" customWidth="1"/>
    <col min="14864" max="15107" width="9.00390625" style="17" customWidth="1"/>
    <col min="15108" max="15108" width="2.140625" style="17" customWidth="1"/>
    <col min="15109" max="15109" width="5.7109375" style="17" customWidth="1"/>
    <col min="15110" max="15110" width="12.421875" style="17" customWidth="1"/>
    <col min="15111" max="15111" width="8.57421875" style="17" customWidth="1"/>
    <col min="15112" max="15112" width="10.140625" style="17" customWidth="1"/>
    <col min="15113" max="15113" width="12.00390625" style="17" customWidth="1"/>
    <col min="15114" max="15114" width="10.8515625" style="17" customWidth="1"/>
    <col min="15115" max="15115" width="8.57421875" style="17" customWidth="1"/>
    <col min="15116" max="15116" width="10.140625" style="17" customWidth="1"/>
    <col min="15117" max="15117" width="11.28125" style="17" customWidth="1"/>
    <col min="15118" max="15118" width="2.140625" style="17" customWidth="1"/>
    <col min="15119" max="15119" width="11.57421875" style="17" bestFit="1" customWidth="1"/>
    <col min="15120" max="15363" width="9.00390625" style="17" customWidth="1"/>
    <col min="15364" max="15364" width="2.140625" style="17" customWidth="1"/>
    <col min="15365" max="15365" width="5.7109375" style="17" customWidth="1"/>
    <col min="15366" max="15366" width="12.421875" style="17" customWidth="1"/>
    <col min="15367" max="15367" width="8.57421875" style="17" customWidth="1"/>
    <col min="15368" max="15368" width="10.140625" style="17" customWidth="1"/>
    <col min="15369" max="15369" width="12.00390625" style="17" customWidth="1"/>
    <col min="15370" max="15370" width="10.8515625" style="17" customWidth="1"/>
    <col min="15371" max="15371" width="8.57421875" style="17" customWidth="1"/>
    <col min="15372" max="15372" width="10.140625" style="17" customWidth="1"/>
    <col min="15373" max="15373" width="11.28125" style="17" customWidth="1"/>
    <col min="15374" max="15374" width="2.140625" style="17" customWidth="1"/>
    <col min="15375" max="15375" width="11.57421875" style="17" bestFit="1" customWidth="1"/>
    <col min="15376" max="15619" width="9.00390625" style="17" customWidth="1"/>
    <col min="15620" max="15620" width="2.140625" style="17" customWidth="1"/>
    <col min="15621" max="15621" width="5.7109375" style="17" customWidth="1"/>
    <col min="15622" max="15622" width="12.421875" style="17" customWidth="1"/>
    <col min="15623" max="15623" width="8.57421875" style="17" customWidth="1"/>
    <col min="15624" max="15624" width="10.140625" style="17" customWidth="1"/>
    <col min="15625" max="15625" width="12.00390625" style="17" customWidth="1"/>
    <col min="15626" max="15626" width="10.8515625" style="17" customWidth="1"/>
    <col min="15627" max="15627" width="8.57421875" style="17" customWidth="1"/>
    <col min="15628" max="15628" width="10.140625" style="17" customWidth="1"/>
    <col min="15629" max="15629" width="11.28125" style="17" customWidth="1"/>
    <col min="15630" max="15630" width="2.140625" style="17" customWidth="1"/>
    <col min="15631" max="15631" width="11.57421875" style="17" bestFit="1" customWidth="1"/>
    <col min="15632" max="15875" width="9.00390625" style="17" customWidth="1"/>
    <col min="15876" max="15876" width="2.140625" style="17" customWidth="1"/>
    <col min="15877" max="15877" width="5.7109375" style="17" customWidth="1"/>
    <col min="15878" max="15878" width="12.421875" style="17" customWidth="1"/>
    <col min="15879" max="15879" width="8.57421875" style="17" customWidth="1"/>
    <col min="15880" max="15880" width="10.140625" style="17" customWidth="1"/>
    <col min="15881" max="15881" width="12.00390625" style="17" customWidth="1"/>
    <col min="15882" max="15882" width="10.8515625" style="17" customWidth="1"/>
    <col min="15883" max="15883" width="8.57421875" style="17" customWidth="1"/>
    <col min="15884" max="15884" width="10.140625" style="17" customWidth="1"/>
    <col min="15885" max="15885" width="11.28125" style="17" customWidth="1"/>
    <col min="15886" max="15886" width="2.140625" style="17" customWidth="1"/>
    <col min="15887" max="15887" width="11.57421875" style="17" bestFit="1" customWidth="1"/>
    <col min="15888" max="16131" width="9.00390625" style="17" customWidth="1"/>
    <col min="16132" max="16132" width="2.140625" style="17" customWidth="1"/>
    <col min="16133" max="16133" width="5.7109375" style="17" customWidth="1"/>
    <col min="16134" max="16134" width="12.421875" style="17" customWidth="1"/>
    <col min="16135" max="16135" width="8.57421875" style="17" customWidth="1"/>
    <col min="16136" max="16136" width="10.140625" style="17" customWidth="1"/>
    <col min="16137" max="16137" width="12.00390625" style="17" customWidth="1"/>
    <col min="16138" max="16138" width="10.8515625" style="17" customWidth="1"/>
    <col min="16139" max="16139" width="8.57421875" style="17" customWidth="1"/>
    <col min="16140" max="16140" width="10.140625" style="17" customWidth="1"/>
    <col min="16141" max="16141" width="11.28125" style="17" customWidth="1"/>
    <col min="16142" max="16142" width="2.140625" style="17" customWidth="1"/>
    <col min="16143" max="16143" width="11.57421875" style="17" bestFit="1" customWidth="1"/>
    <col min="16144" max="16384" width="9.00390625" style="17" customWidth="1"/>
  </cols>
  <sheetData>
    <row r="1" ht="15">
      <c r="A1" s="18" t="s">
        <v>104</v>
      </c>
    </row>
    <row r="3" spans="2:3" ht="15">
      <c r="B3" s="42" t="s">
        <v>52</v>
      </c>
      <c r="C3" s="18" t="s">
        <v>105</v>
      </c>
    </row>
    <row r="4" spans="2:3" ht="15">
      <c r="B4" s="18"/>
      <c r="C4" s="18" t="s">
        <v>106</v>
      </c>
    </row>
    <row r="5" ht="15">
      <c r="A5" s="102"/>
    </row>
    <row r="6" spans="2:4" ht="15">
      <c r="B6" s="42" t="s">
        <v>52</v>
      </c>
      <c r="C6" s="18" t="s">
        <v>107</v>
      </c>
      <c r="D6" s="18"/>
    </row>
    <row r="7" spans="2:3" ht="15">
      <c r="B7" s="42"/>
      <c r="C7" s="18" t="s">
        <v>108</v>
      </c>
    </row>
    <row r="8" spans="2:3" ht="15">
      <c r="B8" s="42"/>
      <c r="C8" s="18" t="s">
        <v>109</v>
      </c>
    </row>
    <row r="10" spans="2:3" ht="15">
      <c r="B10" s="42" t="s">
        <v>52</v>
      </c>
      <c r="C10" s="18" t="s">
        <v>110</v>
      </c>
    </row>
    <row r="11" spans="2:3" ht="15">
      <c r="B11" s="42"/>
      <c r="C11" s="18" t="s">
        <v>111</v>
      </c>
    </row>
    <row r="12" spans="2:23" ht="15">
      <c r="B12" s="42"/>
      <c r="C12" s="18"/>
      <c r="S12" s="76"/>
      <c r="T12" s="76"/>
      <c r="U12" s="76"/>
      <c r="V12" s="76"/>
      <c r="W12" s="76"/>
    </row>
    <row r="13" ht="15">
      <c r="A13" s="17" t="s">
        <v>112</v>
      </c>
    </row>
    <row r="14" spans="2:24" s="103" customFormat="1" ht="27">
      <c r="B14" s="64" t="s">
        <v>113</v>
      </c>
      <c r="C14" s="65" t="s">
        <v>114</v>
      </c>
      <c r="D14" s="66" t="s">
        <v>88</v>
      </c>
      <c r="E14" s="66" t="s">
        <v>89</v>
      </c>
      <c r="F14" s="104" t="s">
        <v>115</v>
      </c>
      <c r="G14" s="65" t="s">
        <v>91</v>
      </c>
      <c r="H14" s="66" t="s">
        <v>88</v>
      </c>
      <c r="I14" s="66" t="s">
        <v>89</v>
      </c>
      <c r="J14" s="67" t="s">
        <v>116</v>
      </c>
      <c r="L14" s="105"/>
      <c r="M14" s="105"/>
      <c r="N14" s="105"/>
      <c r="O14" s="105"/>
      <c r="P14" s="105"/>
      <c r="Q14" s="106"/>
      <c r="R14" s="105"/>
      <c r="S14" s="105"/>
      <c r="T14" s="105"/>
      <c r="U14" s="105"/>
      <c r="V14" s="105"/>
      <c r="W14" s="105"/>
      <c r="X14" s="105"/>
    </row>
    <row r="15" spans="1:24" ht="15">
      <c r="A15" s="17" t="s">
        <v>135</v>
      </c>
      <c r="B15" s="107" t="s">
        <v>117</v>
      </c>
      <c r="C15" s="108">
        <v>3760</v>
      </c>
      <c r="D15" s="71">
        <v>0.07842973655117749</v>
      </c>
      <c r="E15" s="109">
        <v>-0.119025304592315</v>
      </c>
      <c r="F15" s="73">
        <v>4268</v>
      </c>
      <c r="G15" s="110">
        <v>192</v>
      </c>
      <c r="H15" s="31">
        <v>0.0501436406372421</v>
      </c>
      <c r="I15" s="111">
        <v>0.015873015873015817</v>
      </c>
      <c r="J15" s="112">
        <v>189</v>
      </c>
      <c r="L15" s="105"/>
      <c r="M15" s="113"/>
      <c r="N15" s="114"/>
      <c r="O15" s="115"/>
      <c r="P15" s="115"/>
      <c r="Q15" s="116"/>
      <c r="R15" s="117"/>
      <c r="S15" s="105"/>
      <c r="T15" s="118"/>
      <c r="U15" s="119"/>
      <c r="V15" s="105"/>
      <c r="W15" s="117"/>
      <c r="X15" s="117"/>
    </row>
    <row r="16" spans="1:24" ht="15">
      <c r="A16" s="17" t="s">
        <v>118</v>
      </c>
      <c r="B16" s="107" t="s">
        <v>119</v>
      </c>
      <c r="C16" s="108">
        <v>2504</v>
      </c>
      <c r="D16" s="71">
        <v>0.052230867107486284</v>
      </c>
      <c r="E16" s="109">
        <v>0.04116424116424122</v>
      </c>
      <c r="F16" s="73">
        <v>2405</v>
      </c>
      <c r="G16" s="110">
        <v>192</v>
      </c>
      <c r="H16" s="31">
        <v>0.0501436406372421</v>
      </c>
      <c r="I16" s="109">
        <v>0.13609467455621305</v>
      </c>
      <c r="J16" s="112">
        <v>169</v>
      </c>
      <c r="L16" s="105"/>
      <c r="M16" s="113"/>
      <c r="N16" s="114"/>
      <c r="O16" s="115"/>
      <c r="P16" s="115"/>
      <c r="Q16" s="116"/>
      <c r="R16" s="117"/>
      <c r="S16" s="105"/>
      <c r="T16" s="118"/>
      <c r="U16" s="119"/>
      <c r="V16" s="105"/>
      <c r="W16" s="117"/>
      <c r="X16" s="117"/>
    </row>
    <row r="17" spans="2:24" ht="15">
      <c r="B17" s="107" t="s">
        <v>120</v>
      </c>
      <c r="C17" s="108">
        <v>3418</v>
      </c>
      <c r="D17" s="71">
        <v>0.07129596796061825</v>
      </c>
      <c r="E17" s="109">
        <v>-0.013564213564213556</v>
      </c>
      <c r="F17" s="73">
        <v>3465</v>
      </c>
      <c r="G17" s="110">
        <v>287</v>
      </c>
      <c r="H17" s="31">
        <v>0.07495429616087751</v>
      </c>
      <c r="I17" s="109">
        <v>0.07894736842105265</v>
      </c>
      <c r="J17" s="112">
        <v>266</v>
      </c>
      <c r="L17" s="105"/>
      <c r="M17" s="113"/>
      <c r="N17" s="114"/>
      <c r="O17" s="115"/>
      <c r="P17" s="115"/>
      <c r="Q17" s="116"/>
      <c r="R17" s="117"/>
      <c r="S17" s="105"/>
      <c r="T17" s="118"/>
      <c r="U17" s="119"/>
      <c r="V17" s="105"/>
      <c r="W17" s="117"/>
      <c r="X17" s="117"/>
    </row>
    <row r="18" spans="2:24" ht="15">
      <c r="B18" s="107" t="s">
        <v>121</v>
      </c>
      <c r="C18" s="108">
        <v>4262</v>
      </c>
      <c r="D18" s="71">
        <v>0.08890094073965916</v>
      </c>
      <c r="E18" s="109">
        <v>-0.0016397282736003715</v>
      </c>
      <c r="F18" s="73">
        <v>4269</v>
      </c>
      <c r="G18" s="110">
        <v>334</v>
      </c>
      <c r="H18" s="31">
        <v>0.0872290415252024</v>
      </c>
      <c r="I18" s="109">
        <v>0.1719298245614036</v>
      </c>
      <c r="J18" s="112">
        <v>285</v>
      </c>
      <c r="L18" s="105"/>
      <c r="M18" s="113"/>
      <c r="N18" s="114"/>
      <c r="O18" s="115"/>
      <c r="P18" s="115"/>
      <c r="Q18" s="116"/>
      <c r="R18" s="117"/>
      <c r="S18" s="105"/>
      <c r="T18" s="118"/>
      <c r="U18" s="119"/>
      <c r="V18" s="105"/>
      <c r="W18" s="117"/>
      <c r="X18" s="117"/>
    </row>
    <row r="19" spans="2:24" ht="15">
      <c r="B19" s="107" t="s">
        <v>122</v>
      </c>
      <c r="C19" s="108">
        <v>4833</v>
      </c>
      <c r="D19" s="71">
        <v>0.10081141402974489</v>
      </c>
      <c r="E19" s="109">
        <v>0.08266129032258074</v>
      </c>
      <c r="F19" s="73">
        <v>4464</v>
      </c>
      <c r="G19" s="110">
        <v>365</v>
      </c>
      <c r="H19" s="31">
        <v>0.09532515016975712</v>
      </c>
      <c r="I19" s="109">
        <v>0.14779874213836486</v>
      </c>
      <c r="J19" s="112">
        <v>318</v>
      </c>
      <c r="L19" s="105"/>
      <c r="M19" s="113"/>
      <c r="N19" s="114"/>
      <c r="O19" s="115"/>
      <c r="P19" s="115"/>
      <c r="Q19" s="116"/>
      <c r="R19" s="117"/>
      <c r="S19" s="105"/>
      <c r="T19" s="118"/>
      <c r="U19" s="119"/>
      <c r="V19" s="105"/>
      <c r="W19" s="117"/>
      <c r="X19" s="117"/>
    </row>
    <row r="20" spans="1:24" ht="15">
      <c r="A20" s="17" t="s">
        <v>123</v>
      </c>
      <c r="B20" s="107" t="s">
        <v>124</v>
      </c>
      <c r="C20" s="108">
        <v>3215</v>
      </c>
      <c r="D20" s="71">
        <v>0.06706159654575415</v>
      </c>
      <c r="E20" s="109">
        <v>-0.034244517873235236</v>
      </c>
      <c r="F20" s="73">
        <v>3329</v>
      </c>
      <c r="G20" s="110">
        <v>270</v>
      </c>
      <c r="H20" s="31">
        <v>0.07051449464612171</v>
      </c>
      <c r="I20" s="109">
        <v>0.1637931034482758</v>
      </c>
      <c r="J20" s="112">
        <v>232</v>
      </c>
      <c r="L20" s="105"/>
      <c r="M20" s="113"/>
      <c r="N20" s="114"/>
      <c r="O20" s="115"/>
      <c r="P20" s="115"/>
      <c r="Q20" s="116"/>
      <c r="R20" s="117"/>
      <c r="S20" s="105"/>
      <c r="T20" s="118"/>
      <c r="U20" s="119"/>
      <c r="V20" s="105"/>
      <c r="W20" s="117"/>
      <c r="X20" s="117"/>
    </row>
    <row r="21" spans="1:24" ht="15">
      <c r="A21" s="17" t="s">
        <v>125</v>
      </c>
      <c r="B21" s="107" t="s">
        <v>126</v>
      </c>
      <c r="C21" s="108">
        <v>3780</v>
      </c>
      <c r="D21" s="71">
        <v>0.0788469160009178</v>
      </c>
      <c r="E21" s="109">
        <v>0.05321816662022849</v>
      </c>
      <c r="F21" s="73">
        <v>3589</v>
      </c>
      <c r="G21" s="110">
        <v>370</v>
      </c>
      <c r="H21" s="31">
        <v>0.0966309741446853</v>
      </c>
      <c r="I21" s="109">
        <v>0.22923588039867115</v>
      </c>
      <c r="J21" s="112">
        <v>301</v>
      </c>
      <c r="M21" s="113"/>
      <c r="N21" s="114"/>
      <c r="O21" s="115"/>
      <c r="P21" s="115"/>
      <c r="Q21" s="116"/>
      <c r="R21" s="117"/>
      <c r="T21" s="118"/>
      <c r="U21" s="119"/>
      <c r="V21" s="105"/>
      <c r="W21" s="117"/>
      <c r="X21" s="117"/>
    </row>
    <row r="22" spans="2:24" ht="15">
      <c r="B22" s="107" t="s">
        <v>127</v>
      </c>
      <c r="C22" s="108">
        <v>5859</v>
      </c>
      <c r="D22" s="71">
        <v>0.12221271980142258</v>
      </c>
      <c r="E22" s="109">
        <v>0.0644985465116279</v>
      </c>
      <c r="F22" s="73">
        <v>5504</v>
      </c>
      <c r="G22" s="110">
        <v>551</v>
      </c>
      <c r="H22" s="31">
        <v>0.1439018020370854</v>
      </c>
      <c r="I22" s="109">
        <v>0.17234042553191498</v>
      </c>
      <c r="J22" s="112">
        <v>470</v>
      </c>
      <c r="M22" s="113"/>
      <c r="N22" s="114"/>
      <c r="O22" s="115"/>
      <c r="P22" s="115"/>
      <c r="Q22" s="116"/>
      <c r="R22" s="117"/>
      <c r="S22" s="92"/>
      <c r="T22" s="118"/>
      <c r="U22" s="119"/>
      <c r="V22" s="105"/>
      <c r="W22" s="117"/>
      <c r="X22" s="117"/>
    </row>
    <row r="23" spans="2:24" ht="15">
      <c r="B23" s="107" t="s">
        <v>128</v>
      </c>
      <c r="C23" s="108">
        <v>4317</v>
      </c>
      <c r="D23" s="71">
        <v>0.090048184226445</v>
      </c>
      <c r="E23" s="109">
        <v>0.07068452380952372</v>
      </c>
      <c r="F23" s="73">
        <v>4032</v>
      </c>
      <c r="G23" s="110">
        <v>341</v>
      </c>
      <c r="H23" s="31">
        <v>0.08905719509010185</v>
      </c>
      <c r="I23" s="109">
        <v>0.26296296296296306</v>
      </c>
      <c r="J23" s="112">
        <v>270</v>
      </c>
      <c r="L23" s="52"/>
      <c r="M23" s="113"/>
      <c r="N23" s="114"/>
      <c r="O23" s="115"/>
      <c r="P23" s="115"/>
      <c r="Q23" s="116"/>
      <c r="R23" s="117"/>
      <c r="S23" s="98"/>
      <c r="T23" s="118"/>
      <c r="U23" s="119"/>
      <c r="V23" s="105"/>
      <c r="W23" s="117"/>
      <c r="X23" s="117"/>
    </row>
    <row r="24" spans="2:24" ht="15">
      <c r="B24" s="107" t="s">
        <v>129</v>
      </c>
      <c r="C24" s="108">
        <v>4720</v>
      </c>
      <c r="D24" s="71">
        <v>0.09845435013871216</v>
      </c>
      <c r="E24" s="109">
        <v>0.17764471057884235</v>
      </c>
      <c r="F24" s="73">
        <v>4008</v>
      </c>
      <c r="G24" s="110">
        <v>333</v>
      </c>
      <c r="H24" s="31">
        <v>0.08696787673021676</v>
      </c>
      <c r="I24" s="109">
        <v>0.2197802197802199</v>
      </c>
      <c r="J24" s="112">
        <v>273</v>
      </c>
      <c r="L24" s="52"/>
      <c r="M24" s="113"/>
      <c r="N24" s="114"/>
      <c r="O24" s="115"/>
      <c r="P24" s="115"/>
      <c r="Q24" s="116"/>
      <c r="R24" s="117"/>
      <c r="S24" s="98"/>
      <c r="T24" s="118"/>
      <c r="U24" s="119"/>
      <c r="V24" s="105"/>
      <c r="W24" s="117"/>
      <c r="X24" s="117"/>
    </row>
    <row r="25" spans="2:24" ht="15">
      <c r="B25" s="107" t="s">
        <v>130</v>
      </c>
      <c r="C25" s="108">
        <v>4655</v>
      </c>
      <c r="D25" s="71">
        <v>0.09709851692705618</v>
      </c>
      <c r="E25" s="109">
        <v>-0.020618556701030966</v>
      </c>
      <c r="F25" s="73">
        <v>4753</v>
      </c>
      <c r="G25" s="110">
        <v>328</v>
      </c>
      <c r="H25" s="31">
        <v>0.08566205275528858</v>
      </c>
      <c r="I25" s="109">
        <v>0.05466237942122176</v>
      </c>
      <c r="J25" s="112">
        <v>311</v>
      </c>
      <c r="L25" s="52"/>
      <c r="M25" s="113"/>
      <c r="N25" s="114"/>
      <c r="O25" s="115"/>
      <c r="P25" s="115"/>
      <c r="Q25" s="116"/>
      <c r="R25" s="117"/>
      <c r="S25" s="98"/>
      <c r="T25" s="118"/>
      <c r="U25" s="119"/>
      <c r="V25" s="105"/>
      <c r="W25" s="117"/>
      <c r="X25" s="117"/>
    </row>
    <row r="26" spans="2:24" ht="15">
      <c r="B26" s="107" t="s">
        <v>131</v>
      </c>
      <c r="C26" s="108">
        <v>2620</v>
      </c>
      <c r="D26" s="71">
        <v>0.05465050791598006</v>
      </c>
      <c r="E26" s="109">
        <v>0.1670378619153674</v>
      </c>
      <c r="F26" s="73">
        <v>2245</v>
      </c>
      <c r="G26" s="110">
        <v>266</v>
      </c>
      <c r="H26" s="31">
        <v>0.06946983546617916</v>
      </c>
      <c r="I26" s="109">
        <v>0.09465020576131677</v>
      </c>
      <c r="J26" s="112">
        <v>243</v>
      </c>
      <c r="M26" s="120"/>
      <c r="N26" s="114"/>
      <c r="O26" s="115"/>
      <c r="P26" s="115"/>
      <c r="Q26" s="116"/>
      <c r="R26" s="117"/>
      <c r="S26" s="98"/>
      <c r="T26" s="121"/>
      <c r="U26" s="119"/>
      <c r="V26" s="105"/>
      <c r="W26" s="117"/>
      <c r="X26" s="117"/>
    </row>
    <row r="27" spans="2:24" ht="15">
      <c r="B27" s="122" t="s">
        <v>132</v>
      </c>
      <c r="C27" s="79">
        <v>47941</v>
      </c>
      <c r="D27" s="38">
        <v>1</v>
      </c>
      <c r="E27" s="109">
        <v>0.03479462107966924</v>
      </c>
      <c r="F27" s="123">
        <v>46329</v>
      </c>
      <c r="G27" s="83">
        <v>3829</v>
      </c>
      <c r="H27" s="84">
        <v>1</v>
      </c>
      <c r="I27" s="109">
        <v>0.15123271196632593</v>
      </c>
      <c r="J27" s="124">
        <v>3326</v>
      </c>
      <c r="M27" s="120"/>
      <c r="N27" s="114"/>
      <c r="O27" s="115"/>
      <c r="P27" s="115"/>
      <c r="Q27" s="116"/>
      <c r="R27" s="117"/>
      <c r="S27" s="98"/>
      <c r="T27" s="125"/>
      <c r="U27" s="119"/>
      <c r="V27" s="105"/>
      <c r="W27" s="117"/>
      <c r="X27" s="117"/>
    </row>
    <row r="28" spans="2:19" ht="15">
      <c r="B28" s="475" t="s">
        <v>136</v>
      </c>
      <c r="C28" s="475"/>
      <c r="D28" s="475"/>
      <c r="E28" s="475"/>
      <c r="F28" s="475"/>
      <c r="G28" s="475"/>
      <c r="H28" s="475"/>
      <c r="I28" s="475"/>
      <c r="J28" s="475"/>
      <c r="O28" s="92"/>
      <c r="P28" s="92"/>
      <c r="Q28" s="126"/>
      <c r="R28" s="98"/>
      <c r="S28" s="98"/>
    </row>
    <row r="29" spans="2:21" ht="15">
      <c r="B29" s="127"/>
      <c r="C29" s="127"/>
      <c r="D29" s="127"/>
      <c r="E29" s="127"/>
      <c r="F29" s="127"/>
      <c r="G29" s="127"/>
      <c r="H29" s="127"/>
      <c r="I29" s="127"/>
      <c r="J29" s="127"/>
      <c r="M29" s="92"/>
      <c r="N29" s="92"/>
      <c r="O29" s="92"/>
      <c r="P29" s="92"/>
      <c r="Q29" s="92"/>
      <c r="R29" s="98"/>
      <c r="S29" s="98"/>
      <c r="T29" s="128"/>
      <c r="U29" s="92"/>
    </row>
    <row r="30" spans="1:21" ht="15">
      <c r="A30" s="17" t="s">
        <v>137</v>
      </c>
      <c r="I30" s="17" t="s">
        <v>133</v>
      </c>
      <c r="M30" s="98"/>
      <c r="N30" s="129"/>
      <c r="O30" s="96"/>
      <c r="P30" s="96"/>
      <c r="Q30" s="96"/>
      <c r="R30" s="98"/>
      <c r="S30" s="98"/>
      <c r="T30" s="128"/>
      <c r="U30" s="92"/>
    </row>
    <row r="31" spans="13:21" ht="15">
      <c r="M31" s="98"/>
      <c r="N31" s="129"/>
      <c r="O31" s="96"/>
      <c r="P31" s="96"/>
      <c r="Q31" s="96"/>
      <c r="R31" s="98"/>
      <c r="S31" s="98"/>
      <c r="T31" s="128"/>
      <c r="U31" s="92"/>
    </row>
    <row r="32" spans="13:21" ht="15">
      <c r="M32" s="98"/>
      <c r="N32" s="129"/>
      <c r="O32" s="96"/>
      <c r="P32" s="96"/>
      <c r="Q32" s="96"/>
      <c r="R32" s="98"/>
      <c r="S32" s="98"/>
      <c r="T32" s="128"/>
      <c r="U32" s="92"/>
    </row>
    <row r="33" spans="13:21" ht="15">
      <c r="M33" s="98"/>
      <c r="N33" s="129"/>
      <c r="O33" s="96"/>
      <c r="P33" s="96"/>
      <c r="Q33" s="96"/>
      <c r="R33" s="98"/>
      <c r="S33" s="98"/>
      <c r="T33" s="128"/>
      <c r="U33" s="92"/>
    </row>
    <row r="34" spans="13:21" ht="15">
      <c r="M34" s="98"/>
      <c r="N34" s="129"/>
      <c r="O34" s="96"/>
      <c r="P34" s="96"/>
      <c r="Q34" s="96"/>
      <c r="R34" s="98"/>
      <c r="S34" s="98"/>
      <c r="T34" s="128"/>
      <c r="U34" s="92"/>
    </row>
    <row r="35" spans="13:21" ht="15">
      <c r="M35" s="98"/>
      <c r="N35" s="129"/>
      <c r="O35" s="96"/>
      <c r="P35" s="96"/>
      <c r="Q35" s="96"/>
      <c r="R35" s="92"/>
      <c r="S35" s="92"/>
      <c r="T35" s="92"/>
      <c r="U35" s="92"/>
    </row>
    <row r="36" spans="13:21" ht="15">
      <c r="M36" s="98"/>
      <c r="N36" s="129"/>
      <c r="O36" s="96"/>
      <c r="P36" s="96"/>
      <c r="Q36" s="96"/>
      <c r="R36" s="92"/>
      <c r="S36" s="92"/>
      <c r="T36" s="92"/>
      <c r="U36" s="92"/>
    </row>
    <row r="37" spans="13:21" ht="15">
      <c r="M37" s="98"/>
      <c r="N37" s="129"/>
      <c r="O37" s="96"/>
      <c r="P37" s="96"/>
      <c r="Q37" s="96"/>
      <c r="R37" s="92"/>
      <c r="S37" s="92"/>
      <c r="T37" s="92"/>
      <c r="U37" s="92"/>
    </row>
    <row r="38" spans="13:21" ht="15">
      <c r="M38" s="98"/>
      <c r="N38" s="129"/>
      <c r="O38" s="96"/>
      <c r="P38" s="96"/>
      <c r="Q38" s="96"/>
      <c r="R38" s="92"/>
      <c r="S38" s="92"/>
      <c r="T38" s="92"/>
      <c r="U38" s="92"/>
    </row>
    <row r="39" spans="13:17" ht="15">
      <c r="M39" s="98"/>
      <c r="N39" s="129"/>
      <c r="O39" s="96"/>
      <c r="P39" s="96"/>
      <c r="Q39" s="96"/>
    </row>
    <row r="40" spans="13:17" ht="14.25">
      <c r="M40" s="98"/>
      <c r="N40" s="129"/>
      <c r="O40" s="96"/>
      <c r="P40" s="96"/>
      <c r="Q40" s="96"/>
    </row>
    <row r="41" spans="13:17" ht="20.25" customHeight="1">
      <c r="M41" s="98"/>
      <c r="N41" s="129"/>
      <c r="O41" s="96"/>
      <c r="P41" s="96"/>
      <c r="Q41" s="96"/>
    </row>
    <row r="42" spans="9:17" ht="15">
      <c r="I42" s="17" t="s">
        <v>134</v>
      </c>
      <c r="M42" s="92"/>
      <c r="N42" s="92"/>
      <c r="O42" s="92"/>
      <c r="P42" s="92"/>
      <c r="Q42" s="92"/>
    </row>
    <row r="43" spans="13:17" ht="15">
      <c r="M43" s="92"/>
      <c r="N43" s="92"/>
      <c r="O43" s="92"/>
      <c r="P43" s="92"/>
      <c r="Q43" s="92"/>
    </row>
    <row r="44" spans="13:17" ht="15">
      <c r="M44" s="92"/>
      <c r="N44" s="92"/>
      <c r="O44" s="92"/>
      <c r="P44" s="92"/>
      <c r="Q44" s="92"/>
    </row>
    <row r="45" spans="13:17" ht="15">
      <c r="M45" s="98"/>
      <c r="N45" s="128"/>
      <c r="O45" s="130"/>
      <c r="P45" s="130"/>
      <c r="Q45" s="130"/>
    </row>
    <row r="46" spans="13:17" ht="15">
      <c r="M46" s="98"/>
      <c r="N46" s="128"/>
      <c r="O46" s="130"/>
      <c r="P46" s="130"/>
      <c r="Q46" s="130"/>
    </row>
    <row r="47" spans="13:17" ht="15">
      <c r="M47" s="98"/>
      <c r="N47" s="128"/>
      <c r="O47" s="130"/>
      <c r="P47" s="130"/>
      <c r="Q47" s="130"/>
    </row>
    <row r="48" spans="13:17" ht="15">
      <c r="M48" s="98"/>
      <c r="N48" s="128"/>
      <c r="O48" s="130"/>
      <c r="P48" s="130"/>
      <c r="Q48" s="130"/>
    </row>
    <row r="49" spans="13:17" ht="15">
      <c r="M49" s="98"/>
      <c r="N49" s="128"/>
      <c r="O49" s="130"/>
      <c r="P49" s="130"/>
      <c r="Q49" s="130"/>
    </row>
    <row r="50" spans="13:17" ht="15">
      <c r="M50" s="98"/>
      <c r="N50" s="128"/>
      <c r="O50" s="130"/>
      <c r="P50" s="130"/>
      <c r="Q50" s="130"/>
    </row>
    <row r="51" spans="13:17" ht="15">
      <c r="M51" s="98"/>
      <c r="N51" s="128"/>
      <c r="O51" s="130"/>
      <c r="P51" s="130"/>
      <c r="Q51" s="130"/>
    </row>
    <row r="52" spans="13:17" ht="14.25">
      <c r="M52" s="98"/>
      <c r="N52" s="128"/>
      <c r="O52" s="130"/>
      <c r="P52" s="130"/>
      <c r="Q52" s="130"/>
    </row>
    <row r="53" spans="13:17" ht="14.25">
      <c r="M53" s="98"/>
      <c r="N53" s="128"/>
      <c r="O53" s="130"/>
      <c r="P53" s="130"/>
      <c r="Q53" s="130"/>
    </row>
    <row r="54" spans="3:17" ht="15">
      <c r="C54" s="131"/>
      <c r="M54" s="98"/>
      <c r="N54" s="128"/>
      <c r="O54" s="130"/>
      <c r="P54" s="130"/>
      <c r="Q54" s="130"/>
    </row>
    <row r="55" spans="13:17" ht="15">
      <c r="M55" s="98"/>
      <c r="N55" s="128"/>
      <c r="O55" s="130"/>
      <c r="P55" s="130"/>
      <c r="Q55" s="130"/>
    </row>
    <row r="56" spans="13:17" ht="15">
      <c r="M56" s="98"/>
      <c r="N56" s="128"/>
      <c r="O56" s="130"/>
      <c r="P56" s="130"/>
      <c r="Q56" s="130"/>
    </row>
  </sheetData>
  <mergeCells count="1">
    <mergeCell ref="B28:J28"/>
  </mergeCells>
  <printOptions/>
  <pageMargins left="0.7" right="0.7" top="0.75" bottom="0.75" header="0.3" footer="0.3"/>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PageLayoutView="40" workbookViewId="0" topLeftCell="A1"/>
  </sheetViews>
  <sheetFormatPr defaultColWidth="9.140625" defaultRowHeight="15"/>
  <cols>
    <col min="1" max="1" width="8.7109375" style="17" customWidth="1"/>
    <col min="2" max="2" width="12.8515625" style="17" customWidth="1"/>
    <col min="3" max="3" width="8.28125" style="17" customWidth="1"/>
    <col min="4" max="4" width="10.140625" style="17" customWidth="1"/>
    <col min="5" max="5" width="11.421875" style="17" customWidth="1"/>
    <col min="6" max="6" width="11.00390625" style="17" customWidth="1"/>
    <col min="7" max="7" width="8.28125" style="17" customWidth="1"/>
    <col min="8" max="8" width="10.00390625" style="17" customWidth="1"/>
    <col min="9" max="9" width="12.00390625" style="17" customWidth="1"/>
    <col min="10" max="10" width="3.7109375" style="17" customWidth="1"/>
    <col min="11" max="11" width="9.00390625" style="17" customWidth="1"/>
    <col min="12" max="12" width="16.140625" style="76" bestFit="1" customWidth="1"/>
    <col min="13" max="13" width="15.00390625" style="17" bestFit="1" customWidth="1"/>
    <col min="14" max="14" width="9.00390625" style="17" customWidth="1"/>
    <col min="15" max="15" width="2.8515625" style="17" customWidth="1"/>
    <col min="16" max="16" width="9.00390625" style="17" customWidth="1"/>
    <col min="17" max="17" width="13.00390625" style="17" bestFit="1" customWidth="1"/>
    <col min="18" max="18" width="10.421875" style="17" bestFit="1" customWidth="1"/>
    <col min="19" max="256" width="9.00390625" style="17" customWidth="1"/>
    <col min="257" max="257" width="8.7109375" style="17" customWidth="1"/>
    <col min="258" max="258" width="12.8515625" style="17" customWidth="1"/>
    <col min="259" max="259" width="8.28125" style="17" customWidth="1"/>
    <col min="260" max="260" width="10.140625" style="17" customWidth="1"/>
    <col min="261" max="261" width="11.421875" style="17" customWidth="1"/>
    <col min="262" max="262" width="11.00390625" style="17" customWidth="1"/>
    <col min="263" max="263" width="8.28125" style="17" customWidth="1"/>
    <col min="264" max="264" width="10.00390625" style="17" customWidth="1"/>
    <col min="265" max="265" width="11.421875" style="17" customWidth="1"/>
    <col min="266" max="266" width="3.7109375" style="17" customWidth="1"/>
    <col min="267" max="512" width="9.00390625" style="17" customWidth="1"/>
    <col min="513" max="513" width="8.7109375" style="17" customWidth="1"/>
    <col min="514" max="514" width="12.8515625" style="17" customWidth="1"/>
    <col min="515" max="515" width="8.28125" style="17" customWidth="1"/>
    <col min="516" max="516" width="10.140625" style="17" customWidth="1"/>
    <col min="517" max="517" width="11.421875" style="17" customWidth="1"/>
    <col min="518" max="518" width="11.00390625" style="17" customWidth="1"/>
    <col min="519" max="519" width="8.28125" style="17" customWidth="1"/>
    <col min="520" max="520" width="10.00390625" style="17" customWidth="1"/>
    <col min="521" max="521" width="11.421875" style="17" customWidth="1"/>
    <col min="522" max="522" width="3.7109375" style="17" customWidth="1"/>
    <col min="523" max="768" width="9.00390625" style="17" customWidth="1"/>
    <col min="769" max="769" width="8.7109375" style="17" customWidth="1"/>
    <col min="770" max="770" width="12.8515625" style="17" customWidth="1"/>
    <col min="771" max="771" width="8.28125" style="17" customWidth="1"/>
    <col min="772" max="772" width="10.140625" style="17" customWidth="1"/>
    <col min="773" max="773" width="11.421875" style="17" customWidth="1"/>
    <col min="774" max="774" width="11.00390625" style="17" customWidth="1"/>
    <col min="775" max="775" width="8.28125" style="17" customWidth="1"/>
    <col min="776" max="776" width="10.00390625" style="17" customWidth="1"/>
    <col min="777" max="777" width="11.421875" style="17" customWidth="1"/>
    <col min="778" max="778" width="3.7109375" style="17" customWidth="1"/>
    <col min="779" max="1024" width="9.00390625" style="17" customWidth="1"/>
    <col min="1025" max="1025" width="8.7109375" style="17" customWidth="1"/>
    <col min="1026" max="1026" width="12.8515625" style="17" customWidth="1"/>
    <col min="1027" max="1027" width="8.28125" style="17" customWidth="1"/>
    <col min="1028" max="1028" width="10.140625" style="17" customWidth="1"/>
    <col min="1029" max="1029" width="11.421875" style="17" customWidth="1"/>
    <col min="1030" max="1030" width="11.00390625" style="17" customWidth="1"/>
    <col min="1031" max="1031" width="8.28125" style="17" customWidth="1"/>
    <col min="1032" max="1032" width="10.00390625" style="17" customWidth="1"/>
    <col min="1033" max="1033" width="11.421875" style="17" customWidth="1"/>
    <col min="1034" max="1034" width="3.7109375" style="17" customWidth="1"/>
    <col min="1035" max="1280" width="9.00390625" style="17" customWidth="1"/>
    <col min="1281" max="1281" width="8.7109375" style="17" customWidth="1"/>
    <col min="1282" max="1282" width="12.8515625" style="17" customWidth="1"/>
    <col min="1283" max="1283" width="8.28125" style="17" customWidth="1"/>
    <col min="1284" max="1284" width="10.140625" style="17" customWidth="1"/>
    <col min="1285" max="1285" width="11.421875" style="17" customWidth="1"/>
    <col min="1286" max="1286" width="11.00390625" style="17" customWidth="1"/>
    <col min="1287" max="1287" width="8.28125" style="17" customWidth="1"/>
    <col min="1288" max="1288" width="10.00390625" style="17" customWidth="1"/>
    <col min="1289" max="1289" width="11.421875" style="17" customWidth="1"/>
    <col min="1290" max="1290" width="3.7109375" style="17" customWidth="1"/>
    <col min="1291" max="1536" width="9.00390625" style="17" customWidth="1"/>
    <col min="1537" max="1537" width="8.7109375" style="17" customWidth="1"/>
    <col min="1538" max="1538" width="12.8515625" style="17" customWidth="1"/>
    <col min="1539" max="1539" width="8.28125" style="17" customWidth="1"/>
    <col min="1540" max="1540" width="10.140625" style="17" customWidth="1"/>
    <col min="1541" max="1541" width="11.421875" style="17" customWidth="1"/>
    <col min="1542" max="1542" width="11.00390625" style="17" customWidth="1"/>
    <col min="1543" max="1543" width="8.28125" style="17" customWidth="1"/>
    <col min="1544" max="1544" width="10.00390625" style="17" customWidth="1"/>
    <col min="1545" max="1545" width="11.421875" style="17" customWidth="1"/>
    <col min="1546" max="1546" width="3.7109375" style="17" customWidth="1"/>
    <col min="1547" max="1792" width="9.00390625" style="17" customWidth="1"/>
    <col min="1793" max="1793" width="8.7109375" style="17" customWidth="1"/>
    <col min="1794" max="1794" width="12.8515625" style="17" customWidth="1"/>
    <col min="1795" max="1795" width="8.28125" style="17" customWidth="1"/>
    <col min="1796" max="1796" width="10.140625" style="17" customWidth="1"/>
    <col min="1797" max="1797" width="11.421875" style="17" customWidth="1"/>
    <col min="1798" max="1798" width="11.00390625" style="17" customWidth="1"/>
    <col min="1799" max="1799" width="8.28125" style="17" customWidth="1"/>
    <col min="1800" max="1800" width="10.00390625" style="17" customWidth="1"/>
    <col min="1801" max="1801" width="11.421875" style="17" customWidth="1"/>
    <col min="1802" max="1802" width="3.7109375" style="17" customWidth="1"/>
    <col min="1803" max="2048" width="9.00390625" style="17" customWidth="1"/>
    <col min="2049" max="2049" width="8.7109375" style="17" customWidth="1"/>
    <col min="2050" max="2050" width="12.8515625" style="17" customWidth="1"/>
    <col min="2051" max="2051" width="8.28125" style="17" customWidth="1"/>
    <col min="2052" max="2052" width="10.140625" style="17" customWidth="1"/>
    <col min="2053" max="2053" width="11.421875" style="17" customWidth="1"/>
    <col min="2054" max="2054" width="11.00390625" style="17" customWidth="1"/>
    <col min="2055" max="2055" width="8.28125" style="17" customWidth="1"/>
    <col min="2056" max="2056" width="10.00390625" style="17" customWidth="1"/>
    <col min="2057" max="2057" width="11.421875" style="17" customWidth="1"/>
    <col min="2058" max="2058" width="3.7109375" style="17" customWidth="1"/>
    <col min="2059" max="2304" width="9.00390625" style="17" customWidth="1"/>
    <col min="2305" max="2305" width="8.7109375" style="17" customWidth="1"/>
    <col min="2306" max="2306" width="12.8515625" style="17" customWidth="1"/>
    <col min="2307" max="2307" width="8.28125" style="17" customWidth="1"/>
    <col min="2308" max="2308" width="10.140625" style="17" customWidth="1"/>
    <col min="2309" max="2309" width="11.421875" style="17" customWidth="1"/>
    <col min="2310" max="2310" width="11.00390625" style="17" customWidth="1"/>
    <col min="2311" max="2311" width="8.28125" style="17" customWidth="1"/>
    <col min="2312" max="2312" width="10.00390625" style="17" customWidth="1"/>
    <col min="2313" max="2313" width="11.421875" style="17" customWidth="1"/>
    <col min="2314" max="2314" width="3.7109375" style="17" customWidth="1"/>
    <col min="2315" max="2560" width="9.00390625" style="17" customWidth="1"/>
    <col min="2561" max="2561" width="8.7109375" style="17" customWidth="1"/>
    <col min="2562" max="2562" width="12.8515625" style="17" customWidth="1"/>
    <col min="2563" max="2563" width="8.28125" style="17" customWidth="1"/>
    <col min="2564" max="2564" width="10.140625" style="17" customWidth="1"/>
    <col min="2565" max="2565" width="11.421875" style="17" customWidth="1"/>
    <col min="2566" max="2566" width="11.00390625" style="17" customWidth="1"/>
    <col min="2567" max="2567" width="8.28125" style="17" customWidth="1"/>
    <col min="2568" max="2568" width="10.00390625" style="17" customWidth="1"/>
    <col min="2569" max="2569" width="11.421875" style="17" customWidth="1"/>
    <col min="2570" max="2570" width="3.7109375" style="17" customWidth="1"/>
    <col min="2571" max="2816" width="9.00390625" style="17" customWidth="1"/>
    <col min="2817" max="2817" width="8.7109375" style="17" customWidth="1"/>
    <col min="2818" max="2818" width="12.8515625" style="17" customWidth="1"/>
    <col min="2819" max="2819" width="8.28125" style="17" customWidth="1"/>
    <col min="2820" max="2820" width="10.140625" style="17" customWidth="1"/>
    <col min="2821" max="2821" width="11.421875" style="17" customWidth="1"/>
    <col min="2822" max="2822" width="11.00390625" style="17" customWidth="1"/>
    <col min="2823" max="2823" width="8.28125" style="17" customWidth="1"/>
    <col min="2824" max="2824" width="10.00390625" style="17" customWidth="1"/>
    <col min="2825" max="2825" width="11.421875" style="17" customWidth="1"/>
    <col min="2826" max="2826" width="3.7109375" style="17" customWidth="1"/>
    <col min="2827" max="3072" width="9.00390625" style="17" customWidth="1"/>
    <col min="3073" max="3073" width="8.7109375" style="17" customWidth="1"/>
    <col min="3074" max="3074" width="12.8515625" style="17" customWidth="1"/>
    <col min="3075" max="3075" width="8.28125" style="17" customWidth="1"/>
    <col min="3076" max="3076" width="10.140625" style="17" customWidth="1"/>
    <col min="3077" max="3077" width="11.421875" style="17" customWidth="1"/>
    <col min="3078" max="3078" width="11.00390625" style="17" customWidth="1"/>
    <col min="3079" max="3079" width="8.28125" style="17" customWidth="1"/>
    <col min="3080" max="3080" width="10.00390625" style="17" customWidth="1"/>
    <col min="3081" max="3081" width="11.421875" style="17" customWidth="1"/>
    <col min="3082" max="3082" width="3.7109375" style="17" customWidth="1"/>
    <col min="3083" max="3328" width="9.00390625" style="17" customWidth="1"/>
    <col min="3329" max="3329" width="8.7109375" style="17" customWidth="1"/>
    <col min="3330" max="3330" width="12.8515625" style="17" customWidth="1"/>
    <col min="3331" max="3331" width="8.28125" style="17" customWidth="1"/>
    <col min="3332" max="3332" width="10.140625" style="17" customWidth="1"/>
    <col min="3333" max="3333" width="11.421875" style="17" customWidth="1"/>
    <col min="3334" max="3334" width="11.00390625" style="17" customWidth="1"/>
    <col min="3335" max="3335" width="8.28125" style="17" customWidth="1"/>
    <col min="3336" max="3336" width="10.00390625" style="17" customWidth="1"/>
    <col min="3337" max="3337" width="11.421875" style="17" customWidth="1"/>
    <col min="3338" max="3338" width="3.7109375" style="17" customWidth="1"/>
    <col min="3339" max="3584" width="9.00390625" style="17" customWidth="1"/>
    <col min="3585" max="3585" width="8.7109375" style="17" customWidth="1"/>
    <col min="3586" max="3586" width="12.8515625" style="17" customWidth="1"/>
    <col min="3587" max="3587" width="8.28125" style="17" customWidth="1"/>
    <col min="3588" max="3588" width="10.140625" style="17" customWidth="1"/>
    <col min="3589" max="3589" width="11.421875" style="17" customWidth="1"/>
    <col min="3590" max="3590" width="11.00390625" style="17" customWidth="1"/>
    <col min="3591" max="3591" width="8.28125" style="17" customWidth="1"/>
    <col min="3592" max="3592" width="10.00390625" style="17" customWidth="1"/>
    <col min="3593" max="3593" width="11.421875" style="17" customWidth="1"/>
    <col min="3594" max="3594" width="3.7109375" style="17" customWidth="1"/>
    <col min="3595" max="3840" width="9.00390625" style="17" customWidth="1"/>
    <col min="3841" max="3841" width="8.7109375" style="17" customWidth="1"/>
    <col min="3842" max="3842" width="12.8515625" style="17" customWidth="1"/>
    <col min="3843" max="3843" width="8.28125" style="17" customWidth="1"/>
    <col min="3844" max="3844" width="10.140625" style="17" customWidth="1"/>
    <col min="3845" max="3845" width="11.421875" style="17" customWidth="1"/>
    <col min="3846" max="3846" width="11.00390625" style="17" customWidth="1"/>
    <col min="3847" max="3847" width="8.28125" style="17" customWidth="1"/>
    <col min="3848" max="3848" width="10.00390625" style="17" customWidth="1"/>
    <col min="3849" max="3849" width="11.421875" style="17" customWidth="1"/>
    <col min="3850" max="3850" width="3.7109375" style="17" customWidth="1"/>
    <col min="3851" max="4096" width="9.00390625" style="17" customWidth="1"/>
    <col min="4097" max="4097" width="8.7109375" style="17" customWidth="1"/>
    <col min="4098" max="4098" width="12.8515625" style="17" customWidth="1"/>
    <col min="4099" max="4099" width="8.28125" style="17" customWidth="1"/>
    <col min="4100" max="4100" width="10.140625" style="17" customWidth="1"/>
    <col min="4101" max="4101" width="11.421875" style="17" customWidth="1"/>
    <col min="4102" max="4102" width="11.00390625" style="17" customWidth="1"/>
    <col min="4103" max="4103" width="8.28125" style="17" customWidth="1"/>
    <col min="4104" max="4104" width="10.00390625" style="17" customWidth="1"/>
    <col min="4105" max="4105" width="11.421875" style="17" customWidth="1"/>
    <col min="4106" max="4106" width="3.7109375" style="17" customWidth="1"/>
    <col min="4107" max="4352" width="9.00390625" style="17" customWidth="1"/>
    <col min="4353" max="4353" width="8.7109375" style="17" customWidth="1"/>
    <col min="4354" max="4354" width="12.8515625" style="17" customWidth="1"/>
    <col min="4355" max="4355" width="8.28125" style="17" customWidth="1"/>
    <col min="4356" max="4356" width="10.140625" style="17" customWidth="1"/>
    <col min="4357" max="4357" width="11.421875" style="17" customWidth="1"/>
    <col min="4358" max="4358" width="11.00390625" style="17" customWidth="1"/>
    <col min="4359" max="4359" width="8.28125" style="17" customWidth="1"/>
    <col min="4360" max="4360" width="10.00390625" style="17" customWidth="1"/>
    <col min="4361" max="4361" width="11.421875" style="17" customWidth="1"/>
    <col min="4362" max="4362" width="3.7109375" style="17" customWidth="1"/>
    <col min="4363" max="4608" width="9.00390625" style="17" customWidth="1"/>
    <col min="4609" max="4609" width="8.7109375" style="17" customWidth="1"/>
    <col min="4610" max="4610" width="12.8515625" style="17" customWidth="1"/>
    <col min="4611" max="4611" width="8.28125" style="17" customWidth="1"/>
    <col min="4612" max="4612" width="10.140625" style="17" customWidth="1"/>
    <col min="4613" max="4613" width="11.421875" style="17" customWidth="1"/>
    <col min="4614" max="4614" width="11.00390625" style="17" customWidth="1"/>
    <col min="4615" max="4615" width="8.28125" style="17" customWidth="1"/>
    <col min="4616" max="4616" width="10.00390625" style="17" customWidth="1"/>
    <col min="4617" max="4617" width="11.421875" style="17" customWidth="1"/>
    <col min="4618" max="4618" width="3.7109375" style="17" customWidth="1"/>
    <col min="4619" max="4864" width="9.00390625" style="17" customWidth="1"/>
    <col min="4865" max="4865" width="8.7109375" style="17" customWidth="1"/>
    <col min="4866" max="4866" width="12.8515625" style="17" customWidth="1"/>
    <col min="4867" max="4867" width="8.28125" style="17" customWidth="1"/>
    <col min="4868" max="4868" width="10.140625" style="17" customWidth="1"/>
    <col min="4869" max="4869" width="11.421875" style="17" customWidth="1"/>
    <col min="4870" max="4870" width="11.00390625" style="17" customWidth="1"/>
    <col min="4871" max="4871" width="8.28125" style="17" customWidth="1"/>
    <col min="4872" max="4872" width="10.00390625" style="17" customWidth="1"/>
    <col min="4873" max="4873" width="11.421875" style="17" customWidth="1"/>
    <col min="4874" max="4874" width="3.7109375" style="17" customWidth="1"/>
    <col min="4875" max="5120" width="9.00390625" style="17" customWidth="1"/>
    <col min="5121" max="5121" width="8.7109375" style="17" customWidth="1"/>
    <col min="5122" max="5122" width="12.8515625" style="17" customWidth="1"/>
    <col min="5123" max="5123" width="8.28125" style="17" customWidth="1"/>
    <col min="5124" max="5124" width="10.140625" style="17" customWidth="1"/>
    <col min="5125" max="5125" width="11.421875" style="17" customWidth="1"/>
    <col min="5126" max="5126" width="11.00390625" style="17" customWidth="1"/>
    <col min="5127" max="5127" width="8.28125" style="17" customWidth="1"/>
    <col min="5128" max="5128" width="10.00390625" style="17" customWidth="1"/>
    <col min="5129" max="5129" width="11.421875" style="17" customWidth="1"/>
    <col min="5130" max="5130" width="3.7109375" style="17" customWidth="1"/>
    <col min="5131" max="5376" width="9.00390625" style="17" customWidth="1"/>
    <col min="5377" max="5377" width="8.7109375" style="17" customWidth="1"/>
    <col min="5378" max="5378" width="12.8515625" style="17" customWidth="1"/>
    <col min="5379" max="5379" width="8.28125" style="17" customWidth="1"/>
    <col min="5380" max="5380" width="10.140625" style="17" customWidth="1"/>
    <col min="5381" max="5381" width="11.421875" style="17" customWidth="1"/>
    <col min="5382" max="5382" width="11.00390625" style="17" customWidth="1"/>
    <col min="5383" max="5383" width="8.28125" style="17" customWidth="1"/>
    <col min="5384" max="5384" width="10.00390625" style="17" customWidth="1"/>
    <col min="5385" max="5385" width="11.421875" style="17" customWidth="1"/>
    <col min="5386" max="5386" width="3.7109375" style="17" customWidth="1"/>
    <col min="5387" max="5632" width="9.00390625" style="17" customWidth="1"/>
    <col min="5633" max="5633" width="8.7109375" style="17" customWidth="1"/>
    <col min="5634" max="5634" width="12.8515625" style="17" customWidth="1"/>
    <col min="5635" max="5635" width="8.28125" style="17" customWidth="1"/>
    <col min="5636" max="5636" width="10.140625" style="17" customWidth="1"/>
    <col min="5637" max="5637" width="11.421875" style="17" customWidth="1"/>
    <col min="5638" max="5638" width="11.00390625" style="17" customWidth="1"/>
    <col min="5639" max="5639" width="8.28125" style="17" customWidth="1"/>
    <col min="5640" max="5640" width="10.00390625" style="17" customWidth="1"/>
    <col min="5641" max="5641" width="11.421875" style="17" customWidth="1"/>
    <col min="5642" max="5642" width="3.7109375" style="17" customWidth="1"/>
    <col min="5643" max="5888" width="9.00390625" style="17" customWidth="1"/>
    <col min="5889" max="5889" width="8.7109375" style="17" customWidth="1"/>
    <col min="5890" max="5890" width="12.8515625" style="17" customWidth="1"/>
    <col min="5891" max="5891" width="8.28125" style="17" customWidth="1"/>
    <col min="5892" max="5892" width="10.140625" style="17" customWidth="1"/>
    <col min="5893" max="5893" width="11.421875" style="17" customWidth="1"/>
    <col min="5894" max="5894" width="11.00390625" style="17" customWidth="1"/>
    <col min="5895" max="5895" width="8.28125" style="17" customWidth="1"/>
    <col min="5896" max="5896" width="10.00390625" style="17" customWidth="1"/>
    <col min="5897" max="5897" width="11.421875" style="17" customWidth="1"/>
    <col min="5898" max="5898" width="3.7109375" style="17" customWidth="1"/>
    <col min="5899" max="6144" width="9.00390625" style="17" customWidth="1"/>
    <col min="6145" max="6145" width="8.7109375" style="17" customWidth="1"/>
    <col min="6146" max="6146" width="12.8515625" style="17" customWidth="1"/>
    <col min="6147" max="6147" width="8.28125" style="17" customWidth="1"/>
    <col min="6148" max="6148" width="10.140625" style="17" customWidth="1"/>
    <col min="6149" max="6149" width="11.421875" style="17" customWidth="1"/>
    <col min="6150" max="6150" width="11.00390625" style="17" customWidth="1"/>
    <col min="6151" max="6151" width="8.28125" style="17" customWidth="1"/>
    <col min="6152" max="6152" width="10.00390625" style="17" customWidth="1"/>
    <col min="6153" max="6153" width="11.421875" style="17" customWidth="1"/>
    <col min="6154" max="6154" width="3.7109375" style="17" customWidth="1"/>
    <col min="6155" max="6400" width="9.00390625" style="17" customWidth="1"/>
    <col min="6401" max="6401" width="8.7109375" style="17" customWidth="1"/>
    <col min="6402" max="6402" width="12.8515625" style="17" customWidth="1"/>
    <col min="6403" max="6403" width="8.28125" style="17" customWidth="1"/>
    <col min="6404" max="6404" width="10.140625" style="17" customWidth="1"/>
    <col min="6405" max="6405" width="11.421875" style="17" customWidth="1"/>
    <col min="6406" max="6406" width="11.00390625" style="17" customWidth="1"/>
    <col min="6407" max="6407" width="8.28125" style="17" customWidth="1"/>
    <col min="6408" max="6408" width="10.00390625" style="17" customWidth="1"/>
    <col min="6409" max="6409" width="11.421875" style="17" customWidth="1"/>
    <col min="6410" max="6410" width="3.7109375" style="17" customWidth="1"/>
    <col min="6411" max="6656" width="9.00390625" style="17" customWidth="1"/>
    <col min="6657" max="6657" width="8.7109375" style="17" customWidth="1"/>
    <col min="6658" max="6658" width="12.8515625" style="17" customWidth="1"/>
    <col min="6659" max="6659" width="8.28125" style="17" customWidth="1"/>
    <col min="6660" max="6660" width="10.140625" style="17" customWidth="1"/>
    <col min="6661" max="6661" width="11.421875" style="17" customWidth="1"/>
    <col min="6662" max="6662" width="11.00390625" style="17" customWidth="1"/>
    <col min="6663" max="6663" width="8.28125" style="17" customWidth="1"/>
    <col min="6664" max="6664" width="10.00390625" style="17" customWidth="1"/>
    <col min="6665" max="6665" width="11.421875" style="17" customWidth="1"/>
    <col min="6666" max="6666" width="3.7109375" style="17" customWidth="1"/>
    <col min="6667" max="6912" width="9.00390625" style="17" customWidth="1"/>
    <col min="6913" max="6913" width="8.7109375" style="17" customWidth="1"/>
    <col min="6914" max="6914" width="12.8515625" style="17" customWidth="1"/>
    <col min="6915" max="6915" width="8.28125" style="17" customWidth="1"/>
    <col min="6916" max="6916" width="10.140625" style="17" customWidth="1"/>
    <col min="6917" max="6917" width="11.421875" style="17" customWidth="1"/>
    <col min="6918" max="6918" width="11.00390625" style="17" customWidth="1"/>
    <col min="6919" max="6919" width="8.28125" style="17" customWidth="1"/>
    <col min="6920" max="6920" width="10.00390625" style="17" customWidth="1"/>
    <col min="6921" max="6921" width="11.421875" style="17" customWidth="1"/>
    <col min="6922" max="6922" width="3.7109375" style="17" customWidth="1"/>
    <col min="6923" max="7168" width="9.00390625" style="17" customWidth="1"/>
    <col min="7169" max="7169" width="8.7109375" style="17" customWidth="1"/>
    <col min="7170" max="7170" width="12.8515625" style="17" customWidth="1"/>
    <col min="7171" max="7171" width="8.28125" style="17" customWidth="1"/>
    <col min="7172" max="7172" width="10.140625" style="17" customWidth="1"/>
    <col min="7173" max="7173" width="11.421875" style="17" customWidth="1"/>
    <col min="7174" max="7174" width="11.00390625" style="17" customWidth="1"/>
    <col min="7175" max="7175" width="8.28125" style="17" customWidth="1"/>
    <col min="7176" max="7176" width="10.00390625" style="17" customWidth="1"/>
    <col min="7177" max="7177" width="11.421875" style="17" customWidth="1"/>
    <col min="7178" max="7178" width="3.7109375" style="17" customWidth="1"/>
    <col min="7179" max="7424" width="9.00390625" style="17" customWidth="1"/>
    <col min="7425" max="7425" width="8.7109375" style="17" customWidth="1"/>
    <col min="7426" max="7426" width="12.8515625" style="17" customWidth="1"/>
    <col min="7427" max="7427" width="8.28125" style="17" customWidth="1"/>
    <col min="7428" max="7428" width="10.140625" style="17" customWidth="1"/>
    <col min="7429" max="7429" width="11.421875" style="17" customWidth="1"/>
    <col min="7430" max="7430" width="11.00390625" style="17" customWidth="1"/>
    <col min="7431" max="7431" width="8.28125" style="17" customWidth="1"/>
    <col min="7432" max="7432" width="10.00390625" style="17" customWidth="1"/>
    <col min="7433" max="7433" width="11.421875" style="17" customWidth="1"/>
    <col min="7434" max="7434" width="3.7109375" style="17" customWidth="1"/>
    <col min="7435" max="7680" width="9.00390625" style="17" customWidth="1"/>
    <col min="7681" max="7681" width="8.7109375" style="17" customWidth="1"/>
    <col min="7682" max="7682" width="12.8515625" style="17" customWidth="1"/>
    <col min="7683" max="7683" width="8.28125" style="17" customWidth="1"/>
    <col min="7684" max="7684" width="10.140625" style="17" customWidth="1"/>
    <col min="7685" max="7685" width="11.421875" style="17" customWidth="1"/>
    <col min="7686" max="7686" width="11.00390625" style="17" customWidth="1"/>
    <col min="7687" max="7687" width="8.28125" style="17" customWidth="1"/>
    <col min="7688" max="7688" width="10.00390625" style="17" customWidth="1"/>
    <col min="7689" max="7689" width="11.421875" style="17" customWidth="1"/>
    <col min="7690" max="7690" width="3.7109375" style="17" customWidth="1"/>
    <col min="7691" max="7936" width="9.00390625" style="17" customWidth="1"/>
    <col min="7937" max="7937" width="8.7109375" style="17" customWidth="1"/>
    <col min="7938" max="7938" width="12.8515625" style="17" customWidth="1"/>
    <col min="7939" max="7939" width="8.28125" style="17" customWidth="1"/>
    <col min="7940" max="7940" width="10.140625" style="17" customWidth="1"/>
    <col min="7941" max="7941" width="11.421875" style="17" customWidth="1"/>
    <col min="7942" max="7942" width="11.00390625" style="17" customWidth="1"/>
    <col min="7943" max="7943" width="8.28125" style="17" customWidth="1"/>
    <col min="7944" max="7944" width="10.00390625" style="17" customWidth="1"/>
    <col min="7945" max="7945" width="11.421875" style="17" customWidth="1"/>
    <col min="7946" max="7946" width="3.7109375" style="17" customWidth="1"/>
    <col min="7947" max="8192" width="9.00390625" style="17" customWidth="1"/>
    <col min="8193" max="8193" width="8.7109375" style="17" customWidth="1"/>
    <col min="8194" max="8194" width="12.8515625" style="17" customWidth="1"/>
    <col min="8195" max="8195" width="8.28125" style="17" customWidth="1"/>
    <col min="8196" max="8196" width="10.140625" style="17" customWidth="1"/>
    <col min="8197" max="8197" width="11.421875" style="17" customWidth="1"/>
    <col min="8198" max="8198" width="11.00390625" style="17" customWidth="1"/>
    <col min="8199" max="8199" width="8.28125" style="17" customWidth="1"/>
    <col min="8200" max="8200" width="10.00390625" style="17" customWidth="1"/>
    <col min="8201" max="8201" width="11.421875" style="17" customWidth="1"/>
    <col min="8202" max="8202" width="3.7109375" style="17" customWidth="1"/>
    <col min="8203" max="8448" width="9.00390625" style="17" customWidth="1"/>
    <col min="8449" max="8449" width="8.7109375" style="17" customWidth="1"/>
    <col min="8450" max="8450" width="12.8515625" style="17" customWidth="1"/>
    <col min="8451" max="8451" width="8.28125" style="17" customWidth="1"/>
    <col min="8452" max="8452" width="10.140625" style="17" customWidth="1"/>
    <col min="8453" max="8453" width="11.421875" style="17" customWidth="1"/>
    <col min="8454" max="8454" width="11.00390625" style="17" customWidth="1"/>
    <col min="8455" max="8455" width="8.28125" style="17" customWidth="1"/>
    <col min="8456" max="8456" width="10.00390625" style="17" customWidth="1"/>
    <col min="8457" max="8457" width="11.421875" style="17" customWidth="1"/>
    <col min="8458" max="8458" width="3.7109375" style="17" customWidth="1"/>
    <col min="8459" max="8704" width="9.00390625" style="17" customWidth="1"/>
    <col min="8705" max="8705" width="8.7109375" style="17" customWidth="1"/>
    <col min="8706" max="8706" width="12.8515625" style="17" customWidth="1"/>
    <col min="8707" max="8707" width="8.28125" style="17" customWidth="1"/>
    <col min="8708" max="8708" width="10.140625" style="17" customWidth="1"/>
    <col min="8709" max="8709" width="11.421875" style="17" customWidth="1"/>
    <col min="8710" max="8710" width="11.00390625" style="17" customWidth="1"/>
    <col min="8711" max="8711" width="8.28125" style="17" customWidth="1"/>
    <col min="8712" max="8712" width="10.00390625" style="17" customWidth="1"/>
    <col min="8713" max="8713" width="11.421875" style="17" customWidth="1"/>
    <col min="8714" max="8714" width="3.7109375" style="17" customWidth="1"/>
    <col min="8715" max="8960" width="9.00390625" style="17" customWidth="1"/>
    <col min="8961" max="8961" width="8.7109375" style="17" customWidth="1"/>
    <col min="8962" max="8962" width="12.8515625" style="17" customWidth="1"/>
    <col min="8963" max="8963" width="8.28125" style="17" customWidth="1"/>
    <col min="8964" max="8964" width="10.140625" style="17" customWidth="1"/>
    <col min="8965" max="8965" width="11.421875" style="17" customWidth="1"/>
    <col min="8966" max="8966" width="11.00390625" style="17" customWidth="1"/>
    <col min="8967" max="8967" width="8.28125" style="17" customWidth="1"/>
    <col min="8968" max="8968" width="10.00390625" style="17" customWidth="1"/>
    <col min="8969" max="8969" width="11.421875" style="17" customWidth="1"/>
    <col min="8970" max="8970" width="3.7109375" style="17" customWidth="1"/>
    <col min="8971" max="9216" width="9.00390625" style="17" customWidth="1"/>
    <col min="9217" max="9217" width="8.7109375" style="17" customWidth="1"/>
    <col min="9218" max="9218" width="12.8515625" style="17" customWidth="1"/>
    <col min="9219" max="9219" width="8.28125" style="17" customWidth="1"/>
    <col min="9220" max="9220" width="10.140625" style="17" customWidth="1"/>
    <col min="9221" max="9221" width="11.421875" style="17" customWidth="1"/>
    <col min="9222" max="9222" width="11.00390625" style="17" customWidth="1"/>
    <col min="9223" max="9223" width="8.28125" style="17" customWidth="1"/>
    <col min="9224" max="9224" width="10.00390625" style="17" customWidth="1"/>
    <col min="9225" max="9225" width="11.421875" style="17" customWidth="1"/>
    <col min="9226" max="9226" width="3.7109375" style="17" customWidth="1"/>
    <col min="9227" max="9472" width="9.00390625" style="17" customWidth="1"/>
    <col min="9473" max="9473" width="8.7109375" style="17" customWidth="1"/>
    <col min="9474" max="9474" width="12.8515625" style="17" customWidth="1"/>
    <col min="9475" max="9475" width="8.28125" style="17" customWidth="1"/>
    <col min="9476" max="9476" width="10.140625" style="17" customWidth="1"/>
    <col min="9477" max="9477" width="11.421875" style="17" customWidth="1"/>
    <col min="9478" max="9478" width="11.00390625" style="17" customWidth="1"/>
    <col min="9479" max="9479" width="8.28125" style="17" customWidth="1"/>
    <col min="9480" max="9480" width="10.00390625" style="17" customWidth="1"/>
    <col min="9481" max="9481" width="11.421875" style="17" customWidth="1"/>
    <col min="9482" max="9482" width="3.7109375" style="17" customWidth="1"/>
    <col min="9483" max="9728" width="9.00390625" style="17" customWidth="1"/>
    <col min="9729" max="9729" width="8.7109375" style="17" customWidth="1"/>
    <col min="9730" max="9730" width="12.8515625" style="17" customWidth="1"/>
    <col min="9731" max="9731" width="8.28125" style="17" customWidth="1"/>
    <col min="9732" max="9732" width="10.140625" style="17" customWidth="1"/>
    <col min="9733" max="9733" width="11.421875" style="17" customWidth="1"/>
    <col min="9734" max="9734" width="11.00390625" style="17" customWidth="1"/>
    <col min="9735" max="9735" width="8.28125" style="17" customWidth="1"/>
    <col min="9736" max="9736" width="10.00390625" style="17" customWidth="1"/>
    <col min="9737" max="9737" width="11.421875" style="17" customWidth="1"/>
    <col min="9738" max="9738" width="3.7109375" style="17" customWidth="1"/>
    <col min="9739" max="9984" width="9.00390625" style="17" customWidth="1"/>
    <col min="9985" max="9985" width="8.7109375" style="17" customWidth="1"/>
    <col min="9986" max="9986" width="12.8515625" style="17" customWidth="1"/>
    <col min="9987" max="9987" width="8.28125" style="17" customWidth="1"/>
    <col min="9988" max="9988" width="10.140625" style="17" customWidth="1"/>
    <col min="9989" max="9989" width="11.421875" style="17" customWidth="1"/>
    <col min="9990" max="9990" width="11.00390625" style="17" customWidth="1"/>
    <col min="9991" max="9991" width="8.28125" style="17" customWidth="1"/>
    <col min="9992" max="9992" width="10.00390625" style="17" customWidth="1"/>
    <col min="9993" max="9993" width="11.421875" style="17" customWidth="1"/>
    <col min="9994" max="9994" width="3.7109375" style="17" customWidth="1"/>
    <col min="9995" max="10240" width="9.00390625" style="17" customWidth="1"/>
    <col min="10241" max="10241" width="8.7109375" style="17" customWidth="1"/>
    <col min="10242" max="10242" width="12.8515625" style="17" customWidth="1"/>
    <col min="10243" max="10243" width="8.28125" style="17" customWidth="1"/>
    <col min="10244" max="10244" width="10.140625" style="17" customWidth="1"/>
    <col min="10245" max="10245" width="11.421875" style="17" customWidth="1"/>
    <col min="10246" max="10246" width="11.00390625" style="17" customWidth="1"/>
    <col min="10247" max="10247" width="8.28125" style="17" customWidth="1"/>
    <col min="10248" max="10248" width="10.00390625" style="17" customWidth="1"/>
    <col min="10249" max="10249" width="11.421875" style="17" customWidth="1"/>
    <col min="10250" max="10250" width="3.7109375" style="17" customWidth="1"/>
    <col min="10251" max="10496" width="9.00390625" style="17" customWidth="1"/>
    <col min="10497" max="10497" width="8.7109375" style="17" customWidth="1"/>
    <col min="10498" max="10498" width="12.8515625" style="17" customWidth="1"/>
    <col min="10499" max="10499" width="8.28125" style="17" customWidth="1"/>
    <col min="10500" max="10500" width="10.140625" style="17" customWidth="1"/>
    <col min="10501" max="10501" width="11.421875" style="17" customWidth="1"/>
    <col min="10502" max="10502" width="11.00390625" style="17" customWidth="1"/>
    <col min="10503" max="10503" width="8.28125" style="17" customWidth="1"/>
    <col min="10504" max="10504" width="10.00390625" style="17" customWidth="1"/>
    <col min="10505" max="10505" width="11.421875" style="17" customWidth="1"/>
    <col min="10506" max="10506" width="3.7109375" style="17" customWidth="1"/>
    <col min="10507" max="10752" width="9.00390625" style="17" customWidth="1"/>
    <col min="10753" max="10753" width="8.7109375" style="17" customWidth="1"/>
    <col min="10754" max="10754" width="12.8515625" style="17" customWidth="1"/>
    <col min="10755" max="10755" width="8.28125" style="17" customWidth="1"/>
    <col min="10756" max="10756" width="10.140625" style="17" customWidth="1"/>
    <col min="10757" max="10757" width="11.421875" style="17" customWidth="1"/>
    <col min="10758" max="10758" width="11.00390625" style="17" customWidth="1"/>
    <col min="10759" max="10759" width="8.28125" style="17" customWidth="1"/>
    <col min="10760" max="10760" width="10.00390625" style="17" customWidth="1"/>
    <col min="10761" max="10761" width="11.421875" style="17" customWidth="1"/>
    <col min="10762" max="10762" width="3.7109375" style="17" customWidth="1"/>
    <col min="10763" max="11008" width="9.00390625" style="17" customWidth="1"/>
    <col min="11009" max="11009" width="8.7109375" style="17" customWidth="1"/>
    <col min="11010" max="11010" width="12.8515625" style="17" customWidth="1"/>
    <col min="11011" max="11011" width="8.28125" style="17" customWidth="1"/>
    <col min="11012" max="11012" width="10.140625" style="17" customWidth="1"/>
    <col min="11013" max="11013" width="11.421875" style="17" customWidth="1"/>
    <col min="11014" max="11014" width="11.00390625" style="17" customWidth="1"/>
    <col min="11015" max="11015" width="8.28125" style="17" customWidth="1"/>
    <col min="11016" max="11016" width="10.00390625" style="17" customWidth="1"/>
    <col min="11017" max="11017" width="11.421875" style="17" customWidth="1"/>
    <col min="11018" max="11018" width="3.7109375" style="17" customWidth="1"/>
    <col min="11019" max="11264" width="9.00390625" style="17" customWidth="1"/>
    <col min="11265" max="11265" width="8.7109375" style="17" customWidth="1"/>
    <col min="11266" max="11266" width="12.8515625" style="17" customWidth="1"/>
    <col min="11267" max="11267" width="8.28125" style="17" customWidth="1"/>
    <col min="11268" max="11268" width="10.140625" style="17" customWidth="1"/>
    <col min="11269" max="11269" width="11.421875" style="17" customWidth="1"/>
    <col min="11270" max="11270" width="11.00390625" style="17" customWidth="1"/>
    <col min="11271" max="11271" width="8.28125" style="17" customWidth="1"/>
    <col min="11272" max="11272" width="10.00390625" style="17" customWidth="1"/>
    <col min="11273" max="11273" width="11.421875" style="17" customWidth="1"/>
    <col min="11274" max="11274" width="3.7109375" style="17" customWidth="1"/>
    <col min="11275" max="11520" width="9.00390625" style="17" customWidth="1"/>
    <col min="11521" max="11521" width="8.7109375" style="17" customWidth="1"/>
    <col min="11522" max="11522" width="12.8515625" style="17" customWidth="1"/>
    <col min="11523" max="11523" width="8.28125" style="17" customWidth="1"/>
    <col min="11524" max="11524" width="10.140625" style="17" customWidth="1"/>
    <col min="11525" max="11525" width="11.421875" style="17" customWidth="1"/>
    <col min="11526" max="11526" width="11.00390625" style="17" customWidth="1"/>
    <col min="11527" max="11527" width="8.28125" style="17" customWidth="1"/>
    <col min="11528" max="11528" width="10.00390625" style="17" customWidth="1"/>
    <col min="11529" max="11529" width="11.421875" style="17" customWidth="1"/>
    <col min="11530" max="11530" width="3.7109375" style="17" customWidth="1"/>
    <col min="11531" max="11776" width="9.00390625" style="17" customWidth="1"/>
    <col min="11777" max="11777" width="8.7109375" style="17" customWidth="1"/>
    <col min="11778" max="11778" width="12.8515625" style="17" customWidth="1"/>
    <col min="11779" max="11779" width="8.28125" style="17" customWidth="1"/>
    <col min="11780" max="11780" width="10.140625" style="17" customWidth="1"/>
    <col min="11781" max="11781" width="11.421875" style="17" customWidth="1"/>
    <col min="11782" max="11782" width="11.00390625" style="17" customWidth="1"/>
    <col min="11783" max="11783" width="8.28125" style="17" customWidth="1"/>
    <col min="11784" max="11784" width="10.00390625" style="17" customWidth="1"/>
    <col min="11785" max="11785" width="11.421875" style="17" customWidth="1"/>
    <col min="11786" max="11786" width="3.7109375" style="17" customWidth="1"/>
    <col min="11787" max="12032" width="9.00390625" style="17" customWidth="1"/>
    <col min="12033" max="12033" width="8.7109375" style="17" customWidth="1"/>
    <col min="12034" max="12034" width="12.8515625" style="17" customWidth="1"/>
    <col min="12035" max="12035" width="8.28125" style="17" customWidth="1"/>
    <col min="12036" max="12036" width="10.140625" style="17" customWidth="1"/>
    <col min="12037" max="12037" width="11.421875" style="17" customWidth="1"/>
    <col min="12038" max="12038" width="11.00390625" style="17" customWidth="1"/>
    <col min="12039" max="12039" width="8.28125" style="17" customWidth="1"/>
    <col min="12040" max="12040" width="10.00390625" style="17" customWidth="1"/>
    <col min="12041" max="12041" width="11.421875" style="17" customWidth="1"/>
    <col min="12042" max="12042" width="3.7109375" style="17" customWidth="1"/>
    <col min="12043" max="12288" width="9.00390625" style="17" customWidth="1"/>
    <col min="12289" max="12289" width="8.7109375" style="17" customWidth="1"/>
    <col min="12290" max="12290" width="12.8515625" style="17" customWidth="1"/>
    <col min="12291" max="12291" width="8.28125" style="17" customWidth="1"/>
    <col min="12292" max="12292" width="10.140625" style="17" customWidth="1"/>
    <col min="12293" max="12293" width="11.421875" style="17" customWidth="1"/>
    <col min="12294" max="12294" width="11.00390625" style="17" customWidth="1"/>
    <col min="12295" max="12295" width="8.28125" style="17" customWidth="1"/>
    <col min="12296" max="12296" width="10.00390625" style="17" customWidth="1"/>
    <col min="12297" max="12297" width="11.421875" style="17" customWidth="1"/>
    <col min="12298" max="12298" width="3.7109375" style="17" customWidth="1"/>
    <col min="12299" max="12544" width="9.00390625" style="17" customWidth="1"/>
    <col min="12545" max="12545" width="8.7109375" style="17" customWidth="1"/>
    <col min="12546" max="12546" width="12.8515625" style="17" customWidth="1"/>
    <col min="12547" max="12547" width="8.28125" style="17" customWidth="1"/>
    <col min="12548" max="12548" width="10.140625" style="17" customWidth="1"/>
    <col min="12549" max="12549" width="11.421875" style="17" customWidth="1"/>
    <col min="12550" max="12550" width="11.00390625" style="17" customWidth="1"/>
    <col min="12551" max="12551" width="8.28125" style="17" customWidth="1"/>
    <col min="12552" max="12552" width="10.00390625" style="17" customWidth="1"/>
    <col min="12553" max="12553" width="11.421875" style="17" customWidth="1"/>
    <col min="12554" max="12554" width="3.7109375" style="17" customWidth="1"/>
    <col min="12555" max="12800" width="9.00390625" style="17" customWidth="1"/>
    <col min="12801" max="12801" width="8.7109375" style="17" customWidth="1"/>
    <col min="12802" max="12802" width="12.8515625" style="17" customWidth="1"/>
    <col min="12803" max="12803" width="8.28125" style="17" customWidth="1"/>
    <col min="12804" max="12804" width="10.140625" style="17" customWidth="1"/>
    <col min="12805" max="12805" width="11.421875" style="17" customWidth="1"/>
    <col min="12806" max="12806" width="11.00390625" style="17" customWidth="1"/>
    <col min="12807" max="12807" width="8.28125" style="17" customWidth="1"/>
    <col min="12808" max="12808" width="10.00390625" style="17" customWidth="1"/>
    <col min="12809" max="12809" width="11.421875" style="17" customWidth="1"/>
    <col min="12810" max="12810" width="3.7109375" style="17" customWidth="1"/>
    <col min="12811" max="13056" width="9.00390625" style="17" customWidth="1"/>
    <col min="13057" max="13057" width="8.7109375" style="17" customWidth="1"/>
    <col min="13058" max="13058" width="12.8515625" style="17" customWidth="1"/>
    <col min="13059" max="13059" width="8.28125" style="17" customWidth="1"/>
    <col min="13060" max="13060" width="10.140625" style="17" customWidth="1"/>
    <col min="13061" max="13061" width="11.421875" style="17" customWidth="1"/>
    <col min="13062" max="13062" width="11.00390625" style="17" customWidth="1"/>
    <col min="13063" max="13063" width="8.28125" style="17" customWidth="1"/>
    <col min="13064" max="13064" width="10.00390625" style="17" customWidth="1"/>
    <col min="13065" max="13065" width="11.421875" style="17" customWidth="1"/>
    <col min="13066" max="13066" width="3.7109375" style="17" customWidth="1"/>
    <col min="13067" max="13312" width="9.00390625" style="17" customWidth="1"/>
    <col min="13313" max="13313" width="8.7109375" style="17" customWidth="1"/>
    <col min="13314" max="13314" width="12.8515625" style="17" customWidth="1"/>
    <col min="13315" max="13315" width="8.28125" style="17" customWidth="1"/>
    <col min="13316" max="13316" width="10.140625" style="17" customWidth="1"/>
    <col min="13317" max="13317" width="11.421875" style="17" customWidth="1"/>
    <col min="13318" max="13318" width="11.00390625" style="17" customWidth="1"/>
    <col min="13319" max="13319" width="8.28125" style="17" customWidth="1"/>
    <col min="13320" max="13320" width="10.00390625" style="17" customWidth="1"/>
    <col min="13321" max="13321" width="11.421875" style="17" customWidth="1"/>
    <col min="13322" max="13322" width="3.7109375" style="17" customWidth="1"/>
    <col min="13323" max="13568" width="9.00390625" style="17" customWidth="1"/>
    <col min="13569" max="13569" width="8.7109375" style="17" customWidth="1"/>
    <col min="13570" max="13570" width="12.8515625" style="17" customWidth="1"/>
    <col min="13571" max="13571" width="8.28125" style="17" customWidth="1"/>
    <col min="13572" max="13572" width="10.140625" style="17" customWidth="1"/>
    <col min="13573" max="13573" width="11.421875" style="17" customWidth="1"/>
    <col min="13574" max="13574" width="11.00390625" style="17" customWidth="1"/>
    <col min="13575" max="13575" width="8.28125" style="17" customWidth="1"/>
    <col min="13576" max="13576" width="10.00390625" style="17" customWidth="1"/>
    <col min="13577" max="13577" width="11.421875" style="17" customWidth="1"/>
    <col min="13578" max="13578" width="3.7109375" style="17" customWidth="1"/>
    <col min="13579" max="13824" width="9.00390625" style="17" customWidth="1"/>
    <col min="13825" max="13825" width="8.7109375" style="17" customWidth="1"/>
    <col min="13826" max="13826" width="12.8515625" style="17" customWidth="1"/>
    <col min="13827" max="13827" width="8.28125" style="17" customWidth="1"/>
    <col min="13828" max="13828" width="10.140625" style="17" customWidth="1"/>
    <col min="13829" max="13829" width="11.421875" style="17" customWidth="1"/>
    <col min="13830" max="13830" width="11.00390625" style="17" customWidth="1"/>
    <col min="13831" max="13831" width="8.28125" style="17" customWidth="1"/>
    <col min="13832" max="13832" width="10.00390625" style="17" customWidth="1"/>
    <col min="13833" max="13833" width="11.421875" style="17" customWidth="1"/>
    <col min="13834" max="13834" width="3.7109375" style="17" customWidth="1"/>
    <col min="13835" max="14080" width="9.00390625" style="17" customWidth="1"/>
    <col min="14081" max="14081" width="8.7109375" style="17" customWidth="1"/>
    <col min="14082" max="14082" width="12.8515625" style="17" customWidth="1"/>
    <col min="14083" max="14083" width="8.28125" style="17" customWidth="1"/>
    <col min="14084" max="14084" width="10.140625" style="17" customWidth="1"/>
    <col min="14085" max="14085" width="11.421875" style="17" customWidth="1"/>
    <col min="14086" max="14086" width="11.00390625" style="17" customWidth="1"/>
    <col min="14087" max="14087" width="8.28125" style="17" customWidth="1"/>
    <col min="14088" max="14088" width="10.00390625" style="17" customWidth="1"/>
    <col min="14089" max="14089" width="11.421875" style="17" customWidth="1"/>
    <col min="14090" max="14090" width="3.7109375" style="17" customWidth="1"/>
    <col min="14091" max="14336" width="9.00390625" style="17" customWidth="1"/>
    <col min="14337" max="14337" width="8.7109375" style="17" customWidth="1"/>
    <col min="14338" max="14338" width="12.8515625" style="17" customWidth="1"/>
    <col min="14339" max="14339" width="8.28125" style="17" customWidth="1"/>
    <col min="14340" max="14340" width="10.140625" style="17" customWidth="1"/>
    <col min="14341" max="14341" width="11.421875" style="17" customWidth="1"/>
    <col min="14342" max="14342" width="11.00390625" style="17" customWidth="1"/>
    <col min="14343" max="14343" width="8.28125" style="17" customWidth="1"/>
    <col min="14344" max="14344" width="10.00390625" style="17" customWidth="1"/>
    <col min="14345" max="14345" width="11.421875" style="17" customWidth="1"/>
    <col min="14346" max="14346" width="3.7109375" style="17" customWidth="1"/>
    <col min="14347" max="14592" width="9.00390625" style="17" customWidth="1"/>
    <col min="14593" max="14593" width="8.7109375" style="17" customWidth="1"/>
    <col min="14594" max="14594" width="12.8515625" style="17" customWidth="1"/>
    <col min="14595" max="14595" width="8.28125" style="17" customWidth="1"/>
    <col min="14596" max="14596" width="10.140625" style="17" customWidth="1"/>
    <col min="14597" max="14597" width="11.421875" style="17" customWidth="1"/>
    <col min="14598" max="14598" width="11.00390625" style="17" customWidth="1"/>
    <col min="14599" max="14599" width="8.28125" style="17" customWidth="1"/>
    <col min="14600" max="14600" width="10.00390625" style="17" customWidth="1"/>
    <col min="14601" max="14601" width="11.421875" style="17" customWidth="1"/>
    <col min="14602" max="14602" width="3.7109375" style="17" customWidth="1"/>
    <col min="14603" max="14848" width="9.00390625" style="17" customWidth="1"/>
    <col min="14849" max="14849" width="8.7109375" style="17" customWidth="1"/>
    <col min="14850" max="14850" width="12.8515625" style="17" customWidth="1"/>
    <col min="14851" max="14851" width="8.28125" style="17" customWidth="1"/>
    <col min="14852" max="14852" width="10.140625" style="17" customWidth="1"/>
    <col min="14853" max="14853" width="11.421875" style="17" customWidth="1"/>
    <col min="14854" max="14854" width="11.00390625" style="17" customWidth="1"/>
    <col min="14855" max="14855" width="8.28125" style="17" customWidth="1"/>
    <col min="14856" max="14856" width="10.00390625" style="17" customWidth="1"/>
    <col min="14857" max="14857" width="11.421875" style="17" customWidth="1"/>
    <col min="14858" max="14858" width="3.7109375" style="17" customWidth="1"/>
    <col min="14859" max="15104" width="9.00390625" style="17" customWidth="1"/>
    <col min="15105" max="15105" width="8.7109375" style="17" customWidth="1"/>
    <col min="15106" max="15106" width="12.8515625" style="17" customWidth="1"/>
    <col min="15107" max="15107" width="8.28125" style="17" customWidth="1"/>
    <col min="15108" max="15108" width="10.140625" style="17" customWidth="1"/>
    <col min="15109" max="15109" width="11.421875" style="17" customWidth="1"/>
    <col min="15110" max="15110" width="11.00390625" style="17" customWidth="1"/>
    <col min="15111" max="15111" width="8.28125" style="17" customWidth="1"/>
    <col min="15112" max="15112" width="10.00390625" style="17" customWidth="1"/>
    <col min="15113" max="15113" width="11.421875" style="17" customWidth="1"/>
    <col min="15114" max="15114" width="3.7109375" style="17" customWidth="1"/>
    <col min="15115" max="15360" width="9.00390625" style="17" customWidth="1"/>
    <col min="15361" max="15361" width="8.7109375" style="17" customWidth="1"/>
    <col min="15362" max="15362" width="12.8515625" style="17" customWidth="1"/>
    <col min="15363" max="15363" width="8.28125" style="17" customWidth="1"/>
    <col min="15364" max="15364" width="10.140625" style="17" customWidth="1"/>
    <col min="15365" max="15365" width="11.421875" style="17" customWidth="1"/>
    <col min="15366" max="15366" width="11.00390625" style="17" customWidth="1"/>
    <col min="15367" max="15367" width="8.28125" style="17" customWidth="1"/>
    <col min="15368" max="15368" width="10.00390625" style="17" customWidth="1"/>
    <col min="15369" max="15369" width="11.421875" style="17" customWidth="1"/>
    <col min="15370" max="15370" width="3.7109375" style="17" customWidth="1"/>
    <col min="15371" max="15616" width="9.00390625" style="17" customWidth="1"/>
    <col min="15617" max="15617" width="8.7109375" style="17" customWidth="1"/>
    <col min="15618" max="15618" width="12.8515625" style="17" customWidth="1"/>
    <col min="15619" max="15619" width="8.28125" style="17" customWidth="1"/>
    <col min="15620" max="15620" width="10.140625" style="17" customWidth="1"/>
    <col min="15621" max="15621" width="11.421875" style="17" customWidth="1"/>
    <col min="15622" max="15622" width="11.00390625" style="17" customWidth="1"/>
    <col min="15623" max="15623" width="8.28125" style="17" customWidth="1"/>
    <col min="15624" max="15624" width="10.00390625" style="17" customWidth="1"/>
    <col min="15625" max="15625" width="11.421875" style="17" customWidth="1"/>
    <col min="15626" max="15626" width="3.7109375" style="17" customWidth="1"/>
    <col min="15627" max="15872" width="9.00390625" style="17" customWidth="1"/>
    <col min="15873" max="15873" width="8.7109375" style="17" customWidth="1"/>
    <col min="15874" max="15874" width="12.8515625" style="17" customWidth="1"/>
    <col min="15875" max="15875" width="8.28125" style="17" customWidth="1"/>
    <col min="15876" max="15876" width="10.140625" style="17" customWidth="1"/>
    <col min="15877" max="15877" width="11.421875" style="17" customWidth="1"/>
    <col min="15878" max="15878" width="11.00390625" style="17" customWidth="1"/>
    <col min="15879" max="15879" width="8.28125" style="17" customWidth="1"/>
    <col min="15880" max="15880" width="10.00390625" style="17" customWidth="1"/>
    <col min="15881" max="15881" width="11.421875" style="17" customWidth="1"/>
    <col min="15882" max="15882" width="3.7109375" style="17" customWidth="1"/>
    <col min="15883" max="16128" width="9.00390625" style="17" customWidth="1"/>
    <col min="16129" max="16129" width="8.7109375" style="17" customWidth="1"/>
    <col min="16130" max="16130" width="12.8515625" style="17" customWidth="1"/>
    <col min="16131" max="16131" width="8.28125" style="17" customWidth="1"/>
    <col min="16132" max="16132" width="10.140625" style="17" customWidth="1"/>
    <col min="16133" max="16133" width="11.421875" style="17" customWidth="1"/>
    <col min="16134" max="16134" width="11.00390625" style="17" customWidth="1"/>
    <col min="16135" max="16135" width="8.28125" style="17" customWidth="1"/>
    <col min="16136" max="16136" width="10.00390625" style="17" customWidth="1"/>
    <col min="16137" max="16137" width="11.421875" style="17" customWidth="1"/>
    <col min="16138" max="16138" width="3.7109375" style="17" customWidth="1"/>
    <col min="16139" max="16384" width="9.00390625" style="17" customWidth="1"/>
  </cols>
  <sheetData>
    <row r="1" spans="1:9" ht="15">
      <c r="A1" s="41" t="s">
        <v>138</v>
      </c>
      <c r="B1" s="41"/>
      <c r="C1" s="41"/>
      <c r="D1" s="41"/>
      <c r="E1" s="41"/>
      <c r="F1" s="41"/>
      <c r="G1" s="41"/>
      <c r="H1" s="41"/>
      <c r="I1" s="41"/>
    </row>
    <row r="2" spans="1:9" ht="15">
      <c r="A2" s="41"/>
      <c r="B2" s="41"/>
      <c r="C2" s="41"/>
      <c r="D2" s="41"/>
      <c r="E2" s="41"/>
      <c r="F2" s="41"/>
      <c r="G2" s="41"/>
      <c r="H2" s="41"/>
      <c r="I2" s="41"/>
    </row>
    <row r="3" spans="1:9" ht="15">
      <c r="A3" s="42" t="s">
        <v>50</v>
      </c>
      <c r="B3" s="18" t="s">
        <v>139</v>
      </c>
      <c r="C3" s="41"/>
      <c r="D3" s="41"/>
      <c r="E3" s="41"/>
      <c r="F3" s="41"/>
      <c r="G3" s="41"/>
      <c r="H3" s="41"/>
      <c r="I3" s="41"/>
    </row>
    <row r="4" spans="1:9" ht="15">
      <c r="A4" s="42"/>
      <c r="B4" s="132" t="s">
        <v>140</v>
      </c>
      <c r="C4" s="41"/>
      <c r="D4" s="41"/>
      <c r="E4" s="41"/>
      <c r="F4" s="41"/>
      <c r="G4" s="41"/>
      <c r="H4" s="41"/>
      <c r="I4" s="41"/>
    </row>
    <row r="5" spans="1:9" ht="15">
      <c r="A5" s="42"/>
      <c r="B5" s="18"/>
      <c r="C5" s="41"/>
      <c r="D5" s="41"/>
      <c r="E5" s="41"/>
      <c r="F5" s="41"/>
      <c r="G5" s="41"/>
      <c r="H5" s="41"/>
      <c r="I5" s="41"/>
    </row>
    <row r="6" spans="1:9" ht="15">
      <c r="A6" s="42" t="s">
        <v>50</v>
      </c>
      <c r="B6" s="18" t="s">
        <v>141</v>
      </c>
      <c r="C6" s="41"/>
      <c r="D6" s="41"/>
      <c r="E6" s="41"/>
      <c r="F6" s="41"/>
      <c r="G6" s="41"/>
      <c r="H6" s="41"/>
      <c r="I6" s="41"/>
    </row>
    <row r="7" spans="1:9" ht="15">
      <c r="A7" s="42"/>
      <c r="B7" s="18" t="s">
        <v>142</v>
      </c>
      <c r="C7" s="41"/>
      <c r="D7" s="41"/>
      <c r="E7" s="41"/>
      <c r="F7" s="41"/>
      <c r="G7" s="41"/>
      <c r="H7" s="41"/>
      <c r="I7" s="41"/>
    </row>
    <row r="8" spans="1:9" ht="15">
      <c r="A8" s="42"/>
      <c r="B8" s="18"/>
      <c r="C8" s="41"/>
      <c r="D8" s="41"/>
      <c r="E8" s="41"/>
      <c r="F8" s="41"/>
      <c r="G8" s="41"/>
      <c r="H8" s="41"/>
      <c r="I8" s="41"/>
    </row>
    <row r="9" spans="1:9" ht="15">
      <c r="A9" s="42" t="s">
        <v>50</v>
      </c>
      <c r="B9" s="18" t="s">
        <v>143</v>
      </c>
      <c r="C9" s="41"/>
      <c r="D9" s="41"/>
      <c r="E9" s="41"/>
      <c r="F9" s="41"/>
      <c r="G9" s="41"/>
      <c r="H9" s="41"/>
      <c r="I9" s="41"/>
    </row>
    <row r="10" spans="1:9" ht="15">
      <c r="A10" s="42"/>
      <c r="B10" s="18" t="s">
        <v>144</v>
      </c>
      <c r="C10" s="41"/>
      <c r="D10" s="41"/>
      <c r="E10" s="41"/>
      <c r="F10" s="41"/>
      <c r="G10" s="41"/>
      <c r="H10" s="41"/>
      <c r="I10" s="41"/>
    </row>
    <row r="11" spans="1:9" ht="15">
      <c r="A11" s="18"/>
      <c r="B11" s="18"/>
      <c r="C11" s="18"/>
      <c r="D11" s="18"/>
      <c r="E11" s="18"/>
      <c r="F11" s="18"/>
      <c r="G11" s="18"/>
      <c r="H11" s="18"/>
      <c r="I11" s="18"/>
    </row>
    <row r="12" spans="1:9" ht="15">
      <c r="A12" s="42" t="s">
        <v>81</v>
      </c>
      <c r="B12" s="18" t="s">
        <v>145</v>
      </c>
      <c r="C12" s="41"/>
      <c r="D12" s="41"/>
      <c r="E12" s="41"/>
      <c r="F12" s="41"/>
      <c r="G12" s="41"/>
      <c r="H12" s="41"/>
      <c r="I12" s="41"/>
    </row>
    <row r="14" ht="15">
      <c r="A14" s="17" t="s">
        <v>146</v>
      </c>
    </row>
    <row r="15" spans="1:11" ht="40.5">
      <c r="A15" s="64" t="s">
        <v>147</v>
      </c>
      <c r="B15" s="133" t="s">
        <v>148</v>
      </c>
      <c r="C15" s="66" t="s">
        <v>88</v>
      </c>
      <c r="D15" s="66" t="s">
        <v>89</v>
      </c>
      <c r="E15" s="134" t="s">
        <v>149</v>
      </c>
      <c r="F15" s="65" t="s">
        <v>91</v>
      </c>
      <c r="G15" s="66" t="s">
        <v>88</v>
      </c>
      <c r="H15" s="66" t="s">
        <v>89</v>
      </c>
      <c r="I15" s="135" t="s">
        <v>150</v>
      </c>
      <c r="K15" s="18"/>
    </row>
    <row r="16" spans="1:19" ht="17.25" customHeight="1">
      <c r="A16" s="107" t="s">
        <v>151</v>
      </c>
      <c r="B16" s="136">
        <v>12419</v>
      </c>
      <c r="C16" s="71">
        <f>B16/$B$23</f>
        <v>0.2590475793162429</v>
      </c>
      <c r="D16" s="109">
        <f>(B16/E16)-1</f>
        <v>0.03483043079743364</v>
      </c>
      <c r="E16" s="137">
        <v>12001</v>
      </c>
      <c r="F16" s="70">
        <v>1444</v>
      </c>
      <c r="G16" s="71">
        <f>F16/$F$23</f>
        <v>0.3771219639592583</v>
      </c>
      <c r="H16" s="109">
        <v>0.095</v>
      </c>
      <c r="I16" s="138">
        <v>1318</v>
      </c>
      <c r="K16" s="76"/>
      <c r="L16" s="139"/>
      <c r="M16" s="76"/>
      <c r="N16" s="76"/>
      <c r="O16" s="76"/>
      <c r="P16" s="76"/>
      <c r="Q16" s="76"/>
      <c r="R16" s="76"/>
      <c r="S16" s="76"/>
    </row>
    <row r="17" spans="1:19" ht="17.25" customHeight="1">
      <c r="A17" s="107" t="s">
        <v>152</v>
      </c>
      <c r="B17" s="136">
        <v>5409</v>
      </c>
      <c r="C17" s="71">
        <f aca="true" t="shared" si="0" ref="C17:C23">B17/$B$23</f>
        <v>0.1128261821822657</v>
      </c>
      <c r="D17" s="109">
        <f aca="true" t="shared" si="1" ref="D17:D23">(B17/E17)-1</f>
        <v>0.04461181923522606</v>
      </c>
      <c r="E17" s="137">
        <v>5178</v>
      </c>
      <c r="F17" s="70">
        <v>483</v>
      </c>
      <c r="G17" s="71">
        <f aca="true" t="shared" si="2" ref="G17:G23">F17/$F$23</f>
        <v>0.12614259597806216</v>
      </c>
      <c r="H17" s="109">
        <v>0.417</v>
      </c>
      <c r="I17" s="138">
        <v>341</v>
      </c>
      <c r="K17" s="76"/>
      <c r="L17" s="139"/>
      <c r="M17" s="76"/>
      <c r="N17" s="76"/>
      <c r="O17" s="76"/>
      <c r="P17" s="76"/>
      <c r="Q17" s="76"/>
      <c r="R17" s="76"/>
      <c r="S17" s="76"/>
    </row>
    <row r="18" spans="1:19" ht="17.25" customHeight="1">
      <c r="A18" s="107" t="s">
        <v>153</v>
      </c>
      <c r="B18" s="136">
        <v>3410</v>
      </c>
      <c r="C18" s="71">
        <f t="shared" si="0"/>
        <v>0.07112909618072213</v>
      </c>
      <c r="D18" s="109">
        <f t="shared" si="1"/>
        <v>0.03145795523290995</v>
      </c>
      <c r="E18" s="137">
        <v>3306</v>
      </c>
      <c r="F18" s="70">
        <v>146</v>
      </c>
      <c r="G18" s="71">
        <f t="shared" si="2"/>
        <v>0.03813006006790284</v>
      </c>
      <c r="H18" s="109">
        <f aca="true" t="shared" si="3" ref="H18:H23">(F18/I18)-1</f>
        <v>0.05797101449275366</v>
      </c>
      <c r="I18" s="140">
        <v>138</v>
      </c>
      <c r="K18" s="76"/>
      <c r="L18" s="139"/>
      <c r="M18" s="76"/>
      <c r="N18" s="76"/>
      <c r="O18" s="76"/>
      <c r="P18" s="76"/>
      <c r="Q18" s="76"/>
      <c r="R18" s="76"/>
      <c r="S18" s="76"/>
    </row>
    <row r="19" spans="1:19" ht="17.25" customHeight="1">
      <c r="A19" s="107" t="s">
        <v>154</v>
      </c>
      <c r="B19" s="136">
        <v>8420</v>
      </c>
      <c r="C19" s="71">
        <f t="shared" si="0"/>
        <v>0.17563254834066874</v>
      </c>
      <c r="D19" s="109">
        <f t="shared" si="1"/>
        <v>0.190947666195191</v>
      </c>
      <c r="E19" s="137">
        <v>7070</v>
      </c>
      <c r="F19" s="70">
        <v>295</v>
      </c>
      <c r="G19" s="71">
        <f t="shared" si="2"/>
        <v>0.0770436145207626</v>
      </c>
      <c r="H19" s="109">
        <v>0.27</v>
      </c>
      <c r="I19" s="138">
        <v>232</v>
      </c>
      <c r="K19" s="76"/>
      <c r="L19" s="139"/>
      <c r="M19" s="76"/>
      <c r="N19" s="76"/>
      <c r="O19" s="76"/>
      <c r="P19" s="76"/>
      <c r="Q19" s="76"/>
      <c r="R19" s="76"/>
      <c r="S19" s="76"/>
    </row>
    <row r="20" spans="1:19" ht="17.25" customHeight="1">
      <c r="A20" s="107" t="s">
        <v>155</v>
      </c>
      <c r="B20" s="136">
        <v>5640</v>
      </c>
      <c r="C20" s="71">
        <f t="shared" si="0"/>
        <v>0.11764460482676624</v>
      </c>
      <c r="D20" s="109">
        <f t="shared" si="1"/>
        <v>0.02694828841951935</v>
      </c>
      <c r="E20" s="137">
        <v>5492</v>
      </c>
      <c r="F20" s="70">
        <v>382</v>
      </c>
      <c r="G20" s="71">
        <f t="shared" si="2"/>
        <v>0.09976495168451292</v>
      </c>
      <c r="H20" s="109">
        <v>0.203</v>
      </c>
      <c r="I20" s="138">
        <v>318</v>
      </c>
      <c r="K20" s="115"/>
      <c r="L20" s="141"/>
      <c r="M20" s="76"/>
      <c r="N20" s="76"/>
      <c r="O20" s="115"/>
      <c r="P20" s="115"/>
      <c r="Q20" s="115"/>
      <c r="R20" s="76"/>
      <c r="S20" s="76"/>
    </row>
    <row r="21" spans="1:19" ht="17.25" customHeight="1">
      <c r="A21" s="107" t="s">
        <v>156</v>
      </c>
      <c r="B21" s="142">
        <v>8489</v>
      </c>
      <c r="C21" s="71">
        <f t="shared" si="0"/>
        <v>0.1770718174422728</v>
      </c>
      <c r="D21" s="109">
        <f t="shared" si="1"/>
        <v>-0.06765513454146077</v>
      </c>
      <c r="E21" s="137">
        <v>9105</v>
      </c>
      <c r="F21" s="70">
        <v>679</v>
      </c>
      <c r="G21" s="71">
        <f t="shared" si="2"/>
        <v>0.1773308957952468</v>
      </c>
      <c r="H21" s="109">
        <f t="shared" si="3"/>
        <v>0.11494252873563227</v>
      </c>
      <c r="I21" s="138">
        <v>609</v>
      </c>
      <c r="K21" s="115"/>
      <c r="L21" s="141"/>
      <c r="M21" s="76"/>
      <c r="N21" s="76"/>
      <c r="O21" s="115"/>
      <c r="P21" s="115"/>
      <c r="Q21" s="115"/>
      <c r="R21" s="76"/>
      <c r="S21" s="76"/>
    </row>
    <row r="22" spans="1:19" ht="17.25" customHeight="1">
      <c r="A22" s="107" t="s">
        <v>157</v>
      </c>
      <c r="B22" s="136">
        <v>4155</v>
      </c>
      <c r="C22" s="71">
        <f t="shared" si="0"/>
        <v>0.08666903068354853</v>
      </c>
      <c r="D22" s="109">
        <v>-0.005</v>
      </c>
      <c r="E22" s="137">
        <v>4178</v>
      </c>
      <c r="F22" s="70">
        <v>400</v>
      </c>
      <c r="G22" s="71">
        <f t="shared" si="2"/>
        <v>0.10446591799425438</v>
      </c>
      <c r="H22" s="109">
        <v>0.08</v>
      </c>
      <c r="I22" s="138">
        <v>370</v>
      </c>
      <c r="K22" s="115"/>
      <c r="L22" s="141"/>
      <c r="M22" s="76"/>
      <c r="N22" s="76"/>
      <c r="O22" s="115"/>
      <c r="P22" s="115"/>
      <c r="Q22" s="115"/>
      <c r="R22" s="76"/>
      <c r="S22" s="76"/>
    </row>
    <row r="23" spans="1:19" ht="17.25" customHeight="1">
      <c r="A23" s="122" t="s">
        <v>158</v>
      </c>
      <c r="B23" s="143">
        <v>47941</v>
      </c>
      <c r="C23" s="38">
        <f t="shared" si="0"/>
        <v>1</v>
      </c>
      <c r="D23" s="144">
        <f t="shared" si="1"/>
        <v>0.03479462107966924</v>
      </c>
      <c r="E23" s="145">
        <v>46329</v>
      </c>
      <c r="F23" s="79">
        <v>3829</v>
      </c>
      <c r="G23" s="38">
        <f t="shared" si="2"/>
        <v>1</v>
      </c>
      <c r="H23" s="144">
        <f t="shared" si="3"/>
        <v>0.15123271196632593</v>
      </c>
      <c r="I23" s="124">
        <v>3326</v>
      </c>
      <c r="K23" s="115"/>
      <c r="L23" s="141"/>
      <c r="M23" s="76"/>
      <c r="N23" s="76"/>
      <c r="O23" s="115"/>
      <c r="P23" s="115"/>
      <c r="Q23" s="115"/>
      <c r="R23" s="76"/>
      <c r="S23" s="76"/>
    </row>
    <row r="24" spans="1:19" ht="15">
      <c r="A24" s="476" t="s">
        <v>159</v>
      </c>
      <c r="B24" s="476"/>
      <c r="C24" s="476"/>
      <c r="D24" s="476"/>
      <c r="E24" s="476"/>
      <c r="F24" s="476"/>
      <c r="G24" s="476"/>
      <c r="H24" s="476"/>
      <c r="I24" s="476"/>
      <c r="K24" s="115"/>
      <c r="L24" s="115"/>
      <c r="M24" s="115"/>
      <c r="N24" s="115"/>
      <c r="O24" s="115"/>
      <c r="P24" s="115"/>
      <c r="Q24" s="115"/>
      <c r="R24" s="115"/>
      <c r="S24" s="115"/>
    </row>
    <row r="25" spans="1:19" ht="15">
      <c r="A25" s="18" t="s">
        <v>160</v>
      </c>
      <c r="B25" s="146"/>
      <c r="C25" s="146"/>
      <c r="D25" s="146"/>
      <c r="E25" s="146"/>
      <c r="F25" s="146"/>
      <c r="G25" s="146"/>
      <c r="H25" s="146"/>
      <c r="I25" s="146"/>
      <c r="K25" s="115"/>
      <c r="L25" s="115"/>
      <c r="M25" s="115"/>
      <c r="N25" s="115"/>
      <c r="O25" s="115"/>
      <c r="P25" s="115"/>
      <c r="Q25" s="115"/>
      <c r="R25" s="115"/>
      <c r="S25" s="115"/>
    </row>
    <row r="26" spans="1:9" ht="15">
      <c r="A26" s="18"/>
      <c r="B26" s="18"/>
      <c r="C26" s="18"/>
      <c r="D26" s="18"/>
      <c r="E26" s="18"/>
      <c r="F26" s="18"/>
      <c r="G26" s="18"/>
      <c r="H26" s="147" t="s">
        <v>161</v>
      </c>
      <c r="I26" s="18"/>
    </row>
    <row r="27" spans="11:14" ht="15">
      <c r="K27" s="98"/>
      <c r="L27" s="148"/>
      <c r="M27" s="98"/>
      <c r="N27" s="92"/>
    </row>
    <row r="28" spans="11:14" ht="15">
      <c r="K28" s="98"/>
      <c r="L28" s="148"/>
      <c r="M28" s="98"/>
      <c r="N28" s="92"/>
    </row>
    <row r="29" spans="11:14" ht="15">
      <c r="K29" s="98"/>
      <c r="L29" s="148"/>
      <c r="M29" s="98"/>
      <c r="N29" s="92"/>
    </row>
    <row r="30" spans="11:14" ht="15">
      <c r="K30" s="98"/>
      <c r="L30" s="148"/>
      <c r="M30" s="98"/>
      <c r="N30" s="92"/>
    </row>
    <row r="31" spans="11:14" ht="15">
      <c r="K31" s="98"/>
      <c r="L31" s="148"/>
      <c r="M31" s="98"/>
      <c r="N31" s="92"/>
    </row>
    <row r="32" spans="11:14" ht="15">
      <c r="K32" s="98"/>
      <c r="L32" s="148"/>
      <c r="M32" s="98"/>
      <c r="N32" s="92"/>
    </row>
    <row r="33" spans="11:12" ht="15">
      <c r="K33" s="92"/>
      <c r="L33" s="148"/>
    </row>
    <row r="34" spans="11:12" ht="15">
      <c r="K34" s="92"/>
      <c r="L34" s="148"/>
    </row>
    <row r="35" spans="11:12" ht="15">
      <c r="K35" s="92"/>
      <c r="L35" s="148"/>
    </row>
    <row r="36" spans="11:12" ht="15">
      <c r="K36" s="92"/>
      <c r="L36" s="148"/>
    </row>
    <row r="37" spans="11:12" ht="15">
      <c r="K37" s="92"/>
      <c r="L37" s="148"/>
    </row>
    <row r="38" spans="11:12" ht="15">
      <c r="K38" s="92"/>
      <c r="L38" s="148"/>
    </row>
    <row r="39" spans="11:12" ht="15">
      <c r="K39" s="92"/>
      <c r="L39" s="148"/>
    </row>
    <row r="40" spans="8:12" ht="15">
      <c r="H40" s="147" t="s">
        <v>162</v>
      </c>
      <c r="K40" s="92"/>
      <c r="L40" s="148"/>
    </row>
    <row r="41" spans="11:12" ht="15">
      <c r="K41" s="92"/>
      <c r="L41" s="148"/>
    </row>
    <row r="42" spans="11:12" ht="15">
      <c r="K42" s="98"/>
      <c r="L42" s="148"/>
    </row>
    <row r="43" spans="11:12" ht="15">
      <c r="K43" s="98"/>
      <c r="L43" s="148"/>
    </row>
    <row r="44" spans="11:12" ht="15">
      <c r="K44" s="98"/>
      <c r="L44" s="148"/>
    </row>
    <row r="45" spans="11:12" ht="15">
      <c r="K45" s="98"/>
      <c r="L45" s="148"/>
    </row>
    <row r="46" spans="11:12" ht="15">
      <c r="K46" s="98"/>
      <c r="L46" s="148"/>
    </row>
    <row r="47" spans="11:12" ht="15">
      <c r="K47" s="98"/>
      <c r="L47" s="148"/>
    </row>
    <row r="48" spans="11:12" ht="15">
      <c r="K48" s="98"/>
      <c r="L48" s="148"/>
    </row>
    <row r="56" spans="15:16" ht="15">
      <c r="O56" s="98"/>
      <c r="P56" s="92"/>
    </row>
    <row r="57" spans="15:16" ht="15">
      <c r="O57" s="98"/>
      <c r="P57" s="92"/>
    </row>
    <row r="58" spans="15:16" ht="15">
      <c r="O58" s="98"/>
      <c r="P58" s="92"/>
    </row>
    <row r="59" spans="15:16" ht="15">
      <c r="O59" s="98"/>
      <c r="P59" s="92"/>
    </row>
    <row r="60" spans="15:16" ht="15">
      <c r="O60" s="98"/>
      <c r="P60" s="92"/>
    </row>
    <row r="61" spans="15:16" ht="15">
      <c r="O61" s="98"/>
      <c r="P61" s="92"/>
    </row>
    <row r="62" spans="15:16" ht="15">
      <c r="O62" s="98"/>
      <c r="P62" s="92"/>
    </row>
    <row r="63" spans="15:16" ht="15">
      <c r="O63" s="92"/>
      <c r="P63" s="92"/>
    </row>
  </sheetData>
  <mergeCells count="1">
    <mergeCell ref="A24:I2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workbookViewId="0" topLeftCell="A1"/>
  </sheetViews>
  <sheetFormatPr defaultColWidth="9.140625" defaultRowHeight="15"/>
  <cols>
    <col min="1" max="1" width="5.00390625" style="0" customWidth="1"/>
    <col min="2" max="2" width="8.57421875" style="0" customWidth="1"/>
    <col min="3" max="3" width="6.7109375" style="0" customWidth="1"/>
    <col min="4" max="4" width="10.421875" style="0" customWidth="1"/>
    <col min="5" max="16" width="8.140625" style="0" customWidth="1"/>
    <col min="17" max="17" width="10.421875" style="0" customWidth="1"/>
    <col min="18" max="18" width="7.140625" style="0" customWidth="1"/>
  </cols>
  <sheetData>
    <row r="1" spans="1:18" ht="17.25">
      <c r="A1" s="149"/>
      <c r="B1" s="150" t="s">
        <v>163</v>
      </c>
      <c r="C1" s="149"/>
      <c r="D1" s="151"/>
      <c r="E1" s="149"/>
      <c r="F1" s="149"/>
      <c r="G1" s="149"/>
      <c r="H1" s="149"/>
      <c r="I1" s="149"/>
      <c r="J1" s="149"/>
      <c r="K1" s="149"/>
      <c r="L1" s="149"/>
      <c r="M1" s="149"/>
      <c r="N1" s="149"/>
      <c r="O1" s="149"/>
      <c r="P1" s="149"/>
      <c r="Q1" s="149"/>
      <c r="R1" s="149"/>
    </row>
    <row r="2" spans="2:18" s="152" customFormat="1" ht="16.5" customHeight="1">
      <c r="B2" s="153"/>
      <c r="C2" s="154"/>
      <c r="D2" s="155"/>
      <c r="E2" s="155"/>
      <c r="F2" s="155"/>
      <c r="G2" s="155"/>
      <c r="H2" s="155"/>
      <c r="I2" s="155"/>
      <c r="J2" s="155"/>
      <c r="K2" s="155"/>
      <c r="L2" s="155"/>
      <c r="M2" s="155"/>
      <c r="N2" s="155"/>
      <c r="O2" s="155"/>
      <c r="P2" s="155"/>
      <c r="Q2" s="155" t="s">
        <v>164</v>
      </c>
      <c r="R2" s="156"/>
    </row>
    <row r="3" spans="2:18" s="152" customFormat="1" ht="16.5" customHeight="1">
      <c r="B3" s="157"/>
      <c r="C3" s="157" t="s">
        <v>165</v>
      </c>
      <c r="D3" s="158"/>
      <c r="E3" s="159" t="s">
        <v>166</v>
      </c>
      <c r="F3" s="160"/>
      <c r="G3" s="160"/>
      <c r="H3" s="160"/>
      <c r="I3" s="160"/>
      <c r="J3" s="160"/>
      <c r="K3" s="160"/>
      <c r="L3" s="160"/>
      <c r="M3" s="161"/>
      <c r="N3" s="160"/>
      <c r="O3" s="160"/>
      <c r="P3" s="162"/>
      <c r="Q3" s="157"/>
      <c r="R3" s="157"/>
    </row>
    <row r="4" spans="2:18" s="154" customFormat="1" ht="16.5" customHeight="1">
      <c r="B4" s="163" t="s">
        <v>167</v>
      </c>
      <c r="C4" s="163" t="s">
        <v>168</v>
      </c>
      <c r="D4" s="164" t="s">
        <v>169</v>
      </c>
      <c r="E4" s="165" t="s">
        <v>117</v>
      </c>
      <c r="F4" s="166" t="s">
        <v>119</v>
      </c>
      <c r="G4" s="166" t="s">
        <v>120</v>
      </c>
      <c r="H4" s="166" t="s">
        <v>121</v>
      </c>
      <c r="I4" s="166" t="s">
        <v>122</v>
      </c>
      <c r="J4" s="166" t="s">
        <v>124</v>
      </c>
      <c r="K4" s="166" t="s">
        <v>126</v>
      </c>
      <c r="L4" s="166" t="s">
        <v>127</v>
      </c>
      <c r="M4" s="166" t="s">
        <v>128</v>
      </c>
      <c r="N4" s="166" t="s">
        <v>170</v>
      </c>
      <c r="O4" s="166" t="s">
        <v>171</v>
      </c>
      <c r="P4" s="167" t="s">
        <v>172</v>
      </c>
      <c r="Q4" s="168" t="s">
        <v>173</v>
      </c>
      <c r="R4" s="168" t="s">
        <v>42</v>
      </c>
    </row>
    <row r="5" spans="2:18" s="152" customFormat="1" ht="16.5" customHeight="1">
      <c r="B5" s="157"/>
      <c r="C5" s="169" t="s">
        <v>165</v>
      </c>
      <c r="D5" s="170">
        <v>10974800</v>
      </c>
      <c r="E5" s="170">
        <v>908600</v>
      </c>
      <c r="F5" s="171">
        <v>514400</v>
      </c>
      <c r="G5" s="171">
        <v>871400</v>
      </c>
      <c r="H5" s="171">
        <v>884900</v>
      </c>
      <c r="I5" s="171">
        <v>940500</v>
      </c>
      <c r="J5" s="171">
        <v>666100</v>
      </c>
      <c r="K5" s="171">
        <v>745600</v>
      </c>
      <c r="L5" s="171">
        <v>1574800</v>
      </c>
      <c r="M5" s="171">
        <v>888400</v>
      </c>
      <c r="N5" s="171">
        <v>1187000</v>
      </c>
      <c r="O5" s="171">
        <v>1175800</v>
      </c>
      <c r="P5" s="172">
        <v>617300</v>
      </c>
      <c r="Q5" s="173">
        <v>10682400</v>
      </c>
      <c r="R5" s="174">
        <v>1.0273721261139819</v>
      </c>
    </row>
    <row r="6" spans="1:18" s="152" customFormat="1" ht="16.5" customHeight="1">
      <c r="A6" s="175"/>
      <c r="B6" s="176" t="s">
        <v>174</v>
      </c>
      <c r="C6" s="177" t="s">
        <v>175</v>
      </c>
      <c r="D6" s="178">
        <v>1443900</v>
      </c>
      <c r="E6" s="179">
        <v>79300</v>
      </c>
      <c r="F6" s="180">
        <v>84000</v>
      </c>
      <c r="G6" s="180">
        <v>118400</v>
      </c>
      <c r="H6" s="180">
        <v>137500</v>
      </c>
      <c r="I6" s="180">
        <v>129300</v>
      </c>
      <c r="J6" s="180">
        <v>103000</v>
      </c>
      <c r="K6" s="180">
        <v>121600</v>
      </c>
      <c r="L6" s="180">
        <v>174500</v>
      </c>
      <c r="M6" s="180">
        <v>118400</v>
      </c>
      <c r="N6" s="180">
        <v>132200</v>
      </c>
      <c r="O6" s="180">
        <v>132400</v>
      </c>
      <c r="P6" s="181">
        <v>113300</v>
      </c>
      <c r="Q6" s="182">
        <v>1318400</v>
      </c>
      <c r="R6" s="183">
        <v>1.095191140776699</v>
      </c>
    </row>
    <row r="7" spans="2:19" s="152" customFormat="1" ht="16.5" customHeight="1">
      <c r="B7" s="163"/>
      <c r="C7" s="184" t="s">
        <v>176</v>
      </c>
      <c r="D7" s="185">
        <v>12418700</v>
      </c>
      <c r="E7" s="186">
        <v>987900</v>
      </c>
      <c r="F7" s="187">
        <v>598400</v>
      </c>
      <c r="G7" s="187">
        <v>989800</v>
      </c>
      <c r="H7" s="187">
        <v>1022400</v>
      </c>
      <c r="I7" s="187">
        <v>1069800</v>
      </c>
      <c r="J7" s="187">
        <v>769100</v>
      </c>
      <c r="K7" s="187">
        <v>867200</v>
      </c>
      <c r="L7" s="187">
        <v>1749300</v>
      </c>
      <c r="M7" s="187">
        <v>1006800</v>
      </c>
      <c r="N7" s="187">
        <v>1319200</v>
      </c>
      <c r="O7" s="187">
        <v>1308200</v>
      </c>
      <c r="P7" s="188">
        <v>730600</v>
      </c>
      <c r="Q7" s="189">
        <v>12000800</v>
      </c>
      <c r="R7" s="190">
        <v>1.0348226784881007</v>
      </c>
      <c r="S7" s="191"/>
    </row>
    <row r="8" spans="2:19" s="152" customFormat="1" ht="16.5" customHeight="1">
      <c r="B8" s="157"/>
      <c r="C8" s="169" t="s">
        <v>165</v>
      </c>
      <c r="D8" s="170">
        <v>4926800</v>
      </c>
      <c r="E8" s="170">
        <v>318000</v>
      </c>
      <c r="F8" s="171">
        <v>235800</v>
      </c>
      <c r="G8" s="171">
        <v>307000</v>
      </c>
      <c r="H8" s="171">
        <v>459000</v>
      </c>
      <c r="I8" s="171">
        <v>614900</v>
      </c>
      <c r="J8" s="171">
        <v>377400</v>
      </c>
      <c r="K8" s="171">
        <v>470900</v>
      </c>
      <c r="L8" s="171">
        <v>505200</v>
      </c>
      <c r="M8" s="171">
        <v>481400</v>
      </c>
      <c r="N8" s="171">
        <v>453400</v>
      </c>
      <c r="O8" s="171">
        <v>436900</v>
      </c>
      <c r="P8" s="172">
        <v>266900</v>
      </c>
      <c r="Q8" s="173">
        <v>4837100</v>
      </c>
      <c r="R8" s="174">
        <v>1.0185441690268964</v>
      </c>
      <c r="S8" s="191"/>
    </row>
    <row r="9" spans="2:19" s="152" customFormat="1" ht="16.5" customHeight="1">
      <c r="B9" s="176" t="s">
        <v>152</v>
      </c>
      <c r="C9" s="177" t="s">
        <v>175</v>
      </c>
      <c r="D9" s="178">
        <v>482600</v>
      </c>
      <c r="E9" s="179">
        <v>24600</v>
      </c>
      <c r="F9" s="180">
        <v>22600</v>
      </c>
      <c r="G9" s="180">
        <v>37000</v>
      </c>
      <c r="H9" s="180">
        <v>44700</v>
      </c>
      <c r="I9" s="180">
        <v>46000</v>
      </c>
      <c r="J9" s="180">
        <v>32300</v>
      </c>
      <c r="K9" s="180">
        <v>42600</v>
      </c>
      <c r="L9" s="180">
        <v>61200</v>
      </c>
      <c r="M9" s="180">
        <v>41900</v>
      </c>
      <c r="N9" s="180">
        <v>44000</v>
      </c>
      <c r="O9" s="180">
        <v>49100</v>
      </c>
      <c r="P9" s="181">
        <v>36600</v>
      </c>
      <c r="Q9" s="192">
        <v>340600</v>
      </c>
      <c r="R9" s="183">
        <v>1.4169113329418672</v>
      </c>
      <c r="S9" s="191"/>
    </row>
    <row r="10" spans="2:19" s="152" customFormat="1" ht="16.5" customHeight="1">
      <c r="B10" s="163"/>
      <c r="C10" s="184" t="s">
        <v>176</v>
      </c>
      <c r="D10" s="185">
        <v>5409400</v>
      </c>
      <c r="E10" s="186">
        <v>342600</v>
      </c>
      <c r="F10" s="187">
        <v>258400</v>
      </c>
      <c r="G10" s="187">
        <v>344000</v>
      </c>
      <c r="H10" s="187">
        <v>503700</v>
      </c>
      <c r="I10" s="187">
        <v>660900</v>
      </c>
      <c r="J10" s="187">
        <v>409700</v>
      </c>
      <c r="K10" s="187">
        <v>513500</v>
      </c>
      <c r="L10" s="187">
        <v>566400</v>
      </c>
      <c r="M10" s="187">
        <v>523300</v>
      </c>
      <c r="N10" s="187">
        <v>497400</v>
      </c>
      <c r="O10" s="187">
        <v>486000</v>
      </c>
      <c r="P10" s="188">
        <v>303500</v>
      </c>
      <c r="Q10" s="189">
        <v>5177700</v>
      </c>
      <c r="R10" s="190">
        <v>1.044749599242907</v>
      </c>
      <c r="S10" s="191"/>
    </row>
    <row r="11" spans="2:19" s="152" customFormat="1" ht="16.5" customHeight="1">
      <c r="B11" s="157"/>
      <c r="C11" s="169" t="s">
        <v>165</v>
      </c>
      <c r="D11" s="170">
        <v>3263700</v>
      </c>
      <c r="E11" s="170">
        <v>140300</v>
      </c>
      <c r="F11" s="171">
        <v>151100</v>
      </c>
      <c r="G11" s="171">
        <v>202600</v>
      </c>
      <c r="H11" s="171">
        <v>326800</v>
      </c>
      <c r="I11" s="171">
        <v>398400</v>
      </c>
      <c r="J11" s="171">
        <v>213800</v>
      </c>
      <c r="K11" s="171">
        <v>280900</v>
      </c>
      <c r="L11" s="171">
        <v>365400</v>
      </c>
      <c r="M11" s="171">
        <v>312300</v>
      </c>
      <c r="N11" s="171">
        <v>380800</v>
      </c>
      <c r="O11" s="171">
        <v>313800</v>
      </c>
      <c r="P11" s="172">
        <v>177500</v>
      </c>
      <c r="Q11" s="193">
        <v>3168500</v>
      </c>
      <c r="R11" s="174">
        <v>1.0300457629793278</v>
      </c>
      <c r="S11" s="191"/>
    </row>
    <row r="12" spans="2:19" s="152" customFormat="1" ht="16.5" customHeight="1">
      <c r="B12" s="176" t="s">
        <v>177</v>
      </c>
      <c r="C12" s="177" t="s">
        <v>175</v>
      </c>
      <c r="D12" s="194">
        <v>145900</v>
      </c>
      <c r="E12" s="179">
        <v>7300</v>
      </c>
      <c r="F12" s="180">
        <v>7000</v>
      </c>
      <c r="G12" s="180">
        <v>11400</v>
      </c>
      <c r="H12" s="195">
        <v>11800</v>
      </c>
      <c r="I12" s="180">
        <v>14500</v>
      </c>
      <c r="J12" s="180">
        <v>10200</v>
      </c>
      <c r="K12" s="180">
        <v>13500</v>
      </c>
      <c r="L12" s="180">
        <v>18500</v>
      </c>
      <c r="M12" s="180">
        <v>12700</v>
      </c>
      <c r="N12" s="180">
        <v>14000</v>
      </c>
      <c r="O12" s="180">
        <v>13500</v>
      </c>
      <c r="P12" s="181">
        <v>11500</v>
      </c>
      <c r="Q12" s="182">
        <v>137900</v>
      </c>
      <c r="R12" s="183">
        <v>1.0580130529369107</v>
      </c>
      <c r="S12" s="191"/>
    </row>
    <row r="13" spans="2:19" s="152" customFormat="1" ht="16.5" customHeight="1">
      <c r="B13" s="163"/>
      <c r="C13" s="184" t="s">
        <v>176</v>
      </c>
      <c r="D13" s="185">
        <v>3409600</v>
      </c>
      <c r="E13" s="186">
        <v>147600</v>
      </c>
      <c r="F13" s="187">
        <v>158100</v>
      </c>
      <c r="G13" s="187">
        <v>214000</v>
      </c>
      <c r="H13" s="187">
        <v>338600</v>
      </c>
      <c r="I13" s="187">
        <v>412900</v>
      </c>
      <c r="J13" s="187">
        <v>224000</v>
      </c>
      <c r="K13" s="187">
        <v>294400</v>
      </c>
      <c r="L13" s="187">
        <v>383900</v>
      </c>
      <c r="M13" s="187">
        <v>325000</v>
      </c>
      <c r="N13" s="187">
        <v>394800</v>
      </c>
      <c r="O13" s="187">
        <v>327300</v>
      </c>
      <c r="P13" s="188">
        <v>189000</v>
      </c>
      <c r="Q13" s="189">
        <v>3306400</v>
      </c>
      <c r="R13" s="190">
        <v>1.0312121945318171</v>
      </c>
      <c r="S13" s="191"/>
    </row>
    <row r="14" spans="2:19" s="152" customFormat="1" ht="16.5" customHeight="1">
      <c r="B14" s="157"/>
      <c r="C14" s="169" t="s">
        <v>165</v>
      </c>
      <c r="D14" s="170">
        <v>8125200</v>
      </c>
      <c r="E14" s="170">
        <v>652400</v>
      </c>
      <c r="F14" s="171">
        <v>436900</v>
      </c>
      <c r="G14" s="171">
        <v>648600</v>
      </c>
      <c r="H14" s="171">
        <v>715500</v>
      </c>
      <c r="I14" s="171">
        <v>959900</v>
      </c>
      <c r="J14" s="171">
        <v>608400</v>
      </c>
      <c r="K14" s="171">
        <v>520800</v>
      </c>
      <c r="L14" s="171">
        <v>792000</v>
      </c>
      <c r="M14" s="171">
        <v>750200</v>
      </c>
      <c r="N14" s="171">
        <v>771800</v>
      </c>
      <c r="O14" s="171">
        <v>841200</v>
      </c>
      <c r="P14" s="172">
        <v>427500</v>
      </c>
      <c r="Q14" s="173">
        <v>6837300</v>
      </c>
      <c r="R14" s="174">
        <v>1.1883638278267736</v>
      </c>
      <c r="S14" s="191"/>
    </row>
    <row r="15" spans="2:19" s="152" customFormat="1" ht="16.5" customHeight="1">
      <c r="B15" s="176" t="s">
        <v>154</v>
      </c>
      <c r="C15" s="177" t="s">
        <v>175</v>
      </c>
      <c r="D15" s="178">
        <v>295200</v>
      </c>
      <c r="E15" s="179">
        <v>13400</v>
      </c>
      <c r="F15" s="180">
        <v>12500</v>
      </c>
      <c r="G15" s="180">
        <v>21300</v>
      </c>
      <c r="H15" s="180">
        <v>32500</v>
      </c>
      <c r="I15" s="180">
        <v>33900</v>
      </c>
      <c r="J15" s="180">
        <v>29800</v>
      </c>
      <c r="K15" s="180">
        <v>28900</v>
      </c>
      <c r="L15" s="180">
        <v>36600</v>
      </c>
      <c r="M15" s="180">
        <v>24800</v>
      </c>
      <c r="N15" s="180">
        <v>22800</v>
      </c>
      <c r="O15" s="180">
        <v>21100</v>
      </c>
      <c r="P15" s="181">
        <v>17600</v>
      </c>
      <c r="Q15" s="182">
        <v>232400</v>
      </c>
      <c r="R15" s="183">
        <v>1.270223752151463</v>
      </c>
      <c r="S15" s="191"/>
    </row>
    <row r="16" spans="2:19" s="152" customFormat="1" ht="16.5" customHeight="1">
      <c r="B16" s="163"/>
      <c r="C16" s="184" t="s">
        <v>176</v>
      </c>
      <c r="D16" s="185">
        <v>8420400</v>
      </c>
      <c r="E16" s="186">
        <v>665800</v>
      </c>
      <c r="F16" s="187">
        <v>449400</v>
      </c>
      <c r="G16" s="187">
        <v>669900</v>
      </c>
      <c r="H16" s="187">
        <v>748000</v>
      </c>
      <c r="I16" s="187">
        <v>993800</v>
      </c>
      <c r="J16" s="187">
        <v>638200</v>
      </c>
      <c r="K16" s="187">
        <v>549700</v>
      </c>
      <c r="L16" s="187">
        <v>828600</v>
      </c>
      <c r="M16" s="187">
        <v>775000</v>
      </c>
      <c r="N16" s="187">
        <v>794600</v>
      </c>
      <c r="O16" s="187">
        <v>862300</v>
      </c>
      <c r="P16" s="188">
        <v>445100</v>
      </c>
      <c r="Q16" s="189">
        <v>7069700</v>
      </c>
      <c r="R16" s="190">
        <v>1.1910547830883913</v>
      </c>
      <c r="S16" s="191"/>
    </row>
    <row r="17" spans="2:19" s="152" customFormat="1" ht="16.5" customHeight="1">
      <c r="B17" s="157"/>
      <c r="C17" s="169" t="s">
        <v>165</v>
      </c>
      <c r="D17" s="170">
        <v>5257600</v>
      </c>
      <c r="E17" s="170">
        <v>758000</v>
      </c>
      <c r="F17" s="171">
        <v>226800</v>
      </c>
      <c r="G17" s="171">
        <v>295200</v>
      </c>
      <c r="H17" s="171">
        <v>433200</v>
      </c>
      <c r="I17" s="171">
        <v>374000</v>
      </c>
      <c r="J17" s="171">
        <v>298600</v>
      </c>
      <c r="K17" s="171">
        <v>441300</v>
      </c>
      <c r="L17" s="171">
        <v>626800</v>
      </c>
      <c r="M17" s="171">
        <v>378000</v>
      </c>
      <c r="N17" s="171">
        <v>535300</v>
      </c>
      <c r="O17" s="171">
        <v>619700</v>
      </c>
      <c r="P17" s="172">
        <v>270700</v>
      </c>
      <c r="Q17" s="173">
        <v>5174200</v>
      </c>
      <c r="R17" s="174">
        <v>1.0161184337675389</v>
      </c>
      <c r="S17" s="191"/>
    </row>
    <row r="18" spans="2:19" s="152" customFormat="1" ht="16.5" customHeight="1">
      <c r="B18" s="176" t="s">
        <v>155</v>
      </c>
      <c r="C18" s="177" t="s">
        <v>175</v>
      </c>
      <c r="D18" s="194">
        <v>382300</v>
      </c>
      <c r="E18" s="179">
        <v>23600</v>
      </c>
      <c r="F18" s="180">
        <v>23200</v>
      </c>
      <c r="G18" s="180">
        <v>35100</v>
      </c>
      <c r="H18" s="180">
        <v>32200</v>
      </c>
      <c r="I18" s="180">
        <v>33500</v>
      </c>
      <c r="J18" s="180">
        <v>26700</v>
      </c>
      <c r="K18" s="180">
        <v>33800</v>
      </c>
      <c r="L18" s="180">
        <v>44900</v>
      </c>
      <c r="M18" s="180">
        <v>31100</v>
      </c>
      <c r="N18" s="180">
        <v>35100</v>
      </c>
      <c r="O18" s="180">
        <v>35300</v>
      </c>
      <c r="P18" s="181">
        <v>27800</v>
      </c>
      <c r="Q18" s="182">
        <v>317800</v>
      </c>
      <c r="R18" s="183">
        <v>1.2029578351164254</v>
      </c>
      <c r="S18" s="191"/>
    </row>
    <row r="19" spans="2:19" s="152" customFormat="1" ht="16.5" customHeight="1">
      <c r="B19" s="163"/>
      <c r="C19" s="184" t="s">
        <v>176</v>
      </c>
      <c r="D19" s="185">
        <v>5639900</v>
      </c>
      <c r="E19" s="186">
        <v>781600</v>
      </c>
      <c r="F19" s="187">
        <v>250000</v>
      </c>
      <c r="G19" s="187">
        <v>330300</v>
      </c>
      <c r="H19" s="187">
        <v>465400</v>
      </c>
      <c r="I19" s="187">
        <v>407500</v>
      </c>
      <c r="J19" s="187">
        <v>325300</v>
      </c>
      <c r="K19" s="187">
        <v>475100</v>
      </c>
      <c r="L19" s="187">
        <v>671700</v>
      </c>
      <c r="M19" s="187">
        <v>409100</v>
      </c>
      <c r="N19" s="187">
        <v>570400</v>
      </c>
      <c r="O19" s="187">
        <v>655000</v>
      </c>
      <c r="P19" s="188">
        <v>298500</v>
      </c>
      <c r="Q19" s="189">
        <v>5492000</v>
      </c>
      <c r="R19" s="190">
        <v>1.026930080116533</v>
      </c>
      <c r="S19" s="191"/>
    </row>
    <row r="20" spans="2:19" s="152" customFormat="1" ht="16.5" customHeight="1">
      <c r="B20" s="157"/>
      <c r="C20" s="169" t="s">
        <v>165</v>
      </c>
      <c r="D20" s="170">
        <v>7809600</v>
      </c>
      <c r="E20" s="170">
        <v>513400</v>
      </c>
      <c r="F20" s="171">
        <v>496500</v>
      </c>
      <c r="G20" s="171">
        <v>561000</v>
      </c>
      <c r="H20" s="171">
        <v>702900</v>
      </c>
      <c r="I20" s="171">
        <v>766000</v>
      </c>
      <c r="J20" s="171">
        <v>520600</v>
      </c>
      <c r="K20" s="171">
        <v>620600</v>
      </c>
      <c r="L20" s="171">
        <v>995500</v>
      </c>
      <c r="M20" s="171">
        <v>794600</v>
      </c>
      <c r="N20" s="171">
        <v>744800</v>
      </c>
      <c r="O20" s="171">
        <v>671400</v>
      </c>
      <c r="P20" s="172">
        <v>422300</v>
      </c>
      <c r="Q20" s="173">
        <v>8495500</v>
      </c>
      <c r="R20" s="174">
        <v>0.919263139309046</v>
      </c>
      <c r="S20" s="191"/>
    </row>
    <row r="21" spans="2:19" s="152" customFormat="1" ht="16.5" customHeight="1">
      <c r="B21" s="176" t="s">
        <v>156</v>
      </c>
      <c r="C21" s="177" t="s">
        <v>175</v>
      </c>
      <c r="D21" s="178">
        <v>678900</v>
      </c>
      <c r="E21" s="179">
        <v>36500</v>
      </c>
      <c r="F21" s="180">
        <v>34500</v>
      </c>
      <c r="G21" s="180">
        <v>50900</v>
      </c>
      <c r="H21" s="180">
        <v>56500</v>
      </c>
      <c r="I21" s="180">
        <v>61400</v>
      </c>
      <c r="J21" s="180">
        <v>45100</v>
      </c>
      <c r="K21" s="180">
        <v>62600</v>
      </c>
      <c r="L21" s="180">
        <v>96200</v>
      </c>
      <c r="M21" s="180">
        <v>59400</v>
      </c>
      <c r="N21" s="180">
        <v>62000</v>
      </c>
      <c r="O21" s="180">
        <v>63000</v>
      </c>
      <c r="P21" s="181">
        <v>50800</v>
      </c>
      <c r="Q21" s="182">
        <v>609000</v>
      </c>
      <c r="R21" s="183">
        <v>1.1147783251231527</v>
      </c>
      <c r="S21" s="191"/>
    </row>
    <row r="22" spans="2:19" s="152" customFormat="1" ht="16.5" customHeight="1">
      <c r="B22" s="163"/>
      <c r="C22" s="184" t="s">
        <v>176</v>
      </c>
      <c r="D22" s="185">
        <v>8488500</v>
      </c>
      <c r="E22" s="186">
        <v>549900</v>
      </c>
      <c r="F22" s="187">
        <v>531000</v>
      </c>
      <c r="G22" s="187">
        <v>611900</v>
      </c>
      <c r="H22" s="187">
        <v>759400</v>
      </c>
      <c r="I22" s="187">
        <v>827400</v>
      </c>
      <c r="J22" s="187">
        <v>565700</v>
      </c>
      <c r="K22" s="187">
        <v>683200</v>
      </c>
      <c r="L22" s="187">
        <v>1091700</v>
      </c>
      <c r="M22" s="187">
        <v>854000</v>
      </c>
      <c r="N22" s="187">
        <v>806800</v>
      </c>
      <c r="O22" s="187">
        <v>734400</v>
      </c>
      <c r="P22" s="188">
        <v>473100</v>
      </c>
      <c r="Q22" s="189">
        <v>9104500</v>
      </c>
      <c r="R22" s="190">
        <v>0.9323411499807788</v>
      </c>
      <c r="S22" s="191"/>
    </row>
    <row r="23" spans="2:19" s="152" customFormat="1" ht="16.5" customHeight="1">
      <c r="B23" s="157"/>
      <c r="C23" s="169" t="s">
        <v>165</v>
      </c>
      <c r="D23" s="170">
        <v>3754700</v>
      </c>
      <c r="E23" s="170">
        <v>277300</v>
      </c>
      <c r="F23" s="171">
        <v>250100</v>
      </c>
      <c r="G23" s="171">
        <v>244700</v>
      </c>
      <c r="H23" s="171">
        <v>405200</v>
      </c>
      <c r="I23" s="171">
        <v>413900</v>
      </c>
      <c r="J23" s="171">
        <v>259900</v>
      </c>
      <c r="K23" s="171">
        <v>329800</v>
      </c>
      <c r="L23" s="171">
        <v>448800</v>
      </c>
      <c r="M23" s="171">
        <v>371300</v>
      </c>
      <c r="N23" s="171">
        <v>313900</v>
      </c>
      <c r="O23" s="171">
        <v>267800</v>
      </c>
      <c r="P23" s="172">
        <v>172000</v>
      </c>
      <c r="Q23" s="173">
        <v>3807300</v>
      </c>
      <c r="R23" s="174">
        <v>0.986184435164027</v>
      </c>
      <c r="S23" s="191"/>
    </row>
    <row r="24" spans="2:19" s="152" customFormat="1" ht="16.5" customHeight="1">
      <c r="B24" s="176" t="s">
        <v>178</v>
      </c>
      <c r="C24" s="177" t="s">
        <v>175</v>
      </c>
      <c r="D24" s="178">
        <v>400000</v>
      </c>
      <c r="E24" s="179">
        <v>7200</v>
      </c>
      <c r="F24" s="180">
        <v>8100</v>
      </c>
      <c r="G24" s="180">
        <v>13000</v>
      </c>
      <c r="H24" s="180">
        <v>18900</v>
      </c>
      <c r="I24" s="180">
        <v>46400</v>
      </c>
      <c r="J24" s="180">
        <v>23000</v>
      </c>
      <c r="K24" s="180">
        <v>67300</v>
      </c>
      <c r="L24" s="180">
        <v>118800</v>
      </c>
      <c r="M24" s="180">
        <v>52300</v>
      </c>
      <c r="N24" s="180">
        <v>22800</v>
      </c>
      <c r="O24" s="180">
        <v>13600</v>
      </c>
      <c r="P24" s="181">
        <v>8600</v>
      </c>
      <c r="Q24" s="182">
        <v>370200</v>
      </c>
      <c r="R24" s="183">
        <v>1.0804970286331712</v>
      </c>
      <c r="S24" s="191"/>
    </row>
    <row r="25" spans="2:19" s="152" customFormat="1" ht="16.5" customHeight="1">
      <c r="B25" s="163"/>
      <c r="C25" s="184" t="s">
        <v>176</v>
      </c>
      <c r="D25" s="185">
        <v>4154700</v>
      </c>
      <c r="E25" s="186">
        <v>284500</v>
      </c>
      <c r="F25" s="187">
        <v>258200</v>
      </c>
      <c r="G25" s="187">
        <v>257700</v>
      </c>
      <c r="H25" s="187">
        <v>424100</v>
      </c>
      <c r="I25" s="187">
        <v>460300</v>
      </c>
      <c r="J25" s="187">
        <v>282900</v>
      </c>
      <c r="K25" s="187">
        <v>397100</v>
      </c>
      <c r="L25" s="187">
        <v>567600</v>
      </c>
      <c r="M25" s="187">
        <v>423600</v>
      </c>
      <c r="N25" s="187">
        <v>336700</v>
      </c>
      <c r="O25" s="187">
        <v>281400</v>
      </c>
      <c r="P25" s="188">
        <v>180600</v>
      </c>
      <c r="Q25" s="189">
        <v>4177500</v>
      </c>
      <c r="R25" s="190">
        <v>0.9945421903052064</v>
      </c>
      <c r="S25" s="191"/>
    </row>
    <row r="26" spans="2:19" s="152" customFormat="1" ht="16.5" customHeight="1">
      <c r="B26" s="157"/>
      <c r="C26" s="169" t="s">
        <v>165</v>
      </c>
      <c r="D26" s="170">
        <v>44112400</v>
      </c>
      <c r="E26" s="170">
        <v>3568000</v>
      </c>
      <c r="F26" s="171">
        <v>2311600</v>
      </c>
      <c r="G26" s="171">
        <v>3130500</v>
      </c>
      <c r="H26" s="171">
        <v>3927500</v>
      </c>
      <c r="I26" s="171">
        <v>4467600</v>
      </c>
      <c r="J26" s="171">
        <v>2944800</v>
      </c>
      <c r="K26" s="171">
        <v>3409900</v>
      </c>
      <c r="L26" s="171">
        <v>5308500</v>
      </c>
      <c r="M26" s="171">
        <v>3976200</v>
      </c>
      <c r="N26" s="171">
        <v>4387000</v>
      </c>
      <c r="O26" s="171">
        <v>4326600</v>
      </c>
      <c r="P26" s="196">
        <v>2354200</v>
      </c>
      <c r="Q26" s="173">
        <v>43002300</v>
      </c>
      <c r="R26" s="174">
        <v>1.025814898272883</v>
      </c>
      <c r="S26" s="191"/>
    </row>
    <row r="27" spans="2:19" s="152" customFormat="1" ht="16.5" customHeight="1">
      <c r="B27" s="176" t="s">
        <v>179</v>
      </c>
      <c r="C27" s="177" t="s">
        <v>175</v>
      </c>
      <c r="D27" s="178">
        <v>3828800</v>
      </c>
      <c r="E27" s="178">
        <v>191900</v>
      </c>
      <c r="F27" s="180">
        <v>191900</v>
      </c>
      <c r="G27" s="180">
        <v>287100</v>
      </c>
      <c r="H27" s="180">
        <v>334100</v>
      </c>
      <c r="I27" s="180">
        <v>365000</v>
      </c>
      <c r="J27" s="180">
        <v>270100</v>
      </c>
      <c r="K27" s="180">
        <v>370300</v>
      </c>
      <c r="L27" s="180">
        <v>550700</v>
      </c>
      <c r="M27" s="180">
        <v>340600</v>
      </c>
      <c r="N27" s="180">
        <v>332900</v>
      </c>
      <c r="O27" s="180">
        <v>328000</v>
      </c>
      <c r="P27" s="197">
        <v>266200</v>
      </c>
      <c r="Q27" s="198">
        <v>3326300</v>
      </c>
      <c r="R27" s="183">
        <v>1.1510687550732044</v>
      </c>
      <c r="S27" s="191"/>
    </row>
    <row r="28" spans="2:19" s="152" customFormat="1" ht="16.5" customHeight="1">
      <c r="B28" s="163"/>
      <c r="C28" s="184" t="s">
        <v>176</v>
      </c>
      <c r="D28" s="185">
        <v>47941200</v>
      </c>
      <c r="E28" s="185">
        <v>3759900</v>
      </c>
      <c r="F28" s="199">
        <v>2503500</v>
      </c>
      <c r="G28" s="187">
        <v>3417600</v>
      </c>
      <c r="H28" s="187">
        <v>4261600</v>
      </c>
      <c r="I28" s="187">
        <v>4832600</v>
      </c>
      <c r="J28" s="187">
        <v>3214900</v>
      </c>
      <c r="K28" s="187">
        <v>3780200</v>
      </c>
      <c r="L28" s="187">
        <v>5859200</v>
      </c>
      <c r="M28" s="187">
        <v>4316800</v>
      </c>
      <c r="N28" s="187">
        <v>4719900</v>
      </c>
      <c r="O28" s="187">
        <v>4654600</v>
      </c>
      <c r="P28" s="200">
        <v>2620400</v>
      </c>
      <c r="Q28" s="201">
        <v>46328600</v>
      </c>
      <c r="R28" s="190">
        <v>1.0348078724589131</v>
      </c>
      <c r="S28" s="191"/>
    </row>
    <row r="29" spans="2:18" s="152" customFormat="1" ht="11.25">
      <c r="B29" s="154"/>
      <c r="C29" s="154"/>
      <c r="D29" s="154"/>
      <c r="E29" s="202"/>
      <c r="F29" s="154"/>
      <c r="G29" s="154"/>
      <c r="H29" s="154"/>
      <c r="I29" s="202"/>
      <c r="J29" s="154"/>
      <c r="K29" s="154"/>
      <c r="L29" s="202"/>
      <c r="M29" s="154"/>
      <c r="N29" s="154"/>
      <c r="O29" s="202"/>
      <c r="P29" s="154"/>
      <c r="Q29" s="154"/>
      <c r="R29" s="154"/>
    </row>
  </sheetData>
  <printOptions/>
  <pageMargins left="0.7" right="0.7" top="0.75" bottom="0.75" header="0.3" footer="0.3"/>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2017-01-17T08:40:28Z</cp:lastPrinted>
  <dcterms:created xsi:type="dcterms:W3CDTF">2016-01-28T06:28:08Z</dcterms:created>
  <dcterms:modified xsi:type="dcterms:W3CDTF">2017-02-16T08:54:16Z</dcterms:modified>
  <cp:category/>
  <cp:version/>
  <cp:contentType/>
  <cp:contentStatus/>
</cp:coreProperties>
</file>