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65521" yWindow="65521" windowWidth="7650" windowHeight="8190" activeTab="0"/>
  </bookViews>
  <sheets>
    <sheet name="一人平均う歯数 " sheetId="5" r:id="rId1"/>
    <sheet name="有病者率" sheetId="6" r:id="rId2"/>
    <sheet name="小学校6年生" sheetId="2" r:id="rId3"/>
  </sheets>
  <definedNames>
    <definedName name="_xlnm._FilterDatabase" localSheetId="0" hidden="1">'一人平均う歯数 '!$A$4:$P$24</definedName>
    <definedName name="_xlnm._FilterDatabase" localSheetId="1" hidden="1">'有病者率'!$A$4:$P$24</definedName>
    <definedName name="_xlnm.Print_Area" localSheetId="0">'一人平均う歯数 '!$B$1:$Q$112</definedName>
    <definedName name="_xlnm.Print_Area" localSheetId="1">'有病者率'!$B$1:$Q$131</definedName>
    <definedName name="_xlnm.Print_Titles" localSheetId="2">'小学校6年生'!$A:$A</definedName>
  </definedNames>
  <calcPr calcId="145621"/>
</workbook>
</file>

<file path=xl/sharedStrings.xml><?xml version="1.0" encoding="utf-8"?>
<sst xmlns="http://schemas.openxmlformats.org/spreadsheetml/2006/main" count="210" uniqueCount="74">
  <si>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</si>
  <si>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</si>
  <si>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</si>
  <si>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</si>
  <si>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</si>
  <si>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</si>
  <si>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</si>
  <si>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</si>
  <si>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</si>
  <si>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</si>
  <si>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</si>
  <si>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</si>
  <si>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</si>
  <si>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</si>
  <si>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</si>
  <si>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</si>
  <si>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</si>
  <si>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</si>
  <si>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</si>
  <si>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</si>
  <si>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</si>
  <si>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</si>
  <si>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</si>
  <si>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</si>
  <si>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</si>
  <si>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</si>
  <si>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う蝕有病者率(%)</t>
  </si>
  <si>
    <t>処置完了者率(%)</t>
  </si>
  <si>
    <t>永久歯う歯有病者数</t>
  </si>
  <si>
    <t>永久歯う歯総本数</t>
  </si>
  <si>
    <t>永久歯要観察歯総数</t>
  </si>
  <si>
    <t>要観察（％）</t>
  </si>
  <si>
    <t>要診断（％）</t>
  </si>
  <si>
    <t>若干の付着(%)</t>
  </si>
  <si>
    <t>相当の付着(%)</t>
  </si>
  <si>
    <t>男</t>
    <rPh sb="0" eb="1">
      <t>オトコ</t>
    </rPh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</si>
  <si>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</si>
  <si>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</si>
  <si>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</si>
  <si>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</si>
  <si>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</si>
  <si>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</si>
  <si>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</si>
  <si>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</si>
  <si>
    <t>愛荘町</t>
    <rPh sb="0" eb="1">
      <t>アイ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</si>
  <si>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</si>
  <si>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3">
      <t>ガクカンセツ</t>
    </rPh>
    <phoneticPr fontId="2"/>
  </si>
  <si>
    <t>一人平均
要観察歯数</t>
  </si>
  <si>
    <t>永久歯有病者率(%)</t>
    <rPh sb="2" eb="3">
      <t>ハ</t>
    </rPh>
    <phoneticPr fontId="2"/>
  </si>
  <si>
    <t>永久歯う歯
処置完了者数</t>
  </si>
  <si>
    <t>永久歯う歯
処置完了者率(%)</t>
    <rPh sb="4" eb="5">
      <t>シ</t>
    </rPh>
    <phoneticPr fontId="2"/>
  </si>
  <si>
    <t>市町</t>
    <rPh sb="0" eb="1">
      <t>シ</t>
    </rPh>
    <rPh sb="1" eb="2">
      <t>マチ</t>
    </rPh>
    <phoneticPr fontId="2"/>
  </si>
  <si>
    <t>近江八幡市</t>
    <rPh sb="0" eb="5">
      <t>オウミハチマンシ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</si>
  <si>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</si>
  <si>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</si>
  <si>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</si>
  <si>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</si>
  <si>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</si>
  <si>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</si>
  <si>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</si>
  <si>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</si>
  <si>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</si>
  <si>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</si>
  <si>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年度</t>
    <rPh sb="0" eb="2">
      <t>ネンド</t>
    </rPh>
    <phoneticPr fontId="2"/>
  </si>
  <si>
    <t>市町立　小計</t>
    <rPh sb="0" eb="2">
      <t>シチョウ</t>
    </rPh>
    <rPh sb="2" eb="3">
      <t>リツ</t>
    </rPh>
    <rPh sb="4" eb="5">
      <t>ショウ</t>
    </rPh>
    <rPh sb="5" eb="6">
      <t>ケイ</t>
    </rPh>
    <phoneticPr fontId="2"/>
  </si>
  <si>
    <t>国立+私立　小計</t>
    <rPh sb="3" eb="5">
      <t>シリツ</t>
    </rPh>
    <rPh sb="6" eb="8">
      <t>ショウケイ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</si>
  <si>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</si>
  <si>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■平成28年度　小学6年生時点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3">
      <t>ネンセイ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</si>
  <si>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年度</t>
    <rPh sb="0" eb="2">
      <t>ネンド</t>
    </rPh>
    <phoneticPr fontId="2"/>
  </si>
  <si>
    <t>市町</t>
    <rPh sb="0" eb="1">
      <t>シ</t>
    </rPh>
    <rPh sb="1" eb="2">
      <t>マチ</t>
    </rPh>
    <phoneticPr fontId="2"/>
  </si>
  <si>
    <t>永久歯一人平均
要観察歯数</t>
  </si>
  <si>
    <t>永久歯一人平均う歯数</t>
  </si>
  <si>
    <t>■小学6年生時点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</si>
  <si>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■小学6年生時点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</si>
</sst>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34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10"/>
      <color indexed="8"/>
      <name val="ＭＳ Ｐゴシック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9"/>
      <name val="Century"/>
      <family val="1"/>
    </font>
    <font>
      <sz val="9"/>
      <color indexed="8"/>
      <name val="Calibri"/>
      <family val="3"/>
      <scheme val="minor"/>
    </font>
    <font>
      <sz val="9"/>
      <name val="Calibri"/>
      <family val="3"/>
      <scheme val="minor"/>
    </font>
    <font>
      <sz val="7"/>
      <name val="Calibri"/>
      <family val="3"/>
      <scheme val="minor"/>
    </font>
    <font>
      <sz val="6"/>
      <name val="Calibri"/>
      <family val="3"/>
      <scheme val="minor"/>
    </font>
    <font>
      <sz val="10"/>
      <name val="Calibri"/>
      <family val="3"/>
      <scheme val="minor"/>
    </font>
    <font>
      <sz val="14"/>
      <name val="リュウミンライト−ＫＬ"/>
      <family val="3"/>
    </font>
    <font>
      <sz val="14"/>
      <name val="Calibri"/>
      <family val="3"/>
      <scheme val="minor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Osaka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10"/>
      <color rgb="FF000000"/>
      <name val="ＭＳ ゴシック"/>
      <family val="2"/>
    </font>
    <font>
      <sz val="8.75"/>
      <color rgb="FF000000"/>
      <name val="ＭＳ Ｐ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9"/>
      <color rgb="FF000000"/>
      <name val="ＭＳ Ｐ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/>
      <top style="hair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76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181" fontId="7" fillId="0" borderId="1" xfId="22" applyNumberFormat="1" applyFont="1" applyFill="1" applyBorder="1" applyAlignment="1">
      <alignment horizontal="left" vertical="center"/>
      <protection/>
    </xf>
    <xf numFmtId="181" fontId="7" fillId="0" borderId="2" xfId="22" applyNumberFormat="1" applyFont="1" applyFill="1" applyBorder="1" applyAlignment="1">
      <alignment horizontal="left" vertical="center"/>
      <protection/>
    </xf>
    <xf numFmtId="181" fontId="8" fillId="0" borderId="3" xfId="0" applyNumberFormat="1" applyFont="1" applyBorder="1" applyAlignment="1">
      <alignment horizontal="left"/>
    </xf>
    <xf numFmtId="179" fontId="8" fillId="0" borderId="3" xfId="21" applyNumberFormat="1" applyFont="1" applyBorder="1" applyAlignment="1">
      <alignment horizontal="right"/>
    </xf>
    <xf numFmtId="179" fontId="8" fillId="0" borderId="3" xfId="21" applyNumberFormat="1" applyFont="1" applyBorder="1" applyAlignment="1">
      <alignment horizontal="right" shrinkToFit="1"/>
    </xf>
    <xf numFmtId="179" fontId="7" fillId="0" borderId="3" xfId="22" applyNumberFormat="1" applyFont="1" applyFill="1" applyBorder="1" applyAlignment="1">
      <alignment horizontal="right" shrinkToFit="1"/>
      <protection/>
    </xf>
    <xf numFmtId="179" fontId="7" fillId="0" borderId="3" xfId="23" applyNumberFormat="1" applyFont="1" applyFill="1" applyBorder="1" applyAlignment="1">
      <alignment horizontal="right"/>
      <protection/>
    </xf>
    <xf numFmtId="179" fontId="8" fillId="0" borderId="3" xfId="0" applyNumberFormat="1" applyFont="1" applyBorder="1" applyAlignment="1">
      <alignment horizontal="right"/>
    </xf>
    <xf numFmtId="181" fontId="7" fillId="0" borderId="3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76" fontId="8" fillId="0" borderId="0" xfId="0" applyNumberFormat="1" applyFont="1" applyBorder="1"/>
    <xf numFmtId="0" fontId="8" fillId="0" borderId="3" xfId="0" applyFont="1" applyBorder="1"/>
    <xf numFmtId="2" fontId="10" fillId="0" borderId="0" xfId="0" applyNumberFormat="1" applyFont="1" applyAlignment="1">
      <alignment horizontal="right" vertical="center"/>
    </xf>
    <xf numFmtId="178" fontId="8" fillId="0" borderId="3" xfId="0" applyNumberFormat="1" applyFont="1" applyBorder="1" applyAlignment="1">
      <alignment horizontal="right" shrinkToFit="1"/>
    </xf>
    <xf numFmtId="0" fontId="7" fillId="0" borderId="3" xfId="0" applyFont="1" applyFill="1" applyBorder="1" applyAlignment="1">
      <alignment horizontal="left"/>
    </xf>
    <xf numFmtId="178" fontId="8" fillId="0" borderId="3" xfId="21" applyNumberFormat="1" applyFont="1" applyBorder="1" applyAlignment="1">
      <alignment horizontal="right" shrinkToFit="1"/>
    </xf>
    <xf numFmtId="178" fontId="7" fillId="0" borderId="3" xfId="23" applyNumberFormat="1" applyFont="1" applyFill="1" applyBorder="1" applyAlignment="1">
      <alignment horizontal="right"/>
      <protection/>
    </xf>
    <xf numFmtId="178" fontId="8" fillId="0" borderId="3" xfId="0" applyNumberFormat="1" applyFont="1" applyBorder="1" applyAlignment="1">
      <alignment horizontal="right"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181" fontId="8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177" fontId="15" fillId="0" borderId="4" xfId="0" applyNumberFormat="1" applyFont="1" applyFill="1" applyBorder="1" applyAlignment="1">
      <alignment/>
    </xf>
    <xf numFmtId="177" fontId="15" fillId="0" borderId="5" xfId="0" applyNumberFormat="1" applyFont="1" applyFill="1" applyBorder="1" applyAlignment="1">
      <alignment/>
    </xf>
    <xf numFmtId="177" fontId="15" fillId="0" borderId="6" xfId="0" applyNumberFormat="1" applyFont="1" applyFill="1" applyBorder="1" applyAlignment="1">
      <alignment/>
    </xf>
    <xf numFmtId="180" fontId="15" fillId="0" borderId="4" xfId="20" applyNumberFormat="1" applyFont="1" applyFill="1" applyBorder="1" applyAlignment="1">
      <alignment/>
    </xf>
    <xf numFmtId="180" fontId="15" fillId="0" borderId="5" xfId="20" applyNumberFormat="1" applyFont="1" applyFill="1" applyBorder="1" applyAlignment="1">
      <alignment/>
    </xf>
    <xf numFmtId="180" fontId="15" fillId="0" borderId="6" xfId="20" applyNumberFormat="1" applyFont="1" applyFill="1" applyBorder="1" applyAlignment="1">
      <alignment/>
    </xf>
    <xf numFmtId="179" fontId="15" fillId="0" borderId="4" xfId="20" applyNumberFormat="1" applyFont="1" applyFill="1" applyBorder="1" applyAlignment="1">
      <alignment/>
    </xf>
    <xf numFmtId="179" fontId="15" fillId="0" borderId="5" xfId="20" applyNumberFormat="1" applyFont="1" applyFill="1" applyBorder="1" applyAlignment="1">
      <alignment/>
    </xf>
    <xf numFmtId="179" fontId="15" fillId="0" borderId="6" xfId="20" applyNumberFormat="1" applyFont="1" applyFill="1" applyBorder="1" applyAlignment="1">
      <alignment/>
    </xf>
    <xf numFmtId="177" fontId="15" fillId="0" borderId="7" xfId="0" applyNumberFormat="1" applyFont="1" applyFill="1" applyBorder="1" applyAlignment="1">
      <alignment/>
    </xf>
    <xf numFmtId="177" fontId="15" fillId="0" borderId="8" xfId="0" applyNumberFormat="1" applyFont="1" applyFill="1" applyBorder="1" applyAlignment="1">
      <alignment/>
    </xf>
    <xf numFmtId="177" fontId="15" fillId="0" borderId="9" xfId="0" applyNumberFormat="1" applyFont="1" applyFill="1" applyBorder="1" applyAlignment="1">
      <alignment/>
    </xf>
    <xf numFmtId="180" fontId="15" fillId="0" borderId="7" xfId="20" applyNumberFormat="1" applyFont="1" applyFill="1" applyBorder="1" applyAlignment="1">
      <alignment/>
    </xf>
    <xf numFmtId="180" fontId="15" fillId="0" borderId="8" xfId="20" applyNumberFormat="1" applyFont="1" applyFill="1" applyBorder="1" applyAlignment="1">
      <alignment/>
    </xf>
    <xf numFmtId="180" fontId="15" fillId="0" borderId="9" xfId="20" applyNumberFormat="1" applyFont="1" applyFill="1" applyBorder="1" applyAlignment="1">
      <alignment/>
    </xf>
    <xf numFmtId="179" fontId="15" fillId="0" borderId="7" xfId="20" applyNumberFormat="1" applyFont="1" applyFill="1" applyBorder="1" applyAlignment="1">
      <alignment/>
    </xf>
    <xf numFmtId="179" fontId="15" fillId="0" borderId="8" xfId="20" applyNumberFormat="1" applyFont="1" applyFill="1" applyBorder="1" applyAlignment="1">
      <alignment/>
    </xf>
    <xf numFmtId="179" fontId="15" fillId="0" borderId="9" xfId="2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/>
    </xf>
    <xf numFmtId="177" fontId="15" fillId="0" borderId="12" xfId="0" applyNumberFormat="1" applyFont="1" applyFill="1" applyBorder="1" applyAlignment="1">
      <alignment/>
    </xf>
    <xf numFmtId="180" fontId="15" fillId="0" borderId="10" xfId="20" applyNumberFormat="1" applyFont="1" applyFill="1" applyBorder="1" applyAlignment="1">
      <alignment/>
    </xf>
    <xf numFmtId="180" fontId="15" fillId="0" borderId="11" xfId="20" applyNumberFormat="1" applyFont="1" applyFill="1" applyBorder="1" applyAlignment="1">
      <alignment/>
    </xf>
    <xf numFmtId="180" fontId="15" fillId="0" borderId="12" xfId="20" applyNumberFormat="1" applyFont="1" applyFill="1" applyBorder="1" applyAlignment="1">
      <alignment/>
    </xf>
    <xf numFmtId="179" fontId="15" fillId="0" borderId="10" xfId="20" applyNumberFormat="1" applyFont="1" applyFill="1" applyBorder="1" applyAlignment="1">
      <alignment/>
    </xf>
    <xf numFmtId="179" fontId="15" fillId="0" borderId="11" xfId="20" applyNumberFormat="1" applyFont="1" applyFill="1" applyBorder="1" applyAlignment="1">
      <alignment/>
    </xf>
    <xf numFmtId="179" fontId="15" fillId="0" borderId="12" xfId="20" applyNumberFormat="1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4" xfId="0" applyNumberFormat="1" applyFont="1" applyFill="1" applyBorder="1" applyAlignment="1">
      <alignment/>
    </xf>
    <xf numFmtId="177" fontId="15" fillId="0" borderId="15" xfId="0" applyNumberFormat="1" applyFont="1" applyFill="1" applyBorder="1" applyAlignment="1">
      <alignment/>
    </xf>
    <xf numFmtId="180" fontId="15" fillId="0" borderId="13" xfId="20" applyNumberFormat="1" applyFont="1" applyFill="1" applyBorder="1" applyAlignment="1">
      <alignment/>
    </xf>
    <xf numFmtId="180" fontId="15" fillId="0" borderId="14" xfId="20" applyNumberFormat="1" applyFont="1" applyFill="1" applyBorder="1" applyAlignment="1">
      <alignment/>
    </xf>
    <xf numFmtId="180" fontId="15" fillId="0" borderId="15" xfId="20" applyNumberFormat="1" applyFont="1" applyFill="1" applyBorder="1" applyAlignment="1">
      <alignment/>
    </xf>
    <xf numFmtId="179" fontId="15" fillId="0" borderId="13" xfId="20" applyNumberFormat="1" applyFont="1" applyFill="1" applyBorder="1" applyAlignment="1">
      <alignment/>
    </xf>
    <xf numFmtId="179" fontId="15" fillId="0" borderId="14" xfId="20" applyNumberFormat="1" applyFont="1" applyFill="1" applyBorder="1" applyAlignment="1">
      <alignment/>
    </xf>
    <xf numFmtId="179" fontId="15" fillId="0" borderId="15" xfId="20" applyNumberFormat="1" applyFont="1" applyFill="1" applyBorder="1" applyAlignment="1">
      <alignment/>
    </xf>
    <xf numFmtId="177" fontId="15" fillId="0" borderId="16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/>
    </xf>
    <xf numFmtId="180" fontId="15" fillId="0" borderId="16" xfId="20" applyNumberFormat="1" applyFont="1" applyFill="1" applyBorder="1" applyAlignment="1">
      <alignment/>
    </xf>
    <xf numFmtId="180" fontId="15" fillId="0" borderId="17" xfId="20" applyNumberFormat="1" applyFont="1" applyFill="1" applyBorder="1" applyAlignment="1">
      <alignment/>
    </xf>
    <xf numFmtId="180" fontId="15" fillId="0" borderId="18" xfId="20" applyNumberFormat="1" applyFont="1" applyFill="1" applyBorder="1" applyAlignment="1">
      <alignment/>
    </xf>
    <xf numFmtId="179" fontId="15" fillId="0" borderId="16" xfId="20" applyNumberFormat="1" applyFont="1" applyFill="1" applyBorder="1" applyAlignment="1">
      <alignment/>
    </xf>
    <xf numFmtId="179" fontId="15" fillId="0" borderId="17" xfId="20" applyNumberFormat="1" applyFont="1" applyFill="1" applyBorder="1" applyAlignment="1">
      <alignment/>
    </xf>
    <xf numFmtId="179" fontId="15" fillId="0" borderId="18" xfId="2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/>
    </xf>
    <xf numFmtId="177" fontId="15" fillId="0" borderId="20" xfId="0" applyNumberFormat="1" applyFont="1" applyFill="1" applyBorder="1" applyAlignment="1">
      <alignment/>
    </xf>
    <xf numFmtId="177" fontId="15" fillId="0" borderId="21" xfId="0" applyNumberFormat="1" applyFont="1" applyFill="1" applyBorder="1" applyAlignment="1">
      <alignment/>
    </xf>
    <xf numFmtId="180" fontId="15" fillId="0" borderId="19" xfId="20" applyNumberFormat="1" applyFont="1" applyFill="1" applyBorder="1" applyAlignment="1">
      <alignment/>
    </xf>
    <xf numFmtId="180" fontId="15" fillId="0" borderId="20" xfId="20" applyNumberFormat="1" applyFont="1" applyFill="1" applyBorder="1" applyAlignment="1">
      <alignment/>
    </xf>
    <xf numFmtId="180" fontId="15" fillId="0" borderId="21" xfId="20" applyNumberFormat="1" applyFont="1" applyFill="1" applyBorder="1" applyAlignment="1">
      <alignment/>
    </xf>
    <xf numFmtId="179" fontId="15" fillId="0" borderId="19" xfId="20" applyNumberFormat="1" applyFont="1" applyFill="1" applyBorder="1" applyAlignment="1">
      <alignment/>
    </xf>
    <xf numFmtId="179" fontId="15" fillId="0" borderId="20" xfId="20" applyNumberFormat="1" applyFont="1" applyFill="1" applyBorder="1" applyAlignment="1">
      <alignment/>
    </xf>
    <xf numFmtId="179" fontId="15" fillId="0" borderId="21" xfId="20" applyNumberFormat="1" applyFont="1" applyFill="1" applyBorder="1" applyAlignment="1">
      <alignment/>
    </xf>
    <xf numFmtId="0" fontId="14" fillId="0" borderId="22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1" fontId="17" fillId="0" borderId="7" xfId="21" applyNumberFormat="1" applyFont="1" applyFill="1" applyBorder="1" applyAlignment="1">
      <alignment horizontal="centerContinuous" vertical="center"/>
    </xf>
    <xf numFmtId="1" fontId="17" fillId="0" borderId="8" xfId="21" applyNumberFormat="1" applyFont="1" applyFill="1" applyBorder="1" applyAlignment="1">
      <alignment horizontal="centerContinuous" vertical="center"/>
    </xf>
    <xf numFmtId="1" fontId="17" fillId="0" borderId="9" xfId="21" applyNumberFormat="1" applyFont="1" applyFill="1" applyBorder="1" applyAlignment="1">
      <alignment horizontal="centerContinuous" vertical="center"/>
    </xf>
    <xf numFmtId="1" fontId="17" fillId="0" borderId="10" xfId="21" applyNumberFormat="1" applyFont="1" applyFill="1" applyBorder="1" applyAlignment="1">
      <alignment horizontal="center" vertical="center"/>
    </xf>
    <xf numFmtId="1" fontId="17" fillId="0" borderId="11" xfId="21" applyNumberFormat="1" applyFont="1" applyFill="1" applyBorder="1" applyAlignment="1">
      <alignment horizontal="center" vertical="center"/>
    </xf>
    <xf numFmtId="1" fontId="17" fillId="0" borderId="12" xfId="2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3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1" fontId="8" fillId="0" borderId="3" xfId="0" applyNumberFormat="1" applyFont="1" applyBorder="1" applyAlignment="1">
      <alignment horizontal="center" vertical="center" shrinkToFit="1"/>
    </xf>
    <xf numFmtId="1" fontId="8" fillId="0" borderId="3" xfId="0" applyNumberFormat="1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center" vertical="center" shrinkToFit="1"/>
    </xf>
    <xf numFmtId="0" fontId="8" fillId="0" borderId="2" xfId="0" applyFont="1" applyBorder="1"/>
    <xf numFmtId="178" fontId="8" fillId="0" borderId="2" xfId="0" applyNumberFormat="1" applyFont="1" applyBorder="1" applyAlignment="1">
      <alignment horizontal="right" shrinkToFit="1"/>
    </xf>
    <xf numFmtId="178" fontId="8" fillId="0" borderId="2" xfId="21" applyNumberFormat="1" applyFont="1" applyBorder="1" applyAlignment="1">
      <alignment horizontal="right" shrinkToFit="1"/>
    </xf>
    <xf numFmtId="178" fontId="7" fillId="0" borderId="2" xfId="23" applyNumberFormat="1" applyFont="1" applyFill="1" applyBorder="1" applyAlignment="1">
      <alignment horizontal="right" shrinkToFit="1"/>
      <protection/>
    </xf>
    <xf numFmtId="178" fontId="8" fillId="0" borderId="2" xfId="0" applyNumberFormat="1" applyFont="1" applyBorder="1" applyAlignment="1">
      <alignment horizontal="right"/>
    </xf>
    <xf numFmtId="0" fontId="7" fillId="0" borderId="29" xfId="0" applyFont="1" applyFill="1" applyBorder="1" applyAlignment="1">
      <alignment horizontal="left"/>
    </xf>
    <xf numFmtId="178" fontId="8" fillId="0" borderId="29" xfId="21" applyNumberFormat="1" applyFont="1" applyBorder="1" applyAlignment="1">
      <alignment horizontal="right" shrinkToFit="1"/>
    </xf>
    <xf numFmtId="178" fontId="7" fillId="0" borderId="29" xfId="23" applyNumberFormat="1" applyFont="1" applyFill="1" applyBorder="1" applyAlignment="1">
      <alignment horizontal="right"/>
      <protection/>
    </xf>
    <xf numFmtId="178" fontId="8" fillId="0" borderId="29" xfId="0" applyNumberFormat="1" applyFont="1" applyBorder="1" applyAlignment="1">
      <alignment horizontal="right"/>
    </xf>
    <xf numFmtId="181" fontId="8" fillId="0" borderId="2" xfId="0" applyNumberFormat="1" applyFont="1" applyBorder="1" applyAlignment="1">
      <alignment horizontal="left"/>
    </xf>
    <xf numFmtId="179" fontId="8" fillId="0" borderId="2" xfId="0" applyNumberFormat="1" applyFont="1" applyBorder="1" applyAlignment="1">
      <alignment horizontal="right" shrinkToFit="1"/>
    </xf>
    <xf numFmtId="179" fontId="8" fillId="0" borderId="2" xfId="0" applyNumberFormat="1" applyFont="1" applyBorder="1" applyAlignment="1">
      <alignment horizontal="right"/>
    </xf>
    <xf numFmtId="181" fontId="7" fillId="0" borderId="29" xfId="0" applyNumberFormat="1" applyFont="1" applyFill="1" applyBorder="1" applyAlignment="1">
      <alignment horizontal="left"/>
    </xf>
    <xf numFmtId="179" fontId="8" fillId="0" borderId="29" xfId="21" applyNumberFormat="1" applyFont="1" applyBorder="1" applyAlignment="1">
      <alignment horizontal="right"/>
    </xf>
    <xf numFmtId="179" fontId="8" fillId="0" borderId="29" xfId="21" applyNumberFormat="1" applyFont="1" applyBorder="1" applyAlignment="1">
      <alignment horizontal="right" shrinkToFit="1"/>
    </xf>
    <xf numFmtId="179" fontId="7" fillId="0" borderId="29" xfId="22" applyNumberFormat="1" applyFont="1" applyFill="1" applyBorder="1" applyAlignment="1">
      <alignment horizontal="right" shrinkToFit="1"/>
      <protection/>
    </xf>
    <xf numFmtId="179" fontId="7" fillId="0" borderId="29" xfId="23" applyNumberFormat="1" applyFont="1" applyFill="1" applyBorder="1" applyAlignment="1">
      <alignment horizontal="right"/>
      <protection/>
    </xf>
    <xf numFmtId="181" fontId="8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center" vertical="center" wrapText="1"/>
    </xf>
    <xf numFmtId="176" fontId="14" fillId="0" borderId="31" xfId="0" applyNumberFormat="1" applyFont="1" applyFill="1" applyBorder="1" applyAlignment="1">
      <alignment horizontal="center" vertical="center" wrapText="1"/>
    </xf>
    <xf numFmtId="176" fontId="14" fillId="0" borderId="3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  <cellStyle name="標準_Sheet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835"/>
          <c:h val="0.664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'!$D$5:$P$5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918669"/>
        <c:crosses val="autoZero"/>
        <c:auto val="0"/>
        <c:lblOffset val="100"/>
        <c:tickLblSkip val="3"/>
        <c:noMultiLvlLbl val="0"/>
      </c:catAx>
      <c:valAx>
        <c:axId val="1691866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7985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425"/>
          <c:w val="0.763"/>
          <c:h val="0.66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'!$D$16:$P$16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4007"/>
        <c:crosses val="autoZero"/>
        <c:auto val="0"/>
        <c:lblOffset val="100"/>
        <c:tickLblSkip val="3"/>
        <c:noMultiLvlLbl val="0"/>
      </c:catAx>
      <c:valAx>
        <c:axId val="4085400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3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"/>
          <c:y val="0.0285"/>
          <c:w val="0.7185"/>
          <c:h val="0.165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"/>
          <c:y val="0.23875"/>
          <c:w val="0.794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'!$D$17:$P$17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840241"/>
        <c:crosses val="autoZero"/>
        <c:auto val="0"/>
        <c:lblOffset val="100"/>
        <c:tickLblSkip val="3"/>
        <c:noMultiLvlLbl val="0"/>
      </c:catAx>
      <c:valAx>
        <c:axId val="2084024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14174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5"/>
          <c:y val="0.0285"/>
          <c:w val="0.7132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'!$D$18:$P$18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337931"/>
        <c:crosses val="autoZero"/>
        <c:auto val="1"/>
        <c:lblOffset val="100"/>
        <c:tickLblSkip val="3"/>
        <c:noMultiLvlLbl val="0"/>
      </c:catAx>
      <c:valAx>
        <c:axId val="1033793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34444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025"/>
          <c:w val="0.8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'!$D$19:$P$19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25932516"/>
        <c:axId val="32066053"/>
      </c:lineChart>
      <c:catAx>
        <c:axId val="2593251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066053"/>
        <c:crosses val="autoZero"/>
        <c:auto val="1"/>
        <c:lblOffset val="100"/>
        <c:tickLblSkip val="3"/>
        <c:noMultiLvlLbl val="0"/>
      </c:catAx>
      <c:valAx>
        <c:axId val="3206605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93251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"/>
          <c:y val="0.21975"/>
          <c:w val="0.8015"/>
          <c:h val="0.675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'!$D$20:$P$20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213471"/>
        <c:crosses val="autoZero"/>
        <c:auto val="0"/>
        <c:lblOffset val="100"/>
        <c:tickLblSkip val="3"/>
        <c:noMultiLvlLbl val="0"/>
      </c:catAx>
      <c:valAx>
        <c:axId val="4721347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15902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5"/>
          <c:y val="0.029"/>
          <c:w val="0.71325"/>
          <c:h val="0.16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85"/>
          <c:w val="0.798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'!$D$21:$P$21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194777"/>
        <c:crosses val="autoZero"/>
        <c:auto val="1"/>
        <c:lblOffset val="100"/>
        <c:tickLblSkip val="3"/>
        <c:noMultiLvlLbl val="0"/>
      </c:catAx>
      <c:valAx>
        <c:axId val="6619477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26805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3"/>
          <c:w val="0.8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'!$D$22:$P$22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176691"/>
        <c:crosses val="autoZero"/>
        <c:auto val="1"/>
        <c:lblOffset val="100"/>
        <c:tickLblSkip val="3"/>
        <c:noMultiLvlLbl val="0"/>
      </c:catAx>
      <c:valAx>
        <c:axId val="6017669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88208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675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'!$D$23:$P$23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473773"/>
        <c:crosses val="autoZero"/>
        <c:auto val="1"/>
        <c:lblOffset val="100"/>
        <c:tickLblSkip val="3"/>
        <c:noMultiLvlLbl val="0"/>
      </c:catAx>
      <c:valAx>
        <c:axId val="4247377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1930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18"/>
          <c:w val="0.8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'!$D$7:$P$7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823559"/>
        <c:crosses val="autoZero"/>
        <c:auto val="1"/>
        <c:lblOffset val="100"/>
        <c:tickLblSkip val="3"/>
        <c:noMultiLvlLbl val="0"/>
      </c:catAx>
      <c:valAx>
        <c:axId val="1782355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71963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"/>
          <c:w val="0.89625"/>
          <c:h val="0.15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9"/>
          <c:w val="0.797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'!$D$8:$P$8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422145"/>
        <c:crosses val="autoZero"/>
        <c:auto val="1"/>
        <c:lblOffset val="100"/>
        <c:tickLblSkip val="3"/>
        <c:noMultiLvlLbl val="0"/>
      </c:catAx>
      <c:valAx>
        <c:axId val="3442214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19430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275"/>
          <c:y val="0.028"/>
          <c:w val="0.9097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025"/>
          <c:w val="0.7985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'!$D$6:$P$6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234919"/>
        <c:crosses val="autoZero"/>
        <c:auto val="1"/>
        <c:lblOffset val="100"/>
        <c:tickLblSkip val="3"/>
        <c:noMultiLvlLbl val="0"/>
      </c:catAx>
      <c:valAx>
        <c:axId val="2823491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05029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H28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75"/>
          <c:y val="0.11925"/>
          <c:w val="0.844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'!$P$5:$P$24</c:f>
              <c:numCache/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4136385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'有病者率'!$D$5:$P$5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2137524"/>
        <c:axId val="22366805"/>
      </c:lineChart>
      <c:catAx>
        <c:axId val="6213752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366805"/>
        <c:crosses val="autoZero"/>
        <c:auto val="0"/>
        <c:lblOffset val="100"/>
        <c:tickLblSkip val="3"/>
        <c:noMultiLvlLbl val="0"/>
      </c:catAx>
      <c:valAx>
        <c:axId val="223668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752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6"/>
          <c:w val="0.783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'有病者率'!$D$6:$P$6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7083518"/>
        <c:axId val="66880751"/>
      </c:lineChart>
      <c:catAx>
        <c:axId val="670835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880751"/>
        <c:crosses val="autoZero"/>
        <c:auto val="1"/>
        <c:lblOffset val="100"/>
        <c:tickLblSkip val="3"/>
        <c:noMultiLvlLbl val="0"/>
      </c:catAx>
      <c:valAx>
        <c:axId val="668807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708351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5"/>
          <c:y val="0.23875"/>
          <c:w val="0.7802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'有病者率'!$D$9:$P$9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5055848"/>
        <c:axId val="48631721"/>
      </c:lineChart>
      <c:catAx>
        <c:axId val="6505584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631721"/>
        <c:crosses val="autoZero"/>
        <c:auto val="1"/>
        <c:lblOffset val="100"/>
        <c:tickLblSkip val="3"/>
        <c:noMultiLvlLbl val="0"/>
      </c:catAx>
      <c:valAx>
        <c:axId val="486317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05584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8"/>
          <c:y val="0.0285"/>
          <c:w val="0.916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'有病者率'!$D$10:$P$10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5032306"/>
        <c:axId val="46855299"/>
      </c:lineChart>
      <c:catAx>
        <c:axId val="3503230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855299"/>
        <c:crosses val="autoZero"/>
        <c:auto val="1"/>
        <c:lblOffset val="100"/>
        <c:tickLblSkip val="3"/>
        <c:noMultiLvlLbl val="0"/>
      </c:catAx>
      <c:valAx>
        <c:axId val="468552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03230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3"/>
          <c:w val="0.783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'有病者率'!$D$11:$P$11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182845"/>
        <c:crosses val="autoZero"/>
        <c:auto val="1"/>
        <c:lblOffset val="100"/>
        <c:tickLblSkip val="3"/>
        <c:noMultiLvlLbl val="0"/>
      </c:catAx>
      <c:valAx>
        <c:axId val="371828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04450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'有病者率'!$D$12:$P$12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020439"/>
        <c:crosses val="autoZero"/>
        <c:auto val="0"/>
        <c:lblOffset val="100"/>
        <c:tickLblSkip val="3"/>
        <c:noMultiLvlLbl val="0"/>
      </c:catAx>
      <c:valAx>
        <c:axId val="590204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15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'有病者率'!$D$13:$P$13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1421904"/>
        <c:axId val="15926225"/>
      </c:lineChart>
      <c:catAx>
        <c:axId val="6142190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926225"/>
        <c:crosses val="autoZero"/>
        <c:auto val="0"/>
        <c:lblOffset val="100"/>
        <c:tickLblSkip val="3"/>
        <c:noMultiLvlLbl val="0"/>
      </c:catAx>
      <c:valAx>
        <c:axId val="159262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190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'有病者率'!$D$14:$P$14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955819"/>
        <c:crosses val="autoZero"/>
        <c:auto val="0"/>
        <c:lblOffset val="100"/>
        <c:tickLblSkip val="3"/>
        <c:noMultiLvlLbl val="0"/>
      </c:catAx>
      <c:valAx>
        <c:axId val="149558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829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2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'有病者率'!$D$15:$P$15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84644"/>
        <c:axId val="3461797"/>
      </c:lineChart>
      <c:catAx>
        <c:axId val="38464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1797"/>
        <c:crosses val="autoZero"/>
        <c:auto val="0"/>
        <c:lblOffset val="100"/>
        <c:tickLblSkip val="3"/>
        <c:noMultiLvlLbl val="0"/>
      </c:catAx>
      <c:valAx>
        <c:axId val="34617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4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'!$D$9:$P$9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27073"/>
        <c:crosses val="autoZero"/>
        <c:auto val="1"/>
        <c:lblOffset val="100"/>
        <c:tickLblSkip val="3"/>
        <c:noMultiLvlLbl val="0"/>
      </c:catAx>
      <c:valAx>
        <c:axId val="532707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78768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175"/>
          <c:w val="0.776"/>
          <c:h val="0.660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'有病者率'!$D$16:$P$16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970111"/>
        <c:crosses val="autoZero"/>
        <c:auto val="0"/>
        <c:lblOffset val="100"/>
        <c:tickLblSkip val="3"/>
        <c:noMultiLvlLbl val="0"/>
      </c:catAx>
      <c:valAx>
        <c:axId val="119701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617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'有病者率'!$D$17:$P$17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0622136"/>
        <c:axId val="30054905"/>
      </c:lineChart>
      <c:catAx>
        <c:axId val="4062213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054905"/>
        <c:crosses val="autoZero"/>
        <c:auto val="0"/>
        <c:lblOffset val="100"/>
        <c:tickLblSkip val="3"/>
        <c:noMultiLvlLbl val="0"/>
      </c:catAx>
      <c:valAx>
        <c:axId val="300549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2213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5"/>
          <c:y val="0.23875"/>
          <c:w val="0.78675"/>
          <c:h val="0.65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'有病者率'!$D$18:$P$18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058690"/>
        <c:axId val="18528211"/>
      </c:lineChart>
      <c:catAx>
        <c:axId val="205869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528211"/>
        <c:crosses val="autoZero"/>
        <c:auto val="1"/>
        <c:lblOffset val="100"/>
        <c:tickLblSkip val="3"/>
        <c:noMultiLvlLbl val="0"/>
      </c:catAx>
      <c:valAx>
        <c:axId val="185282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5869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81"/>
          <c:y val="0.034"/>
          <c:w val="0.88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'有病者率'!$D$19:$P$19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2536172"/>
        <c:axId val="24390093"/>
      </c:lineChart>
      <c:catAx>
        <c:axId val="3253617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390093"/>
        <c:crosses val="autoZero"/>
        <c:auto val="1"/>
        <c:lblOffset val="100"/>
        <c:tickLblSkip val="3"/>
        <c:noMultiLvlLbl val="0"/>
      </c:catAx>
      <c:valAx>
        <c:axId val="243900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53617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76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'有病者率'!$D$20:$P$20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8184246"/>
        <c:axId val="29440487"/>
      </c:lineChart>
      <c:catAx>
        <c:axId val="1818424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487"/>
        <c:crosses val="autoZero"/>
        <c:auto val="0"/>
        <c:lblOffset val="100"/>
        <c:tickLblSkip val="3"/>
        <c:noMultiLvlLbl val="0"/>
      </c:catAx>
      <c:valAx>
        <c:axId val="294404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8424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'有病者率'!$D$21:$P$21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3637792"/>
        <c:axId val="35869217"/>
      </c:lineChart>
      <c:catAx>
        <c:axId val="636377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869217"/>
        <c:crosses val="autoZero"/>
        <c:auto val="1"/>
        <c:lblOffset val="100"/>
        <c:tickLblSkip val="3"/>
        <c:noMultiLvlLbl val="0"/>
      </c:catAx>
      <c:valAx>
        <c:axId val="358692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63779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'有病者率'!$D$22:$P$22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725435"/>
        <c:crosses val="autoZero"/>
        <c:auto val="1"/>
        <c:lblOffset val="100"/>
        <c:tickLblSkip val="3"/>
        <c:noMultiLvlLbl val="0"/>
      </c:catAx>
      <c:valAx>
        <c:axId val="197254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38749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'有病者率'!$D$23:$P$23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256373"/>
        <c:crosses val="autoZero"/>
        <c:auto val="1"/>
        <c:lblOffset val="100"/>
        <c:tickLblSkip val="3"/>
        <c:noMultiLvlLbl val="0"/>
      </c:catAx>
      <c:valAx>
        <c:axId val="542563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31118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3175"/>
          <c:w val="0.7852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'有病者率'!$D$7:$P$7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690063"/>
        <c:crosses val="autoZero"/>
        <c:auto val="1"/>
        <c:lblOffset val="100"/>
        <c:tickLblSkip val="3"/>
        <c:noMultiLvlLbl val="0"/>
      </c:catAx>
      <c:valAx>
        <c:axId val="326900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54531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7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4425"/>
          <c:w val="0.78525"/>
          <c:h val="0.64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'有病者率'!$D$8:$P$8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5775112"/>
        <c:axId val="30649417"/>
      </c:lineChart>
      <c:catAx>
        <c:axId val="2577511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649417"/>
        <c:crosses val="autoZero"/>
        <c:auto val="1"/>
        <c:lblOffset val="100"/>
        <c:tickLblSkip val="3"/>
        <c:noMultiLvlLbl val="0"/>
      </c:catAx>
      <c:valAx>
        <c:axId val="306494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7511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37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'!$D$10:$P$10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839739"/>
        <c:crosses val="autoZero"/>
        <c:auto val="1"/>
        <c:lblOffset val="100"/>
        <c:tickLblSkip val="3"/>
        <c:noMultiLvlLbl val="0"/>
      </c:catAx>
      <c:valAx>
        <c:axId val="2883973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94365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-0.0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'有病者率'!$P$5:$P$24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7409298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175"/>
          <c:w val="0.8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'!$D$11:$P$11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317493"/>
        <c:crosses val="autoZero"/>
        <c:auto val="1"/>
        <c:lblOffset val="100"/>
        <c:tickLblSkip val="3"/>
        <c:noMultiLvlLbl val="0"/>
      </c:catAx>
      <c:valAx>
        <c:axId val="5431749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23106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875"/>
          <c:w val="0.763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'!$D$12:$P$12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640783"/>
        <c:crosses val="autoZero"/>
        <c:auto val="0"/>
        <c:lblOffset val="100"/>
        <c:tickLblSkip val="3"/>
        <c:noMultiLvlLbl val="0"/>
      </c:catAx>
      <c:valAx>
        <c:axId val="3764078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539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"/>
          <c:y val="0.034"/>
          <c:w val="0.718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5"/>
          <c:y val="0.236"/>
          <c:w val="0.80125"/>
          <c:h val="0.661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'!$D$13:$P$13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004553"/>
        <c:crosses val="autoZero"/>
        <c:auto val="0"/>
        <c:lblOffset val="100"/>
        <c:tickLblSkip val="3"/>
        <c:noMultiLvlLbl val="0"/>
      </c:catAx>
      <c:valAx>
        <c:axId val="2900455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272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3375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612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'!$D$14:$P$14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8563"/>
        <c:crosses val="autoZero"/>
        <c:auto val="0"/>
        <c:lblOffset val="100"/>
        <c:tickLblSkip val="3"/>
        <c:noMultiLvlLbl val="0"/>
      </c:catAx>
      <c:valAx>
        <c:axId val="55856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438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6125"/>
          <c:h val="0.664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'!$D$15:$P$15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243613"/>
        <c:crosses val="autoZero"/>
        <c:auto val="0"/>
        <c:lblOffset val="100"/>
        <c:tickLblSkip val="3"/>
        <c:noMultiLvlLbl val="0"/>
      </c:catAx>
      <c:valAx>
        <c:axId val="4524361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706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55</xdr:row>
      <xdr:rowOff>95250</xdr:rowOff>
    </xdr:from>
    <xdr:to>
      <xdr:col>3</xdr:col>
      <xdr:colOff>276225</xdr:colOff>
      <xdr:row>66</xdr:row>
      <xdr:rowOff>47625</xdr:rowOff>
    </xdr:to>
    <xdr:graphicFrame macro="">
      <xdr:nvGraphicFramePr>
        <xdr:cNvPr id="2" name="グラフ 1"/>
        <xdr:cNvGraphicFramePr/>
      </xdr:nvGraphicFramePr>
      <xdr:xfrm>
        <a:off x="400050" y="10725150"/>
        <a:ext cx="17526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55</xdr:row>
      <xdr:rowOff>95250</xdr:rowOff>
    </xdr:from>
    <xdr:to>
      <xdr:col>8</xdr:col>
      <xdr:colOff>19050</xdr:colOff>
      <xdr:row>66</xdr:row>
      <xdr:rowOff>47625</xdr:rowOff>
    </xdr:to>
    <xdr:graphicFrame macro="">
      <xdr:nvGraphicFramePr>
        <xdr:cNvPr id="5" name="グラフ 4"/>
        <xdr:cNvGraphicFramePr/>
      </xdr:nvGraphicFramePr>
      <xdr:xfrm>
        <a:off x="2400300" y="10725150"/>
        <a:ext cx="18288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66</xdr:row>
      <xdr:rowOff>152400</xdr:rowOff>
    </xdr:from>
    <xdr:to>
      <xdr:col>3</xdr:col>
      <xdr:colOff>276225</xdr:colOff>
      <xdr:row>77</xdr:row>
      <xdr:rowOff>104775</xdr:rowOff>
    </xdr:to>
    <xdr:graphicFrame macro="">
      <xdr:nvGraphicFramePr>
        <xdr:cNvPr id="11" name="グラフ 10"/>
        <xdr:cNvGraphicFramePr/>
      </xdr:nvGraphicFramePr>
      <xdr:xfrm>
        <a:off x="400050" y="12877800"/>
        <a:ext cx="17526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66</xdr:row>
      <xdr:rowOff>152400</xdr:rowOff>
    </xdr:from>
    <xdr:to>
      <xdr:col>8</xdr:col>
      <xdr:colOff>19050</xdr:colOff>
      <xdr:row>77</xdr:row>
      <xdr:rowOff>104775</xdr:rowOff>
    </xdr:to>
    <xdr:graphicFrame macro="">
      <xdr:nvGraphicFramePr>
        <xdr:cNvPr id="12" name="グラフ 11"/>
        <xdr:cNvGraphicFramePr/>
      </xdr:nvGraphicFramePr>
      <xdr:xfrm>
        <a:off x="2400300" y="12877800"/>
        <a:ext cx="1828800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171450</xdr:colOff>
      <xdr:row>66</xdr:row>
      <xdr:rowOff>152400</xdr:rowOff>
    </xdr:from>
    <xdr:to>
      <xdr:col>12</xdr:col>
      <xdr:colOff>133350</xdr:colOff>
      <xdr:row>77</xdr:row>
      <xdr:rowOff>104775</xdr:rowOff>
    </xdr:to>
    <xdr:graphicFrame macro="">
      <xdr:nvGraphicFramePr>
        <xdr:cNvPr id="13" name="グラフ 12"/>
        <xdr:cNvGraphicFramePr/>
      </xdr:nvGraphicFramePr>
      <xdr:xfrm>
        <a:off x="4381500" y="12877800"/>
        <a:ext cx="182880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285750</xdr:colOff>
      <xdr:row>66</xdr:row>
      <xdr:rowOff>152400</xdr:rowOff>
    </xdr:from>
    <xdr:to>
      <xdr:col>16</xdr:col>
      <xdr:colOff>238125</xdr:colOff>
      <xdr:row>77</xdr:row>
      <xdr:rowOff>104775</xdr:rowOff>
    </xdr:to>
    <xdr:graphicFrame macro="">
      <xdr:nvGraphicFramePr>
        <xdr:cNvPr id="14" name="グラフ 13"/>
        <xdr:cNvGraphicFramePr/>
      </xdr:nvGraphicFramePr>
      <xdr:xfrm>
        <a:off x="6362700" y="12877800"/>
        <a:ext cx="181927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104775</xdr:colOff>
      <xdr:row>78</xdr:row>
      <xdr:rowOff>38100</xdr:rowOff>
    </xdr:from>
    <xdr:to>
      <xdr:col>3</xdr:col>
      <xdr:colOff>276225</xdr:colOff>
      <xdr:row>88</xdr:row>
      <xdr:rowOff>161925</xdr:rowOff>
    </xdr:to>
    <xdr:graphicFrame macro="">
      <xdr:nvGraphicFramePr>
        <xdr:cNvPr id="20" name="グラフ 19"/>
        <xdr:cNvGraphicFramePr/>
      </xdr:nvGraphicFramePr>
      <xdr:xfrm>
        <a:off x="400050" y="15049500"/>
        <a:ext cx="1752600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78</xdr:row>
      <xdr:rowOff>38100</xdr:rowOff>
    </xdr:from>
    <xdr:to>
      <xdr:col>8</xdr:col>
      <xdr:colOff>19050</xdr:colOff>
      <xdr:row>88</xdr:row>
      <xdr:rowOff>161925</xdr:rowOff>
    </xdr:to>
    <xdr:graphicFrame macro="">
      <xdr:nvGraphicFramePr>
        <xdr:cNvPr id="23" name="グラフ 22"/>
        <xdr:cNvGraphicFramePr/>
      </xdr:nvGraphicFramePr>
      <xdr:xfrm>
        <a:off x="2400300" y="15049500"/>
        <a:ext cx="1828800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171450</xdr:colOff>
      <xdr:row>78</xdr:row>
      <xdr:rowOff>47625</xdr:rowOff>
    </xdr:from>
    <xdr:to>
      <xdr:col>12</xdr:col>
      <xdr:colOff>133350</xdr:colOff>
      <xdr:row>88</xdr:row>
      <xdr:rowOff>161925</xdr:rowOff>
    </xdr:to>
    <xdr:graphicFrame macro="">
      <xdr:nvGraphicFramePr>
        <xdr:cNvPr id="26" name="グラフ 25"/>
        <xdr:cNvGraphicFramePr/>
      </xdr:nvGraphicFramePr>
      <xdr:xfrm>
        <a:off x="4381500" y="15059025"/>
        <a:ext cx="1828800" cy="2019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285750</xdr:colOff>
      <xdr:row>78</xdr:row>
      <xdr:rowOff>47625</xdr:rowOff>
    </xdr:from>
    <xdr:to>
      <xdr:col>16</xdr:col>
      <xdr:colOff>238125</xdr:colOff>
      <xdr:row>88</xdr:row>
      <xdr:rowOff>161925</xdr:rowOff>
    </xdr:to>
    <xdr:graphicFrame macro="">
      <xdr:nvGraphicFramePr>
        <xdr:cNvPr id="33" name="グラフ 32"/>
        <xdr:cNvGraphicFramePr/>
      </xdr:nvGraphicFramePr>
      <xdr:xfrm>
        <a:off x="6362700" y="15059025"/>
        <a:ext cx="1819275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76200</xdr:colOff>
      <xdr:row>89</xdr:row>
      <xdr:rowOff>95250</xdr:rowOff>
    </xdr:from>
    <xdr:to>
      <xdr:col>3</xdr:col>
      <xdr:colOff>247650</xdr:colOff>
      <xdr:row>100</xdr:row>
      <xdr:rowOff>47625</xdr:rowOff>
    </xdr:to>
    <xdr:graphicFrame macro="">
      <xdr:nvGraphicFramePr>
        <xdr:cNvPr id="41" name="グラフ 40"/>
        <xdr:cNvGraphicFramePr/>
      </xdr:nvGraphicFramePr>
      <xdr:xfrm>
        <a:off x="371475" y="17202150"/>
        <a:ext cx="17526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57150</xdr:colOff>
      <xdr:row>89</xdr:row>
      <xdr:rowOff>104775</xdr:rowOff>
    </xdr:from>
    <xdr:to>
      <xdr:col>8</xdr:col>
      <xdr:colOff>19050</xdr:colOff>
      <xdr:row>100</xdr:row>
      <xdr:rowOff>47625</xdr:rowOff>
    </xdr:to>
    <xdr:graphicFrame macro="">
      <xdr:nvGraphicFramePr>
        <xdr:cNvPr id="47" name="グラフ 46"/>
        <xdr:cNvGraphicFramePr/>
      </xdr:nvGraphicFramePr>
      <xdr:xfrm>
        <a:off x="2400300" y="17211675"/>
        <a:ext cx="18288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171450</xdr:colOff>
      <xdr:row>89</xdr:row>
      <xdr:rowOff>95250</xdr:rowOff>
    </xdr:from>
    <xdr:to>
      <xdr:col>12</xdr:col>
      <xdr:colOff>133350</xdr:colOff>
      <xdr:row>100</xdr:row>
      <xdr:rowOff>47625</xdr:rowOff>
    </xdr:to>
    <xdr:graphicFrame macro="">
      <xdr:nvGraphicFramePr>
        <xdr:cNvPr id="48" name="グラフ 47"/>
        <xdr:cNvGraphicFramePr/>
      </xdr:nvGraphicFramePr>
      <xdr:xfrm>
        <a:off x="4381500" y="17202150"/>
        <a:ext cx="1828800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285750</xdr:colOff>
      <xdr:row>89</xdr:row>
      <xdr:rowOff>95250</xdr:rowOff>
    </xdr:from>
    <xdr:to>
      <xdr:col>16</xdr:col>
      <xdr:colOff>238125</xdr:colOff>
      <xdr:row>100</xdr:row>
      <xdr:rowOff>47625</xdr:rowOff>
    </xdr:to>
    <xdr:graphicFrame macro="">
      <xdr:nvGraphicFramePr>
        <xdr:cNvPr id="49" name="グラフ 48"/>
        <xdr:cNvGraphicFramePr/>
      </xdr:nvGraphicFramePr>
      <xdr:xfrm>
        <a:off x="6362700" y="17202150"/>
        <a:ext cx="1819275" cy="2047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76200</xdr:colOff>
      <xdr:row>100</xdr:row>
      <xdr:rowOff>152400</xdr:rowOff>
    </xdr:from>
    <xdr:to>
      <xdr:col>3</xdr:col>
      <xdr:colOff>247650</xdr:colOff>
      <xdr:row>111</xdr:row>
      <xdr:rowOff>104775</xdr:rowOff>
    </xdr:to>
    <xdr:graphicFrame macro="">
      <xdr:nvGraphicFramePr>
        <xdr:cNvPr id="52" name="グラフ 51"/>
        <xdr:cNvGraphicFramePr/>
      </xdr:nvGraphicFramePr>
      <xdr:xfrm>
        <a:off x="371475" y="19354800"/>
        <a:ext cx="1752600" cy="2047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57150</xdr:colOff>
      <xdr:row>100</xdr:row>
      <xdr:rowOff>152400</xdr:rowOff>
    </xdr:from>
    <xdr:to>
      <xdr:col>8</xdr:col>
      <xdr:colOff>19050</xdr:colOff>
      <xdr:row>111</xdr:row>
      <xdr:rowOff>104775</xdr:rowOff>
    </xdr:to>
    <xdr:graphicFrame macro="">
      <xdr:nvGraphicFramePr>
        <xdr:cNvPr id="53" name="グラフ 52"/>
        <xdr:cNvGraphicFramePr/>
      </xdr:nvGraphicFramePr>
      <xdr:xfrm>
        <a:off x="2400300" y="19354800"/>
        <a:ext cx="1828800" cy="2047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171450</xdr:colOff>
      <xdr:row>100</xdr:row>
      <xdr:rowOff>152400</xdr:rowOff>
    </xdr:from>
    <xdr:to>
      <xdr:col>12</xdr:col>
      <xdr:colOff>133350</xdr:colOff>
      <xdr:row>111</xdr:row>
      <xdr:rowOff>104775</xdr:rowOff>
    </xdr:to>
    <xdr:graphicFrame macro="">
      <xdr:nvGraphicFramePr>
        <xdr:cNvPr id="54" name="グラフ 53"/>
        <xdr:cNvGraphicFramePr/>
      </xdr:nvGraphicFramePr>
      <xdr:xfrm>
        <a:off x="4381500" y="19354800"/>
        <a:ext cx="1828800" cy="2047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171450</xdr:colOff>
      <xdr:row>55</xdr:row>
      <xdr:rowOff>95250</xdr:rowOff>
    </xdr:from>
    <xdr:to>
      <xdr:col>12</xdr:col>
      <xdr:colOff>133350</xdr:colOff>
      <xdr:row>66</xdr:row>
      <xdr:rowOff>47625</xdr:rowOff>
    </xdr:to>
    <xdr:graphicFrame macro="">
      <xdr:nvGraphicFramePr>
        <xdr:cNvPr id="64" name="グラフ 64"/>
        <xdr:cNvGraphicFramePr/>
      </xdr:nvGraphicFramePr>
      <xdr:xfrm>
        <a:off x="4381500" y="10725150"/>
        <a:ext cx="1828800" cy="2047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285750</xdr:colOff>
      <xdr:row>55</xdr:row>
      <xdr:rowOff>95250</xdr:rowOff>
    </xdr:from>
    <xdr:to>
      <xdr:col>16</xdr:col>
      <xdr:colOff>238125</xdr:colOff>
      <xdr:row>66</xdr:row>
      <xdr:rowOff>47625</xdr:rowOff>
    </xdr:to>
    <xdr:graphicFrame macro="">
      <xdr:nvGraphicFramePr>
        <xdr:cNvPr id="65" name="グラフ 65"/>
        <xdr:cNvGraphicFramePr/>
      </xdr:nvGraphicFramePr>
      <xdr:xfrm>
        <a:off x="6362700" y="10725150"/>
        <a:ext cx="1819275" cy="2047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857250</xdr:colOff>
      <xdr:row>28</xdr:row>
      <xdr:rowOff>133350</xdr:rowOff>
    </xdr:from>
    <xdr:to>
      <xdr:col>14</xdr:col>
      <xdr:colOff>219075</xdr:colOff>
      <xdr:row>48</xdr:row>
      <xdr:rowOff>47625</xdr:rowOff>
    </xdr:to>
    <xdr:graphicFrame macro="">
      <xdr:nvGraphicFramePr>
        <xdr:cNvPr id="66" name="グラフ 65"/>
        <xdr:cNvGraphicFramePr/>
      </xdr:nvGraphicFramePr>
      <xdr:xfrm>
        <a:off x="1152525" y="6048375"/>
        <a:ext cx="6076950" cy="3343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76200</xdr:colOff>
      <xdr:row>26</xdr:row>
      <xdr:rowOff>19050</xdr:rowOff>
    </xdr:from>
    <xdr:to>
      <xdr:col>16</xdr:col>
      <xdr:colOff>104775</xdr:colOff>
      <xdr:row>51</xdr:row>
      <xdr:rowOff>66675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5591175"/>
          <a:ext cx="7677150" cy="433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27</xdr:row>
      <xdr:rowOff>66675</xdr:rowOff>
    </xdr:from>
    <xdr:to>
      <xdr:col>1</xdr:col>
      <xdr:colOff>790575</xdr:colOff>
      <xdr:row>29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00075" y="5810250"/>
          <a:ext cx="4857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（本）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61</xdr:row>
      <xdr:rowOff>85725</xdr:rowOff>
    </xdr:from>
    <xdr:to>
      <xdr:col>3</xdr:col>
      <xdr:colOff>314325</xdr:colOff>
      <xdr:row>74</xdr:row>
      <xdr:rowOff>28575</xdr:rowOff>
    </xdr:to>
    <xdr:graphicFrame macro="">
      <xdr:nvGraphicFramePr>
        <xdr:cNvPr id="2" name="グラフ 1"/>
        <xdr:cNvGraphicFramePr/>
      </xdr:nvGraphicFramePr>
      <xdr:xfrm>
        <a:off x="419100" y="11134725"/>
        <a:ext cx="17716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61</xdr:row>
      <xdr:rowOff>85725</xdr:rowOff>
    </xdr:from>
    <xdr:to>
      <xdr:col>8</xdr:col>
      <xdr:colOff>28575</xdr:colOff>
      <xdr:row>74</xdr:row>
      <xdr:rowOff>28575</xdr:rowOff>
    </xdr:to>
    <xdr:graphicFrame macro="">
      <xdr:nvGraphicFramePr>
        <xdr:cNvPr id="5" name="グラフ 4"/>
        <xdr:cNvGraphicFramePr/>
      </xdr:nvGraphicFramePr>
      <xdr:xfrm>
        <a:off x="2390775" y="11134725"/>
        <a:ext cx="18478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75</xdr:row>
      <xdr:rowOff>76200</xdr:rowOff>
    </xdr:from>
    <xdr:to>
      <xdr:col>3</xdr:col>
      <xdr:colOff>314325</xdr:colOff>
      <xdr:row>88</xdr:row>
      <xdr:rowOff>19050</xdr:rowOff>
    </xdr:to>
    <xdr:graphicFrame macro="">
      <xdr:nvGraphicFramePr>
        <xdr:cNvPr id="11" name="グラフ 10"/>
        <xdr:cNvGraphicFramePr/>
      </xdr:nvGraphicFramePr>
      <xdr:xfrm>
        <a:off x="419100" y="13792200"/>
        <a:ext cx="1771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75</xdr:row>
      <xdr:rowOff>76200</xdr:rowOff>
    </xdr:from>
    <xdr:to>
      <xdr:col>8</xdr:col>
      <xdr:colOff>28575</xdr:colOff>
      <xdr:row>88</xdr:row>
      <xdr:rowOff>19050</xdr:rowOff>
    </xdr:to>
    <xdr:graphicFrame macro="">
      <xdr:nvGraphicFramePr>
        <xdr:cNvPr id="12" name="グラフ 11"/>
        <xdr:cNvGraphicFramePr/>
      </xdr:nvGraphicFramePr>
      <xdr:xfrm>
        <a:off x="2390775" y="13792200"/>
        <a:ext cx="18478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123825</xdr:colOff>
      <xdr:row>75</xdr:row>
      <xdr:rowOff>76200</xdr:rowOff>
    </xdr:from>
    <xdr:to>
      <xdr:col>12</xdr:col>
      <xdr:colOff>104775</xdr:colOff>
      <xdr:row>88</xdr:row>
      <xdr:rowOff>9525</xdr:rowOff>
    </xdr:to>
    <xdr:graphicFrame macro="">
      <xdr:nvGraphicFramePr>
        <xdr:cNvPr id="13" name="グラフ 12"/>
        <xdr:cNvGraphicFramePr/>
      </xdr:nvGraphicFramePr>
      <xdr:xfrm>
        <a:off x="4333875" y="13792200"/>
        <a:ext cx="18478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209550</xdr:colOff>
      <xdr:row>75</xdr:row>
      <xdr:rowOff>76200</xdr:rowOff>
    </xdr:from>
    <xdr:to>
      <xdr:col>16</xdr:col>
      <xdr:colOff>190500</xdr:colOff>
      <xdr:row>88</xdr:row>
      <xdr:rowOff>9525</xdr:rowOff>
    </xdr:to>
    <xdr:graphicFrame macro="">
      <xdr:nvGraphicFramePr>
        <xdr:cNvPr id="14" name="グラフ 13"/>
        <xdr:cNvGraphicFramePr/>
      </xdr:nvGraphicFramePr>
      <xdr:xfrm>
        <a:off x="6286500" y="13792200"/>
        <a:ext cx="184785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123825</xdr:colOff>
      <xdr:row>89</xdr:row>
      <xdr:rowOff>57150</xdr:rowOff>
    </xdr:from>
    <xdr:to>
      <xdr:col>3</xdr:col>
      <xdr:colOff>314325</xdr:colOff>
      <xdr:row>101</xdr:row>
      <xdr:rowOff>142875</xdr:rowOff>
    </xdr:to>
    <xdr:graphicFrame macro="">
      <xdr:nvGraphicFramePr>
        <xdr:cNvPr id="20" name="グラフ 19"/>
        <xdr:cNvGraphicFramePr/>
      </xdr:nvGraphicFramePr>
      <xdr:xfrm>
        <a:off x="419100" y="16440150"/>
        <a:ext cx="17716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89</xdr:row>
      <xdr:rowOff>66675</xdr:rowOff>
    </xdr:from>
    <xdr:to>
      <xdr:col>8</xdr:col>
      <xdr:colOff>28575</xdr:colOff>
      <xdr:row>102</xdr:row>
      <xdr:rowOff>9525</xdr:rowOff>
    </xdr:to>
    <xdr:graphicFrame macro="">
      <xdr:nvGraphicFramePr>
        <xdr:cNvPr id="23" name="グラフ 22"/>
        <xdr:cNvGraphicFramePr/>
      </xdr:nvGraphicFramePr>
      <xdr:xfrm>
        <a:off x="2390775" y="16449675"/>
        <a:ext cx="18478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123825</xdr:colOff>
      <xdr:row>89</xdr:row>
      <xdr:rowOff>57150</xdr:rowOff>
    </xdr:from>
    <xdr:to>
      <xdr:col>12</xdr:col>
      <xdr:colOff>104775</xdr:colOff>
      <xdr:row>101</xdr:row>
      <xdr:rowOff>142875</xdr:rowOff>
    </xdr:to>
    <xdr:graphicFrame macro="">
      <xdr:nvGraphicFramePr>
        <xdr:cNvPr id="26" name="グラフ 25"/>
        <xdr:cNvGraphicFramePr/>
      </xdr:nvGraphicFramePr>
      <xdr:xfrm>
        <a:off x="4333875" y="16440150"/>
        <a:ext cx="184785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89</xdr:row>
      <xdr:rowOff>57150</xdr:rowOff>
    </xdr:from>
    <xdr:to>
      <xdr:col>16</xdr:col>
      <xdr:colOff>190500</xdr:colOff>
      <xdr:row>101</xdr:row>
      <xdr:rowOff>142875</xdr:rowOff>
    </xdr:to>
    <xdr:graphicFrame macro="">
      <xdr:nvGraphicFramePr>
        <xdr:cNvPr id="33" name="グラフ 32"/>
        <xdr:cNvGraphicFramePr/>
      </xdr:nvGraphicFramePr>
      <xdr:xfrm>
        <a:off x="6286500" y="16440150"/>
        <a:ext cx="1847850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123825</xdr:colOff>
      <xdr:row>103</xdr:row>
      <xdr:rowOff>47625</xdr:rowOff>
    </xdr:from>
    <xdr:to>
      <xdr:col>3</xdr:col>
      <xdr:colOff>314325</xdr:colOff>
      <xdr:row>115</xdr:row>
      <xdr:rowOff>133350</xdr:rowOff>
    </xdr:to>
    <xdr:graphicFrame macro="">
      <xdr:nvGraphicFramePr>
        <xdr:cNvPr id="41" name="グラフ 40"/>
        <xdr:cNvGraphicFramePr/>
      </xdr:nvGraphicFramePr>
      <xdr:xfrm>
        <a:off x="419100" y="19097625"/>
        <a:ext cx="1771650" cy="2371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103</xdr:row>
      <xdr:rowOff>47625</xdr:rowOff>
    </xdr:from>
    <xdr:to>
      <xdr:col>8</xdr:col>
      <xdr:colOff>28575</xdr:colOff>
      <xdr:row>115</xdr:row>
      <xdr:rowOff>133350</xdr:rowOff>
    </xdr:to>
    <xdr:graphicFrame macro="">
      <xdr:nvGraphicFramePr>
        <xdr:cNvPr id="47" name="グラフ 46"/>
        <xdr:cNvGraphicFramePr/>
      </xdr:nvGraphicFramePr>
      <xdr:xfrm>
        <a:off x="2390775" y="19097625"/>
        <a:ext cx="18478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123825</xdr:colOff>
      <xdr:row>103</xdr:row>
      <xdr:rowOff>47625</xdr:rowOff>
    </xdr:from>
    <xdr:to>
      <xdr:col>12</xdr:col>
      <xdr:colOff>104775</xdr:colOff>
      <xdr:row>115</xdr:row>
      <xdr:rowOff>133350</xdr:rowOff>
    </xdr:to>
    <xdr:graphicFrame macro="">
      <xdr:nvGraphicFramePr>
        <xdr:cNvPr id="48" name="グラフ 47"/>
        <xdr:cNvGraphicFramePr/>
      </xdr:nvGraphicFramePr>
      <xdr:xfrm>
        <a:off x="4333875" y="19097625"/>
        <a:ext cx="1847850" cy="2371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209550</xdr:colOff>
      <xdr:row>103</xdr:row>
      <xdr:rowOff>47625</xdr:rowOff>
    </xdr:from>
    <xdr:to>
      <xdr:col>16</xdr:col>
      <xdr:colOff>190500</xdr:colOff>
      <xdr:row>115</xdr:row>
      <xdr:rowOff>133350</xdr:rowOff>
    </xdr:to>
    <xdr:graphicFrame macro="">
      <xdr:nvGraphicFramePr>
        <xdr:cNvPr id="49" name="グラフ 48"/>
        <xdr:cNvGraphicFramePr/>
      </xdr:nvGraphicFramePr>
      <xdr:xfrm>
        <a:off x="6286500" y="19097625"/>
        <a:ext cx="184785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123825</xdr:colOff>
      <xdr:row>117</xdr:row>
      <xdr:rowOff>28575</xdr:rowOff>
    </xdr:from>
    <xdr:to>
      <xdr:col>3</xdr:col>
      <xdr:colOff>314325</xdr:colOff>
      <xdr:row>129</xdr:row>
      <xdr:rowOff>114300</xdr:rowOff>
    </xdr:to>
    <xdr:graphicFrame macro="">
      <xdr:nvGraphicFramePr>
        <xdr:cNvPr id="52" name="グラフ 52"/>
        <xdr:cNvGraphicFramePr/>
      </xdr:nvGraphicFramePr>
      <xdr:xfrm>
        <a:off x="419100" y="21745575"/>
        <a:ext cx="177165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47625</xdr:colOff>
      <xdr:row>117</xdr:row>
      <xdr:rowOff>28575</xdr:rowOff>
    </xdr:from>
    <xdr:to>
      <xdr:col>8</xdr:col>
      <xdr:colOff>28575</xdr:colOff>
      <xdr:row>129</xdr:row>
      <xdr:rowOff>114300</xdr:rowOff>
    </xdr:to>
    <xdr:graphicFrame macro="">
      <xdr:nvGraphicFramePr>
        <xdr:cNvPr id="53" name="グラフ 53"/>
        <xdr:cNvGraphicFramePr/>
      </xdr:nvGraphicFramePr>
      <xdr:xfrm>
        <a:off x="2390775" y="21745575"/>
        <a:ext cx="184785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123825</xdr:colOff>
      <xdr:row>117</xdr:row>
      <xdr:rowOff>28575</xdr:rowOff>
    </xdr:from>
    <xdr:to>
      <xdr:col>12</xdr:col>
      <xdr:colOff>104775</xdr:colOff>
      <xdr:row>129</xdr:row>
      <xdr:rowOff>114300</xdr:rowOff>
    </xdr:to>
    <xdr:graphicFrame macro="">
      <xdr:nvGraphicFramePr>
        <xdr:cNvPr id="54" name="グラフ 54"/>
        <xdr:cNvGraphicFramePr/>
      </xdr:nvGraphicFramePr>
      <xdr:xfrm>
        <a:off x="4333875" y="21745575"/>
        <a:ext cx="1847850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123825</xdr:colOff>
      <xdr:row>61</xdr:row>
      <xdr:rowOff>85725</xdr:rowOff>
    </xdr:from>
    <xdr:to>
      <xdr:col>12</xdr:col>
      <xdr:colOff>104775</xdr:colOff>
      <xdr:row>74</xdr:row>
      <xdr:rowOff>28575</xdr:rowOff>
    </xdr:to>
    <xdr:graphicFrame macro="">
      <xdr:nvGraphicFramePr>
        <xdr:cNvPr id="64" name="グラフ 65"/>
        <xdr:cNvGraphicFramePr/>
      </xdr:nvGraphicFramePr>
      <xdr:xfrm>
        <a:off x="4333875" y="11134725"/>
        <a:ext cx="1847850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209550</xdr:colOff>
      <xdr:row>61</xdr:row>
      <xdr:rowOff>85725</xdr:rowOff>
    </xdr:from>
    <xdr:to>
      <xdr:col>16</xdr:col>
      <xdr:colOff>190500</xdr:colOff>
      <xdr:row>74</xdr:row>
      <xdr:rowOff>28575</xdr:rowOff>
    </xdr:to>
    <xdr:graphicFrame macro="">
      <xdr:nvGraphicFramePr>
        <xdr:cNvPr id="65" name="グラフ 66"/>
        <xdr:cNvGraphicFramePr/>
      </xdr:nvGraphicFramePr>
      <xdr:xfrm>
        <a:off x="6286500" y="11134725"/>
        <a:ext cx="1847850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733425</xdr:colOff>
      <xdr:row>29</xdr:row>
      <xdr:rowOff>57150</xdr:rowOff>
    </xdr:from>
    <xdr:to>
      <xdr:col>15</xdr:col>
      <xdr:colOff>28575</xdr:colOff>
      <xdr:row>53</xdr:row>
      <xdr:rowOff>19050</xdr:rowOff>
    </xdr:to>
    <xdr:graphicFrame macro="">
      <xdr:nvGraphicFramePr>
        <xdr:cNvPr id="66" name="グラフ 65"/>
        <xdr:cNvGraphicFramePr/>
      </xdr:nvGraphicFramePr>
      <xdr:xfrm>
        <a:off x="1028700" y="6010275"/>
        <a:ext cx="6477000" cy="3619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57150</xdr:colOff>
      <xdr:row>26</xdr:row>
      <xdr:rowOff>28575</xdr:rowOff>
    </xdr:from>
    <xdr:to>
      <xdr:col>16</xdr:col>
      <xdr:colOff>95250</xdr:colOff>
      <xdr:row>55</xdr:row>
      <xdr:rowOff>9525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5524500"/>
          <a:ext cx="7686675" cy="440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180975</xdr:colOff>
      <xdr:row>27</xdr:row>
      <xdr:rowOff>28575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476250" y="5676900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view="pageBreakPreview" zoomScaleSheetLayoutView="100" workbookViewId="0" topLeftCell="A25">
      <selection activeCell="S46" sqref="S46"/>
    </sheetView>
  </sheetViews>
  <sheetFormatPr defaultColWidth="10.59765625" defaultRowHeight="15"/>
  <cols>
    <col min="1" max="1" width="3.09765625" style="10" customWidth="1"/>
    <col min="2" max="2" width="11.69921875" style="11" customWidth="1"/>
    <col min="3" max="16" width="4.8984375" style="15" customWidth="1"/>
    <col min="17" max="17" width="4.09765625" style="10" customWidth="1"/>
    <col min="18" max="25" width="16.69921875" style="10" customWidth="1"/>
    <col min="26" max="26" width="17" style="10" customWidth="1"/>
    <col min="27" max="27" width="16.69921875" style="10" customWidth="1"/>
    <col min="28" max="49" width="17.59765625" style="10" customWidth="1"/>
    <col min="50" max="16384" width="10.59765625" style="10" customWidth="1"/>
  </cols>
  <sheetData>
    <row r="1" ht="17.25">
      <c r="B1" s="41" t="s">
        <v>72</v>
      </c>
    </row>
    <row r="2" ht="12" customHeight="1"/>
    <row r="3" spans="2:22" ht="17.25" customHeight="1">
      <c r="B3" s="16"/>
      <c r="C3" s="134" t="s">
        <v>68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"/>
      <c r="R3" s="12"/>
      <c r="S3" s="12"/>
      <c r="T3" s="12"/>
      <c r="U3" s="12"/>
      <c r="V3" s="12"/>
    </row>
    <row r="4" spans="2:21" ht="17.25" customHeight="1">
      <c r="B4" s="17" t="s">
        <v>69</v>
      </c>
      <c r="C4" s="116">
        <v>15</v>
      </c>
      <c r="D4" s="116">
        <v>16</v>
      </c>
      <c r="E4" s="116">
        <v>17</v>
      </c>
      <c r="F4" s="116">
        <v>18</v>
      </c>
      <c r="G4" s="116">
        <v>19</v>
      </c>
      <c r="H4" s="116">
        <v>20</v>
      </c>
      <c r="I4" s="116">
        <v>21</v>
      </c>
      <c r="J4" s="116">
        <v>22</v>
      </c>
      <c r="K4" s="116">
        <v>23</v>
      </c>
      <c r="L4" s="40">
        <v>24</v>
      </c>
      <c r="M4" s="40">
        <v>25</v>
      </c>
      <c r="N4" s="40">
        <v>26</v>
      </c>
      <c r="O4" s="40">
        <v>27</v>
      </c>
      <c r="P4" s="40">
        <v>28</v>
      </c>
      <c r="Q4" s="13"/>
      <c r="R4" s="13"/>
      <c r="S4" s="13"/>
      <c r="T4" s="13"/>
      <c r="U4" s="13"/>
    </row>
    <row r="5" spans="1:21" ht="17.25" customHeight="1">
      <c r="A5" s="10">
        <v>1</v>
      </c>
      <c r="B5" s="24" t="s">
        <v>15</v>
      </c>
      <c r="C5" s="19"/>
      <c r="D5" s="19"/>
      <c r="E5" s="20">
        <v>1.0830438901168298</v>
      </c>
      <c r="F5" s="20">
        <v>1.2119246215631758</v>
      </c>
      <c r="G5" s="20">
        <v>1.0789223454833599</v>
      </c>
      <c r="H5" s="20">
        <v>1.107131830811979</v>
      </c>
      <c r="I5" s="20">
        <v>0.8688778673279604</v>
      </c>
      <c r="J5" s="20">
        <v>0.8110372724646056</v>
      </c>
      <c r="K5" s="20">
        <v>0.9624924379915305</v>
      </c>
      <c r="L5" s="19">
        <v>0.6421538461538462</v>
      </c>
      <c r="M5" s="19">
        <v>0.6025524156791249</v>
      </c>
      <c r="N5" s="21">
        <v>0.562874251497006</v>
      </c>
      <c r="O5" s="22">
        <v>0.4753143207605029</v>
      </c>
      <c r="P5" s="21">
        <v>0.3794657225619569</v>
      </c>
      <c r="Q5" s="14"/>
      <c r="R5" s="14"/>
      <c r="S5" s="14"/>
      <c r="T5" s="14"/>
      <c r="U5" s="14"/>
    </row>
    <row r="6" spans="1:21" ht="17.25" customHeight="1">
      <c r="A6" s="10">
        <v>2</v>
      </c>
      <c r="B6" s="24" t="s">
        <v>16</v>
      </c>
      <c r="C6" s="19">
        <v>1.2468581687612208</v>
      </c>
      <c r="D6" s="19">
        <v>1.383847549909256</v>
      </c>
      <c r="E6" s="20">
        <v>1.0267527675276753</v>
      </c>
      <c r="F6" s="20">
        <v>1.166086956521739</v>
      </c>
      <c r="G6" s="20">
        <v>1.238929889298893</v>
      </c>
      <c r="H6" s="20">
        <v>0.9063906390639064</v>
      </c>
      <c r="I6" s="20">
        <v>0.8253164556962025</v>
      </c>
      <c r="J6" s="20">
        <v>0.859103385178408</v>
      </c>
      <c r="K6" s="20">
        <v>0.73960983884648</v>
      </c>
      <c r="L6" s="19">
        <v>0.8365724381625441</v>
      </c>
      <c r="M6" s="19">
        <v>0.7482698961937716</v>
      </c>
      <c r="N6" s="21">
        <v>0.5095022624434389</v>
      </c>
      <c r="O6" s="22">
        <v>0.5833333333333334</v>
      </c>
      <c r="P6" s="21">
        <v>0.5862726406101049</v>
      </c>
      <c r="Q6" s="14"/>
      <c r="R6" s="14"/>
      <c r="S6" s="14"/>
      <c r="T6" s="14"/>
      <c r="U6" s="14"/>
    </row>
    <row r="7" spans="1:21" ht="17.25" customHeight="1">
      <c r="A7" s="10">
        <v>3</v>
      </c>
      <c r="B7" s="24" t="s">
        <v>17</v>
      </c>
      <c r="C7" s="19"/>
      <c r="D7" s="19"/>
      <c r="E7" s="20"/>
      <c r="F7" s="20"/>
      <c r="G7" s="20"/>
      <c r="H7" s="23"/>
      <c r="I7" s="23"/>
      <c r="J7" s="23">
        <v>1.0942835931700075</v>
      </c>
      <c r="K7" s="23">
        <v>0.896551724137931</v>
      </c>
      <c r="L7" s="23">
        <v>0.8070987654320988</v>
      </c>
      <c r="M7" s="19">
        <v>0.7854463615903976</v>
      </c>
      <c r="N7" s="21">
        <v>0.7389162561576355</v>
      </c>
      <c r="O7" s="22">
        <v>0.48500881834215165</v>
      </c>
      <c r="P7" s="21">
        <v>0.5084459459459459</v>
      </c>
      <c r="Q7" s="14"/>
      <c r="R7" s="14"/>
      <c r="S7" s="14"/>
      <c r="T7" s="14"/>
      <c r="U7" s="14"/>
    </row>
    <row r="8" spans="1:21" ht="17.25" customHeight="1">
      <c r="A8" s="10">
        <v>4</v>
      </c>
      <c r="B8" s="18" t="s">
        <v>52</v>
      </c>
      <c r="C8" s="23"/>
      <c r="D8" s="23"/>
      <c r="E8" s="23"/>
      <c r="F8" s="23"/>
      <c r="G8" s="23"/>
      <c r="H8" s="23"/>
      <c r="I8" s="23"/>
      <c r="J8" s="23">
        <v>0.4966974900924703</v>
      </c>
      <c r="K8" s="23">
        <v>0.5329512893982808</v>
      </c>
      <c r="L8" s="23">
        <v>0.35240572171651496</v>
      </c>
      <c r="M8" s="23">
        <v>0.5013661202185792</v>
      </c>
      <c r="N8" s="21">
        <v>0.41633199464524767</v>
      </c>
      <c r="O8" s="22">
        <v>0.42988204456094364</v>
      </c>
      <c r="P8" s="21">
        <v>0.28116343490304707</v>
      </c>
      <c r="Q8" s="14"/>
      <c r="R8" s="14"/>
      <c r="S8" s="14"/>
      <c r="T8" s="14"/>
      <c r="U8" s="14"/>
    </row>
    <row r="9" spans="1:21" ht="17.25" customHeight="1">
      <c r="A9" s="10">
        <v>5</v>
      </c>
      <c r="B9" s="24" t="s">
        <v>19</v>
      </c>
      <c r="C9" s="19">
        <v>1.4430379746835442</v>
      </c>
      <c r="D9" s="19">
        <v>1.3323671497584542</v>
      </c>
      <c r="E9" s="20">
        <v>1.1606463878326996</v>
      </c>
      <c r="F9" s="20">
        <v>1.1424755120213714</v>
      </c>
      <c r="G9" s="20">
        <v>1.1640696608615948</v>
      </c>
      <c r="H9" s="20">
        <v>0.9558587479935795</v>
      </c>
      <c r="I9" s="20">
        <v>0.9713804713804713</v>
      </c>
      <c r="J9" s="20">
        <v>0.9904153354632588</v>
      </c>
      <c r="K9" s="20">
        <v>0.7111486486486487</v>
      </c>
      <c r="L9" s="19">
        <v>0.6632302405498282</v>
      </c>
      <c r="M9" s="19">
        <v>0.5836038961038961</v>
      </c>
      <c r="N9" s="21">
        <v>0.6057851239669422</v>
      </c>
      <c r="O9" s="22">
        <v>0.5759289176090469</v>
      </c>
      <c r="P9" s="21">
        <v>0.7024673439767779</v>
      </c>
      <c r="Q9" s="14"/>
      <c r="R9" s="14"/>
      <c r="S9" s="14"/>
      <c r="T9" s="14"/>
      <c r="U9" s="14"/>
    </row>
    <row r="10" spans="1:21" ht="17.25" customHeight="1">
      <c r="A10" s="10">
        <v>6</v>
      </c>
      <c r="B10" s="24" t="s">
        <v>20</v>
      </c>
      <c r="C10" s="19">
        <v>0.6272727272727273</v>
      </c>
      <c r="D10" s="19">
        <v>0.6781292984869326</v>
      </c>
      <c r="E10" s="20">
        <v>0.49572649572649574</v>
      </c>
      <c r="F10" s="20">
        <v>0.5994897959183674</v>
      </c>
      <c r="G10" s="20">
        <v>0.6814044213263979</v>
      </c>
      <c r="H10" s="20">
        <v>0.6270337922403004</v>
      </c>
      <c r="I10" s="20">
        <v>0.34798534798534797</v>
      </c>
      <c r="J10" s="20">
        <v>0.45269461077844314</v>
      </c>
      <c r="K10" s="20">
        <v>0.5267958950969214</v>
      </c>
      <c r="L10" s="19">
        <v>0.3914053426248548</v>
      </c>
      <c r="M10" s="19">
        <v>0.24392819429778248</v>
      </c>
      <c r="N10" s="21">
        <v>0.28680479825517996</v>
      </c>
      <c r="O10" s="22">
        <v>0.2661122661122661</v>
      </c>
      <c r="P10" s="21">
        <v>0.1511627906976744</v>
      </c>
      <c r="Q10" s="14"/>
      <c r="R10" s="14"/>
      <c r="S10" s="14"/>
      <c r="T10" s="14"/>
      <c r="U10" s="14"/>
    </row>
    <row r="11" spans="1:21" ht="17.25" customHeight="1">
      <c r="A11" s="10">
        <v>7</v>
      </c>
      <c r="B11" s="24" t="s">
        <v>53</v>
      </c>
      <c r="C11" s="19">
        <v>1.1330472103004292</v>
      </c>
      <c r="D11" s="19">
        <v>1.3852739726027397</v>
      </c>
      <c r="E11" s="20">
        <v>1.3282571912013537</v>
      </c>
      <c r="F11" s="20">
        <v>1.2559774964838255</v>
      </c>
      <c r="G11" s="20">
        <v>1.1347626339969372</v>
      </c>
      <c r="H11" s="20">
        <v>0.9610951008645533</v>
      </c>
      <c r="I11" s="20">
        <v>0.9127906976744186</v>
      </c>
      <c r="J11" s="20">
        <v>0.9001349527665317</v>
      </c>
      <c r="K11" s="20">
        <v>0.7620865139949109</v>
      </c>
      <c r="L11" s="19">
        <v>0.7034120734908137</v>
      </c>
      <c r="M11" s="19">
        <v>0.7808383233532934</v>
      </c>
      <c r="N11" s="21">
        <v>0.5985576923076923</v>
      </c>
      <c r="O11" s="22">
        <v>0.6342364532019704</v>
      </c>
      <c r="P11" s="21">
        <v>0.5616605616605617</v>
      </c>
      <c r="Q11" s="14"/>
      <c r="R11" s="14"/>
      <c r="S11" s="14"/>
      <c r="T11" s="14"/>
      <c r="U11" s="14"/>
    </row>
    <row r="12" spans="1:21" ht="17.25" customHeight="1">
      <c r="A12" s="10">
        <v>8</v>
      </c>
      <c r="B12" s="24" t="s">
        <v>54</v>
      </c>
      <c r="C12" s="19"/>
      <c r="D12" s="19"/>
      <c r="E12" s="20">
        <v>1.2745901639344261</v>
      </c>
      <c r="F12" s="20">
        <v>1.05032021957914</v>
      </c>
      <c r="G12" s="20">
        <v>1.1764705882352942</v>
      </c>
      <c r="H12" s="20">
        <v>1.0303030303030303</v>
      </c>
      <c r="I12" s="20">
        <v>0.890608875128999</v>
      </c>
      <c r="J12" s="20">
        <v>0.8240081383519837</v>
      </c>
      <c r="K12" s="20">
        <v>0.9688109161793372</v>
      </c>
      <c r="L12" s="19">
        <v>0.7749469214437368</v>
      </c>
      <c r="M12" s="19">
        <v>0.7337662337662337</v>
      </c>
      <c r="N12" s="21">
        <v>0.6800422386483632</v>
      </c>
      <c r="O12" s="22">
        <v>0.5629139072847682</v>
      </c>
      <c r="P12" s="21">
        <v>0.4838337182448037</v>
      </c>
      <c r="Q12" s="14"/>
      <c r="R12" s="14"/>
      <c r="S12" s="14"/>
      <c r="T12" s="14"/>
      <c r="U12" s="14"/>
    </row>
    <row r="13" spans="1:21" ht="17.25" customHeight="1">
      <c r="A13" s="10">
        <v>9</v>
      </c>
      <c r="B13" s="24" t="s">
        <v>55</v>
      </c>
      <c r="C13" s="19"/>
      <c r="D13" s="19"/>
      <c r="E13" s="20">
        <v>1.474012474012474</v>
      </c>
      <c r="F13" s="20">
        <v>1.0438413361169103</v>
      </c>
      <c r="G13" s="20">
        <v>1.284518828451883</v>
      </c>
      <c r="H13" s="20">
        <v>1.1154639175257732</v>
      </c>
      <c r="I13" s="20">
        <v>0.9839679358717435</v>
      </c>
      <c r="J13" s="20">
        <v>1.0019493177387915</v>
      </c>
      <c r="K13" s="20">
        <v>0.7738095238095238</v>
      </c>
      <c r="L13" s="19">
        <v>0.5193798449612403</v>
      </c>
      <c r="M13" s="19">
        <v>0.533195020746888</v>
      </c>
      <c r="N13" s="21">
        <v>0.5400763358778626</v>
      </c>
      <c r="O13" s="22">
        <v>0.4989293361884368</v>
      </c>
      <c r="P13" s="21">
        <v>0.32649253731343286</v>
      </c>
      <c r="Q13" s="14"/>
      <c r="R13" s="14"/>
      <c r="S13" s="14"/>
      <c r="T13" s="14"/>
      <c r="U13" s="14"/>
    </row>
    <row r="14" spans="1:21" ht="17.25" customHeight="1">
      <c r="A14" s="10">
        <v>10</v>
      </c>
      <c r="B14" s="24" t="s">
        <v>56</v>
      </c>
      <c r="C14" s="19"/>
      <c r="D14" s="19"/>
      <c r="E14" s="20">
        <v>1.1398963730569949</v>
      </c>
      <c r="F14" s="20">
        <v>1.0393835616438356</v>
      </c>
      <c r="G14" s="20">
        <v>0.9742268041237113</v>
      </c>
      <c r="H14" s="20">
        <v>0.8986013986013986</v>
      </c>
      <c r="I14" s="20">
        <v>0.8114285714285714</v>
      </c>
      <c r="J14" s="20">
        <v>0.6636528028933092</v>
      </c>
      <c r="K14" s="20">
        <v>0.7255639097744361</v>
      </c>
      <c r="L14" s="19">
        <v>0.506578947368421</v>
      </c>
      <c r="M14" s="19">
        <v>0.6238698010849909</v>
      </c>
      <c r="N14" s="21">
        <v>0.5926640926640927</v>
      </c>
      <c r="O14" s="22">
        <v>0.3870967741935484</v>
      </c>
      <c r="P14" s="21">
        <v>0.26171875</v>
      </c>
      <c r="Q14" s="14"/>
      <c r="R14" s="14"/>
      <c r="S14" s="14"/>
      <c r="T14" s="14"/>
      <c r="U14" s="14"/>
    </row>
    <row r="15" spans="1:21" ht="17.25" customHeight="1">
      <c r="A15" s="10">
        <v>11</v>
      </c>
      <c r="B15" s="24" t="s">
        <v>57</v>
      </c>
      <c r="C15" s="19"/>
      <c r="D15" s="19"/>
      <c r="E15" s="20">
        <v>1.4934579439252336</v>
      </c>
      <c r="F15" s="20">
        <v>1.3580246913580247</v>
      </c>
      <c r="G15" s="20">
        <v>1.3923357664233578</v>
      </c>
      <c r="H15" s="20">
        <v>1.5706106870229009</v>
      </c>
      <c r="I15" s="20">
        <v>1.2642998027613412</v>
      </c>
      <c r="J15" s="20">
        <v>1.228846153846154</v>
      </c>
      <c r="K15" s="20">
        <v>0.9218106995884774</v>
      </c>
      <c r="L15" s="19">
        <v>0.9354838709677419</v>
      </c>
      <c r="M15" s="19">
        <v>0.9419354838709677</v>
      </c>
      <c r="N15" s="21">
        <v>0.8822115384615384</v>
      </c>
      <c r="O15" s="22">
        <v>0.7350835322195705</v>
      </c>
      <c r="P15" s="21">
        <v>0.7251184834123223</v>
      </c>
      <c r="Q15" s="14"/>
      <c r="R15" s="14"/>
      <c r="S15" s="14"/>
      <c r="T15" s="14"/>
      <c r="U15" s="14"/>
    </row>
    <row r="16" spans="1:21" ht="17.25" customHeight="1">
      <c r="A16" s="10">
        <v>12</v>
      </c>
      <c r="B16" s="24" t="s">
        <v>58</v>
      </c>
      <c r="C16" s="19"/>
      <c r="D16" s="19"/>
      <c r="E16" s="20">
        <v>1.4726495726495727</v>
      </c>
      <c r="F16" s="20">
        <v>1.4491315136476426</v>
      </c>
      <c r="G16" s="20">
        <v>1.194375516956162</v>
      </c>
      <c r="H16" s="20">
        <v>1.1988352745424293</v>
      </c>
      <c r="I16" s="20">
        <v>1.1173671689135607</v>
      </c>
      <c r="J16" s="20">
        <v>0.9044176706827309</v>
      </c>
      <c r="K16" s="20">
        <v>0.9764705882352941</v>
      </c>
      <c r="L16" s="19">
        <v>0.8055091819699499</v>
      </c>
      <c r="M16" s="19">
        <v>0.7483443708609272</v>
      </c>
      <c r="N16" s="21">
        <v>0.8225806451612904</v>
      </c>
      <c r="O16" s="22">
        <v>0.645928636779506</v>
      </c>
      <c r="P16" s="21">
        <v>0.7431355181576617</v>
      </c>
      <c r="Q16" s="14"/>
      <c r="R16" s="14"/>
      <c r="S16" s="14"/>
      <c r="T16" s="14"/>
      <c r="U16" s="14"/>
    </row>
    <row r="17" spans="1:21" ht="17.25" customHeight="1">
      <c r="A17" s="10">
        <v>13</v>
      </c>
      <c r="B17" s="24" t="s">
        <v>59</v>
      </c>
      <c r="C17" s="19"/>
      <c r="D17" s="19"/>
      <c r="E17" s="20">
        <v>1.2429906542056075</v>
      </c>
      <c r="F17" s="20">
        <v>1.1974248927038627</v>
      </c>
      <c r="G17" s="20">
        <v>1.098623853211009</v>
      </c>
      <c r="H17" s="20">
        <v>1.0475161987041037</v>
      </c>
      <c r="I17" s="20">
        <v>0.8407079646017699</v>
      </c>
      <c r="J17" s="20">
        <v>0.8941176470588236</v>
      </c>
      <c r="K17" s="20">
        <v>0.7807881773399015</v>
      </c>
      <c r="L17" s="19">
        <v>0.7195402298850575</v>
      </c>
      <c r="M17" s="19">
        <v>0.7974683544303798</v>
      </c>
      <c r="N17" s="21">
        <v>0.900497512437811</v>
      </c>
      <c r="O17" s="22">
        <v>0.6263440860215054</v>
      </c>
      <c r="P17" s="21">
        <v>0.476878612716763</v>
      </c>
      <c r="Q17" s="14"/>
      <c r="R17" s="14"/>
      <c r="S17" s="14"/>
      <c r="T17" s="14"/>
      <c r="U17" s="14"/>
    </row>
    <row r="18" spans="1:16" ht="17.25" customHeight="1">
      <c r="A18" s="10">
        <v>14</v>
      </c>
      <c r="B18" s="24" t="s">
        <v>21</v>
      </c>
      <c r="C18" s="19">
        <v>1.0685483870967742</v>
      </c>
      <c r="D18" s="19">
        <v>1.3884297520661157</v>
      </c>
      <c r="E18" s="20">
        <v>1.2217391304347827</v>
      </c>
      <c r="F18" s="20">
        <v>0.927536231884058</v>
      </c>
      <c r="G18" s="20">
        <v>0.7584541062801933</v>
      </c>
      <c r="H18" s="20">
        <v>0.8888888888888888</v>
      </c>
      <c r="I18" s="20">
        <v>0.5841121495327103</v>
      </c>
      <c r="J18" s="20">
        <v>0.705607476635514</v>
      </c>
      <c r="K18" s="20">
        <v>0.5048543689320388</v>
      </c>
      <c r="L18" s="19">
        <v>0.7971698113207547</v>
      </c>
      <c r="M18" s="23">
        <v>0.5769230769230769</v>
      </c>
      <c r="N18" s="21">
        <v>0.5245098039215687</v>
      </c>
      <c r="O18" s="22">
        <v>0.7447916666666666</v>
      </c>
      <c r="P18" s="21">
        <v>0.6839378238341969</v>
      </c>
    </row>
    <row r="19" spans="1:16" ht="17.25" customHeight="1">
      <c r="A19" s="10">
        <v>15</v>
      </c>
      <c r="B19" s="24" t="s">
        <v>22</v>
      </c>
      <c r="C19" s="19">
        <v>0.9371069182389937</v>
      </c>
      <c r="D19" s="19">
        <v>0.6836158192090396</v>
      </c>
      <c r="E19" s="20">
        <v>0.3591549295774648</v>
      </c>
      <c r="F19" s="20">
        <v>0.29333333333333333</v>
      </c>
      <c r="G19" s="20">
        <v>0.296551724137931</v>
      </c>
      <c r="H19" s="20">
        <v>0.319672131147541</v>
      </c>
      <c r="I19" s="20">
        <v>0.06451612903225806</v>
      </c>
      <c r="J19" s="20">
        <v>0.10909090909090909</v>
      </c>
      <c r="K19" s="20">
        <v>0.09322033898305085</v>
      </c>
      <c r="L19" s="19">
        <v>0.12195121951219512</v>
      </c>
      <c r="M19" s="19">
        <v>0.12244897959183673</v>
      </c>
      <c r="N19" s="21">
        <v>0.09243697478991597</v>
      </c>
      <c r="O19" s="22">
        <v>0.0873015873015873</v>
      </c>
      <c r="P19" s="21">
        <v>0.012345679012345678</v>
      </c>
    </row>
    <row r="20" spans="1:16" ht="17.25" customHeight="1">
      <c r="A20" s="10">
        <v>16</v>
      </c>
      <c r="B20" s="24" t="s">
        <v>60</v>
      </c>
      <c r="C20" s="19"/>
      <c r="D20" s="19"/>
      <c r="E20" s="20">
        <v>1.826086956521739</v>
      </c>
      <c r="F20" s="20">
        <v>1.663265306122449</v>
      </c>
      <c r="G20" s="20">
        <v>1.3298429319371727</v>
      </c>
      <c r="H20" s="20">
        <v>1.4075829383886256</v>
      </c>
      <c r="I20" s="20">
        <v>1.1181434599156117</v>
      </c>
      <c r="J20" s="20">
        <v>0.9814814814814815</v>
      </c>
      <c r="K20" s="20">
        <v>1.0547945205479452</v>
      </c>
      <c r="L20" s="19">
        <v>0.9041095890410958</v>
      </c>
      <c r="M20" s="19">
        <v>0.9620253164556962</v>
      </c>
      <c r="N20" s="21">
        <v>0.8305084745762712</v>
      </c>
      <c r="O20" s="22">
        <v>0.8666666666666667</v>
      </c>
      <c r="P20" s="21">
        <v>0.5575221238938053</v>
      </c>
    </row>
    <row r="21" spans="1:16" ht="17.25" customHeight="1">
      <c r="A21" s="10">
        <v>17</v>
      </c>
      <c r="B21" s="24" t="s">
        <v>23</v>
      </c>
      <c r="C21" s="19">
        <v>1.5</v>
      </c>
      <c r="D21" s="19">
        <v>1.25</v>
      </c>
      <c r="E21" s="20">
        <v>1.4269662921348314</v>
      </c>
      <c r="F21" s="20">
        <v>1.3</v>
      </c>
      <c r="G21" s="20">
        <v>1.0196078431372548</v>
      </c>
      <c r="H21" s="20">
        <v>0.8955223880597015</v>
      </c>
      <c r="I21" s="20">
        <v>0.6774193548387096</v>
      </c>
      <c r="J21" s="20">
        <v>0.9411764705882353</v>
      </c>
      <c r="K21" s="20">
        <v>0.5416666666666666</v>
      </c>
      <c r="L21" s="19">
        <v>0.1728395061728395</v>
      </c>
      <c r="M21" s="19">
        <v>0.45588235294117646</v>
      </c>
      <c r="N21" s="21">
        <v>0.18072289156626506</v>
      </c>
      <c r="O21" s="22">
        <v>0.14666666666666667</v>
      </c>
      <c r="P21" s="21">
        <v>0.2</v>
      </c>
    </row>
    <row r="22" spans="1:16" ht="17.25" customHeight="1">
      <c r="A22" s="10">
        <v>18</v>
      </c>
      <c r="B22" s="24" t="s">
        <v>24</v>
      </c>
      <c r="C22" s="19">
        <v>2</v>
      </c>
      <c r="D22" s="19">
        <v>1.5735294117647058</v>
      </c>
      <c r="E22" s="20">
        <v>1.6375</v>
      </c>
      <c r="F22" s="20">
        <v>1.9195402298850575</v>
      </c>
      <c r="G22" s="20">
        <v>1.5425531914893618</v>
      </c>
      <c r="H22" s="20">
        <v>1.6941176470588235</v>
      </c>
      <c r="I22" s="20">
        <v>1.9402985074626866</v>
      </c>
      <c r="J22" s="20">
        <v>1.7738095238095237</v>
      </c>
      <c r="K22" s="20">
        <v>1.608695652173913</v>
      </c>
      <c r="L22" s="19">
        <v>0.9014084507042254</v>
      </c>
      <c r="M22" s="19">
        <v>1.325</v>
      </c>
      <c r="N22" s="21">
        <v>0.47761194029850745</v>
      </c>
      <c r="O22" s="22">
        <v>0.7088607594936709</v>
      </c>
      <c r="P22" s="21">
        <v>0.3</v>
      </c>
    </row>
    <row r="23" spans="1:16" ht="17.25" customHeight="1" thickBot="1">
      <c r="A23" s="10">
        <v>19</v>
      </c>
      <c r="B23" s="129" t="s">
        <v>25</v>
      </c>
      <c r="C23" s="130">
        <v>1.9651162790697674</v>
      </c>
      <c r="D23" s="130">
        <v>1.4886363636363635</v>
      </c>
      <c r="E23" s="131">
        <v>1.8333333333333333</v>
      </c>
      <c r="F23" s="131">
        <v>2.026666666666667</v>
      </c>
      <c r="G23" s="131">
        <v>2</v>
      </c>
      <c r="H23" s="131">
        <v>2.7901234567901234</v>
      </c>
      <c r="I23" s="131">
        <v>1.9054054054054055</v>
      </c>
      <c r="J23" s="131">
        <v>2.1794871794871793</v>
      </c>
      <c r="K23" s="131">
        <v>1.2058823529411764</v>
      </c>
      <c r="L23" s="130">
        <v>0.5538461538461539</v>
      </c>
      <c r="M23" s="130">
        <v>0.4935064935064935</v>
      </c>
      <c r="N23" s="132">
        <v>0.2625</v>
      </c>
      <c r="O23" s="133">
        <v>0.273972602739726</v>
      </c>
      <c r="P23" s="132">
        <v>0.1896551724137931</v>
      </c>
    </row>
    <row r="24" spans="1:16" ht="17.25" customHeight="1" thickTop="1">
      <c r="A24" s="10">
        <v>20</v>
      </c>
      <c r="B24" s="126" t="s">
        <v>61</v>
      </c>
      <c r="C24" s="127">
        <v>1.3752048450302814</v>
      </c>
      <c r="D24" s="127">
        <v>1.306129671574179</v>
      </c>
      <c r="E24" s="127">
        <v>1.190338860850757</v>
      </c>
      <c r="F24" s="127">
        <v>1.161268043373161</v>
      </c>
      <c r="G24" s="127">
        <v>1.0970288502942442</v>
      </c>
      <c r="H24" s="127">
        <v>1.0409169850642583</v>
      </c>
      <c r="I24" s="127">
        <v>0.9052909318150257</v>
      </c>
      <c r="J24" s="127">
        <v>0.8547717842323651</v>
      </c>
      <c r="K24" s="127">
        <v>0.8241327092511013</v>
      </c>
      <c r="L24" s="127">
        <v>0.670750276854928</v>
      </c>
      <c r="M24" s="127">
        <v>0.6492229404483565</v>
      </c>
      <c r="N24" s="127">
        <v>0.5935371785962474</v>
      </c>
      <c r="O24" s="128">
        <v>0.5177752293577982</v>
      </c>
      <c r="P24" s="127">
        <v>0.45780511589528167</v>
      </c>
    </row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4" ht="17.25">
      <c r="B54" s="41" t="str">
        <f>B1</f>
        <v>■小学6年生時点　一人平均むし歯数の状況</v>
      </c>
    </row>
  </sheetData>
  <autoFilter ref="A4:P24">
    <sortState ref="A5:P54">
      <sortCondition sortBy="value" ref="A5:A54"/>
    </sortState>
  </autoFilter>
  <mergeCells count="1">
    <mergeCell ref="C3:P3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colBreaks count="1" manualBreakCount="1">
    <brk id="1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view="pageBreakPreview" zoomScaleSheetLayoutView="100" workbookViewId="0" topLeftCell="A1">
      <selection activeCell="S12" sqref="S12"/>
    </sheetView>
  </sheetViews>
  <sheetFormatPr defaultColWidth="10.59765625" defaultRowHeight="15"/>
  <cols>
    <col min="1" max="1" width="3.09765625" style="27" customWidth="1"/>
    <col min="2" max="2" width="11.69921875" style="25" customWidth="1"/>
    <col min="3" max="16" width="4.8984375" style="26" customWidth="1"/>
    <col min="17" max="17" width="3.59765625" style="27" customWidth="1"/>
    <col min="18" max="27" width="16.69921875" style="27" customWidth="1"/>
    <col min="28" max="49" width="17.59765625" style="27" customWidth="1"/>
    <col min="50" max="16384" width="10.59765625" style="27" customWidth="1"/>
  </cols>
  <sheetData>
    <row r="1" ht="17.25">
      <c r="B1" s="42" t="s">
        <v>73</v>
      </c>
    </row>
    <row r="2" ht="12" customHeight="1"/>
    <row r="3" spans="2:22" ht="17.25" customHeight="1">
      <c r="B3" s="39"/>
      <c r="C3" s="135" t="s">
        <v>63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28"/>
      <c r="R3" s="28"/>
      <c r="S3" s="28"/>
      <c r="T3" s="28"/>
      <c r="U3" s="28"/>
      <c r="V3" s="28"/>
    </row>
    <row r="4" spans="2:21" ht="17.25" customHeight="1">
      <c r="B4" s="38" t="s">
        <v>51</v>
      </c>
      <c r="C4" s="114">
        <v>15</v>
      </c>
      <c r="D4" s="114">
        <v>16</v>
      </c>
      <c r="E4" s="114">
        <v>17</v>
      </c>
      <c r="F4" s="114">
        <v>18</v>
      </c>
      <c r="G4" s="115">
        <v>19</v>
      </c>
      <c r="H4" s="115">
        <v>20</v>
      </c>
      <c r="I4" s="115">
        <v>21</v>
      </c>
      <c r="J4" s="115">
        <v>22</v>
      </c>
      <c r="K4" s="115">
        <v>23</v>
      </c>
      <c r="L4" s="115">
        <v>24</v>
      </c>
      <c r="M4" s="115">
        <v>25</v>
      </c>
      <c r="N4" s="115">
        <v>26</v>
      </c>
      <c r="O4" s="115">
        <v>27</v>
      </c>
      <c r="P4" s="115">
        <v>28</v>
      </c>
      <c r="Q4" s="29"/>
      <c r="R4" s="29"/>
      <c r="S4" s="29"/>
      <c r="T4" s="29"/>
      <c r="U4" s="29"/>
    </row>
    <row r="5" spans="1:21" ht="17.25" customHeight="1">
      <c r="A5" s="27">
        <v>1</v>
      </c>
      <c r="B5" s="34" t="s">
        <v>15</v>
      </c>
      <c r="C5" s="35"/>
      <c r="D5" s="35"/>
      <c r="E5" s="35">
        <v>43.037574992106094</v>
      </c>
      <c r="F5" s="35">
        <v>44.60920605498919</v>
      </c>
      <c r="G5" s="35">
        <v>38.66877971473851</v>
      </c>
      <c r="H5" s="35">
        <v>41.09292991664094</v>
      </c>
      <c r="I5" s="35">
        <v>34.93490390576565</v>
      </c>
      <c r="J5" s="35">
        <v>33.68968506212077</v>
      </c>
      <c r="K5" s="35">
        <v>35.48094373865699</v>
      </c>
      <c r="L5" s="35">
        <v>28.646153846153844</v>
      </c>
      <c r="M5" s="35">
        <v>25.22029778182923</v>
      </c>
      <c r="N5" s="35">
        <v>28.29341317365269</v>
      </c>
      <c r="O5" s="36">
        <v>24.041704998466727</v>
      </c>
      <c r="P5" s="37">
        <v>19.60090119085935</v>
      </c>
      <c r="Q5" s="30"/>
      <c r="R5" s="30"/>
      <c r="S5" s="30"/>
      <c r="T5" s="30"/>
      <c r="U5" s="30"/>
    </row>
    <row r="6" spans="1:21" ht="17.25" customHeight="1">
      <c r="A6" s="27">
        <v>2</v>
      </c>
      <c r="B6" s="34" t="s">
        <v>16</v>
      </c>
      <c r="C6" s="35">
        <v>50.987432675044886</v>
      </c>
      <c r="D6" s="35">
        <v>52.722323049001815</v>
      </c>
      <c r="E6" s="35">
        <v>43.17343173431734</v>
      </c>
      <c r="F6" s="35">
        <v>46</v>
      </c>
      <c r="G6" s="35">
        <v>45.47970479704797</v>
      </c>
      <c r="H6" s="35">
        <v>38.43384338433843</v>
      </c>
      <c r="I6" s="35">
        <v>35.527426160337555</v>
      </c>
      <c r="J6" s="35">
        <v>38.24336688014638</v>
      </c>
      <c r="K6" s="35">
        <v>33.16369804919424</v>
      </c>
      <c r="L6" s="35">
        <v>34.187279151943464</v>
      </c>
      <c r="M6" s="35">
        <v>34.602076124567475</v>
      </c>
      <c r="N6" s="35">
        <v>25.610859728506785</v>
      </c>
      <c r="O6" s="36">
        <v>23.534798534798533</v>
      </c>
      <c r="P6" s="37">
        <v>26.501429933269783</v>
      </c>
      <c r="Q6" s="30"/>
      <c r="R6" s="30"/>
      <c r="S6" s="30"/>
      <c r="T6" s="30"/>
      <c r="U6" s="30"/>
    </row>
    <row r="7" spans="1:21" ht="17.25" customHeight="1">
      <c r="A7" s="27">
        <v>3</v>
      </c>
      <c r="B7" s="34" t="s">
        <v>17</v>
      </c>
      <c r="C7" s="35"/>
      <c r="D7" s="35"/>
      <c r="E7" s="35"/>
      <c r="F7" s="35"/>
      <c r="G7" s="35"/>
      <c r="H7" s="37"/>
      <c r="I7" s="37"/>
      <c r="J7" s="37">
        <v>45.360059391239794</v>
      </c>
      <c r="K7" s="37">
        <v>36.83385579937304</v>
      </c>
      <c r="L7" s="37">
        <v>36.651234567901234</v>
      </c>
      <c r="M7" s="35">
        <v>33.983495873968494</v>
      </c>
      <c r="N7" s="35">
        <v>33.66174055829228</v>
      </c>
      <c r="O7" s="36">
        <v>23.809523809523807</v>
      </c>
      <c r="P7" s="37">
        <v>25.760135135135137</v>
      </c>
      <c r="Q7" s="30"/>
      <c r="R7" s="30"/>
      <c r="S7" s="30"/>
      <c r="T7" s="30"/>
      <c r="U7" s="30"/>
    </row>
    <row r="8" spans="1:21" ht="17.25" customHeight="1">
      <c r="A8" s="27">
        <v>4</v>
      </c>
      <c r="B8" s="31" t="s">
        <v>52</v>
      </c>
      <c r="C8" s="37"/>
      <c r="D8" s="37"/>
      <c r="E8" s="37"/>
      <c r="F8" s="37"/>
      <c r="G8" s="37"/>
      <c r="H8" s="37"/>
      <c r="I8" s="37"/>
      <c r="J8" s="37">
        <v>21.92866578599736</v>
      </c>
      <c r="K8" s="37">
        <v>23.78223495702006</v>
      </c>
      <c r="L8" s="37">
        <v>17.555266579973992</v>
      </c>
      <c r="M8" s="33">
        <v>23.497267759562842</v>
      </c>
      <c r="N8" s="33">
        <v>21.01740294511379</v>
      </c>
      <c r="O8" s="36">
        <v>21.100917431192663</v>
      </c>
      <c r="P8" s="37">
        <v>15.927977839335181</v>
      </c>
      <c r="Q8" s="30"/>
      <c r="R8" s="30"/>
      <c r="S8" s="30"/>
      <c r="T8" s="30"/>
      <c r="U8" s="30"/>
    </row>
    <row r="9" spans="1:21" ht="17.25" customHeight="1">
      <c r="A9" s="27">
        <v>5</v>
      </c>
      <c r="B9" s="34" t="s">
        <v>19</v>
      </c>
      <c r="C9" s="35">
        <v>53.16455696202531</v>
      </c>
      <c r="D9" s="35">
        <v>46.570048309178745</v>
      </c>
      <c r="E9" s="35">
        <v>46.38783269961977</v>
      </c>
      <c r="F9" s="35">
        <v>44.434550311665184</v>
      </c>
      <c r="G9" s="35">
        <v>43.446379468377636</v>
      </c>
      <c r="H9" s="35">
        <v>34.75120385232745</v>
      </c>
      <c r="I9" s="35">
        <v>38.97306397306397</v>
      </c>
      <c r="J9" s="35">
        <v>33.466453674121404</v>
      </c>
      <c r="K9" s="35">
        <v>29.054054054054053</v>
      </c>
      <c r="L9" s="35">
        <v>27.835051546391753</v>
      </c>
      <c r="M9" s="35">
        <v>24.269480519480517</v>
      </c>
      <c r="N9" s="35">
        <v>24.462809917355372</v>
      </c>
      <c r="O9" s="36">
        <v>26.33279483037157</v>
      </c>
      <c r="P9" s="37">
        <v>26.995645863570395</v>
      </c>
      <c r="Q9" s="30"/>
      <c r="R9" s="30"/>
      <c r="S9" s="30"/>
      <c r="T9" s="30"/>
      <c r="U9" s="30"/>
    </row>
    <row r="10" spans="1:21" ht="17.25" customHeight="1">
      <c r="A10" s="27">
        <v>6</v>
      </c>
      <c r="B10" s="34" t="s">
        <v>20</v>
      </c>
      <c r="C10" s="35">
        <v>28.05194805194805</v>
      </c>
      <c r="D10" s="35">
        <v>28.885832187070154</v>
      </c>
      <c r="E10" s="35">
        <v>22.79202279202279</v>
      </c>
      <c r="F10" s="35">
        <v>27.29591836734694</v>
      </c>
      <c r="G10" s="35">
        <v>27.828348504551364</v>
      </c>
      <c r="H10" s="35">
        <v>26.533166458072593</v>
      </c>
      <c r="I10" s="35">
        <v>17.46031746031746</v>
      </c>
      <c r="J10" s="35">
        <v>19.520958083832333</v>
      </c>
      <c r="K10" s="35">
        <v>21.55074116305587</v>
      </c>
      <c r="L10" s="35">
        <v>17.53774680603949</v>
      </c>
      <c r="M10" s="35">
        <v>14.044350580781414</v>
      </c>
      <c r="N10" s="35">
        <v>13.304252998909488</v>
      </c>
      <c r="O10" s="36">
        <v>13.513513513513514</v>
      </c>
      <c r="P10" s="37">
        <v>10.14799154334038</v>
      </c>
      <c r="Q10" s="30"/>
      <c r="R10" s="30"/>
      <c r="S10" s="30"/>
      <c r="T10" s="30"/>
      <c r="U10" s="30"/>
    </row>
    <row r="11" spans="1:21" ht="17.25" customHeight="1">
      <c r="A11" s="27">
        <v>7</v>
      </c>
      <c r="B11" s="34" t="s">
        <v>53</v>
      </c>
      <c r="C11" s="35">
        <v>48.497854077253216</v>
      </c>
      <c r="D11" s="35">
        <v>50</v>
      </c>
      <c r="E11" s="35">
        <v>49.407783417935704</v>
      </c>
      <c r="F11" s="35">
        <v>43.459915611814345</v>
      </c>
      <c r="G11" s="35">
        <v>44.104134762634</v>
      </c>
      <c r="H11" s="35">
        <v>38.18443804034582</v>
      </c>
      <c r="I11" s="35">
        <v>31.831395348837212</v>
      </c>
      <c r="J11" s="35">
        <v>34.278002699055335</v>
      </c>
      <c r="K11" s="35">
        <v>33.587786259541986</v>
      </c>
      <c r="L11" s="35">
        <v>28.346456692913385</v>
      </c>
      <c r="M11" s="35">
        <v>32.81437125748503</v>
      </c>
      <c r="N11" s="35">
        <v>26.802884615384613</v>
      </c>
      <c r="O11" s="36">
        <v>26.47783251231527</v>
      </c>
      <c r="P11" s="37">
        <v>24.90842490842491</v>
      </c>
      <c r="Q11" s="30"/>
      <c r="R11" s="30"/>
      <c r="S11" s="30"/>
      <c r="T11" s="30"/>
      <c r="U11" s="30"/>
    </row>
    <row r="12" spans="1:21" ht="17.25" customHeight="1">
      <c r="A12" s="27">
        <v>8</v>
      </c>
      <c r="B12" s="34" t="s">
        <v>54</v>
      </c>
      <c r="C12" s="35"/>
      <c r="D12" s="35"/>
      <c r="E12" s="35">
        <v>46.82377049180328</v>
      </c>
      <c r="F12" s="35">
        <v>44.55626715462031</v>
      </c>
      <c r="G12" s="35">
        <v>43.653250773993804</v>
      </c>
      <c r="H12" s="35">
        <v>39.1919191919192</v>
      </c>
      <c r="I12" s="35">
        <v>37.56449948400412</v>
      </c>
      <c r="J12" s="35">
        <v>35.3001017293998</v>
      </c>
      <c r="K12" s="35">
        <v>40.5458089668616</v>
      </c>
      <c r="L12" s="35">
        <v>33.86411889596603</v>
      </c>
      <c r="M12" s="35">
        <v>32.7922077922078</v>
      </c>
      <c r="N12" s="35">
        <v>32.20696937697994</v>
      </c>
      <c r="O12" s="36">
        <v>27.92494481236203</v>
      </c>
      <c r="P12" s="37">
        <v>25.86605080831409</v>
      </c>
      <c r="Q12" s="30"/>
      <c r="R12" s="30"/>
      <c r="S12" s="30"/>
      <c r="T12" s="30"/>
      <c r="U12" s="30"/>
    </row>
    <row r="13" spans="1:21" ht="17.25" customHeight="1">
      <c r="A13" s="27">
        <v>9</v>
      </c>
      <c r="B13" s="34" t="s">
        <v>55</v>
      </c>
      <c r="C13" s="35"/>
      <c r="D13" s="35"/>
      <c r="E13" s="35">
        <v>49.8960498960499</v>
      </c>
      <c r="F13" s="35">
        <v>39.66597077244259</v>
      </c>
      <c r="G13" s="35">
        <v>46.44351464435147</v>
      </c>
      <c r="H13" s="35">
        <v>38.35051546391753</v>
      </c>
      <c r="I13" s="35">
        <v>38.07615230460922</v>
      </c>
      <c r="J13" s="35">
        <v>36.64717348927875</v>
      </c>
      <c r="K13" s="35">
        <v>34.12698412698413</v>
      </c>
      <c r="L13" s="35">
        <v>26.356589147286826</v>
      </c>
      <c r="M13" s="35">
        <v>25.933609958506228</v>
      </c>
      <c r="N13" s="35">
        <v>23.473282442748094</v>
      </c>
      <c r="O13" s="36">
        <v>23.126338329764454</v>
      </c>
      <c r="P13" s="37">
        <v>16.6044776119403</v>
      </c>
      <c r="Q13" s="30"/>
      <c r="R13" s="30"/>
      <c r="S13" s="30"/>
      <c r="T13" s="30"/>
      <c r="U13" s="30"/>
    </row>
    <row r="14" spans="1:21" ht="17.25" customHeight="1">
      <c r="A14" s="27">
        <v>10</v>
      </c>
      <c r="B14" s="34" t="s">
        <v>56</v>
      </c>
      <c r="C14" s="35"/>
      <c r="D14" s="35"/>
      <c r="E14" s="35">
        <v>46.63212435233161</v>
      </c>
      <c r="F14" s="35">
        <v>44.00684931506849</v>
      </c>
      <c r="G14" s="35">
        <v>39.00343642611684</v>
      </c>
      <c r="H14" s="35">
        <v>38.46153846153847</v>
      </c>
      <c r="I14" s="35">
        <v>30.857142857142854</v>
      </c>
      <c r="J14" s="35">
        <v>30.018083182640144</v>
      </c>
      <c r="K14" s="35">
        <v>31.015037593984964</v>
      </c>
      <c r="L14" s="35">
        <v>23.355263157894736</v>
      </c>
      <c r="M14" s="35">
        <v>27.305605786618447</v>
      </c>
      <c r="N14" s="35">
        <v>28.764478764478763</v>
      </c>
      <c r="O14" s="36">
        <v>24.47817836812144</v>
      </c>
      <c r="P14" s="37">
        <v>18.1640625</v>
      </c>
      <c r="Q14" s="30"/>
      <c r="R14" s="30"/>
      <c r="S14" s="30"/>
      <c r="T14" s="30"/>
      <c r="U14" s="30"/>
    </row>
    <row r="15" spans="1:21" ht="17.25" customHeight="1">
      <c r="A15" s="27">
        <v>11</v>
      </c>
      <c r="B15" s="34" t="s">
        <v>57</v>
      </c>
      <c r="C15" s="35"/>
      <c r="D15" s="35"/>
      <c r="E15" s="35">
        <v>52.89719626168225</v>
      </c>
      <c r="F15" s="35">
        <v>49.382716049382715</v>
      </c>
      <c r="G15" s="35">
        <v>52.00729927007299</v>
      </c>
      <c r="H15" s="35">
        <v>54.58015267175572</v>
      </c>
      <c r="I15" s="35">
        <v>47.337278106508876</v>
      </c>
      <c r="J15" s="35">
        <v>51.34615384615384</v>
      </c>
      <c r="K15" s="35">
        <v>38.2716049382716</v>
      </c>
      <c r="L15" s="35">
        <v>40.725806451612904</v>
      </c>
      <c r="M15" s="35">
        <v>36.774193548387096</v>
      </c>
      <c r="N15" s="35">
        <v>40.144230769230774</v>
      </c>
      <c r="O15" s="36">
        <v>31.980906921241047</v>
      </c>
      <c r="P15" s="37">
        <v>33.649289099526065</v>
      </c>
      <c r="Q15" s="30"/>
      <c r="R15" s="30"/>
      <c r="S15" s="30"/>
      <c r="T15" s="30"/>
      <c r="U15" s="30"/>
    </row>
    <row r="16" spans="1:21" ht="17.25" customHeight="1">
      <c r="A16" s="27">
        <v>12</v>
      </c>
      <c r="B16" s="34" t="s">
        <v>58</v>
      </c>
      <c r="C16" s="35"/>
      <c r="D16" s="35"/>
      <c r="E16" s="35">
        <v>50.34188034188034</v>
      </c>
      <c r="F16" s="35">
        <v>49.46236559139785</v>
      </c>
      <c r="G16" s="35">
        <v>44.00330851943755</v>
      </c>
      <c r="H16" s="35">
        <v>44.259567387687184</v>
      </c>
      <c r="I16" s="35">
        <v>39.49246629659001</v>
      </c>
      <c r="J16" s="35">
        <v>35.98393574297189</v>
      </c>
      <c r="K16" s="35">
        <v>39.05882352941176</v>
      </c>
      <c r="L16" s="35">
        <v>31.886477462437394</v>
      </c>
      <c r="M16" s="35">
        <v>32.450331125827816</v>
      </c>
      <c r="N16" s="35">
        <v>32.25806451612903</v>
      </c>
      <c r="O16" s="36">
        <v>28.636779505946937</v>
      </c>
      <c r="P16" s="37">
        <v>30.646589902568643</v>
      </c>
      <c r="Q16" s="30"/>
      <c r="R16" s="30"/>
      <c r="S16" s="30"/>
      <c r="T16" s="30"/>
      <c r="U16" s="30"/>
    </row>
    <row r="17" spans="1:21" ht="17.25" customHeight="1">
      <c r="A17" s="27">
        <v>13</v>
      </c>
      <c r="B17" s="34" t="s">
        <v>59</v>
      </c>
      <c r="C17" s="35"/>
      <c r="D17" s="35"/>
      <c r="E17" s="35">
        <v>51.4018691588785</v>
      </c>
      <c r="F17" s="35">
        <v>48.497854077253216</v>
      </c>
      <c r="G17" s="35">
        <v>44.95412844036697</v>
      </c>
      <c r="H17" s="35">
        <v>45.78833693304535</v>
      </c>
      <c r="I17" s="35">
        <v>39.60176991150443</v>
      </c>
      <c r="J17" s="35">
        <v>37.1764705882353</v>
      </c>
      <c r="K17" s="35">
        <v>34.72906403940887</v>
      </c>
      <c r="L17" s="35">
        <v>32.87356321839081</v>
      </c>
      <c r="M17" s="35">
        <v>34.68354430379747</v>
      </c>
      <c r="N17" s="35">
        <v>35.07462686567165</v>
      </c>
      <c r="O17" s="36">
        <v>30.107526881720432</v>
      </c>
      <c r="P17" s="37">
        <v>22.832369942196532</v>
      </c>
      <c r="Q17" s="30"/>
      <c r="R17" s="30"/>
      <c r="S17" s="30"/>
      <c r="T17" s="30"/>
      <c r="U17" s="30"/>
    </row>
    <row r="18" spans="1:16" ht="17.25" customHeight="1">
      <c r="A18" s="27">
        <v>14</v>
      </c>
      <c r="B18" s="34" t="s">
        <v>21</v>
      </c>
      <c r="C18" s="35">
        <v>45.16129032258064</v>
      </c>
      <c r="D18" s="35">
        <v>47.5206611570248</v>
      </c>
      <c r="E18" s="35">
        <v>43.04347826086957</v>
      </c>
      <c r="F18" s="35">
        <v>39.61352657004831</v>
      </c>
      <c r="G18" s="35">
        <v>35.26570048309179</v>
      </c>
      <c r="H18" s="35">
        <v>35.978835978835974</v>
      </c>
      <c r="I18" s="35">
        <v>25.70093457943925</v>
      </c>
      <c r="J18" s="35">
        <v>24.766355140186917</v>
      </c>
      <c r="K18" s="35">
        <v>24.271844660194176</v>
      </c>
      <c r="L18" s="35">
        <v>31.60377358490566</v>
      </c>
      <c r="M18" s="35">
        <v>27.403846153846157</v>
      </c>
      <c r="N18" s="35">
        <v>27.450980392156865</v>
      </c>
      <c r="O18" s="36">
        <v>32.8125</v>
      </c>
      <c r="P18" s="37">
        <v>33.160621761658035</v>
      </c>
    </row>
    <row r="19" spans="1:16" ht="17.25" customHeight="1">
      <c r="A19" s="27">
        <v>15</v>
      </c>
      <c r="B19" s="34" t="s">
        <v>22</v>
      </c>
      <c r="C19" s="35">
        <v>38.9937106918239</v>
      </c>
      <c r="D19" s="35">
        <v>28.8135593220339</v>
      </c>
      <c r="E19" s="35">
        <v>20.422535211267608</v>
      </c>
      <c r="F19" s="35">
        <v>15.333333333333332</v>
      </c>
      <c r="G19" s="35">
        <v>17.24137931034483</v>
      </c>
      <c r="H19" s="35">
        <v>16.39344262295082</v>
      </c>
      <c r="I19" s="35">
        <v>6.451612903225806</v>
      </c>
      <c r="J19" s="35">
        <v>7.2727272727272725</v>
      </c>
      <c r="K19" s="35">
        <v>5.932203389830509</v>
      </c>
      <c r="L19" s="35">
        <v>7.317073170731707</v>
      </c>
      <c r="M19" s="35">
        <v>6.122448979591836</v>
      </c>
      <c r="N19" s="35">
        <v>5.042016806722689</v>
      </c>
      <c r="O19" s="36">
        <v>6.349206349206349</v>
      </c>
      <c r="P19" s="37">
        <v>1.2345679012345678</v>
      </c>
    </row>
    <row r="20" spans="1:16" ht="17.25" customHeight="1">
      <c r="A20" s="27">
        <v>16</v>
      </c>
      <c r="B20" s="34" t="s">
        <v>60</v>
      </c>
      <c r="C20" s="35"/>
      <c r="D20" s="35"/>
      <c r="E20" s="35">
        <v>65.70048309178745</v>
      </c>
      <c r="F20" s="35">
        <v>50.51020408163265</v>
      </c>
      <c r="G20" s="35">
        <v>48.69109947643979</v>
      </c>
      <c r="H20" s="35">
        <v>46.44549763033176</v>
      </c>
      <c r="I20" s="35">
        <v>42.616033755274266</v>
      </c>
      <c r="J20" s="35">
        <v>35.18518518518518</v>
      </c>
      <c r="K20" s="35">
        <v>38.35616438356164</v>
      </c>
      <c r="L20" s="35">
        <v>33.789954337899545</v>
      </c>
      <c r="M20" s="35">
        <v>36.28691983122363</v>
      </c>
      <c r="N20" s="35">
        <v>32.20338983050847</v>
      </c>
      <c r="O20" s="36">
        <v>29.777777777777775</v>
      </c>
      <c r="P20" s="37">
        <v>22.566371681415927</v>
      </c>
    </row>
    <row r="21" spans="1:16" ht="17.25" customHeight="1">
      <c r="A21" s="27">
        <v>17</v>
      </c>
      <c r="B21" s="34" t="s">
        <v>23</v>
      </c>
      <c r="C21" s="35">
        <v>52.702702702702695</v>
      </c>
      <c r="D21" s="35">
        <v>38.333333333333336</v>
      </c>
      <c r="E21" s="35">
        <v>49.43820224719101</v>
      </c>
      <c r="F21" s="35">
        <v>44.285714285714285</v>
      </c>
      <c r="G21" s="35">
        <v>43.13725490196079</v>
      </c>
      <c r="H21" s="35">
        <v>25.37313432835821</v>
      </c>
      <c r="I21" s="35">
        <v>29.03225806451613</v>
      </c>
      <c r="J21" s="35">
        <v>33.33333333333333</v>
      </c>
      <c r="K21" s="35">
        <v>22.22222222222222</v>
      </c>
      <c r="L21" s="35">
        <v>11.11111111111111</v>
      </c>
      <c r="M21" s="35">
        <v>25</v>
      </c>
      <c r="N21" s="35">
        <v>8.433734939759036</v>
      </c>
      <c r="O21" s="36">
        <v>9.333333333333334</v>
      </c>
      <c r="P21" s="37">
        <v>15.294117647058824</v>
      </c>
    </row>
    <row r="22" spans="1:16" ht="17.25" customHeight="1">
      <c r="A22" s="27">
        <v>18</v>
      </c>
      <c r="B22" s="34" t="s">
        <v>24</v>
      </c>
      <c r="C22" s="35">
        <v>70.2127659574468</v>
      </c>
      <c r="D22" s="35">
        <v>63.23529411764706</v>
      </c>
      <c r="E22" s="35">
        <v>55</v>
      </c>
      <c r="F22" s="35">
        <v>62.06896551724138</v>
      </c>
      <c r="G22" s="35">
        <v>56.38297872340425</v>
      </c>
      <c r="H22" s="35">
        <v>57.647058823529406</v>
      </c>
      <c r="I22" s="35">
        <v>56.71641791044776</v>
      </c>
      <c r="J22" s="35">
        <v>57.14285714285714</v>
      </c>
      <c r="K22" s="35">
        <v>55.072463768115945</v>
      </c>
      <c r="L22" s="35">
        <v>42.25352112676056</v>
      </c>
      <c r="M22" s="35">
        <v>50</v>
      </c>
      <c r="N22" s="35">
        <v>26.865671641791046</v>
      </c>
      <c r="O22" s="36">
        <v>27.848101265822784</v>
      </c>
      <c r="P22" s="37">
        <v>16.25</v>
      </c>
    </row>
    <row r="23" spans="1:16" ht="17.25" customHeight="1" thickBot="1">
      <c r="A23" s="27">
        <v>19</v>
      </c>
      <c r="B23" s="122" t="s">
        <v>25</v>
      </c>
      <c r="C23" s="123">
        <v>54.65116279069767</v>
      </c>
      <c r="D23" s="123">
        <v>56.81818181818182</v>
      </c>
      <c r="E23" s="123">
        <v>62.5</v>
      </c>
      <c r="F23" s="123">
        <v>65.33333333333333</v>
      </c>
      <c r="G23" s="123">
        <v>64.86486486486487</v>
      </c>
      <c r="H23" s="123">
        <v>50.617283950617285</v>
      </c>
      <c r="I23" s="123">
        <v>63.51351351351351</v>
      </c>
      <c r="J23" s="123">
        <v>74.35897435897436</v>
      </c>
      <c r="K23" s="123">
        <v>47.05882352941176</v>
      </c>
      <c r="L23" s="123">
        <v>29.230769230769234</v>
      </c>
      <c r="M23" s="123">
        <v>28.57142857142857</v>
      </c>
      <c r="N23" s="123">
        <v>12.5</v>
      </c>
      <c r="O23" s="124">
        <v>17.80821917808219</v>
      </c>
      <c r="P23" s="125">
        <v>13.793103448275861</v>
      </c>
    </row>
    <row r="24" spans="1:16" ht="17.25" customHeight="1" thickTop="1">
      <c r="A24" s="27">
        <v>20</v>
      </c>
      <c r="B24" s="117" t="s">
        <v>62</v>
      </c>
      <c r="C24" s="118">
        <v>50.252939080869254</v>
      </c>
      <c r="D24" s="118">
        <v>47.51557191392978</v>
      </c>
      <c r="E24" s="118">
        <v>45.41456380677722</v>
      </c>
      <c r="F24" s="118">
        <v>44.2226673112784</v>
      </c>
      <c r="G24" s="118">
        <v>41.47409214870102</v>
      </c>
      <c r="H24" s="119">
        <v>39.47898575894408</v>
      </c>
      <c r="I24" s="119">
        <v>35.95333981391474</v>
      </c>
      <c r="J24" s="119">
        <v>34.55547241684239</v>
      </c>
      <c r="K24" s="119">
        <v>33.493942731277535</v>
      </c>
      <c r="L24" s="118">
        <v>29.19435215946844</v>
      </c>
      <c r="M24" s="118">
        <v>28.331728785586574</v>
      </c>
      <c r="N24" s="118">
        <v>27.241139680333564</v>
      </c>
      <c r="O24" s="120">
        <v>24.33342889908257</v>
      </c>
      <c r="P24" s="121">
        <v>22.22638961818318</v>
      </c>
    </row>
    <row r="25" ht="12" customHeight="1">
      <c r="J25" s="32"/>
    </row>
    <row r="26" ht="12" customHeight="1"/>
    <row r="27" ht="12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60" ht="17.25">
      <c r="B60" s="42" t="str">
        <f>B1</f>
        <v>■小学6年生時点　むし歯のある人の割合の状況</v>
      </c>
    </row>
  </sheetData>
  <autoFilter ref="A4:P24">
    <sortState ref="A5:P60">
      <sortCondition sortBy="value" ref="A5:A60"/>
    </sortState>
  </autoFilter>
  <mergeCells count="1">
    <mergeCell ref="C3:P3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colBreaks count="1" manualBreakCount="1">
    <brk id="17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3"/>
  <sheetViews>
    <sheetView view="pageBreakPreview" zoomScale="115" zoomScaleSheetLayoutView="115" workbookViewId="0" topLeftCell="A1">
      <selection activeCell="A2" sqref="A2"/>
    </sheetView>
  </sheetViews>
  <sheetFormatPr defaultColWidth="10.59765625" defaultRowHeight="15"/>
  <cols>
    <col min="1" max="1" width="12" style="2" customWidth="1"/>
    <col min="2" max="3" width="4.09765625" style="1" customWidth="1"/>
    <col min="4" max="4" width="4.59765625" style="1" customWidth="1"/>
    <col min="5" max="7" width="4.09765625" style="1" customWidth="1"/>
    <col min="8" max="10" width="5" style="3" customWidth="1"/>
    <col min="11" max="13" width="4.09765625" style="1" customWidth="1"/>
    <col min="14" max="16" width="5" style="1" customWidth="1"/>
    <col min="17" max="18" width="4.09765625" style="1" customWidth="1"/>
    <col min="19" max="19" width="4.8984375" style="1" customWidth="1"/>
    <col min="20" max="22" width="4.09765625" style="4" customWidth="1"/>
    <col min="23" max="25" width="4.09765625" style="1" customWidth="1"/>
    <col min="26" max="28" width="4.09765625" style="5" customWidth="1"/>
    <col min="29" max="31" width="4.8984375" style="1" customWidth="1"/>
    <col min="32" max="34" width="4.8984375" style="3" customWidth="1"/>
    <col min="35" max="37" width="4.8984375" style="1" customWidth="1"/>
    <col min="38" max="40" width="4.8984375" style="3" customWidth="1"/>
    <col min="41" max="43" width="4.8984375" style="1" customWidth="1"/>
    <col min="44" max="46" width="4.8984375" style="5" customWidth="1"/>
    <col min="47" max="49" width="4.8984375" style="1" customWidth="1"/>
    <col min="50" max="52" width="4.8984375" style="5" customWidth="1"/>
    <col min="53" max="55" width="4.09765625" style="1" customWidth="1"/>
    <col min="56" max="58" width="5" style="3" customWidth="1"/>
    <col min="59" max="61" width="4.09765625" style="1" customWidth="1"/>
    <col min="62" max="64" width="5" style="3" customWidth="1"/>
    <col min="65" max="67" width="4.09765625" style="1" customWidth="1"/>
    <col min="68" max="70" width="5" style="3" customWidth="1"/>
    <col min="71" max="73" width="4.09765625" style="1" customWidth="1"/>
    <col min="74" max="76" width="5" style="3" customWidth="1"/>
    <col min="77" max="79" width="4.09765625" style="1" customWidth="1"/>
    <col min="80" max="82" width="5" style="3" customWidth="1"/>
    <col min="83" max="85" width="4.09765625" style="1" customWidth="1"/>
    <col min="86" max="88" width="5" style="3" customWidth="1"/>
    <col min="89" max="91" width="4.09765625" style="1" customWidth="1"/>
    <col min="92" max="94" width="5" style="3" customWidth="1"/>
    <col min="95" max="97" width="4.09765625" style="1" customWidth="1"/>
    <col min="98" max="100" width="5" style="3" customWidth="1"/>
    <col min="101" max="141" width="3.59765625" style="1" customWidth="1"/>
    <col min="142" max="16384" width="10.59765625" style="1" customWidth="1"/>
  </cols>
  <sheetData>
    <row r="1" spans="2:77" ht="17.25">
      <c r="B1" s="113" t="s">
        <v>67</v>
      </c>
      <c r="AC1" s="113" t="s">
        <v>67</v>
      </c>
      <c r="BA1" s="113" t="s">
        <v>67</v>
      </c>
      <c r="BY1" s="113" t="s">
        <v>67</v>
      </c>
    </row>
    <row r="2" spans="1:104" s="99" customFormat="1" ht="42" customHeight="1">
      <c r="A2" s="97"/>
      <c r="B2" s="156" t="s">
        <v>0</v>
      </c>
      <c r="C2" s="157"/>
      <c r="D2" s="158"/>
      <c r="E2" s="138" t="s">
        <v>1</v>
      </c>
      <c r="F2" s="139"/>
      <c r="G2" s="140"/>
      <c r="H2" s="144" t="s">
        <v>26</v>
      </c>
      <c r="I2" s="145"/>
      <c r="J2" s="146"/>
      <c r="K2" s="138" t="s">
        <v>2</v>
      </c>
      <c r="L2" s="139"/>
      <c r="M2" s="140"/>
      <c r="N2" s="138" t="s">
        <v>27</v>
      </c>
      <c r="O2" s="139"/>
      <c r="P2" s="140"/>
      <c r="Q2" s="138" t="s">
        <v>3</v>
      </c>
      <c r="R2" s="139"/>
      <c r="S2" s="140"/>
      <c r="T2" s="153" t="s">
        <v>4</v>
      </c>
      <c r="U2" s="154"/>
      <c r="V2" s="155"/>
      <c r="W2" s="138" t="s">
        <v>5</v>
      </c>
      <c r="X2" s="139"/>
      <c r="Y2" s="140"/>
      <c r="Z2" s="141" t="s">
        <v>47</v>
      </c>
      <c r="AA2" s="142"/>
      <c r="AB2" s="143"/>
      <c r="AC2" s="138" t="s">
        <v>28</v>
      </c>
      <c r="AD2" s="139"/>
      <c r="AE2" s="140"/>
      <c r="AF2" s="144" t="s">
        <v>48</v>
      </c>
      <c r="AG2" s="145"/>
      <c r="AH2" s="146"/>
      <c r="AI2" s="138" t="s">
        <v>49</v>
      </c>
      <c r="AJ2" s="139"/>
      <c r="AK2" s="140"/>
      <c r="AL2" s="144" t="s">
        <v>50</v>
      </c>
      <c r="AM2" s="145"/>
      <c r="AN2" s="146"/>
      <c r="AO2" s="138" t="s">
        <v>29</v>
      </c>
      <c r="AP2" s="159"/>
      <c r="AQ2" s="160"/>
      <c r="AR2" s="141" t="s">
        <v>71</v>
      </c>
      <c r="AS2" s="142"/>
      <c r="AT2" s="143"/>
      <c r="AU2" s="138" t="s">
        <v>30</v>
      </c>
      <c r="AV2" s="139"/>
      <c r="AW2" s="140"/>
      <c r="AX2" s="141" t="s">
        <v>70</v>
      </c>
      <c r="AY2" s="142"/>
      <c r="AZ2" s="143"/>
      <c r="BA2" s="156" t="s">
        <v>46</v>
      </c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8"/>
      <c r="BM2" s="156" t="s">
        <v>45</v>
      </c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8"/>
      <c r="BY2" s="156" t="s">
        <v>6</v>
      </c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8"/>
      <c r="CK2" s="156" t="s">
        <v>7</v>
      </c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8"/>
      <c r="CW2" s="98"/>
      <c r="CX2" s="98"/>
      <c r="CY2" s="98"/>
      <c r="CZ2" s="98"/>
    </row>
    <row r="3" spans="1:100" s="99" customFormat="1" ht="13.5" customHeight="1">
      <c r="A3" s="151" t="s">
        <v>51</v>
      </c>
      <c r="B3" s="149" t="s">
        <v>12</v>
      </c>
      <c r="C3" s="136" t="s">
        <v>13</v>
      </c>
      <c r="D3" s="147" t="s">
        <v>14</v>
      </c>
      <c r="E3" s="149" t="s">
        <v>12</v>
      </c>
      <c r="F3" s="136" t="s">
        <v>13</v>
      </c>
      <c r="G3" s="147" t="s">
        <v>14</v>
      </c>
      <c r="H3" s="149" t="s">
        <v>12</v>
      </c>
      <c r="I3" s="136" t="s">
        <v>13</v>
      </c>
      <c r="J3" s="147" t="s">
        <v>14</v>
      </c>
      <c r="K3" s="149" t="s">
        <v>12</v>
      </c>
      <c r="L3" s="136" t="s">
        <v>13</v>
      </c>
      <c r="M3" s="147" t="s">
        <v>14</v>
      </c>
      <c r="N3" s="149" t="s">
        <v>12</v>
      </c>
      <c r="O3" s="136" t="s">
        <v>13</v>
      </c>
      <c r="P3" s="147" t="s">
        <v>14</v>
      </c>
      <c r="Q3" s="149" t="s">
        <v>12</v>
      </c>
      <c r="R3" s="136" t="s">
        <v>13</v>
      </c>
      <c r="S3" s="147" t="s">
        <v>14</v>
      </c>
      <c r="T3" s="149" t="s">
        <v>12</v>
      </c>
      <c r="U3" s="136" t="s">
        <v>13</v>
      </c>
      <c r="V3" s="147" t="s">
        <v>14</v>
      </c>
      <c r="W3" s="149" t="s">
        <v>12</v>
      </c>
      <c r="X3" s="136" t="s">
        <v>13</v>
      </c>
      <c r="Y3" s="147" t="s">
        <v>14</v>
      </c>
      <c r="Z3" s="149" t="s">
        <v>12</v>
      </c>
      <c r="AA3" s="136" t="s">
        <v>13</v>
      </c>
      <c r="AB3" s="147" t="s">
        <v>14</v>
      </c>
      <c r="AC3" s="149" t="s">
        <v>12</v>
      </c>
      <c r="AD3" s="136" t="s">
        <v>13</v>
      </c>
      <c r="AE3" s="147" t="s">
        <v>14</v>
      </c>
      <c r="AF3" s="149" t="s">
        <v>12</v>
      </c>
      <c r="AG3" s="136" t="s">
        <v>13</v>
      </c>
      <c r="AH3" s="147" t="s">
        <v>14</v>
      </c>
      <c r="AI3" s="149" t="s">
        <v>12</v>
      </c>
      <c r="AJ3" s="136" t="s">
        <v>13</v>
      </c>
      <c r="AK3" s="147" t="s">
        <v>14</v>
      </c>
      <c r="AL3" s="149" t="s">
        <v>12</v>
      </c>
      <c r="AM3" s="136" t="s">
        <v>13</v>
      </c>
      <c r="AN3" s="147" t="s">
        <v>14</v>
      </c>
      <c r="AO3" s="149" t="s">
        <v>12</v>
      </c>
      <c r="AP3" s="136" t="s">
        <v>13</v>
      </c>
      <c r="AQ3" s="147" t="s">
        <v>14</v>
      </c>
      <c r="AR3" s="149" t="s">
        <v>12</v>
      </c>
      <c r="AS3" s="136" t="s">
        <v>13</v>
      </c>
      <c r="AT3" s="147" t="s">
        <v>14</v>
      </c>
      <c r="AU3" s="149" t="s">
        <v>12</v>
      </c>
      <c r="AV3" s="136" t="s">
        <v>13</v>
      </c>
      <c r="AW3" s="147" t="s">
        <v>14</v>
      </c>
      <c r="AX3" s="149" t="s">
        <v>12</v>
      </c>
      <c r="AY3" s="136" t="s">
        <v>13</v>
      </c>
      <c r="AZ3" s="147" t="s">
        <v>14</v>
      </c>
      <c r="BA3" s="100" t="s">
        <v>8</v>
      </c>
      <c r="BB3" s="101"/>
      <c r="BC3" s="101"/>
      <c r="BD3" s="101" t="s">
        <v>31</v>
      </c>
      <c r="BE3" s="101"/>
      <c r="BF3" s="101"/>
      <c r="BG3" s="101" t="s">
        <v>9</v>
      </c>
      <c r="BH3" s="101"/>
      <c r="BI3" s="101"/>
      <c r="BJ3" s="101" t="s">
        <v>32</v>
      </c>
      <c r="BK3" s="101"/>
      <c r="BL3" s="102"/>
      <c r="BM3" s="100" t="s">
        <v>8</v>
      </c>
      <c r="BN3" s="101"/>
      <c r="BO3" s="101"/>
      <c r="BP3" s="101" t="s">
        <v>31</v>
      </c>
      <c r="BQ3" s="101"/>
      <c r="BR3" s="101"/>
      <c r="BS3" s="101" t="s">
        <v>9</v>
      </c>
      <c r="BT3" s="101"/>
      <c r="BU3" s="101"/>
      <c r="BV3" s="101" t="s">
        <v>32</v>
      </c>
      <c r="BW3" s="101"/>
      <c r="BX3" s="102"/>
      <c r="BY3" s="100" t="s">
        <v>10</v>
      </c>
      <c r="BZ3" s="101"/>
      <c r="CA3" s="101"/>
      <c r="CB3" s="101" t="s">
        <v>33</v>
      </c>
      <c r="CC3" s="101"/>
      <c r="CD3" s="101"/>
      <c r="CE3" s="101" t="s">
        <v>11</v>
      </c>
      <c r="CF3" s="101"/>
      <c r="CG3" s="101"/>
      <c r="CH3" s="101" t="s">
        <v>34</v>
      </c>
      <c r="CI3" s="101"/>
      <c r="CJ3" s="102"/>
      <c r="CK3" s="100" t="s">
        <v>8</v>
      </c>
      <c r="CL3" s="101"/>
      <c r="CM3" s="101"/>
      <c r="CN3" s="101" t="s">
        <v>31</v>
      </c>
      <c r="CO3" s="101"/>
      <c r="CP3" s="101"/>
      <c r="CQ3" s="101" t="s">
        <v>9</v>
      </c>
      <c r="CR3" s="101"/>
      <c r="CS3" s="101"/>
      <c r="CT3" s="101" t="s">
        <v>32</v>
      </c>
      <c r="CU3" s="101"/>
      <c r="CV3" s="102"/>
    </row>
    <row r="4" spans="1:100" s="106" customFormat="1" ht="13.5" customHeight="1">
      <c r="A4" s="152"/>
      <c r="B4" s="150"/>
      <c r="C4" s="137"/>
      <c r="D4" s="148"/>
      <c r="E4" s="150"/>
      <c r="F4" s="137"/>
      <c r="G4" s="148"/>
      <c r="H4" s="150"/>
      <c r="I4" s="137"/>
      <c r="J4" s="148"/>
      <c r="K4" s="150"/>
      <c r="L4" s="137"/>
      <c r="M4" s="148"/>
      <c r="N4" s="150"/>
      <c r="O4" s="137"/>
      <c r="P4" s="148"/>
      <c r="Q4" s="150"/>
      <c r="R4" s="137"/>
      <c r="S4" s="148"/>
      <c r="T4" s="150"/>
      <c r="U4" s="137"/>
      <c r="V4" s="148"/>
      <c r="W4" s="150"/>
      <c r="X4" s="137"/>
      <c r="Y4" s="148"/>
      <c r="Z4" s="150"/>
      <c r="AA4" s="137"/>
      <c r="AB4" s="148"/>
      <c r="AC4" s="150"/>
      <c r="AD4" s="137"/>
      <c r="AE4" s="148"/>
      <c r="AF4" s="150"/>
      <c r="AG4" s="137"/>
      <c r="AH4" s="148"/>
      <c r="AI4" s="150"/>
      <c r="AJ4" s="137"/>
      <c r="AK4" s="148"/>
      <c r="AL4" s="150"/>
      <c r="AM4" s="137"/>
      <c r="AN4" s="148"/>
      <c r="AO4" s="150"/>
      <c r="AP4" s="137"/>
      <c r="AQ4" s="148"/>
      <c r="AR4" s="150"/>
      <c r="AS4" s="137"/>
      <c r="AT4" s="148"/>
      <c r="AU4" s="150"/>
      <c r="AV4" s="137"/>
      <c r="AW4" s="148"/>
      <c r="AX4" s="150"/>
      <c r="AY4" s="137"/>
      <c r="AZ4" s="148"/>
      <c r="BA4" s="103" t="s">
        <v>12</v>
      </c>
      <c r="BB4" s="104" t="s">
        <v>13</v>
      </c>
      <c r="BC4" s="104" t="s">
        <v>14</v>
      </c>
      <c r="BD4" s="104" t="s">
        <v>12</v>
      </c>
      <c r="BE4" s="104" t="s">
        <v>13</v>
      </c>
      <c r="BF4" s="104" t="s">
        <v>14</v>
      </c>
      <c r="BG4" s="104" t="s">
        <v>35</v>
      </c>
      <c r="BH4" s="104" t="s">
        <v>13</v>
      </c>
      <c r="BI4" s="104" t="s">
        <v>14</v>
      </c>
      <c r="BJ4" s="104" t="s">
        <v>12</v>
      </c>
      <c r="BK4" s="104" t="s">
        <v>13</v>
      </c>
      <c r="BL4" s="105" t="s">
        <v>14</v>
      </c>
      <c r="BM4" s="103" t="s">
        <v>12</v>
      </c>
      <c r="BN4" s="104" t="s">
        <v>13</v>
      </c>
      <c r="BO4" s="104" t="s">
        <v>14</v>
      </c>
      <c r="BP4" s="104" t="s">
        <v>12</v>
      </c>
      <c r="BQ4" s="104" t="s">
        <v>13</v>
      </c>
      <c r="BR4" s="104" t="s">
        <v>14</v>
      </c>
      <c r="BS4" s="104" t="s">
        <v>35</v>
      </c>
      <c r="BT4" s="104" t="s">
        <v>13</v>
      </c>
      <c r="BU4" s="104" t="s">
        <v>14</v>
      </c>
      <c r="BV4" s="104" t="s">
        <v>12</v>
      </c>
      <c r="BW4" s="104" t="s">
        <v>13</v>
      </c>
      <c r="BX4" s="105" t="s">
        <v>14</v>
      </c>
      <c r="BY4" s="103" t="s">
        <v>12</v>
      </c>
      <c r="BZ4" s="104" t="s">
        <v>13</v>
      </c>
      <c r="CA4" s="104" t="s">
        <v>14</v>
      </c>
      <c r="CB4" s="104" t="s">
        <v>12</v>
      </c>
      <c r="CC4" s="104" t="s">
        <v>13</v>
      </c>
      <c r="CD4" s="104" t="s">
        <v>14</v>
      </c>
      <c r="CE4" s="104" t="s">
        <v>12</v>
      </c>
      <c r="CF4" s="104" t="s">
        <v>13</v>
      </c>
      <c r="CG4" s="104" t="s">
        <v>14</v>
      </c>
      <c r="CH4" s="104" t="s">
        <v>12</v>
      </c>
      <c r="CI4" s="104" t="s">
        <v>13</v>
      </c>
      <c r="CJ4" s="105" t="s">
        <v>14</v>
      </c>
      <c r="CK4" s="103" t="s">
        <v>12</v>
      </c>
      <c r="CL4" s="104" t="s">
        <v>13</v>
      </c>
      <c r="CM4" s="104" t="s">
        <v>14</v>
      </c>
      <c r="CN4" s="104" t="s">
        <v>12</v>
      </c>
      <c r="CO4" s="104" t="s">
        <v>13</v>
      </c>
      <c r="CP4" s="104" t="s">
        <v>14</v>
      </c>
      <c r="CQ4" s="104" t="s">
        <v>12</v>
      </c>
      <c r="CR4" s="104" t="s">
        <v>13</v>
      </c>
      <c r="CS4" s="104" t="s">
        <v>14</v>
      </c>
      <c r="CT4" s="104" t="s">
        <v>12</v>
      </c>
      <c r="CU4" s="104" t="s">
        <v>13</v>
      </c>
      <c r="CV4" s="105" t="s">
        <v>14</v>
      </c>
    </row>
    <row r="5" spans="1:100" s="9" customFormat="1" ht="18.75" customHeight="1">
      <c r="A5" s="110" t="s">
        <v>15</v>
      </c>
      <c r="B5" s="43">
        <v>1562</v>
      </c>
      <c r="C5" s="44">
        <v>1545</v>
      </c>
      <c r="D5" s="45">
        <v>3107</v>
      </c>
      <c r="E5" s="43">
        <v>530</v>
      </c>
      <c r="F5" s="44">
        <v>522</v>
      </c>
      <c r="G5" s="45">
        <v>1052</v>
      </c>
      <c r="H5" s="46">
        <f aca="true" t="shared" si="0" ref="H5:H27">IF(E5=0,0,E5/B5)</f>
        <v>0.3393085787451985</v>
      </c>
      <c r="I5" s="47">
        <f aca="true" t="shared" si="1" ref="I5:I27">IF(F5=0,0,F5/C5)</f>
        <v>0.3378640776699029</v>
      </c>
      <c r="J5" s="48">
        <f aca="true" t="shared" si="2" ref="J5:J27">IF(G5=0,0,G5/D5)</f>
        <v>0.33859028001287417</v>
      </c>
      <c r="K5" s="43">
        <v>283</v>
      </c>
      <c r="L5" s="44">
        <v>271</v>
      </c>
      <c r="M5" s="45">
        <v>554</v>
      </c>
      <c r="N5" s="46">
        <f>IF(K5=0,0,K5/E5)</f>
        <v>0.5339622641509434</v>
      </c>
      <c r="O5" s="47">
        <f aca="true" t="shared" si="3" ref="O5:P5">IF(L5=0,0,L5/F5)</f>
        <v>0.5191570881226054</v>
      </c>
      <c r="P5" s="48">
        <f t="shared" si="3"/>
        <v>0.526615969581749</v>
      </c>
      <c r="Q5" s="43">
        <v>1346</v>
      </c>
      <c r="R5" s="44">
        <v>1245</v>
      </c>
      <c r="S5" s="45">
        <v>2591</v>
      </c>
      <c r="T5" s="49">
        <f>IF(Q5=0,0,Q5/B5)</f>
        <v>0.8617157490396927</v>
      </c>
      <c r="U5" s="50">
        <f aca="true" t="shared" si="4" ref="U5:V5">IF(R5=0,0,R5/C5)</f>
        <v>0.8058252427184466</v>
      </c>
      <c r="V5" s="51">
        <f t="shared" si="4"/>
        <v>0.8339233987769553</v>
      </c>
      <c r="W5" s="43">
        <v>442</v>
      </c>
      <c r="X5" s="44">
        <v>490</v>
      </c>
      <c r="Y5" s="45">
        <v>932</v>
      </c>
      <c r="Z5" s="49">
        <f>IF(W5=0,0,W5/B5)</f>
        <v>0.28297055057618437</v>
      </c>
      <c r="AA5" s="50">
        <f aca="true" t="shared" si="5" ref="AA5:AB5">IF(X5=0,0,X5/C5)</f>
        <v>0.31715210355987056</v>
      </c>
      <c r="AB5" s="51">
        <f t="shared" si="5"/>
        <v>0.2999678146121661</v>
      </c>
      <c r="AC5" s="43">
        <v>272</v>
      </c>
      <c r="AD5" s="44">
        <v>337</v>
      </c>
      <c r="AE5" s="45">
        <v>609</v>
      </c>
      <c r="AF5" s="46">
        <f>IF(AC5=0,0,AC5/B5)</f>
        <v>0.17413572343149808</v>
      </c>
      <c r="AG5" s="47">
        <f aca="true" t="shared" si="6" ref="AG5:AH5">IF(AD5=0,0,AD5/C5)</f>
        <v>0.2181229773462783</v>
      </c>
      <c r="AH5" s="48">
        <f t="shared" si="6"/>
        <v>0.1960090119085935</v>
      </c>
      <c r="AI5" s="43">
        <v>156</v>
      </c>
      <c r="AJ5" s="44">
        <v>199</v>
      </c>
      <c r="AK5" s="45">
        <v>355</v>
      </c>
      <c r="AL5" s="46">
        <f>IF(AI5=0,0,AI5/AC5)</f>
        <v>0.5735294117647058</v>
      </c>
      <c r="AM5" s="47">
        <f aca="true" t="shared" si="7" ref="AM5:AN5">IF(AJ5=0,0,AJ5/AD5)</f>
        <v>0.5905044510385756</v>
      </c>
      <c r="AN5" s="48">
        <f t="shared" si="7"/>
        <v>0.5829228243021346</v>
      </c>
      <c r="AO5" s="43">
        <v>500</v>
      </c>
      <c r="AP5" s="44">
        <v>679</v>
      </c>
      <c r="AQ5" s="45">
        <v>1179</v>
      </c>
      <c r="AR5" s="49">
        <f>IF(AO5=0,0,AO5/B5)</f>
        <v>0.3201024327784891</v>
      </c>
      <c r="AS5" s="50">
        <f aca="true" t="shared" si="8" ref="AS5:AT5">IF(AP5=0,0,AP5/C5)</f>
        <v>0.4394822006472492</v>
      </c>
      <c r="AT5" s="51">
        <f t="shared" si="8"/>
        <v>0.3794657225619569</v>
      </c>
      <c r="AU5" s="43">
        <v>358</v>
      </c>
      <c r="AV5" s="44">
        <v>426</v>
      </c>
      <c r="AW5" s="45">
        <v>784</v>
      </c>
      <c r="AX5" s="49">
        <f>IF(AU5=0,0,AU5/B5)</f>
        <v>0.22919334186939821</v>
      </c>
      <c r="AY5" s="50">
        <f aca="true" t="shared" si="9" ref="AY5:AZ5">IF(AV5=0,0,AV5/C5)</f>
        <v>0.2757281553398058</v>
      </c>
      <c r="AZ5" s="51">
        <f t="shared" si="9"/>
        <v>0.2523334406179594</v>
      </c>
      <c r="BA5" s="43">
        <v>15</v>
      </c>
      <c r="BB5" s="44">
        <v>14</v>
      </c>
      <c r="BC5" s="44">
        <v>29</v>
      </c>
      <c r="BD5" s="47">
        <f>IF(BA5=0,0,BA5/B5)</f>
        <v>0.009603072983354673</v>
      </c>
      <c r="BE5" s="47">
        <f aca="true" t="shared" si="10" ref="BE5:BF5">IF(BB5=0,0,BB5/C5)</f>
        <v>0.009061488673139158</v>
      </c>
      <c r="BF5" s="47">
        <f t="shared" si="10"/>
        <v>0.009333762471837787</v>
      </c>
      <c r="BG5" s="44">
        <v>2</v>
      </c>
      <c r="BH5" s="44">
        <v>3</v>
      </c>
      <c r="BI5" s="44">
        <v>5</v>
      </c>
      <c r="BJ5" s="47">
        <f>IF(BG5=0,0,BG5/B5)</f>
        <v>0.0012804097311139564</v>
      </c>
      <c r="BK5" s="47">
        <f aca="true" t="shared" si="11" ref="BK5:BL5">IF(BH5=0,0,BH5/C5)</f>
        <v>0.001941747572815534</v>
      </c>
      <c r="BL5" s="48">
        <f t="shared" si="11"/>
        <v>0.0016092693916961698</v>
      </c>
      <c r="BM5" s="43">
        <v>238</v>
      </c>
      <c r="BN5" s="44">
        <v>239</v>
      </c>
      <c r="BO5" s="44">
        <v>477</v>
      </c>
      <c r="BP5" s="47">
        <f>IF(BM5=0,0,BM5/B5)</f>
        <v>0.1523687580025608</v>
      </c>
      <c r="BQ5" s="47">
        <f aca="true" t="shared" si="12" ref="BQ5:BR5">IF(BN5=0,0,BN5/C5)</f>
        <v>0.1546925566343042</v>
      </c>
      <c r="BR5" s="47">
        <f t="shared" si="12"/>
        <v>0.1535242999678146</v>
      </c>
      <c r="BS5" s="44">
        <v>220</v>
      </c>
      <c r="BT5" s="44">
        <v>173</v>
      </c>
      <c r="BU5" s="44">
        <v>393</v>
      </c>
      <c r="BV5" s="47">
        <f>IF(BS5=0,0,BS5/B5)</f>
        <v>0.14084507042253522</v>
      </c>
      <c r="BW5" s="47">
        <f aca="true" t="shared" si="13" ref="BW5:BX5">IF(BT5=0,0,BT5/C5)</f>
        <v>0.11197411003236246</v>
      </c>
      <c r="BX5" s="48">
        <f t="shared" si="13"/>
        <v>0.12648857418731896</v>
      </c>
      <c r="BY5" s="43">
        <v>196</v>
      </c>
      <c r="BZ5" s="44">
        <v>127</v>
      </c>
      <c r="CA5" s="44">
        <v>323</v>
      </c>
      <c r="CB5" s="47">
        <f>IF(BY5=0,0,BY5/B5)</f>
        <v>0.12548015364916773</v>
      </c>
      <c r="CC5" s="47">
        <f aca="true" t="shared" si="14" ref="CC5:CC27">IF(BZ5=0,0,BZ5/C5)</f>
        <v>0.08220064724919093</v>
      </c>
      <c r="CD5" s="47">
        <f aca="true" t="shared" si="15" ref="CD5:CD27">IF(CA5=0,0,CA5/D5)</f>
        <v>0.10395880270357258</v>
      </c>
      <c r="CE5" s="44">
        <v>126</v>
      </c>
      <c r="CF5" s="44">
        <v>99</v>
      </c>
      <c r="CG5" s="44">
        <v>225</v>
      </c>
      <c r="CH5" s="47">
        <f>IF(CE5=0,0,CE5/B5)</f>
        <v>0.08066581306017925</v>
      </c>
      <c r="CI5" s="47">
        <f aca="true" t="shared" si="16" ref="CI5:CJ5">IF(CF5=0,0,CF5/C5)</f>
        <v>0.06407766990291262</v>
      </c>
      <c r="CJ5" s="48">
        <f t="shared" si="16"/>
        <v>0.07241712262632764</v>
      </c>
      <c r="CK5" s="43">
        <v>105</v>
      </c>
      <c r="CL5" s="44">
        <v>84</v>
      </c>
      <c r="CM5" s="44">
        <v>189</v>
      </c>
      <c r="CN5" s="47">
        <f>IF(CK5=0,0,CK5/B5)</f>
        <v>0.06722151088348272</v>
      </c>
      <c r="CO5" s="47">
        <f aca="true" t="shared" si="17" ref="CO5:CP5">IF(CL5=0,0,CL5/C5)</f>
        <v>0.05436893203883495</v>
      </c>
      <c r="CP5" s="47">
        <f t="shared" si="17"/>
        <v>0.06083038300611522</v>
      </c>
      <c r="CQ5" s="44">
        <v>78</v>
      </c>
      <c r="CR5" s="44">
        <v>56</v>
      </c>
      <c r="CS5" s="44">
        <v>134</v>
      </c>
      <c r="CT5" s="47">
        <f>IF(CQ5=0,0,CQ5/B5)</f>
        <v>0.0499359795134443</v>
      </c>
      <c r="CU5" s="47">
        <f aca="true" t="shared" si="18" ref="CU5:CV5">IF(CR5=0,0,CR5/C5)</f>
        <v>0.036245954692556634</v>
      </c>
      <c r="CV5" s="48">
        <f t="shared" si="18"/>
        <v>0.04312841969745736</v>
      </c>
    </row>
    <row r="6" spans="1:100" s="9" customFormat="1" ht="18.75" customHeight="1">
      <c r="A6" s="111" t="s">
        <v>16</v>
      </c>
      <c r="B6" s="52">
        <v>535</v>
      </c>
      <c r="C6" s="53">
        <v>514</v>
      </c>
      <c r="D6" s="54">
        <v>1049</v>
      </c>
      <c r="E6" s="52">
        <v>223</v>
      </c>
      <c r="F6" s="53">
        <v>225</v>
      </c>
      <c r="G6" s="54">
        <v>448</v>
      </c>
      <c r="H6" s="55">
        <f t="shared" si="0"/>
        <v>0.41682242990654206</v>
      </c>
      <c r="I6" s="56">
        <f t="shared" si="1"/>
        <v>0.4377431906614786</v>
      </c>
      <c r="J6" s="57">
        <f t="shared" si="2"/>
        <v>0.4270734032411821</v>
      </c>
      <c r="K6" s="52">
        <v>100</v>
      </c>
      <c r="L6" s="53">
        <v>104</v>
      </c>
      <c r="M6" s="54">
        <v>204</v>
      </c>
      <c r="N6" s="55">
        <f aca="true" t="shared" si="19" ref="N6:N27">IF(K6=0,0,K6/E6)</f>
        <v>0.4484304932735426</v>
      </c>
      <c r="O6" s="56">
        <f aca="true" t="shared" si="20" ref="O6:O27">IF(L6=0,0,L6/F6)</f>
        <v>0.4622222222222222</v>
      </c>
      <c r="P6" s="57">
        <f aca="true" t="shared" si="21" ref="P6:P27">IF(M6=0,0,M6/G6)</f>
        <v>0.45535714285714285</v>
      </c>
      <c r="Q6" s="52">
        <v>577</v>
      </c>
      <c r="R6" s="53">
        <v>536</v>
      </c>
      <c r="S6" s="54">
        <v>1113</v>
      </c>
      <c r="T6" s="58">
        <f aca="true" t="shared" si="22" ref="T6:T27">IF(Q6=0,0,Q6/B6)</f>
        <v>1.0785046728971963</v>
      </c>
      <c r="U6" s="59">
        <f aca="true" t="shared" si="23" ref="U6:U27">IF(R6=0,0,R6/C6)</f>
        <v>1.0428015564202335</v>
      </c>
      <c r="V6" s="60">
        <f aca="true" t="shared" si="24" ref="V6:V27">IF(S6=0,0,S6/D6)</f>
        <v>1.0610104861773118</v>
      </c>
      <c r="W6" s="52">
        <v>167</v>
      </c>
      <c r="X6" s="53">
        <v>271</v>
      </c>
      <c r="Y6" s="54">
        <v>438</v>
      </c>
      <c r="Z6" s="58">
        <f aca="true" t="shared" si="25" ref="Z6:Z27">IF(W6=0,0,W6/B6)</f>
        <v>0.3121495327102804</v>
      </c>
      <c r="AA6" s="59">
        <f aca="true" t="shared" si="26" ref="AA6:AA27">IF(X6=0,0,X6/C6)</f>
        <v>0.5272373540856031</v>
      </c>
      <c r="AB6" s="60">
        <f aca="true" t="shared" si="27" ref="AB6:AB27">IF(Y6=0,0,Y6/D6)</f>
        <v>0.41754051477597715</v>
      </c>
      <c r="AC6" s="52">
        <v>129</v>
      </c>
      <c r="AD6" s="53">
        <v>149</v>
      </c>
      <c r="AE6" s="54">
        <v>278</v>
      </c>
      <c r="AF6" s="55">
        <f aca="true" t="shared" si="28" ref="AF6:AF27">IF(AC6=0,0,AC6/B6)</f>
        <v>0.2411214953271028</v>
      </c>
      <c r="AG6" s="56">
        <f aca="true" t="shared" si="29" ref="AG6:AG27">IF(AD6=0,0,AD6/C6)</f>
        <v>0.2898832684824903</v>
      </c>
      <c r="AH6" s="57">
        <f aca="true" t="shared" si="30" ref="AH6:AH27">IF(AE6=0,0,AE6/D6)</f>
        <v>0.2650142993326978</v>
      </c>
      <c r="AI6" s="52">
        <v>56</v>
      </c>
      <c r="AJ6" s="53">
        <v>64</v>
      </c>
      <c r="AK6" s="54">
        <v>120</v>
      </c>
      <c r="AL6" s="55">
        <f aca="true" t="shared" si="31" ref="AL6:AL27">IF(AI6=0,0,AI6/AC6)</f>
        <v>0.43410852713178294</v>
      </c>
      <c r="AM6" s="56">
        <f aca="true" t="shared" si="32" ref="AM6:AM27">IF(AJ6=0,0,AJ6/AD6)</f>
        <v>0.42953020134228187</v>
      </c>
      <c r="AN6" s="57">
        <f aca="true" t="shared" si="33" ref="AN6:AN27">IF(AK6=0,0,AK6/AE6)</f>
        <v>0.4316546762589928</v>
      </c>
      <c r="AO6" s="52">
        <v>265</v>
      </c>
      <c r="AP6" s="53">
        <v>350</v>
      </c>
      <c r="AQ6" s="54">
        <v>615</v>
      </c>
      <c r="AR6" s="58">
        <f aca="true" t="shared" si="34" ref="AR6:AR27">IF(AO6=0,0,AO6/B6)</f>
        <v>0.4953271028037383</v>
      </c>
      <c r="AS6" s="59">
        <f aca="true" t="shared" si="35" ref="AS6:AS27">IF(AP6=0,0,AP6/C6)</f>
        <v>0.6809338521400778</v>
      </c>
      <c r="AT6" s="60">
        <f aca="true" t="shared" si="36" ref="AT6:AT27">IF(AQ6=0,0,AQ6/D6)</f>
        <v>0.5862726406101049</v>
      </c>
      <c r="AU6" s="52">
        <v>153</v>
      </c>
      <c r="AV6" s="53">
        <v>266</v>
      </c>
      <c r="AW6" s="54">
        <v>419</v>
      </c>
      <c r="AX6" s="58">
        <f aca="true" t="shared" si="37" ref="AX6:AX27">IF(AU6=0,0,AU6/B6)</f>
        <v>0.28598130841121494</v>
      </c>
      <c r="AY6" s="59">
        <f aca="true" t="shared" si="38" ref="AY6:AY27">IF(AV6=0,0,AV6/C6)</f>
        <v>0.5175097276264592</v>
      </c>
      <c r="AZ6" s="60">
        <f aca="true" t="shared" si="39" ref="AZ6:AZ27">IF(AW6=0,0,AW6/D6)</f>
        <v>0.3994280266920877</v>
      </c>
      <c r="BA6" s="52">
        <v>21</v>
      </c>
      <c r="BB6" s="53">
        <v>19</v>
      </c>
      <c r="BC6" s="53">
        <v>40</v>
      </c>
      <c r="BD6" s="56">
        <f aca="true" t="shared" si="40" ref="BD6:BD27">IF(BA6=0,0,BA6/B6)</f>
        <v>0.03925233644859813</v>
      </c>
      <c r="BE6" s="56">
        <f aca="true" t="shared" si="41" ref="BE6:BE27">IF(BB6=0,0,BB6/C6)</f>
        <v>0.03696498054474708</v>
      </c>
      <c r="BF6" s="56">
        <f aca="true" t="shared" si="42" ref="BF6:BF27">IF(BC6=0,0,BC6/D6)</f>
        <v>0.03813155386081983</v>
      </c>
      <c r="BG6" s="53">
        <v>5</v>
      </c>
      <c r="BH6" s="53">
        <v>2</v>
      </c>
      <c r="BI6" s="53">
        <v>7</v>
      </c>
      <c r="BJ6" s="56">
        <f aca="true" t="shared" si="43" ref="BJ6:BJ27">IF(BG6=0,0,BG6/B6)</f>
        <v>0.009345794392523364</v>
      </c>
      <c r="BK6" s="56">
        <f aca="true" t="shared" si="44" ref="BK6:BK27">IF(BH6=0,0,BH6/C6)</f>
        <v>0.0038910505836575876</v>
      </c>
      <c r="BL6" s="57">
        <f aca="true" t="shared" si="45" ref="BL6:BL27">IF(BI6=0,0,BI6/D6)</f>
        <v>0.00667302192564347</v>
      </c>
      <c r="BM6" s="52">
        <v>88</v>
      </c>
      <c r="BN6" s="53">
        <v>74</v>
      </c>
      <c r="BO6" s="53">
        <v>162</v>
      </c>
      <c r="BP6" s="56">
        <f aca="true" t="shared" si="46" ref="BP6:BP27">IF(BM6=0,0,BM6/B6)</f>
        <v>0.16448598130841122</v>
      </c>
      <c r="BQ6" s="56">
        <f aca="true" t="shared" si="47" ref="BQ6:BQ27">IF(BN6=0,0,BN6/C6)</f>
        <v>0.14396887159533073</v>
      </c>
      <c r="BR6" s="56">
        <f aca="true" t="shared" si="48" ref="BR6:BR27">IF(BO6=0,0,BO6/D6)</f>
        <v>0.1544327931363203</v>
      </c>
      <c r="BS6" s="53">
        <v>3</v>
      </c>
      <c r="BT6" s="53">
        <v>8</v>
      </c>
      <c r="BU6" s="53">
        <v>11</v>
      </c>
      <c r="BV6" s="56">
        <f aca="true" t="shared" si="49" ref="BV6:BV27">IF(BS6=0,0,BS6/B6)</f>
        <v>0.005607476635514018</v>
      </c>
      <c r="BW6" s="56">
        <f aca="true" t="shared" si="50" ref="BW6:BW27">IF(BT6=0,0,BT6/C6)</f>
        <v>0.01556420233463035</v>
      </c>
      <c r="BX6" s="57">
        <f aca="true" t="shared" si="51" ref="BX6:BX27">IF(BU6=0,0,BU6/D6)</f>
        <v>0.010486177311725452</v>
      </c>
      <c r="BY6" s="52">
        <v>110</v>
      </c>
      <c r="BZ6" s="53">
        <v>70</v>
      </c>
      <c r="CA6" s="53">
        <v>180</v>
      </c>
      <c r="CB6" s="56">
        <f aca="true" t="shared" si="52" ref="CB6:CB27">IF(BY6=0,0,BY6/B6)</f>
        <v>0.205607476635514</v>
      </c>
      <c r="CC6" s="56">
        <f t="shared" si="14"/>
        <v>0.13618677042801555</v>
      </c>
      <c r="CD6" s="56">
        <f t="shared" si="15"/>
        <v>0.17159199237368922</v>
      </c>
      <c r="CE6" s="53">
        <v>8</v>
      </c>
      <c r="CF6" s="53">
        <v>6</v>
      </c>
      <c r="CG6" s="53">
        <v>14</v>
      </c>
      <c r="CH6" s="56">
        <f aca="true" t="shared" si="53" ref="CH6:CH27">IF(CE6=0,0,CE6/B6)</f>
        <v>0.014953271028037384</v>
      </c>
      <c r="CI6" s="56">
        <f aca="true" t="shared" si="54" ref="CI6:CI27">IF(CF6=0,0,CF6/C6)</f>
        <v>0.011673151750972763</v>
      </c>
      <c r="CJ6" s="57">
        <f aca="true" t="shared" si="55" ref="CJ6:CJ27">IF(CG6=0,0,CG6/D6)</f>
        <v>0.01334604385128694</v>
      </c>
      <c r="CK6" s="52">
        <v>79</v>
      </c>
      <c r="CL6" s="53">
        <v>50</v>
      </c>
      <c r="CM6" s="53">
        <v>129</v>
      </c>
      <c r="CN6" s="56">
        <f aca="true" t="shared" si="56" ref="CN6:CN27">IF(CK6=0,0,CK6/B6)</f>
        <v>0.14766355140186915</v>
      </c>
      <c r="CO6" s="56">
        <f aca="true" t="shared" si="57" ref="CO6:CO27">IF(CL6=0,0,CL6/C6)</f>
        <v>0.09727626459143969</v>
      </c>
      <c r="CP6" s="56">
        <f aca="true" t="shared" si="58" ref="CP6:CP27">IF(CM6=0,0,CM6/D6)</f>
        <v>0.12297426120114395</v>
      </c>
      <c r="CQ6" s="53">
        <v>4</v>
      </c>
      <c r="CR6" s="53">
        <v>2</v>
      </c>
      <c r="CS6" s="53">
        <v>6</v>
      </c>
      <c r="CT6" s="56">
        <f aca="true" t="shared" si="59" ref="CT6:CT27">IF(CQ6=0,0,CQ6/B6)</f>
        <v>0.007476635514018692</v>
      </c>
      <c r="CU6" s="56">
        <f aca="true" t="shared" si="60" ref="CU6:CU27">IF(CR6=0,0,CR6/C6)</f>
        <v>0.0038910505836575876</v>
      </c>
      <c r="CV6" s="57">
        <f aca="true" t="shared" si="61" ref="CV6:CV27">IF(CS6=0,0,CS6/D6)</f>
        <v>0.005719733079122974</v>
      </c>
    </row>
    <row r="7" spans="1:100" s="9" customFormat="1" ht="18.75" customHeight="1">
      <c r="A7" s="111" t="s">
        <v>17</v>
      </c>
      <c r="B7" s="52">
        <v>599</v>
      </c>
      <c r="C7" s="53">
        <v>585</v>
      </c>
      <c r="D7" s="54">
        <v>1184</v>
      </c>
      <c r="E7" s="52">
        <v>259</v>
      </c>
      <c r="F7" s="53">
        <v>220</v>
      </c>
      <c r="G7" s="54">
        <v>479</v>
      </c>
      <c r="H7" s="55">
        <f t="shared" si="0"/>
        <v>0.4323873121869783</v>
      </c>
      <c r="I7" s="56">
        <f t="shared" si="1"/>
        <v>0.37606837606837606</v>
      </c>
      <c r="J7" s="57">
        <f t="shared" si="2"/>
        <v>0.4045608108108108</v>
      </c>
      <c r="K7" s="52">
        <v>140</v>
      </c>
      <c r="L7" s="53">
        <v>123</v>
      </c>
      <c r="M7" s="54">
        <v>263</v>
      </c>
      <c r="N7" s="55">
        <f t="shared" si="19"/>
        <v>0.5405405405405406</v>
      </c>
      <c r="O7" s="56">
        <f t="shared" si="20"/>
        <v>0.5590909090909091</v>
      </c>
      <c r="P7" s="57">
        <f t="shared" si="21"/>
        <v>0.5490605427974948</v>
      </c>
      <c r="Q7" s="52">
        <v>636</v>
      </c>
      <c r="R7" s="53">
        <v>548</v>
      </c>
      <c r="S7" s="54">
        <v>1184</v>
      </c>
      <c r="T7" s="58">
        <f t="shared" si="22"/>
        <v>1.0617696160267112</v>
      </c>
      <c r="U7" s="59">
        <f t="shared" si="23"/>
        <v>0.9367521367521368</v>
      </c>
      <c r="V7" s="60">
        <f t="shared" si="24"/>
        <v>1</v>
      </c>
      <c r="W7" s="52">
        <v>333</v>
      </c>
      <c r="X7" s="53">
        <v>274</v>
      </c>
      <c r="Y7" s="54">
        <v>607</v>
      </c>
      <c r="Z7" s="58">
        <f t="shared" si="25"/>
        <v>0.5559265442404007</v>
      </c>
      <c r="AA7" s="59">
        <f t="shared" si="26"/>
        <v>0.4683760683760684</v>
      </c>
      <c r="AB7" s="60">
        <f t="shared" si="27"/>
        <v>0.512668918918919</v>
      </c>
      <c r="AC7" s="52">
        <v>144</v>
      </c>
      <c r="AD7" s="53">
        <v>161</v>
      </c>
      <c r="AE7" s="54">
        <v>305</v>
      </c>
      <c r="AF7" s="55">
        <f t="shared" si="28"/>
        <v>0.24040066777963273</v>
      </c>
      <c r="AG7" s="56">
        <f t="shared" si="29"/>
        <v>0.27521367521367524</v>
      </c>
      <c r="AH7" s="57">
        <f t="shared" si="30"/>
        <v>0.25760135135135137</v>
      </c>
      <c r="AI7" s="52">
        <v>78</v>
      </c>
      <c r="AJ7" s="53">
        <v>96</v>
      </c>
      <c r="AK7" s="54">
        <v>174</v>
      </c>
      <c r="AL7" s="55">
        <f t="shared" si="31"/>
        <v>0.5416666666666666</v>
      </c>
      <c r="AM7" s="56">
        <f t="shared" si="32"/>
        <v>0.5962732919254659</v>
      </c>
      <c r="AN7" s="57">
        <f t="shared" si="33"/>
        <v>0.5704918032786885</v>
      </c>
      <c r="AO7" s="52">
        <v>265</v>
      </c>
      <c r="AP7" s="53">
        <v>337</v>
      </c>
      <c r="AQ7" s="54">
        <v>602</v>
      </c>
      <c r="AR7" s="58">
        <f t="shared" si="34"/>
        <v>0.44240400667779634</v>
      </c>
      <c r="AS7" s="59">
        <f t="shared" si="35"/>
        <v>0.576068376068376</v>
      </c>
      <c r="AT7" s="60">
        <f t="shared" si="36"/>
        <v>0.5084459459459459</v>
      </c>
      <c r="AU7" s="52">
        <v>298</v>
      </c>
      <c r="AV7" s="53">
        <v>273</v>
      </c>
      <c r="AW7" s="54">
        <v>571</v>
      </c>
      <c r="AX7" s="58">
        <f t="shared" si="37"/>
        <v>0.4974958263772955</v>
      </c>
      <c r="AY7" s="59">
        <f t="shared" si="38"/>
        <v>0.4666666666666667</v>
      </c>
      <c r="AZ7" s="60">
        <f t="shared" si="39"/>
        <v>0.4822635135135135</v>
      </c>
      <c r="BA7" s="52">
        <v>10</v>
      </c>
      <c r="BB7" s="53">
        <v>11</v>
      </c>
      <c r="BC7" s="53">
        <v>21</v>
      </c>
      <c r="BD7" s="56">
        <f t="shared" si="40"/>
        <v>0.01669449081803005</v>
      </c>
      <c r="BE7" s="56">
        <f t="shared" si="41"/>
        <v>0.018803418803418803</v>
      </c>
      <c r="BF7" s="56">
        <f t="shared" si="42"/>
        <v>0.017736486486486486</v>
      </c>
      <c r="BG7" s="53">
        <v>4</v>
      </c>
      <c r="BH7" s="53">
        <v>5</v>
      </c>
      <c r="BI7" s="53">
        <v>9</v>
      </c>
      <c r="BJ7" s="56">
        <f t="shared" si="43"/>
        <v>0.00667779632721202</v>
      </c>
      <c r="BK7" s="56">
        <f t="shared" si="44"/>
        <v>0.008547008547008548</v>
      </c>
      <c r="BL7" s="57">
        <f t="shared" si="45"/>
        <v>0.007601351351351352</v>
      </c>
      <c r="BM7" s="52">
        <v>87</v>
      </c>
      <c r="BN7" s="53">
        <v>79</v>
      </c>
      <c r="BO7" s="53">
        <v>166</v>
      </c>
      <c r="BP7" s="56">
        <f t="shared" si="46"/>
        <v>0.14524207011686144</v>
      </c>
      <c r="BQ7" s="56">
        <f t="shared" si="47"/>
        <v>0.13504273504273503</v>
      </c>
      <c r="BR7" s="56">
        <f t="shared" si="48"/>
        <v>0.14020270270270271</v>
      </c>
      <c r="BS7" s="53">
        <v>52</v>
      </c>
      <c r="BT7" s="53">
        <v>49</v>
      </c>
      <c r="BU7" s="53">
        <v>101</v>
      </c>
      <c r="BV7" s="56">
        <f t="shared" si="49"/>
        <v>0.08681135225375626</v>
      </c>
      <c r="BW7" s="56">
        <f t="shared" si="50"/>
        <v>0.08376068376068375</v>
      </c>
      <c r="BX7" s="57">
        <f t="shared" si="51"/>
        <v>0.08530405405405406</v>
      </c>
      <c r="BY7" s="52">
        <v>106</v>
      </c>
      <c r="BZ7" s="53">
        <v>91</v>
      </c>
      <c r="CA7" s="53">
        <v>197</v>
      </c>
      <c r="CB7" s="56">
        <f t="shared" si="52"/>
        <v>0.17696160267111852</v>
      </c>
      <c r="CC7" s="56">
        <f t="shared" si="14"/>
        <v>0.15555555555555556</v>
      </c>
      <c r="CD7" s="56">
        <f t="shared" si="15"/>
        <v>0.16638513513513514</v>
      </c>
      <c r="CE7" s="53">
        <v>37</v>
      </c>
      <c r="CF7" s="53">
        <v>29</v>
      </c>
      <c r="CG7" s="53">
        <v>66</v>
      </c>
      <c r="CH7" s="56">
        <f t="shared" si="53"/>
        <v>0.06176961602671119</v>
      </c>
      <c r="CI7" s="56">
        <f t="shared" si="54"/>
        <v>0.04957264957264957</v>
      </c>
      <c r="CJ7" s="57">
        <f t="shared" si="55"/>
        <v>0.05574324324324324</v>
      </c>
      <c r="CK7" s="52">
        <v>121</v>
      </c>
      <c r="CL7" s="53">
        <v>85</v>
      </c>
      <c r="CM7" s="53">
        <v>206</v>
      </c>
      <c r="CN7" s="56">
        <f t="shared" si="56"/>
        <v>0.2020033388981636</v>
      </c>
      <c r="CO7" s="56">
        <f t="shared" si="57"/>
        <v>0.1452991452991453</v>
      </c>
      <c r="CP7" s="56">
        <f t="shared" si="58"/>
        <v>0.17398648648648649</v>
      </c>
      <c r="CQ7" s="53">
        <v>29</v>
      </c>
      <c r="CR7" s="53">
        <v>19</v>
      </c>
      <c r="CS7" s="53">
        <v>48</v>
      </c>
      <c r="CT7" s="56">
        <f t="shared" si="59"/>
        <v>0.048414023372287146</v>
      </c>
      <c r="CU7" s="56">
        <f t="shared" si="60"/>
        <v>0.03247863247863248</v>
      </c>
      <c r="CV7" s="57">
        <f t="shared" si="61"/>
        <v>0.04054054054054054</v>
      </c>
    </row>
    <row r="8" spans="1:100" s="9" customFormat="1" ht="18.75" customHeight="1">
      <c r="A8" s="111" t="s">
        <v>18</v>
      </c>
      <c r="B8" s="52">
        <v>361</v>
      </c>
      <c r="C8" s="53">
        <v>361</v>
      </c>
      <c r="D8" s="54">
        <v>722</v>
      </c>
      <c r="E8" s="52">
        <v>154</v>
      </c>
      <c r="F8" s="53">
        <v>108</v>
      </c>
      <c r="G8" s="54">
        <v>262</v>
      </c>
      <c r="H8" s="55">
        <f t="shared" si="0"/>
        <v>0.4265927977839335</v>
      </c>
      <c r="I8" s="56">
        <f t="shared" si="1"/>
        <v>0.29916897506925205</v>
      </c>
      <c r="J8" s="57">
        <f t="shared" si="2"/>
        <v>0.3628808864265928</v>
      </c>
      <c r="K8" s="52">
        <v>81</v>
      </c>
      <c r="L8" s="53">
        <v>52</v>
      </c>
      <c r="M8" s="54">
        <v>133</v>
      </c>
      <c r="N8" s="55">
        <f t="shared" si="19"/>
        <v>0.525974025974026</v>
      </c>
      <c r="O8" s="56">
        <f t="shared" si="20"/>
        <v>0.48148148148148145</v>
      </c>
      <c r="P8" s="57">
        <f t="shared" si="21"/>
        <v>0.5076335877862596</v>
      </c>
      <c r="Q8" s="52">
        <v>338</v>
      </c>
      <c r="R8" s="53">
        <v>226</v>
      </c>
      <c r="S8" s="54">
        <v>564</v>
      </c>
      <c r="T8" s="58">
        <f t="shared" si="22"/>
        <v>0.9362880886426593</v>
      </c>
      <c r="U8" s="59">
        <f t="shared" si="23"/>
        <v>0.6260387811634349</v>
      </c>
      <c r="V8" s="60">
        <f t="shared" si="24"/>
        <v>0.7811634349030471</v>
      </c>
      <c r="W8" s="52">
        <v>51</v>
      </c>
      <c r="X8" s="53">
        <v>69</v>
      </c>
      <c r="Y8" s="54">
        <v>120</v>
      </c>
      <c r="Z8" s="58">
        <f t="shared" si="25"/>
        <v>0.14127423822714683</v>
      </c>
      <c r="AA8" s="59">
        <f t="shared" si="26"/>
        <v>0.19113573407202217</v>
      </c>
      <c r="AB8" s="60">
        <f t="shared" si="27"/>
        <v>0.16620498614958448</v>
      </c>
      <c r="AC8" s="52">
        <v>62</v>
      </c>
      <c r="AD8" s="53">
        <v>53</v>
      </c>
      <c r="AE8" s="54">
        <v>115</v>
      </c>
      <c r="AF8" s="55">
        <f t="shared" si="28"/>
        <v>0.17174515235457063</v>
      </c>
      <c r="AG8" s="56">
        <f t="shared" si="29"/>
        <v>0.14681440443213298</v>
      </c>
      <c r="AH8" s="57">
        <f t="shared" si="30"/>
        <v>0.1592797783933518</v>
      </c>
      <c r="AI8" s="52">
        <v>31</v>
      </c>
      <c r="AJ8" s="53">
        <v>22</v>
      </c>
      <c r="AK8" s="54">
        <v>53</v>
      </c>
      <c r="AL8" s="55">
        <f t="shared" si="31"/>
        <v>0.5</v>
      </c>
      <c r="AM8" s="56">
        <f t="shared" si="32"/>
        <v>0.41509433962264153</v>
      </c>
      <c r="AN8" s="57">
        <f t="shared" si="33"/>
        <v>0.4608695652173913</v>
      </c>
      <c r="AO8" s="52">
        <v>109</v>
      </c>
      <c r="AP8" s="53">
        <v>94</v>
      </c>
      <c r="AQ8" s="54">
        <v>203</v>
      </c>
      <c r="AR8" s="58">
        <f t="shared" si="34"/>
        <v>0.30193905817174516</v>
      </c>
      <c r="AS8" s="59">
        <f t="shared" si="35"/>
        <v>0.26038781163434904</v>
      </c>
      <c r="AT8" s="60">
        <f t="shared" si="36"/>
        <v>0.28116343490304707</v>
      </c>
      <c r="AU8" s="52">
        <v>48</v>
      </c>
      <c r="AV8" s="53">
        <v>64</v>
      </c>
      <c r="AW8" s="54">
        <v>112</v>
      </c>
      <c r="AX8" s="58">
        <f t="shared" si="37"/>
        <v>0.1329639889196676</v>
      </c>
      <c r="AY8" s="59">
        <f t="shared" si="38"/>
        <v>0.1772853185595568</v>
      </c>
      <c r="AZ8" s="60">
        <f t="shared" si="39"/>
        <v>0.15512465373961218</v>
      </c>
      <c r="BA8" s="52">
        <v>1</v>
      </c>
      <c r="BB8" s="53">
        <v>1</v>
      </c>
      <c r="BC8" s="53">
        <v>2</v>
      </c>
      <c r="BD8" s="56">
        <f t="shared" si="40"/>
        <v>0.002770083102493075</v>
      </c>
      <c r="BE8" s="56">
        <f t="shared" si="41"/>
        <v>0.002770083102493075</v>
      </c>
      <c r="BF8" s="56">
        <f t="shared" si="42"/>
        <v>0.002770083102493075</v>
      </c>
      <c r="BG8" s="53">
        <v>0</v>
      </c>
      <c r="BH8" s="53">
        <v>0</v>
      </c>
      <c r="BI8" s="53">
        <v>0</v>
      </c>
      <c r="BJ8" s="56">
        <f t="shared" si="43"/>
        <v>0</v>
      </c>
      <c r="BK8" s="56">
        <f t="shared" si="44"/>
        <v>0</v>
      </c>
      <c r="BL8" s="57">
        <f t="shared" si="45"/>
        <v>0</v>
      </c>
      <c r="BM8" s="52">
        <v>58</v>
      </c>
      <c r="BN8" s="53">
        <v>51</v>
      </c>
      <c r="BO8" s="53">
        <v>109</v>
      </c>
      <c r="BP8" s="56">
        <f t="shared" si="46"/>
        <v>0.16066481994459833</v>
      </c>
      <c r="BQ8" s="56">
        <f t="shared" si="47"/>
        <v>0.14127423822714683</v>
      </c>
      <c r="BR8" s="56">
        <f t="shared" si="48"/>
        <v>0.15096952908587258</v>
      </c>
      <c r="BS8" s="53">
        <v>15</v>
      </c>
      <c r="BT8" s="53">
        <v>17</v>
      </c>
      <c r="BU8" s="53">
        <v>32</v>
      </c>
      <c r="BV8" s="56">
        <f t="shared" si="49"/>
        <v>0.04155124653739612</v>
      </c>
      <c r="BW8" s="56">
        <f t="shared" si="50"/>
        <v>0.04709141274238227</v>
      </c>
      <c r="BX8" s="57">
        <f t="shared" si="51"/>
        <v>0.0443213296398892</v>
      </c>
      <c r="BY8" s="52">
        <v>65</v>
      </c>
      <c r="BZ8" s="53">
        <v>54</v>
      </c>
      <c r="CA8" s="53">
        <v>119</v>
      </c>
      <c r="CB8" s="56">
        <f t="shared" si="52"/>
        <v>0.18005540166204986</v>
      </c>
      <c r="CC8" s="56">
        <f t="shared" si="14"/>
        <v>0.14958448753462603</v>
      </c>
      <c r="CD8" s="56">
        <f t="shared" si="15"/>
        <v>0.16481994459833796</v>
      </c>
      <c r="CE8" s="53">
        <v>6</v>
      </c>
      <c r="CF8" s="53">
        <v>2</v>
      </c>
      <c r="CG8" s="53">
        <v>8</v>
      </c>
      <c r="CH8" s="56">
        <f t="shared" si="53"/>
        <v>0.01662049861495845</v>
      </c>
      <c r="CI8" s="56">
        <f t="shared" si="54"/>
        <v>0.00554016620498615</v>
      </c>
      <c r="CJ8" s="57">
        <f t="shared" si="55"/>
        <v>0.0110803324099723</v>
      </c>
      <c r="CK8" s="52">
        <v>71</v>
      </c>
      <c r="CL8" s="53">
        <v>39</v>
      </c>
      <c r="CM8" s="53">
        <v>110</v>
      </c>
      <c r="CN8" s="56">
        <f t="shared" si="56"/>
        <v>0.19667590027700832</v>
      </c>
      <c r="CO8" s="56">
        <f t="shared" si="57"/>
        <v>0.10803324099722991</v>
      </c>
      <c r="CP8" s="56">
        <f t="shared" si="58"/>
        <v>0.1523545706371191</v>
      </c>
      <c r="CQ8" s="53">
        <v>4</v>
      </c>
      <c r="CR8" s="53">
        <v>3</v>
      </c>
      <c r="CS8" s="53">
        <v>7</v>
      </c>
      <c r="CT8" s="56">
        <f t="shared" si="59"/>
        <v>0.0110803324099723</v>
      </c>
      <c r="CU8" s="56">
        <f t="shared" si="60"/>
        <v>0.008310249307479225</v>
      </c>
      <c r="CV8" s="57">
        <f t="shared" si="61"/>
        <v>0.009695290858725761</v>
      </c>
    </row>
    <row r="9" spans="1:100" s="9" customFormat="1" ht="18.75" customHeight="1">
      <c r="A9" s="111" t="s">
        <v>19</v>
      </c>
      <c r="B9" s="52">
        <v>357</v>
      </c>
      <c r="C9" s="53">
        <v>332</v>
      </c>
      <c r="D9" s="54">
        <v>689</v>
      </c>
      <c r="E9" s="52">
        <v>160</v>
      </c>
      <c r="F9" s="53">
        <v>138</v>
      </c>
      <c r="G9" s="54">
        <v>298</v>
      </c>
      <c r="H9" s="55">
        <f t="shared" si="0"/>
        <v>0.4481792717086835</v>
      </c>
      <c r="I9" s="56">
        <f t="shared" si="1"/>
        <v>0.41566265060240964</v>
      </c>
      <c r="J9" s="57">
        <f t="shared" si="2"/>
        <v>0.432510885341074</v>
      </c>
      <c r="K9" s="52">
        <v>84</v>
      </c>
      <c r="L9" s="53">
        <v>58</v>
      </c>
      <c r="M9" s="54">
        <v>142</v>
      </c>
      <c r="N9" s="55">
        <f t="shared" si="19"/>
        <v>0.525</v>
      </c>
      <c r="O9" s="56">
        <f t="shared" si="20"/>
        <v>0.42028985507246375</v>
      </c>
      <c r="P9" s="57">
        <f t="shared" si="21"/>
        <v>0.47651006711409394</v>
      </c>
      <c r="Q9" s="52">
        <v>480</v>
      </c>
      <c r="R9" s="53">
        <v>413</v>
      </c>
      <c r="S9" s="54">
        <v>893</v>
      </c>
      <c r="T9" s="58">
        <f t="shared" si="22"/>
        <v>1.3445378151260505</v>
      </c>
      <c r="U9" s="59">
        <f t="shared" si="23"/>
        <v>1.2439759036144578</v>
      </c>
      <c r="V9" s="60">
        <f t="shared" si="24"/>
        <v>1.2960812772133528</v>
      </c>
      <c r="W9" s="52">
        <v>136</v>
      </c>
      <c r="X9" s="53">
        <v>151</v>
      </c>
      <c r="Y9" s="54">
        <v>287</v>
      </c>
      <c r="Z9" s="58">
        <f t="shared" si="25"/>
        <v>0.38095238095238093</v>
      </c>
      <c r="AA9" s="59">
        <f t="shared" si="26"/>
        <v>0.45481927710843373</v>
      </c>
      <c r="AB9" s="60">
        <f t="shared" si="27"/>
        <v>0.41654571843251087</v>
      </c>
      <c r="AC9" s="52">
        <v>95</v>
      </c>
      <c r="AD9" s="53">
        <v>91</v>
      </c>
      <c r="AE9" s="54">
        <v>186</v>
      </c>
      <c r="AF9" s="55">
        <f t="shared" si="28"/>
        <v>0.2661064425770308</v>
      </c>
      <c r="AG9" s="56">
        <f t="shared" si="29"/>
        <v>0.2740963855421687</v>
      </c>
      <c r="AH9" s="57">
        <f t="shared" si="30"/>
        <v>0.26995645863570394</v>
      </c>
      <c r="AI9" s="52">
        <v>43</v>
      </c>
      <c r="AJ9" s="53">
        <v>46</v>
      </c>
      <c r="AK9" s="54">
        <v>89</v>
      </c>
      <c r="AL9" s="55">
        <f t="shared" si="31"/>
        <v>0.45263157894736844</v>
      </c>
      <c r="AM9" s="56">
        <f t="shared" si="32"/>
        <v>0.5054945054945055</v>
      </c>
      <c r="AN9" s="57">
        <f t="shared" si="33"/>
        <v>0.478494623655914</v>
      </c>
      <c r="AO9" s="52">
        <v>223</v>
      </c>
      <c r="AP9" s="53">
        <v>261</v>
      </c>
      <c r="AQ9" s="54">
        <v>484</v>
      </c>
      <c r="AR9" s="58">
        <f t="shared" si="34"/>
        <v>0.6246498599439776</v>
      </c>
      <c r="AS9" s="59">
        <f t="shared" si="35"/>
        <v>0.786144578313253</v>
      </c>
      <c r="AT9" s="60">
        <f t="shared" si="36"/>
        <v>0.7024673439767779</v>
      </c>
      <c r="AU9" s="52">
        <v>138</v>
      </c>
      <c r="AV9" s="53">
        <v>150</v>
      </c>
      <c r="AW9" s="54">
        <v>288</v>
      </c>
      <c r="AX9" s="58">
        <f t="shared" si="37"/>
        <v>0.3865546218487395</v>
      </c>
      <c r="AY9" s="59">
        <f t="shared" si="38"/>
        <v>0.45180722891566266</v>
      </c>
      <c r="AZ9" s="60">
        <f t="shared" si="39"/>
        <v>0.41799709724238027</v>
      </c>
      <c r="BA9" s="52">
        <v>2</v>
      </c>
      <c r="BB9" s="53">
        <v>0</v>
      </c>
      <c r="BC9" s="53">
        <v>2</v>
      </c>
      <c r="BD9" s="56">
        <f t="shared" si="40"/>
        <v>0.0056022408963585435</v>
      </c>
      <c r="BE9" s="56">
        <f t="shared" si="41"/>
        <v>0</v>
      </c>
      <c r="BF9" s="56">
        <f t="shared" si="42"/>
        <v>0.002902757619738752</v>
      </c>
      <c r="BG9" s="53">
        <v>0</v>
      </c>
      <c r="BH9" s="53">
        <v>0</v>
      </c>
      <c r="BI9" s="53">
        <v>0</v>
      </c>
      <c r="BJ9" s="56">
        <f t="shared" si="43"/>
        <v>0</v>
      </c>
      <c r="BK9" s="56">
        <f t="shared" si="44"/>
        <v>0</v>
      </c>
      <c r="BL9" s="57">
        <f t="shared" si="45"/>
        <v>0</v>
      </c>
      <c r="BM9" s="52">
        <v>69</v>
      </c>
      <c r="BN9" s="53">
        <v>85</v>
      </c>
      <c r="BO9" s="53">
        <v>154</v>
      </c>
      <c r="BP9" s="56">
        <f t="shared" si="46"/>
        <v>0.19327731092436976</v>
      </c>
      <c r="BQ9" s="56">
        <f t="shared" si="47"/>
        <v>0.2560240963855422</v>
      </c>
      <c r="BR9" s="56">
        <f t="shared" si="48"/>
        <v>0.22351233671988388</v>
      </c>
      <c r="BS9" s="53">
        <v>21</v>
      </c>
      <c r="BT9" s="53">
        <v>15</v>
      </c>
      <c r="BU9" s="53">
        <v>36</v>
      </c>
      <c r="BV9" s="56">
        <f t="shared" si="49"/>
        <v>0.058823529411764705</v>
      </c>
      <c r="BW9" s="56">
        <f t="shared" si="50"/>
        <v>0.045180722891566265</v>
      </c>
      <c r="BX9" s="57">
        <f t="shared" si="51"/>
        <v>0.05224963715529753</v>
      </c>
      <c r="BY9" s="52">
        <v>79</v>
      </c>
      <c r="BZ9" s="53">
        <v>70</v>
      </c>
      <c r="CA9" s="53">
        <v>149</v>
      </c>
      <c r="CB9" s="56">
        <f t="shared" si="52"/>
        <v>0.22128851540616246</v>
      </c>
      <c r="CC9" s="56">
        <f t="shared" si="14"/>
        <v>0.21084337349397592</v>
      </c>
      <c r="CD9" s="56">
        <f t="shared" si="15"/>
        <v>0.216255442670537</v>
      </c>
      <c r="CE9" s="53">
        <v>21</v>
      </c>
      <c r="CF9" s="53">
        <v>10</v>
      </c>
      <c r="CG9" s="53">
        <v>31</v>
      </c>
      <c r="CH9" s="56">
        <f t="shared" si="53"/>
        <v>0.058823529411764705</v>
      </c>
      <c r="CI9" s="56">
        <f t="shared" si="54"/>
        <v>0.030120481927710843</v>
      </c>
      <c r="CJ9" s="57">
        <f t="shared" si="55"/>
        <v>0.04499274310595065</v>
      </c>
      <c r="CK9" s="52">
        <v>81</v>
      </c>
      <c r="CL9" s="53">
        <v>57</v>
      </c>
      <c r="CM9" s="53">
        <v>138</v>
      </c>
      <c r="CN9" s="56">
        <f t="shared" si="56"/>
        <v>0.226890756302521</v>
      </c>
      <c r="CO9" s="56">
        <f t="shared" si="57"/>
        <v>0.1716867469879518</v>
      </c>
      <c r="CP9" s="56">
        <f t="shared" si="58"/>
        <v>0.20029027576197386</v>
      </c>
      <c r="CQ9" s="53">
        <v>4</v>
      </c>
      <c r="CR9" s="53">
        <v>3</v>
      </c>
      <c r="CS9" s="53">
        <v>7</v>
      </c>
      <c r="CT9" s="56">
        <f t="shared" si="59"/>
        <v>0.011204481792717087</v>
      </c>
      <c r="CU9" s="56">
        <f t="shared" si="60"/>
        <v>0.009036144578313253</v>
      </c>
      <c r="CV9" s="57">
        <f t="shared" si="61"/>
        <v>0.010159651669085631</v>
      </c>
    </row>
    <row r="10" spans="1:100" s="9" customFormat="1" ht="18.75" customHeight="1">
      <c r="A10" s="111" t="s">
        <v>20</v>
      </c>
      <c r="B10" s="52">
        <v>475</v>
      </c>
      <c r="C10" s="53">
        <v>471</v>
      </c>
      <c r="D10" s="54">
        <v>946</v>
      </c>
      <c r="E10" s="52">
        <v>146</v>
      </c>
      <c r="F10" s="53">
        <v>118</v>
      </c>
      <c r="G10" s="54">
        <v>264</v>
      </c>
      <c r="H10" s="55">
        <f t="shared" si="0"/>
        <v>0.30736842105263157</v>
      </c>
      <c r="I10" s="56">
        <f t="shared" si="1"/>
        <v>0.2505307855626327</v>
      </c>
      <c r="J10" s="57">
        <f t="shared" si="2"/>
        <v>0.27906976744186046</v>
      </c>
      <c r="K10" s="52">
        <v>90</v>
      </c>
      <c r="L10" s="53">
        <v>77</v>
      </c>
      <c r="M10" s="54">
        <v>167</v>
      </c>
      <c r="N10" s="55">
        <f t="shared" si="19"/>
        <v>0.6164383561643836</v>
      </c>
      <c r="O10" s="56">
        <f t="shared" si="20"/>
        <v>0.652542372881356</v>
      </c>
      <c r="P10" s="57">
        <f t="shared" si="21"/>
        <v>0.6325757575757576</v>
      </c>
      <c r="Q10" s="52">
        <v>280</v>
      </c>
      <c r="R10" s="53">
        <v>242</v>
      </c>
      <c r="S10" s="54">
        <v>522</v>
      </c>
      <c r="T10" s="58">
        <f t="shared" si="22"/>
        <v>0.5894736842105263</v>
      </c>
      <c r="U10" s="59">
        <f t="shared" si="23"/>
        <v>0.5138004246284501</v>
      </c>
      <c r="V10" s="60">
        <f t="shared" si="24"/>
        <v>0.5517970401691332</v>
      </c>
      <c r="W10" s="52">
        <v>106</v>
      </c>
      <c r="X10" s="53">
        <v>111</v>
      </c>
      <c r="Y10" s="54">
        <v>217</v>
      </c>
      <c r="Z10" s="58">
        <f t="shared" si="25"/>
        <v>0.2231578947368421</v>
      </c>
      <c r="AA10" s="59">
        <f t="shared" si="26"/>
        <v>0.2356687898089172</v>
      </c>
      <c r="AB10" s="60">
        <f t="shared" si="27"/>
        <v>0.22938689217758984</v>
      </c>
      <c r="AC10" s="52">
        <v>36</v>
      </c>
      <c r="AD10" s="53">
        <v>60</v>
      </c>
      <c r="AE10" s="54">
        <v>96</v>
      </c>
      <c r="AF10" s="55">
        <f t="shared" si="28"/>
        <v>0.07578947368421053</v>
      </c>
      <c r="AG10" s="56">
        <f t="shared" si="29"/>
        <v>0.12738853503184713</v>
      </c>
      <c r="AH10" s="57">
        <f t="shared" si="30"/>
        <v>0.1014799154334038</v>
      </c>
      <c r="AI10" s="52">
        <v>23</v>
      </c>
      <c r="AJ10" s="53">
        <v>43</v>
      </c>
      <c r="AK10" s="54">
        <v>66</v>
      </c>
      <c r="AL10" s="55">
        <f t="shared" si="31"/>
        <v>0.6388888888888888</v>
      </c>
      <c r="AM10" s="56">
        <f t="shared" si="32"/>
        <v>0.7166666666666667</v>
      </c>
      <c r="AN10" s="57">
        <f t="shared" si="33"/>
        <v>0.6875</v>
      </c>
      <c r="AO10" s="52">
        <v>55</v>
      </c>
      <c r="AP10" s="53">
        <v>88</v>
      </c>
      <c r="AQ10" s="54">
        <v>143</v>
      </c>
      <c r="AR10" s="58">
        <f t="shared" si="34"/>
        <v>0.11578947368421053</v>
      </c>
      <c r="AS10" s="59">
        <f t="shared" si="35"/>
        <v>0.18683651804670912</v>
      </c>
      <c r="AT10" s="60">
        <f t="shared" si="36"/>
        <v>0.1511627906976744</v>
      </c>
      <c r="AU10" s="52">
        <v>87</v>
      </c>
      <c r="AV10" s="53">
        <v>108</v>
      </c>
      <c r="AW10" s="54">
        <v>195</v>
      </c>
      <c r="AX10" s="58">
        <f t="shared" si="37"/>
        <v>0.1831578947368421</v>
      </c>
      <c r="AY10" s="59">
        <f t="shared" si="38"/>
        <v>0.22929936305732485</v>
      </c>
      <c r="AZ10" s="60">
        <f t="shared" si="39"/>
        <v>0.20613107822410148</v>
      </c>
      <c r="BA10" s="52">
        <v>0</v>
      </c>
      <c r="BB10" s="53">
        <v>2</v>
      </c>
      <c r="BC10" s="53">
        <v>2</v>
      </c>
      <c r="BD10" s="56">
        <f t="shared" si="40"/>
        <v>0</v>
      </c>
      <c r="BE10" s="56">
        <f t="shared" si="41"/>
        <v>0.004246284501061571</v>
      </c>
      <c r="BF10" s="56">
        <f t="shared" si="42"/>
        <v>0.0021141649048625794</v>
      </c>
      <c r="BG10" s="53">
        <v>2</v>
      </c>
      <c r="BH10" s="53">
        <v>4</v>
      </c>
      <c r="BI10" s="53">
        <v>6</v>
      </c>
      <c r="BJ10" s="56">
        <f t="shared" si="43"/>
        <v>0.004210526315789474</v>
      </c>
      <c r="BK10" s="56">
        <f t="shared" si="44"/>
        <v>0.008492569002123142</v>
      </c>
      <c r="BL10" s="57">
        <f t="shared" si="45"/>
        <v>0.006342494714587738</v>
      </c>
      <c r="BM10" s="52">
        <v>60</v>
      </c>
      <c r="BN10" s="53">
        <v>67</v>
      </c>
      <c r="BO10" s="53">
        <v>127</v>
      </c>
      <c r="BP10" s="56">
        <f t="shared" si="46"/>
        <v>0.12631578947368421</v>
      </c>
      <c r="BQ10" s="56">
        <f t="shared" si="47"/>
        <v>0.14225053078556263</v>
      </c>
      <c r="BR10" s="56">
        <f t="shared" si="48"/>
        <v>0.13424947145877378</v>
      </c>
      <c r="BS10" s="53">
        <v>15</v>
      </c>
      <c r="BT10" s="53">
        <v>16</v>
      </c>
      <c r="BU10" s="53">
        <v>31</v>
      </c>
      <c r="BV10" s="56">
        <f t="shared" si="49"/>
        <v>0.031578947368421054</v>
      </c>
      <c r="BW10" s="56">
        <f t="shared" si="50"/>
        <v>0.03397027600849257</v>
      </c>
      <c r="BX10" s="57">
        <f t="shared" si="51"/>
        <v>0.03276955602536998</v>
      </c>
      <c r="BY10" s="52">
        <v>83</v>
      </c>
      <c r="BZ10" s="53">
        <v>69</v>
      </c>
      <c r="CA10" s="53">
        <v>152</v>
      </c>
      <c r="CB10" s="56">
        <f t="shared" si="52"/>
        <v>0.17473684210526316</v>
      </c>
      <c r="CC10" s="56">
        <f t="shared" si="14"/>
        <v>0.1464968152866242</v>
      </c>
      <c r="CD10" s="56">
        <f t="shared" si="15"/>
        <v>0.160676532769556</v>
      </c>
      <c r="CE10" s="53">
        <v>13</v>
      </c>
      <c r="CF10" s="53">
        <v>7</v>
      </c>
      <c r="CG10" s="53">
        <v>20</v>
      </c>
      <c r="CH10" s="56">
        <f t="shared" si="53"/>
        <v>0.02736842105263158</v>
      </c>
      <c r="CI10" s="56">
        <f t="shared" si="54"/>
        <v>0.014861995753715499</v>
      </c>
      <c r="CJ10" s="57">
        <f t="shared" si="55"/>
        <v>0.021141649048625793</v>
      </c>
      <c r="CK10" s="52">
        <v>45</v>
      </c>
      <c r="CL10" s="53">
        <v>37</v>
      </c>
      <c r="CM10" s="53">
        <v>82</v>
      </c>
      <c r="CN10" s="56">
        <f t="shared" si="56"/>
        <v>0.09473684210526316</v>
      </c>
      <c r="CO10" s="56">
        <f t="shared" si="57"/>
        <v>0.07855626326963906</v>
      </c>
      <c r="CP10" s="56">
        <f t="shared" si="58"/>
        <v>0.08668076109936575</v>
      </c>
      <c r="CQ10" s="53">
        <v>10</v>
      </c>
      <c r="CR10" s="53">
        <v>5</v>
      </c>
      <c r="CS10" s="53">
        <v>15</v>
      </c>
      <c r="CT10" s="56">
        <f t="shared" si="59"/>
        <v>0.021052631578947368</v>
      </c>
      <c r="CU10" s="56">
        <f t="shared" si="60"/>
        <v>0.010615711252653927</v>
      </c>
      <c r="CV10" s="57">
        <f t="shared" si="61"/>
        <v>0.015856236786469344</v>
      </c>
    </row>
    <row r="11" spans="1:100" s="9" customFormat="1" ht="18.75" customHeight="1">
      <c r="A11" s="111" t="s">
        <v>37</v>
      </c>
      <c r="B11" s="52">
        <v>415</v>
      </c>
      <c r="C11" s="53">
        <v>404</v>
      </c>
      <c r="D11" s="54">
        <v>819</v>
      </c>
      <c r="E11" s="52">
        <v>183</v>
      </c>
      <c r="F11" s="53">
        <v>163</v>
      </c>
      <c r="G11" s="54">
        <v>346</v>
      </c>
      <c r="H11" s="55">
        <f t="shared" si="0"/>
        <v>0.44096385542168676</v>
      </c>
      <c r="I11" s="56">
        <f t="shared" si="1"/>
        <v>0.4034653465346535</v>
      </c>
      <c r="J11" s="57">
        <f t="shared" si="2"/>
        <v>0.42246642246642246</v>
      </c>
      <c r="K11" s="52">
        <v>107</v>
      </c>
      <c r="L11" s="53">
        <v>96</v>
      </c>
      <c r="M11" s="54">
        <v>203</v>
      </c>
      <c r="N11" s="55">
        <f t="shared" si="19"/>
        <v>0.5846994535519126</v>
      </c>
      <c r="O11" s="56">
        <f t="shared" si="20"/>
        <v>0.588957055214724</v>
      </c>
      <c r="P11" s="57">
        <f t="shared" si="21"/>
        <v>0.5867052023121387</v>
      </c>
      <c r="Q11" s="52">
        <v>554</v>
      </c>
      <c r="R11" s="53">
        <v>444</v>
      </c>
      <c r="S11" s="54">
        <v>998</v>
      </c>
      <c r="T11" s="58">
        <f t="shared" si="22"/>
        <v>1.3349397590361445</v>
      </c>
      <c r="U11" s="59">
        <f t="shared" si="23"/>
        <v>1.099009900990099</v>
      </c>
      <c r="V11" s="60">
        <f t="shared" si="24"/>
        <v>1.2185592185592184</v>
      </c>
      <c r="W11" s="52">
        <v>103</v>
      </c>
      <c r="X11" s="53">
        <v>124</v>
      </c>
      <c r="Y11" s="54">
        <v>227</v>
      </c>
      <c r="Z11" s="58">
        <f t="shared" si="25"/>
        <v>0.24819277108433735</v>
      </c>
      <c r="AA11" s="59">
        <f t="shared" si="26"/>
        <v>0.3069306930693069</v>
      </c>
      <c r="AB11" s="60">
        <f t="shared" si="27"/>
        <v>0.2771672771672772</v>
      </c>
      <c r="AC11" s="52">
        <v>102</v>
      </c>
      <c r="AD11" s="53">
        <v>102</v>
      </c>
      <c r="AE11" s="54">
        <v>204</v>
      </c>
      <c r="AF11" s="55">
        <f t="shared" si="28"/>
        <v>0.2457831325301205</v>
      </c>
      <c r="AG11" s="56">
        <f t="shared" si="29"/>
        <v>0.2524752475247525</v>
      </c>
      <c r="AH11" s="57">
        <f t="shared" si="30"/>
        <v>0.2490842490842491</v>
      </c>
      <c r="AI11" s="52">
        <v>57</v>
      </c>
      <c r="AJ11" s="53">
        <v>61</v>
      </c>
      <c r="AK11" s="54">
        <v>118</v>
      </c>
      <c r="AL11" s="55">
        <f t="shared" si="31"/>
        <v>0.5588235294117647</v>
      </c>
      <c r="AM11" s="56">
        <f t="shared" si="32"/>
        <v>0.5980392156862745</v>
      </c>
      <c r="AN11" s="57">
        <f t="shared" si="33"/>
        <v>0.5784313725490197</v>
      </c>
      <c r="AO11" s="52">
        <v>231</v>
      </c>
      <c r="AP11" s="53">
        <v>229</v>
      </c>
      <c r="AQ11" s="54">
        <v>460</v>
      </c>
      <c r="AR11" s="58">
        <f t="shared" si="34"/>
        <v>0.5566265060240964</v>
      </c>
      <c r="AS11" s="59">
        <f t="shared" si="35"/>
        <v>0.5668316831683168</v>
      </c>
      <c r="AT11" s="60">
        <f t="shared" si="36"/>
        <v>0.5616605616605617</v>
      </c>
      <c r="AU11" s="52">
        <v>105</v>
      </c>
      <c r="AV11" s="53">
        <v>152</v>
      </c>
      <c r="AW11" s="54">
        <v>257</v>
      </c>
      <c r="AX11" s="58">
        <f t="shared" si="37"/>
        <v>0.25301204819277107</v>
      </c>
      <c r="AY11" s="59">
        <f t="shared" si="38"/>
        <v>0.37623762376237624</v>
      </c>
      <c r="AZ11" s="60">
        <f t="shared" si="39"/>
        <v>0.3137973137973138</v>
      </c>
      <c r="BA11" s="52">
        <v>1</v>
      </c>
      <c r="BB11" s="53">
        <v>0</v>
      </c>
      <c r="BC11" s="53">
        <v>1</v>
      </c>
      <c r="BD11" s="56">
        <f t="shared" si="40"/>
        <v>0.0024096385542168677</v>
      </c>
      <c r="BE11" s="56">
        <f t="shared" si="41"/>
        <v>0</v>
      </c>
      <c r="BF11" s="56">
        <f t="shared" si="42"/>
        <v>0.001221001221001221</v>
      </c>
      <c r="BG11" s="53">
        <v>0</v>
      </c>
      <c r="BH11" s="53">
        <v>0</v>
      </c>
      <c r="BI11" s="53">
        <v>0</v>
      </c>
      <c r="BJ11" s="56">
        <f t="shared" si="43"/>
        <v>0</v>
      </c>
      <c r="BK11" s="56">
        <f t="shared" si="44"/>
        <v>0</v>
      </c>
      <c r="BL11" s="57">
        <f t="shared" si="45"/>
        <v>0</v>
      </c>
      <c r="BM11" s="52">
        <v>34</v>
      </c>
      <c r="BN11" s="53">
        <v>40</v>
      </c>
      <c r="BO11" s="53">
        <v>74</v>
      </c>
      <c r="BP11" s="56">
        <f t="shared" si="46"/>
        <v>0.0819277108433735</v>
      </c>
      <c r="BQ11" s="56">
        <f t="shared" si="47"/>
        <v>0.09900990099009901</v>
      </c>
      <c r="BR11" s="56">
        <f t="shared" si="48"/>
        <v>0.09035409035409035</v>
      </c>
      <c r="BS11" s="53">
        <v>7</v>
      </c>
      <c r="BT11" s="53">
        <v>7</v>
      </c>
      <c r="BU11" s="53">
        <v>14</v>
      </c>
      <c r="BV11" s="56">
        <f t="shared" si="49"/>
        <v>0.016867469879518072</v>
      </c>
      <c r="BW11" s="56">
        <f t="shared" si="50"/>
        <v>0.017326732673267328</v>
      </c>
      <c r="BX11" s="57">
        <f t="shared" si="51"/>
        <v>0.017094017094017096</v>
      </c>
      <c r="BY11" s="52">
        <v>50</v>
      </c>
      <c r="BZ11" s="53">
        <v>47</v>
      </c>
      <c r="CA11" s="53">
        <v>97</v>
      </c>
      <c r="CB11" s="56">
        <f t="shared" si="52"/>
        <v>0.12048192771084337</v>
      </c>
      <c r="CC11" s="56">
        <f t="shared" si="14"/>
        <v>0.11633663366336634</v>
      </c>
      <c r="CD11" s="56">
        <f t="shared" si="15"/>
        <v>0.11843711843711843</v>
      </c>
      <c r="CE11" s="53">
        <v>14</v>
      </c>
      <c r="CF11" s="53">
        <v>8</v>
      </c>
      <c r="CG11" s="53">
        <v>22</v>
      </c>
      <c r="CH11" s="56">
        <f t="shared" si="53"/>
        <v>0.033734939759036145</v>
      </c>
      <c r="CI11" s="56">
        <f t="shared" si="54"/>
        <v>0.019801980198019802</v>
      </c>
      <c r="CJ11" s="57">
        <f t="shared" si="55"/>
        <v>0.026862026862026864</v>
      </c>
      <c r="CK11" s="52">
        <v>31</v>
      </c>
      <c r="CL11" s="53">
        <v>28</v>
      </c>
      <c r="CM11" s="53">
        <v>59</v>
      </c>
      <c r="CN11" s="56">
        <f t="shared" si="56"/>
        <v>0.0746987951807229</v>
      </c>
      <c r="CO11" s="56">
        <f t="shared" si="57"/>
        <v>0.06930693069306931</v>
      </c>
      <c r="CP11" s="56">
        <f t="shared" si="58"/>
        <v>0.07203907203907203</v>
      </c>
      <c r="CQ11" s="53">
        <v>6</v>
      </c>
      <c r="CR11" s="53">
        <v>2</v>
      </c>
      <c r="CS11" s="53">
        <v>8</v>
      </c>
      <c r="CT11" s="56">
        <f t="shared" si="59"/>
        <v>0.014457831325301205</v>
      </c>
      <c r="CU11" s="56">
        <f t="shared" si="60"/>
        <v>0.0049504950495049506</v>
      </c>
      <c r="CV11" s="57">
        <f t="shared" si="61"/>
        <v>0.009768009768009768</v>
      </c>
    </row>
    <row r="12" spans="1:100" s="9" customFormat="1" ht="18.75" customHeight="1">
      <c r="A12" s="111" t="s">
        <v>40</v>
      </c>
      <c r="B12" s="52">
        <v>446</v>
      </c>
      <c r="C12" s="53">
        <v>420</v>
      </c>
      <c r="D12" s="54">
        <v>866</v>
      </c>
      <c r="E12" s="52">
        <v>215</v>
      </c>
      <c r="F12" s="53">
        <v>197</v>
      </c>
      <c r="G12" s="54">
        <v>412</v>
      </c>
      <c r="H12" s="55">
        <f t="shared" si="0"/>
        <v>0.4820627802690583</v>
      </c>
      <c r="I12" s="56">
        <f t="shared" si="1"/>
        <v>0.46904761904761905</v>
      </c>
      <c r="J12" s="57">
        <f t="shared" si="2"/>
        <v>0.47575057736720555</v>
      </c>
      <c r="K12" s="52">
        <v>124</v>
      </c>
      <c r="L12" s="53">
        <v>104</v>
      </c>
      <c r="M12" s="54">
        <v>228</v>
      </c>
      <c r="N12" s="55">
        <f t="shared" si="19"/>
        <v>0.5767441860465117</v>
      </c>
      <c r="O12" s="56">
        <f t="shared" si="20"/>
        <v>0.5279187817258884</v>
      </c>
      <c r="P12" s="57">
        <f t="shared" si="21"/>
        <v>0.5533980582524272</v>
      </c>
      <c r="Q12" s="52">
        <v>568</v>
      </c>
      <c r="R12" s="53">
        <v>483</v>
      </c>
      <c r="S12" s="54">
        <v>1051</v>
      </c>
      <c r="T12" s="58">
        <f t="shared" si="22"/>
        <v>1.2735426008968609</v>
      </c>
      <c r="U12" s="59">
        <f t="shared" si="23"/>
        <v>1.15</v>
      </c>
      <c r="V12" s="60">
        <f t="shared" si="24"/>
        <v>1.2136258660508084</v>
      </c>
      <c r="W12" s="52">
        <v>133</v>
      </c>
      <c r="X12" s="53">
        <v>182</v>
      </c>
      <c r="Y12" s="54">
        <v>315</v>
      </c>
      <c r="Z12" s="58">
        <f t="shared" si="25"/>
        <v>0.2982062780269058</v>
      </c>
      <c r="AA12" s="59">
        <f t="shared" si="26"/>
        <v>0.43333333333333335</v>
      </c>
      <c r="AB12" s="60">
        <f t="shared" si="27"/>
        <v>0.36374133949191684</v>
      </c>
      <c r="AC12" s="52">
        <v>98</v>
      </c>
      <c r="AD12" s="53">
        <v>126</v>
      </c>
      <c r="AE12" s="54">
        <v>224</v>
      </c>
      <c r="AF12" s="55">
        <f t="shared" si="28"/>
        <v>0.21973094170403587</v>
      </c>
      <c r="AG12" s="56">
        <f t="shared" si="29"/>
        <v>0.3</v>
      </c>
      <c r="AH12" s="57">
        <f t="shared" si="30"/>
        <v>0.2586605080831409</v>
      </c>
      <c r="AI12" s="52">
        <v>63</v>
      </c>
      <c r="AJ12" s="53">
        <v>73</v>
      </c>
      <c r="AK12" s="54">
        <v>136</v>
      </c>
      <c r="AL12" s="55">
        <f t="shared" si="31"/>
        <v>0.6428571428571429</v>
      </c>
      <c r="AM12" s="56">
        <f t="shared" si="32"/>
        <v>0.5793650793650794</v>
      </c>
      <c r="AN12" s="57">
        <f t="shared" si="33"/>
        <v>0.6071428571428571</v>
      </c>
      <c r="AO12" s="52">
        <v>180</v>
      </c>
      <c r="AP12" s="53">
        <v>239</v>
      </c>
      <c r="AQ12" s="54">
        <v>419</v>
      </c>
      <c r="AR12" s="58">
        <f t="shared" si="34"/>
        <v>0.40358744394618834</v>
      </c>
      <c r="AS12" s="59">
        <f t="shared" si="35"/>
        <v>0.569047619047619</v>
      </c>
      <c r="AT12" s="60">
        <f t="shared" si="36"/>
        <v>0.4838337182448037</v>
      </c>
      <c r="AU12" s="52">
        <v>104</v>
      </c>
      <c r="AV12" s="53">
        <v>139</v>
      </c>
      <c r="AW12" s="54">
        <v>243</v>
      </c>
      <c r="AX12" s="58">
        <f t="shared" si="37"/>
        <v>0.23318385650224216</v>
      </c>
      <c r="AY12" s="59">
        <f t="shared" si="38"/>
        <v>0.33095238095238094</v>
      </c>
      <c r="AZ12" s="60">
        <f t="shared" si="39"/>
        <v>0.2806004618937644</v>
      </c>
      <c r="BA12" s="52">
        <v>3</v>
      </c>
      <c r="BB12" s="53">
        <v>3</v>
      </c>
      <c r="BC12" s="53">
        <v>6</v>
      </c>
      <c r="BD12" s="56">
        <f t="shared" si="40"/>
        <v>0.006726457399103139</v>
      </c>
      <c r="BE12" s="56">
        <f t="shared" si="41"/>
        <v>0.007142857142857143</v>
      </c>
      <c r="BF12" s="56">
        <f t="shared" si="42"/>
        <v>0.006928406466512702</v>
      </c>
      <c r="BG12" s="53">
        <v>0</v>
      </c>
      <c r="BH12" s="53">
        <v>0</v>
      </c>
      <c r="BI12" s="53">
        <v>0</v>
      </c>
      <c r="BJ12" s="56">
        <f t="shared" si="43"/>
        <v>0</v>
      </c>
      <c r="BK12" s="56">
        <f t="shared" si="44"/>
        <v>0</v>
      </c>
      <c r="BL12" s="57">
        <f t="shared" si="45"/>
        <v>0</v>
      </c>
      <c r="BM12" s="52">
        <v>79</v>
      </c>
      <c r="BN12" s="53">
        <v>71</v>
      </c>
      <c r="BO12" s="53">
        <v>150</v>
      </c>
      <c r="BP12" s="56">
        <f t="shared" si="46"/>
        <v>0.17713004484304934</v>
      </c>
      <c r="BQ12" s="56">
        <f t="shared" si="47"/>
        <v>0.16904761904761906</v>
      </c>
      <c r="BR12" s="56">
        <f t="shared" si="48"/>
        <v>0.17321016166281755</v>
      </c>
      <c r="BS12" s="53">
        <v>41</v>
      </c>
      <c r="BT12" s="53">
        <v>38</v>
      </c>
      <c r="BU12" s="53">
        <v>79</v>
      </c>
      <c r="BV12" s="56">
        <f t="shared" si="49"/>
        <v>0.09192825112107623</v>
      </c>
      <c r="BW12" s="56">
        <f t="shared" si="50"/>
        <v>0.09047619047619047</v>
      </c>
      <c r="BX12" s="57">
        <f t="shared" si="51"/>
        <v>0.09122401847575058</v>
      </c>
      <c r="BY12" s="52">
        <v>126</v>
      </c>
      <c r="BZ12" s="53">
        <v>116</v>
      </c>
      <c r="CA12" s="53">
        <v>242</v>
      </c>
      <c r="CB12" s="56">
        <f t="shared" si="52"/>
        <v>0.2825112107623318</v>
      </c>
      <c r="CC12" s="56">
        <f t="shared" si="14"/>
        <v>0.2761904761904762</v>
      </c>
      <c r="CD12" s="56">
        <f t="shared" si="15"/>
        <v>0.279445727482679</v>
      </c>
      <c r="CE12" s="53">
        <v>35</v>
      </c>
      <c r="CF12" s="53">
        <v>19</v>
      </c>
      <c r="CG12" s="53">
        <v>54</v>
      </c>
      <c r="CH12" s="56">
        <f t="shared" si="53"/>
        <v>0.07847533632286996</v>
      </c>
      <c r="CI12" s="56">
        <f t="shared" si="54"/>
        <v>0.04523809523809524</v>
      </c>
      <c r="CJ12" s="57">
        <f t="shared" si="55"/>
        <v>0.06235565819861432</v>
      </c>
      <c r="CK12" s="52">
        <v>122</v>
      </c>
      <c r="CL12" s="53">
        <v>110</v>
      </c>
      <c r="CM12" s="53">
        <v>232</v>
      </c>
      <c r="CN12" s="56">
        <f t="shared" si="56"/>
        <v>0.273542600896861</v>
      </c>
      <c r="CO12" s="56">
        <f t="shared" si="57"/>
        <v>0.2619047619047619</v>
      </c>
      <c r="CP12" s="56">
        <f t="shared" si="58"/>
        <v>0.2678983833718245</v>
      </c>
      <c r="CQ12" s="53">
        <v>30</v>
      </c>
      <c r="CR12" s="53">
        <v>24</v>
      </c>
      <c r="CS12" s="53">
        <v>54</v>
      </c>
      <c r="CT12" s="56">
        <f t="shared" si="59"/>
        <v>0.06726457399103139</v>
      </c>
      <c r="CU12" s="56">
        <f t="shared" si="60"/>
        <v>0.05714285714285714</v>
      </c>
      <c r="CV12" s="57">
        <f t="shared" si="61"/>
        <v>0.06235565819861432</v>
      </c>
    </row>
    <row r="13" spans="1:100" s="9" customFormat="1" ht="18.75" customHeight="1">
      <c r="A13" s="111" t="s">
        <v>38</v>
      </c>
      <c r="B13" s="52">
        <v>283</v>
      </c>
      <c r="C13" s="53">
        <v>253</v>
      </c>
      <c r="D13" s="54">
        <v>536</v>
      </c>
      <c r="E13" s="52">
        <v>101</v>
      </c>
      <c r="F13" s="53">
        <v>83</v>
      </c>
      <c r="G13" s="54">
        <v>184</v>
      </c>
      <c r="H13" s="55">
        <f t="shared" si="0"/>
        <v>0.3568904593639576</v>
      </c>
      <c r="I13" s="56">
        <f t="shared" si="1"/>
        <v>0.32806324110671936</v>
      </c>
      <c r="J13" s="57">
        <f t="shared" si="2"/>
        <v>0.34328358208955223</v>
      </c>
      <c r="K13" s="52">
        <v>56</v>
      </c>
      <c r="L13" s="53">
        <v>45</v>
      </c>
      <c r="M13" s="54">
        <v>101</v>
      </c>
      <c r="N13" s="55">
        <f t="shared" si="19"/>
        <v>0.5544554455445545</v>
      </c>
      <c r="O13" s="56">
        <f t="shared" si="20"/>
        <v>0.5421686746987951</v>
      </c>
      <c r="P13" s="57">
        <f t="shared" si="21"/>
        <v>0.5489130434782609</v>
      </c>
      <c r="Q13" s="52">
        <v>263</v>
      </c>
      <c r="R13" s="53">
        <v>202</v>
      </c>
      <c r="S13" s="54">
        <v>465</v>
      </c>
      <c r="T13" s="58">
        <f t="shared" si="22"/>
        <v>0.9293286219081273</v>
      </c>
      <c r="U13" s="59">
        <f t="shared" si="23"/>
        <v>0.7984189723320159</v>
      </c>
      <c r="V13" s="60">
        <f t="shared" si="24"/>
        <v>0.8675373134328358</v>
      </c>
      <c r="W13" s="52">
        <v>143</v>
      </c>
      <c r="X13" s="53">
        <v>137</v>
      </c>
      <c r="Y13" s="54">
        <v>280</v>
      </c>
      <c r="Z13" s="58">
        <f t="shared" si="25"/>
        <v>0.5053003533568905</v>
      </c>
      <c r="AA13" s="59">
        <f t="shared" si="26"/>
        <v>0.541501976284585</v>
      </c>
      <c r="AB13" s="60">
        <f t="shared" si="27"/>
        <v>0.5223880597014925</v>
      </c>
      <c r="AC13" s="52">
        <v>46</v>
      </c>
      <c r="AD13" s="53">
        <v>43</v>
      </c>
      <c r="AE13" s="54">
        <v>89</v>
      </c>
      <c r="AF13" s="55">
        <f t="shared" si="28"/>
        <v>0.1625441696113074</v>
      </c>
      <c r="AG13" s="56">
        <f t="shared" si="29"/>
        <v>0.16996047430830039</v>
      </c>
      <c r="AH13" s="57">
        <f t="shared" si="30"/>
        <v>0.166044776119403</v>
      </c>
      <c r="AI13" s="52">
        <v>28</v>
      </c>
      <c r="AJ13" s="53">
        <v>34</v>
      </c>
      <c r="AK13" s="54">
        <v>62</v>
      </c>
      <c r="AL13" s="55">
        <f t="shared" si="31"/>
        <v>0.6086956521739131</v>
      </c>
      <c r="AM13" s="56">
        <f t="shared" si="32"/>
        <v>0.7906976744186046</v>
      </c>
      <c r="AN13" s="57">
        <f t="shared" si="33"/>
        <v>0.6966292134831461</v>
      </c>
      <c r="AO13" s="52">
        <v>81</v>
      </c>
      <c r="AP13" s="53">
        <v>94</v>
      </c>
      <c r="AQ13" s="54">
        <v>175</v>
      </c>
      <c r="AR13" s="58">
        <f t="shared" si="34"/>
        <v>0.2862190812720848</v>
      </c>
      <c r="AS13" s="59">
        <f t="shared" si="35"/>
        <v>0.3715415019762846</v>
      </c>
      <c r="AT13" s="60">
        <f t="shared" si="36"/>
        <v>0.32649253731343286</v>
      </c>
      <c r="AU13" s="52">
        <v>112</v>
      </c>
      <c r="AV13" s="53">
        <v>105</v>
      </c>
      <c r="AW13" s="54">
        <v>217</v>
      </c>
      <c r="AX13" s="58">
        <f t="shared" si="37"/>
        <v>0.3957597173144876</v>
      </c>
      <c r="AY13" s="59">
        <f t="shared" si="38"/>
        <v>0.4150197628458498</v>
      </c>
      <c r="AZ13" s="60">
        <f t="shared" si="39"/>
        <v>0.4048507462686567</v>
      </c>
      <c r="BA13" s="52">
        <v>0</v>
      </c>
      <c r="BB13" s="53">
        <v>0</v>
      </c>
      <c r="BC13" s="53">
        <v>0</v>
      </c>
      <c r="BD13" s="56">
        <f t="shared" si="40"/>
        <v>0</v>
      </c>
      <c r="BE13" s="56">
        <f t="shared" si="41"/>
        <v>0</v>
      </c>
      <c r="BF13" s="56">
        <f t="shared" si="42"/>
        <v>0</v>
      </c>
      <c r="BG13" s="53">
        <v>0</v>
      </c>
      <c r="BH13" s="53">
        <v>1</v>
      </c>
      <c r="BI13" s="53">
        <v>1</v>
      </c>
      <c r="BJ13" s="56">
        <f t="shared" si="43"/>
        <v>0</v>
      </c>
      <c r="BK13" s="56">
        <f t="shared" si="44"/>
        <v>0.003952569169960474</v>
      </c>
      <c r="BL13" s="57">
        <f t="shared" si="45"/>
        <v>0.0018656716417910447</v>
      </c>
      <c r="BM13" s="52">
        <v>94</v>
      </c>
      <c r="BN13" s="53">
        <v>94</v>
      </c>
      <c r="BO13" s="53">
        <v>188</v>
      </c>
      <c r="BP13" s="56">
        <f t="shared" si="46"/>
        <v>0.3321554770318021</v>
      </c>
      <c r="BQ13" s="56">
        <f t="shared" si="47"/>
        <v>0.3715415019762846</v>
      </c>
      <c r="BR13" s="56">
        <f t="shared" si="48"/>
        <v>0.35074626865671643</v>
      </c>
      <c r="BS13" s="53">
        <v>30</v>
      </c>
      <c r="BT13" s="53">
        <v>16</v>
      </c>
      <c r="BU13" s="53">
        <v>46</v>
      </c>
      <c r="BV13" s="56">
        <f t="shared" si="49"/>
        <v>0.10600706713780919</v>
      </c>
      <c r="BW13" s="56">
        <f t="shared" si="50"/>
        <v>0.06324110671936758</v>
      </c>
      <c r="BX13" s="57">
        <f t="shared" si="51"/>
        <v>0.08582089552238806</v>
      </c>
      <c r="BY13" s="52">
        <v>49</v>
      </c>
      <c r="BZ13" s="53">
        <v>36</v>
      </c>
      <c r="CA13" s="53">
        <v>85</v>
      </c>
      <c r="CB13" s="56">
        <f t="shared" si="52"/>
        <v>0.17314487632508835</v>
      </c>
      <c r="CC13" s="56">
        <f t="shared" si="14"/>
        <v>0.1422924901185771</v>
      </c>
      <c r="CD13" s="56">
        <f t="shared" si="15"/>
        <v>0.15858208955223882</v>
      </c>
      <c r="CE13" s="53">
        <v>16</v>
      </c>
      <c r="CF13" s="53">
        <v>8</v>
      </c>
      <c r="CG13" s="53">
        <v>24</v>
      </c>
      <c r="CH13" s="56">
        <f t="shared" si="53"/>
        <v>0.05653710247349823</v>
      </c>
      <c r="CI13" s="56">
        <f t="shared" si="54"/>
        <v>0.03162055335968379</v>
      </c>
      <c r="CJ13" s="57">
        <f t="shared" si="55"/>
        <v>0.04477611940298507</v>
      </c>
      <c r="CK13" s="52">
        <v>53</v>
      </c>
      <c r="CL13" s="53">
        <v>49</v>
      </c>
      <c r="CM13" s="53">
        <v>102</v>
      </c>
      <c r="CN13" s="56">
        <f t="shared" si="56"/>
        <v>0.1872791519434629</v>
      </c>
      <c r="CO13" s="56">
        <f t="shared" si="57"/>
        <v>0.19367588932806323</v>
      </c>
      <c r="CP13" s="56">
        <f t="shared" si="58"/>
        <v>0.19029850746268656</v>
      </c>
      <c r="CQ13" s="53">
        <v>17</v>
      </c>
      <c r="CR13" s="53">
        <v>8</v>
      </c>
      <c r="CS13" s="53">
        <v>25</v>
      </c>
      <c r="CT13" s="56">
        <f t="shared" si="59"/>
        <v>0.06007067137809187</v>
      </c>
      <c r="CU13" s="56">
        <f t="shared" si="60"/>
        <v>0.03162055335968379</v>
      </c>
      <c r="CV13" s="57">
        <f t="shared" si="61"/>
        <v>0.04664179104477612</v>
      </c>
    </row>
    <row r="14" spans="1:100" s="9" customFormat="1" ht="18.75" customHeight="1">
      <c r="A14" s="111" t="s">
        <v>39</v>
      </c>
      <c r="B14" s="52">
        <v>272</v>
      </c>
      <c r="C14" s="53">
        <v>240</v>
      </c>
      <c r="D14" s="54">
        <v>512</v>
      </c>
      <c r="E14" s="52">
        <v>92</v>
      </c>
      <c r="F14" s="53">
        <v>71</v>
      </c>
      <c r="G14" s="54">
        <v>163</v>
      </c>
      <c r="H14" s="55">
        <f t="shared" si="0"/>
        <v>0.3382352941176471</v>
      </c>
      <c r="I14" s="56">
        <f t="shared" si="1"/>
        <v>0.29583333333333334</v>
      </c>
      <c r="J14" s="57">
        <f t="shared" si="2"/>
        <v>0.318359375</v>
      </c>
      <c r="K14" s="52">
        <v>60</v>
      </c>
      <c r="L14" s="53">
        <v>38</v>
      </c>
      <c r="M14" s="54">
        <v>98</v>
      </c>
      <c r="N14" s="55">
        <f t="shared" si="19"/>
        <v>0.6521739130434783</v>
      </c>
      <c r="O14" s="56">
        <f t="shared" si="20"/>
        <v>0.5352112676056338</v>
      </c>
      <c r="P14" s="57">
        <f t="shared" si="21"/>
        <v>0.6012269938650306</v>
      </c>
      <c r="Q14" s="52">
        <v>153</v>
      </c>
      <c r="R14" s="53">
        <v>128</v>
      </c>
      <c r="S14" s="54">
        <v>281</v>
      </c>
      <c r="T14" s="58">
        <f t="shared" si="22"/>
        <v>0.5625</v>
      </c>
      <c r="U14" s="59">
        <f t="shared" si="23"/>
        <v>0.5333333333333333</v>
      </c>
      <c r="V14" s="60">
        <f t="shared" si="24"/>
        <v>0.548828125</v>
      </c>
      <c r="W14" s="52">
        <v>34</v>
      </c>
      <c r="X14" s="53">
        <v>62</v>
      </c>
      <c r="Y14" s="54">
        <v>96</v>
      </c>
      <c r="Z14" s="58">
        <f t="shared" si="25"/>
        <v>0.125</v>
      </c>
      <c r="AA14" s="59">
        <f t="shared" si="26"/>
        <v>0.25833333333333336</v>
      </c>
      <c r="AB14" s="60">
        <f t="shared" si="27"/>
        <v>0.1875</v>
      </c>
      <c r="AC14" s="52">
        <v>44</v>
      </c>
      <c r="AD14" s="53">
        <v>49</v>
      </c>
      <c r="AE14" s="54">
        <v>93</v>
      </c>
      <c r="AF14" s="55">
        <f t="shared" si="28"/>
        <v>0.16176470588235295</v>
      </c>
      <c r="AG14" s="56">
        <f t="shared" si="29"/>
        <v>0.20416666666666666</v>
      </c>
      <c r="AH14" s="57">
        <f t="shared" si="30"/>
        <v>0.181640625</v>
      </c>
      <c r="AI14" s="52">
        <v>20</v>
      </c>
      <c r="AJ14" s="53">
        <v>20</v>
      </c>
      <c r="AK14" s="54">
        <v>40</v>
      </c>
      <c r="AL14" s="55">
        <f t="shared" si="31"/>
        <v>0.45454545454545453</v>
      </c>
      <c r="AM14" s="56">
        <f t="shared" si="32"/>
        <v>0.40816326530612246</v>
      </c>
      <c r="AN14" s="57">
        <f t="shared" si="33"/>
        <v>0.43010752688172044</v>
      </c>
      <c r="AO14" s="52">
        <v>49</v>
      </c>
      <c r="AP14" s="53">
        <v>85</v>
      </c>
      <c r="AQ14" s="54">
        <v>134</v>
      </c>
      <c r="AR14" s="58">
        <f t="shared" si="34"/>
        <v>0.1801470588235294</v>
      </c>
      <c r="AS14" s="59">
        <f t="shared" si="35"/>
        <v>0.3541666666666667</v>
      </c>
      <c r="AT14" s="60">
        <f t="shared" si="36"/>
        <v>0.26171875</v>
      </c>
      <c r="AU14" s="52">
        <v>28</v>
      </c>
      <c r="AV14" s="53">
        <v>59</v>
      </c>
      <c r="AW14" s="54">
        <v>87</v>
      </c>
      <c r="AX14" s="58">
        <f t="shared" si="37"/>
        <v>0.10294117647058823</v>
      </c>
      <c r="AY14" s="59">
        <f t="shared" si="38"/>
        <v>0.24583333333333332</v>
      </c>
      <c r="AZ14" s="60">
        <f t="shared" si="39"/>
        <v>0.169921875</v>
      </c>
      <c r="BA14" s="52">
        <v>0</v>
      </c>
      <c r="BB14" s="53">
        <v>3</v>
      </c>
      <c r="BC14" s="53">
        <v>3</v>
      </c>
      <c r="BD14" s="56">
        <f t="shared" si="40"/>
        <v>0</v>
      </c>
      <c r="BE14" s="56">
        <f t="shared" si="41"/>
        <v>0.0125</v>
      </c>
      <c r="BF14" s="56">
        <f t="shared" si="42"/>
        <v>0.005859375</v>
      </c>
      <c r="BG14" s="53">
        <v>0</v>
      </c>
      <c r="BH14" s="53">
        <v>0</v>
      </c>
      <c r="BI14" s="53">
        <v>0</v>
      </c>
      <c r="BJ14" s="56">
        <f t="shared" si="43"/>
        <v>0</v>
      </c>
      <c r="BK14" s="56">
        <f t="shared" si="44"/>
        <v>0</v>
      </c>
      <c r="BL14" s="57">
        <f t="shared" si="45"/>
        <v>0</v>
      </c>
      <c r="BM14" s="52">
        <v>47</v>
      </c>
      <c r="BN14" s="53">
        <v>57</v>
      </c>
      <c r="BO14" s="53">
        <v>104</v>
      </c>
      <c r="BP14" s="56">
        <f t="shared" si="46"/>
        <v>0.17279411764705882</v>
      </c>
      <c r="BQ14" s="56">
        <f t="shared" si="47"/>
        <v>0.2375</v>
      </c>
      <c r="BR14" s="56">
        <f t="shared" si="48"/>
        <v>0.203125</v>
      </c>
      <c r="BS14" s="53">
        <v>27</v>
      </c>
      <c r="BT14" s="53">
        <v>26</v>
      </c>
      <c r="BU14" s="53">
        <v>53</v>
      </c>
      <c r="BV14" s="56">
        <f t="shared" si="49"/>
        <v>0.09926470588235294</v>
      </c>
      <c r="BW14" s="56">
        <f t="shared" si="50"/>
        <v>0.10833333333333334</v>
      </c>
      <c r="BX14" s="57">
        <f t="shared" si="51"/>
        <v>0.103515625</v>
      </c>
      <c r="BY14" s="52">
        <v>41</v>
      </c>
      <c r="BZ14" s="53">
        <v>27</v>
      </c>
      <c r="CA14" s="53">
        <v>68</v>
      </c>
      <c r="CB14" s="56">
        <f t="shared" si="52"/>
        <v>0.15073529411764705</v>
      </c>
      <c r="CC14" s="56">
        <f t="shared" si="14"/>
        <v>0.1125</v>
      </c>
      <c r="CD14" s="56">
        <f t="shared" si="15"/>
        <v>0.1328125</v>
      </c>
      <c r="CE14" s="53">
        <v>30</v>
      </c>
      <c r="CF14" s="53">
        <v>25</v>
      </c>
      <c r="CG14" s="53">
        <v>55</v>
      </c>
      <c r="CH14" s="56">
        <f t="shared" si="53"/>
        <v>0.11029411764705882</v>
      </c>
      <c r="CI14" s="56">
        <f t="shared" si="54"/>
        <v>0.10416666666666667</v>
      </c>
      <c r="CJ14" s="57">
        <f t="shared" si="55"/>
        <v>0.107421875</v>
      </c>
      <c r="CK14" s="52">
        <v>41</v>
      </c>
      <c r="CL14" s="53">
        <v>37</v>
      </c>
      <c r="CM14" s="53">
        <v>78</v>
      </c>
      <c r="CN14" s="56">
        <f t="shared" si="56"/>
        <v>0.15073529411764705</v>
      </c>
      <c r="CO14" s="56">
        <f t="shared" si="57"/>
        <v>0.15416666666666667</v>
      </c>
      <c r="CP14" s="56">
        <f t="shared" si="58"/>
        <v>0.15234375</v>
      </c>
      <c r="CQ14" s="53">
        <v>13</v>
      </c>
      <c r="CR14" s="53">
        <v>12</v>
      </c>
      <c r="CS14" s="53">
        <v>25</v>
      </c>
      <c r="CT14" s="56">
        <f t="shared" si="59"/>
        <v>0.04779411764705882</v>
      </c>
      <c r="CU14" s="56">
        <f t="shared" si="60"/>
        <v>0.05</v>
      </c>
      <c r="CV14" s="57">
        <f t="shared" si="61"/>
        <v>0.048828125</v>
      </c>
    </row>
    <row r="15" spans="1:100" s="9" customFormat="1" ht="18.75" customHeight="1">
      <c r="A15" s="111" t="s">
        <v>41</v>
      </c>
      <c r="B15" s="52">
        <v>214</v>
      </c>
      <c r="C15" s="53">
        <v>208</v>
      </c>
      <c r="D15" s="54">
        <v>422</v>
      </c>
      <c r="E15" s="52">
        <v>116</v>
      </c>
      <c r="F15" s="53">
        <v>91</v>
      </c>
      <c r="G15" s="54">
        <v>207</v>
      </c>
      <c r="H15" s="55">
        <f t="shared" si="0"/>
        <v>0.5420560747663551</v>
      </c>
      <c r="I15" s="56">
        <f t="shared" si="1"/>
        <v>0.4375</v>
      </c>
      <c r="J15" s="57">
        <f t="shared" si="2"/>
        <v>0.490521327014218</v>
      </c>
      <c r="K15" s="52">
        <v>61</v>
      </c>
      <c r="L15" s="53">
        <v>48</v>
      </c>
      <c r="M15" s="54">
        <v>109</v>
      </c>
      <c r="N15" s="55">
        <f t="shared" si="19"/>
        <v>0.5258620689655172</v>
      </c>
      <c r="O15" s="56">
        <f t="shared" si="20"/>
        <v>0.5274725274725275</v>
      </c>
      <c r="P15" s="57">
        <f t="shared" si="21"/>
        <v>0.5265700483091788</v>
      </c>
      <c r="Q15" s="52">
        <v>314</v>
      </c>
      <c r="R15" s="53">
        <v>238</v>
      </c>
      <c r="S15" s="54">
        <v>552</v>
      </c>
      <c r="T15" s="58">
        <f t="shared" si="22"/>
        <v>1.4672897196261683</v>
      </c>
      <c r="U15" s="59">
        <f t="shared" si="23"/>
        <v>1.1442307692307692</v>
      </c>
      <c r="V15" s="60">
        <f t="shared" si="24"/>
        <v>1.3080568720379147</v>
      </c>
      <c r="W15" s="52">
        <v>82</v>
      </c>
      <c r="X15" s="53">
        <v>125</v>
      </c>
      <c r="Y15" s="54">
        <v>207</v>
      </c>
      <c r="Z15" s="58">
        <f t="shared" si="25"/>
        <v>0.38317757009345793</v>
      </c>
      <c r="AA15" s="59">
        <f t="shared" si="26"/>
        <v>0.6009615384615384</v>
      </c>
      <c r="AB15" s="60">
        <f t="shared" si="27"/>
        <v>0.490521327014218</v>
      </c>
      <c r="AC15" s="52">
        <v>76</v>
      </c>
      <c r="AD15" s="53">
        <v>66</v>
      </c>
      <c r="AE15" s="54">
        <v>142</v>
      </c>
      <c r="AF15" s="55">
        <f t="shared" si="28"/>
        <v>0.35514018691588783</v>
      </c>
      <c r="AG15" s="56">
        <f t="shared" si="29"/>
        <v>0.3173076923076923</v>
      </c>
      <c r="AH15" s="57">
        <f t="shared" si="30"/>
        <v>0.33649289099526064</v>
      </c>
      <c r="AI15" s="52">
        <v>50</v>
      </c>
      <c r="AJ15" s="53">
        <v>41</v>
      </c>
      <c r="AK15" s="54">
        <v>91</v>
      </c>
      <c r="AL15" s="55">
        <f t="shared" si="31"/>
        <v>0.6578947368421053</v>
      </c>
      <c r="AM15" s="56">
        <f t="shared" si="32"/>
        <v>0.6212121212121212</v>
      </c>
      <c r="AN15" s="57">
        <f t="shared" si="33"/>
        <v>0.6408450704225352</v>
      </c>
      <c r="AO15" s="52">
        <v>155</v>
      </c>
      <c r="AP15" s="53">
        <v>151</v>
      </c>
      <c r="AQ15" s="54">
        <v>306</v>
      </c>
      <c r="AR15" s="58">
        <f t="shared" si="34"/>
        <v>0.7242990654205608</v>
      </c>
      <c r="AS15" s="59">
        <f t="shared" si="35"/>
        <v>0.7259615384615384</v>
      </c>
      <c r="AT15" s="60">
        <f t="shared" si="36"/>
        <v>0.7251184834123223</v>
      </c>
      <c r="AU15" s="52">
        <v>80</v>
      </c>
      <c r="AV15" s="53">
        <v>125</v>
      </c>
      <c r="AW15" s="54">
        <v>205</v>
      </c>
      <c r="AX15" s="58">
        <f t="shared" si="37"/>
        <v>0.37383177570093457</v>
      </c>
      <c r="AY15" s="59">
        <f t="shared" si="38"/>
        <v>0.6009615384615384</v>
      </c>
      <c r="AZ15" s="60">
        <f t="shared" si="39"/>
        <v>0.48578199052132703</v>
      </c>
      <c r="BA15" s="52">
        <v>0</v>
      </c>
      <c r="BB15" s="53">
        <v>0</v>
      </c>
      <c r="BC15" s="53">
        <v>0</v>
      </c>
      <c r="BD15" s="56">
        <f t="shared" si="40"/>
        <v>0</v>
      </c>
      <c r="BE15" s="56">
        <f t="shared" si="41"/>
        <v>0</v>
      </c>
      <c r="BF15" s="56">
        <f t="shared" si="42"/>
        <v>0</v>
      </c>
      <c r="BG15" s="53">
        <v>0</v>
      </c>
      <c r="BH15" s="53">
        <v>0</v>
      </c>
      <c r="BI15" s="53">
        <v>0</v>
      </c>
      <c r="BJ15" s="56">
        <f t="shared" si="43"/>
        <v>0</v>
      </c>
      <c r="BK15" s="56">
        <f t="shared" si="44"/>
        <v>0</v>
      </c>
      <c r="BL15" s="57">
        <f t="shared" si="45"/>
        <v>0</v>
      </c>
      <c r="BM15" s="52">
        <v>28</v>
      </c>
      <c r="BN15" s="53">
        <v>36</v>
      </c>
      <c r="BO15" s="53">
        <v>64</v>
      </c>
      <c r="BP15" s="56">
        <f t="shared" si="46"/>
        <v>0.1308411214953271</v>
      </c>
      <c r="BQ15" s="56">
        <f t="shared" si="47"/>
        <v>0.17307692307692307</v>
      </c>
      <c r="BR15" s="56">
        <f t="shared" si="48"/>
        <v>0.15165876777251186</v>
      </c>
      <c r="BS15" s="53">
        <v>18</v>
      </c>
      <c r="BT15" s="53">
        <v>10</v>
      </c>
      <c r="BU15" s="53">
        <v>28</v>
      </c>
      <c r="BV15" s="56">
        <f t="shared" si="49"/>
        <v>0.08411214953271028</v>
      </c>
      <c r="BW15" s="56">
        <f t="shared" si="50"/>
        <v>0.04807692307692308</v>
      </c>
      <c r="BX15" s="57">
        <f t="shared" si="51"/>
        <v>0.06635071090047394</v>
      </c>
      <c r="BY15" s="52">
        <v>35</v>
      </c>
      <c r="BZ15" s="53">
        <v>21</v>
      </c>
      <c r="CA15" s="53">
        <v>56</v>
      </c>
      <c r="CB15" s="56">
        <f t="shared" si="52"/>
        <v>0.16355140186915887</v>
      </c>
      <c r="CC15" s="56">
        <f t="shared" si="14"/>
        <v>0.10096153846153846</v>
      </c>
      <c r="CD15" s="56">
        <f t="shared" si="15"/>
        <v>0.13270142180094788</v>
      </c>
      <c r="CE15" s="53">
        <v>5</v>
      </c>
      <c r="CF15" s="53">
        <v>4</v>
      </c>
      <c r="CG15" s="53">
        <v>9</v>
      </c>
      <c r="CH15" s="56">
        <f t="shared" si="53"/>
        <v>0.02336448598130841</v>
      </c>
      <c r="CI15" s="56">
        <f t="shared" si="54"/>
        <v>0.019230769230769232</v>
      </c>
      <c r="CJ15" s="57">
        <f t="shared" si="55"/>
        <v>0.02132701421800948</v>
      </c>
      <c r="CK15" s="52">
        <v>26</v>
      </c>
      <c r="CL15" s="53">
        <v>21</v>
      </c>
      <c r="CM15" s="53">
        <v>47</v>
      </c>
      <c r="CN15" s="56">
        <f t="shared" si="56"/>
        <v>0.12149532710280374</v>
      </c>
      <c r="CO15" s="56">
        <f t="shared" si="57"/>
        <v>0.10096153846153846</v>
      </c>
      <c r="CP15" s="56">
        <f t="shared" si="58"/>
        <v>0.11137440758293839</v>
      </c>
      <c r="CQ15" s="53">
        <v>3</v>
      </c>
      <c r="CR15" s="53">
        <v>1</v>
      </c>
      <c r="CS15" s="53">
        <v>4</v>
      </c>
      <c r="CT15" s="56">
        <f t="shared" si="59"/>
        <v>0.014018691588785047</v>
      </c>
      <c r="CU15" s="56">
        <f t="shared" si="60"/>
        <v>0.004807692307692308</v>
      </c>
      <c r="CV15" s="57">
        <f t="shared" si="61"/>
        <v>0.009478672985781991</v>
      </c>
    </row>
    <row r="16" spans="1:100" s="9" customFormat="1" ht="18.75" customHeight="1">
      <c r="A16" s="111" t="s">
        <v>36</v>
      </c>
      <c r="B16" s="52">
        <v>579</v>
      </c>
      <c r="C16" s="53">
        <v>550</v>
      </c>
      <c r="D16" s="54">
        <v>1129</v>
      </c>
      <c r="E16" s="52">
        <v>257</v>
      </c>
      <c r="F16" s="53">
        <v>270</v>
      </c>
      <c r="G16" s="54">
        <v>527</v>
      </c>
      <c r="H16" s="55">
        <f t="shared" si="0"/>
        <v>0.4438687392055268</v>
      </c>
      <c r="I16" s="56">
        <f t="shared" si="1"/>
        <v>0.4909090909090909</v>
      </c>
      <c r="J16" s="57">
        <f t="shared" si="2"/>
        <v>0.466784765279008</v>
      </c>
      <c r="K16" s="52">
        <v>145</v>
      </c>
      <c r="L16" s="53">
        <v>146</v>
      </c>
      <c r="M16" s="54">
        <v>291</v>
      </c>
      <c r="N16" s="55">
        <f t="shared" si="19"/>
        <v>0.5642023346303502</v>
      </c>
      <c r="O16" s="56">
        <f t="shared" si="20"/>
        <v>0.5407407407407407</v>
      </c>
      <c r="P16" s="57">
        <f t="shared" si="21"/>
        <v>0.5521821631878557</v>
      </c>
      <c r="Q16" s="52">
        <v>736</v>
      </c>
      <c r="R16" s="53">
        <v>771</v>
      </c>
      <c r="S16" s="54">
        <v>1507</v>
      </c>
      <c r="T16" s="58">
        <f t="shared" si="22"/>
        <v>1.2711571675302245</v>
      </c>
      <c r="U16" s="59">
        <f t="shared" si="23"/>
        <v>1.4018181818181819</v>
      </c>
      <c r="V16" s="60">
        <f t="shared" si="24"/>
        <v>1.3348095659875996</v>
      </c>
      <c r="W16" s="52">
        <v>204</v>
      </c>
      <c r="X16" s="53">
        <v>279</v>
      </c>
      <c r="Y16" s="54">
        <v>483</v>
      </c>
      <c r="Z16" s="58">
        <f t="shared" si="25"/>
        <v>0.35233160621761656</v>
      </c>
      <c r="AA16" s="59">
        <f t="shared" si="26"/>
        <v>0.5072727272727273</v>
      </c>
      <c r="AB16" s="60">
        <f t="shared" si="27"/>
        <v>0.42781222320637735</v>
      </c>
      <c r="AC16" s="52">
        <v>157</v>
      </c>
      <c r="AD16" s="53">
        <v>189</v>
      </c>
      <c r="AE16" s="54">
        <v>346</v>
      </c>
      <c r="AF16" s="55">
        <f t="shared" si="28"/>
        <v>0.2711571675302245</v>
      </c>
      <c r="AG16" s="56">
        <f t="shared" si="29"/>
        <v>0.34363636363636363</v>
      </c>
      <c r="AH16" s="57">
        <f t="shared" si="30"/>
        <v>0.30646589902568644</v>
      </c>
      <c r="AI16" s="52">
        <v>93</v>
      </c>
      <c r="AJ16" s="53">
        <v>109</v>
      </c>
      <c r="AK16" s="54">
        <v>202</v>
      </c>
      <c r="AL16" s="55">
        <f t="shared" si="31"/>
        <v>0.5923566878980892</v>
      </c>
      <c r="AM16" s="56">
        <f t="shared" si="32"/>
        <v>0.5767195767195767</v>
      </c>
      <c r="AN16" s="57">
        <f t="shared" si="33"/>
        <v>0.5838150289017341</v>
      </c>
      <c r="AO16" s="52">
        <v>345</v>
      </c>
      <c r="AP16" s="53">
        <v>494</v>
      </c>
      <c r="AQ16" s="54">
        <v>839</v>
      </c>
      <c r="AR16" s="58">
        <f t="shared" si="34"/>
        <v>0.5958549222797928</v>
      </c>
      <c r="AS16" s="59">
        <f t="shared" si="35"/>
        <v>0.8981818181818182</v>
      </c>
      <c r="AT16" s="60">
        <f t="shared" si="36"/>
        <v>0.7431355181576617</v>
      </c>
      <c r="AU16" s="52">
        <v>190</v>
      </c>
      <c r="AV16" s="53">
        <v>268</v>
      </c>
      <c r="AW16" s="54">
        <v>458</v>
      </c>
      <c r="AX16" s="58">
        <f t="shared" si="37"/>
        <v>0.3281519861830743</v>
      </c>
      <c r="AY16" s="59">
        <f t="shared" si="38"/>
        <v>0.48727272727272725</v>
      </c>
      <c r="AZ16" s="60">
        <f t="shared" si="39"/>
        <v>0.40566873339238263</v>
      </c>
      <c r="BA16" s="52">
        <v>9</v>
      </c>
      <c r="BB16" s="53">
        <v>8</v>
      </c>
      <c r="BC16" s="53">
        <v>17</v>
      </c>
      <c r="BD16" s="56">
        <f t="shared" si="40"/>
        <v>0.015544041450777202</v>
      </c>
      <c r="BE16" s="56">
        <f t="shared" si="41"/>
        <v>0.014545454545454545</v>
      </c>
      <c r="BF16" s="56">
        <f t="shared" si="42"/>
        <v>0.015057573073516387</v>
      </c>
      <c r="BG16" s="53">
        <v>11</v>
      </c>
      <c r="BH16" s="53">
        <v>3</v>
      </c>
      <c r="BI16" s="53">
        <v>14</v>
      </c>
      <c r="BJ16" s="56">
        <f t="shared" si="43"/>
        <v>0.018998272884283247</v>
      </c>
      <c r="BK16" s="56">
        <f t="shared" si="44"/>
        <v>0.005454545454545455</v>
      </c>
      <c r="BL16" s="57">
        <f t="shared" si="45"/>
        <v>0.012400354295837024</v>
      </c>
      <c r="BM16" s="52">
        <v>99</v>
      </c>
      <c r="BN16" s="53">
        <v>116</v>
      </c>
      <c r="BO16" s="53">
        <v>215</v>
      </c>
      <c r="BP16" s="56">
        <f t="shared" si="46"/>
        <v>0.17098445595854922</v>
      </c>
      <c r="BQ16" s="56">
        <f t="shared" si="47"/>
        <v>0.2109090909090909</v>
      </c>
      <c r="BR16" s="56">
        <f t="shared" si="48"/>
        <v>0.1904340124003543</v>
      </c>
      <c r="BS16" s="53">
        <v>48</v>
      </c>
      <c r="BT16" s="53">
        <v>59</v>
      </c>
      <c r="BU16" s="53">
        <v>107</v>
      </c>
      <c r="BV16" s="56">
        <f t="shared" si="49"/>
        <v>0.08290155440414508</v>
      </c>
      <c r="BW16" s="56">
        <f t="shared" si="50"/>
        <v>0.10727272727272727</v>
      </c>
      <c r="BX16" s="57">
        <f t="shared" si="51"/>
        <v>0.09477413640389726</v>
      </c>
      <c r="BY16" s="52">
        <v>93</v>
      </c>
      <c r="BZ16" s="53">
        <v>81</v>
      </c>
      <c r="CA16" s="53">
        <v>174</v>
      </c>
      <c r="CB16" s="56">
        <f t="shared" si="52"/>
        <v>0.16062176165803108</v>
      </c>
      <c r="CC16" s="56">
        <f t="shared" si="14"/>
        <v>0.14727272727272728</v>
      </c>
      <c r="CD16" s="56">
        <f t="shared" si="15"/>
        <v>0.15411868910540302</v>
      </c>
      <c r="CE16" s="53">
        <v>30</v>
      </c>
      <c r="CF16" s="53">
        <v>11</v>
      </c>
      <c r="CG16" s="53">
        <v>41</v>
      </c>
      <c r="CH16" s="56">
        <f t="shared" si="53"/>
        <v>0.05181347150259067</v>
      </c>
      <c r="CI16" s="56">
        <f t="shared" si="54"/>
        <v>0.02</v>
      </c>
      <c r="CJ16" s="57">
        <f t="shared" si="55"/>
        <v>0.03631532329495128</v>
      </c>
      <c r="CK16" s="52">
        <v>57</v>
      </c>
      <c r="CL16" s="53">
        <v>41</v>
      </c>
      <c r="CM16" s="53">
        <v>98</v>
      </c>
      <c r="CN16" s="56">
        <f t="shared" si="56"/>
        <v>0.09844559585492228</v>
      </c>
      <c r="CO16" s="56">
        <f t="shared" si="57"/>
        <v>0.07454545454545454</v>
      </c>
      <c r="CP16" s="56">
        <f t="shared" si="58"/>
        <v>0.08680248007085917</v>
      </c>
      <c r="CQ16" s="53">
        <v>11</v>
      </c>
      <c r="CR16" s="53">
        <v>6</v>
      </c>
      <c r="CS16" s="53">
        <v>17</v>
      </c>
      <c r="CT16" s="56">
        <f t="shared" si="59"/>
        <v>0.018998272884283247</v>
      </c>
      <c r="CU16" s="56">
        <f t="shared" si="60"/>
        <v>0.01090909090909091</v>
      </c>
      <c r="CV16" s="57">
        <f t="shared" si="61"/>
        <v>0.015057573073516387</v>
      </c>
    </row>
    <row r="17" spans="1:100" s="9" customFormat="1" ht="18.75" customHeight="1">
      <c r="A17" s="111" t="s">
        <v>42</v>
      </c>
      <c r="B17" s="52">
        <v>186</v>
      </c>
      <c r="C17" s="53">
        <v>160</v>
      </c>
      <c r="D17" s="54">
        <v>346</v>
      </c>
      <c r="E17" s="52">
        <v>77</v>
      </c>
      <c r="F17" s="53">
        <v>58</v>
      </c>
      <c r="G17" s="54">
        <v>135</v>
      </c>
      <c r="H17" s="55">
        <f t="shared" si="0"/>
        <v>0.41397849462365593</v>
      </c>
      <c r="I17" s="56">
        <f t="shared" si="1"/>
        <v>0.3625</v>
      </c>
      <c r="J17" s="57">
        <f t="shared" si="2"/>
        <v>0.3901734104046243</v>
      </c>
      <c r="K17" s="52">
        <v>43</v>
      </c>
      <c r="L17" s="53">
        <v>37</v>
      </c>
      <c r="M17" s="54">
        <v>80</v>
      </c>
      <c r="N17" s="55">
        <f t="shared" si="19"/>
        <v>0.5584415584415584</v>
      </c>
      <c r="O17" s="56">
        <f t="shared" si="20"/>
        <v>0.6379310344827587</v>
      </c>
      <c r="P17" s="57">
        <f t="shared" si="21"/>
        <v>0.5925925925925926</v>
      </c>
      <c r="Q17" s="52">
        <v>194</v>
      </c>
      <c r="R17" s="53">
        <v>170</v>
      </c>
      <c r="S17" s="54">
        <v>364</v>
      </c>
      <c r="T17" s="58">
        <f t="shared" si="22"/>
        <v>1.043010752688172</v>
      </c>
      <c r="U17" s="59">
        <f t="shared" si="23"/>
        <v>1.0625</v>
      </c>
      <c r="V17" s="60">
        <f t="shared" si="24"/>
        <v>1.0520231213872833</v>
      </c>
      <c r="W17" s="52">
        <v>60</v>
      </c>
      <c r="X17" s="53">
        <v>49</v>
      </c>
      <c r="Y17" s="54">
        <v>109</v>
      </c>
      <c r="Z17" s="58">
        <f t="shared" si="25"/>
        <v>0.3225806451612903</v>
      </c>
      <c r="AA17" s="59">
        <f t="shared" si="26"/>
        <v>0.30625</v>
      </c>
      <c r="AB17" s="60">
        <f t="shared" si="27"/>
        <v>0.315028901734104</v>
      </c>
      <c r="AC17" s="52">
        <v>42</v>
      </c>
      <c r="AD17" s="53">
        <v>37</v>
      </c>
      <c r="AE17" s="54">
        <v>79</v>
      </c>
      <c r="AF17" s="55">
        <f t="shared" si="28"/>
        <v>0.22580645161290322</v>
      </c>
      <c r="AG17" s="56">
        <f t="shared" si="29"/>
        <v>0.23125</v>
      </c>
      <c r="AH17" s="57">
        <f t="shared" si="30"/>
        <v>0.22832369942196531</v>
      </c>
      <c r="AI17" s="52">
        <v>26</v>
      </c>
      <c r="AJ17" s="53">
        <v>23</v>
      </c>
      <c r="AK17" s="54">
        <v>49</v>
      </c>
      <c r="AL17" s="55">
        <f t="shared" si="31"/>
        <v>0.6190476190476191</v>
      </c>
      <c r="AM17" s="56">
        <f t="shared" si="32"/>
        <v>0.6216216216216216</v>
      </c>
      <c r="AN17" s="57">
        <f t="shared" si="33"/>
        <v>0.620253164556962</v>
      </c>
      <c r="AO17" s="52">
        <v>85</v>
      </c>
      <c r="AP17" s="53">
        <v>80</v>
      </c>
      <c r="AQ17" s="54">
        <v>165</v>
      </c>
      <c r="AR17" s="58">
        <f t="shared" si="34"/>
        <v>0.45698924731182794</v>
      </c>
      <c r="AS17" s="59">
        <f t="shared" si="35"/>
        <v>0.5</v>
      </c>
      <c r="AT17" s="60">
        <f t="shared" si="36"/>
        <v>0.476878612716763</v>
      </c>
      <c r="AU17" s="52">
        <v>55</v>
      </c>
      <c r="AV17" s="53">
        <v>57</v>
      </c>
      <c r="AW17" s="54">
        <v>112</v>
      </c>
      <c r="AX17" s="58">
        <f t="shared" si="37"/>
        <v>0.2956989247311828</v>
      </c>
      <c r="AY17" s="59">
        <f t="shared" si="38"/>
        <v>0.35625</v>
      </c>
      <c r="AZ17" s="60">
        <f t="shared" si="39"/>
        <v>0.3236994219653179</v>
      </c>
      <c r="BA17" s="52">
        <v>8</v>
      </c>
      <c r="BB17" s="53">
        <v>4</v>
      </c>
      <c r="BC17" s="53">
        <v>12</v>
      </c>
      <c r="BD17" s="56">
        <f t="shared" si="40"/>
        <v>0.043010752688172046</v>
      </c>
      <c r="BE17" s="56">
        <f t="shared" si="41"/>
        <v>0.025</v>
      </c>
      <c r="BF17" s="56">
        <f t="shared" si="42"/>
        <v>0.03468208092485549</v>
      </c>
      <c r="BG17" s="53">
        <v>0</v>
      </c>
      <c r="BH17" s="53">
        <v>0</v>
      </c>
      <c r="BI17" s="53">
        <v>0</v>
      </c>
      <c r="BJ17" s="56">
        <f t="shared" si="43"/>
        <v>0</v>
      </c>
      <c r="BK17" s="56">
        <f t="shared" si="44"/>
        <v>0</v>
      </c>
      <c r="BL17" s="57">
        <f t="shared" si="45"/>
        <v>0</v>
      </c>
      <c r="BM17" s="52">
        <v>38</v>
      </c>
      <c r="BN17" s="53">
        <v>38</v>
      </c>
      <c r="BO17" s="53">
        <v>76</v>
      </c>
      <c r="BP17" s="56">
        <f t="shared" si="46"/>
        <v>0.20430107526881722</v>
      </c>
      <c r="BQ17" s="56">
        <f t="shared" si="47"/>
        <v>0.2375</v>
      </c>
      <c r="BR17" s="56">
        <f t="shared" si="48"/>
        <v>0.21965317919075145</v>
      </c>
      <c r="BS17" s="53">
        <v>0</v>
      </c>
      <c r="BT17" s="53">
        <v>4</v>
      </c>
      <c r="BU17" s="53">
        <v>4</v>
      </c>
      <c r="BV17" s="56">
        <f t="shared" si="49"/>
        <v>0</v>
      </c>
      <c r="BW17" s="56">
        <f t="shared" si="50"/>
        <v>0.025</v>
      </c>
      <c r="BX17" s="57">
        <f t="shared" si="51"/>
        <v>0.011560693641618497</v>
      </c>
      <c r="BY17" s="52">
        <v>38</v>
      </c>
      <c r="BZ17" s="53">
        <v>18</v>
      </c>
      <c r="CA17" s="53">
        <v>56</v>
      </c>
      <c r="CB17" s="56">
        <f t="shared" si="52"/>
        <v>0.20430107526881722</v>
      </c>
      <c r="CC17" s="56">
        <f t="shared" si="14"/>
        <v>0.1125</v>
      </c>
      <c r="CD17" s="56">
        <f t="shared" si="15"/>
        <v>0.16184971098265896</v>
      </c>
      <c r="CE17" s="53">
        <v>0</v>
      </c>
      <c r="CF17" s="53">
        <v>0</v>
      </c>
      <c r="CG17" s="53">
        <v>0</v>
      </c>
      <c r="CH17" s="56">
        <f t="shared" si="53"/>
        <v>0</v>
      </c>
      <c r="CI17" s="56">
        <f t="shared" si="54"/>
        <v>0</v>
      </c>
      <c r="CJ17" s="57">
        <f t="shared" si="55"/>
        <v>0</v>
      </c>
      <c r="CK17" s="52">
        <v>51</v>
      </c>
      <c r="CL17" s="53">
        <v>25</v>
      </c>
      <c r="CM17" s="53">
        <v>76</v>
      </c>
      <c r="CN17" s="56">
        <f t="shared" si="56"/>
        <v>0.27419354838709675</v>
      </c>
      <c r="CO17" s="56">
        <f t="shared" si="57"/>
        <v>0.15625</v>
      </c>
      <c r="CP17" s="56">
        <f t="shared" si="58"/>
        <v>0.21965317919075145</v>
      </c>
      <c r="CQ17" s="53">
        <v>1</v>
      </c>
      <c r="CR17" s="53">
        <v>2</v>
      </c>
      <c r="CS17" s="53">
        <v>3</v>
      </c>
      <c r="CT17" s="56">
        <f t="shared" si="59"/>
        <v>0.005376344086021506</v>
      </c>
      <c r="CU17" s="56">
        <f t="shared" si="60"/>
        <v>0.0125</v>
      </c>
      <c r="CV17" s="57">
        <f t="shared" si="61"/>
        <v>0.008670520231213872</v>
      </c>
    </row>
    <row r="18" spans="1:100" s="9" customFormat="1" ht="18.75" customHeight="1">
      <c r="A18" s="111" t="s">
        <v>21</v>
      </c>
      <c r="B18" s="52">
        <v>93</v>
      </c>
      <c r="C18" s="53">
        <v>100</v>
      </c>
      <c r="D18" s="54">
        <v>193</v>
      </c>
      <c r="E18" s="52">
        <v>48</v>
      </c>
      <c r="F18" s="53">
        <v>51</v>
      </c>
      <c r="G18" s="54">
        <v>99</v>
      </c>
      <c r="H18" s="55">
        <f t="shared" si="0"/>
        <v>0.5161290322580645</v>
      </c>
      <c r="I18" s="56">
        <f t="shared" si="1"/>
        <v>0.51</v>
      </c>
      <c r="J18" s="57">
        <f t="shared" si="2"/>
        <v>0.5129533678756477</v>
      </c>
      <c r="K18" s="52">
        <v>27</v>
      </c>
      <c r="L18" s="53">
        <v>26</v>
      </c>
      <c r="M18" s="54">
        <v>53</v>
      </c>
      <c r="N18" s="55">
        <f t="shared" si="19"/>
        <v>0.5625</v>
      </c>
      <c r="O18" s="56">
        <f t="shared" si="20"/>
        <v>0.5098039215686274</v>
      </c>
      <c r="P18" s="57">
        <f t="shared" si="21"/>
        <v>0.5353535353535354</v>
      </c>
      <c r="Q18" s="52">
        <v>116</v>
      </c>
      <c r="R18" s="53">
        <v>137</v>
      </c>
      <c r="S18" s="54">
        <v>253</v>
      </c>
      <c r="T18" s="58">
        <f t="shared" si="22"/>
        <v>1.2473118279569892</v>
      </c>
      <c r="U18" s="59">
        <f t="shared" si="23"/>
        <v>1.37</v>
      </c>
      <c r="V18" s="60">
        <f t="shared" si="24"/>
        <v>1.310880829015544</v>
      </c>
      <c r="W18" s="52">
        <v>37</v>
      </c>
      <c r="X18" s="53">
        <v>51</v>
      </c>
      <c r="Y18" s="54">
        <v>88</v>
      </c>
      <c r="Z18" s="58">
        <f t="shared" si="25"/>
        <v>0.3978494623655914</v>
      </c>
      <c r="AA18" s="59">
        <f t="shared" si="26"/>
        <v>0.51</v>
      </c>
      <c r="AB18" s="60">
        <f t="shared" si="27"/>
        <v>0.45595854922279794</v>
      </c>
      <c r="AC18" s="52">
        <v>25</v>
      </c>
      <c r="AD18" s="53">
        <v>39</v>
      </c>
      <c r="AE18" s="54">
        <v>64</v>
      </c>
      <c r="AF18" s="55">
        <f t="shared" si="28"/>
        <v>0.26881720430107525</v>
      </c>
      <c r="AG18" s="56">
        <f t="shared" si="29"/>
        <v>0.39</v>
      </c>
      <c r="AH18" s="57">
        <f t="shared" si="30"/>
        <v>0.3316062176165803</v>
      </c>
      <c r="AI18" s="52">
        <v>14</v>
      </c>
      <c r="AJ18" s="53">
        <v>20</v>
      </c>
      <c r="AK18" s="54">
        <v>34</v>
      </c>
      <c r="AL18" s="55">
        <f t="shared" si="31"/>
        <v>0.56</v>
      </c>
      <c r="AM18" s="56">
        <f t="shared" si="32"/>
        <v>0.5128205128205128</v>
      </c>
      <c r="AN18" s="57">
        <f t="shared" si="33"/>
        <v>0.53125</v>
      </c>
      <c r="AO18" s="52">
        <v>43</v>
      </c>
      <c r="AP18" s="53">
        <v>89</v>
      </c>
      <c r="AQ18" s="54">
        <v>132</v>
      </c>
      <c r="AR18" s="58">
        <f t="shared" si="34"/>
        <v>0.46236559139784944</v>
      </c>
      <c r="AS18" s="59">
        <f t="shared" si="35"/>
        <v>0.89</v>
      </c>
      <c r="AT18" s="60">
        <f t="shared" si="36"/>
        <v>0.6839378238341969</v>
      </c>
      <c r="AU18" s="52">
        <v>46</v>
      </c>
      <c r="AV18" s="53">
        <v>53</v>
      </c>
      <c r="AW18" s="54">
        <v>99</v>
      </c>
      <c r="AX18" s="58">
        <f t="shared" si="37"/>
        <v>0.4946236559139785</v>
      </c>
      <c r="AY18" s="59">
        <f t="shared" si="38"/>
        <v>0.53</v>
      </c>
      <c r="AZ18" s="60">
        <f t="shared" si="39"/>
        <v>0.5129533678756477</v>
      </c>
      <c r="BA18" s="52">
        <v>0</v>
      </c>
      <c r="BB18" s="53">
        <v>0</v>
      </c>
      <c r="BC18" s="53">
        <v>0</v>
      </c>
      <c r="BD18" s="56">
        <f t="shared" si="40"/>
        <v>0</v>
      </c>
      <c r="BE18" s="56">
        <f t="shared" si="41"/>
        <v>0</v>
      </c>
      <c r="BF18" s="56">
        <f t="shared" si="42"/>
        <v>0</v>
      </c>
      <c r="BG18" s="53">
        <v>0</v>
      </c>
      <c r="BH18" s="53">
        <v>0</v>
      </c>
      <c r="BI18" s="53">
        <v>0</v>
      </c>
      <c r="BJ18" s="56">
        <f t="shared" si="43"/>
        <v>0</v>
      </c>
      <c r="BK18" s="56">
        <f t="shared" si="44"/>
        <v>0</v>
      </c>
      <c r="BL18" s="57">
        <f t="shared" si="45"/>
        <v>0</v>
      </c>
      <c r="BM18" s="52">
        <v>10</v>
      </c>
      <c r="BN18" s="53">
        <v>14</v>
      </c>
      <c r="BO18" s="53">
        <v>24</v>
      </c>
      <c r="BP18" s="56">
        <f t="shared" si="46"/>
        <v>0.10752688172043011</v>
      </c>
      <c r="BQ18" s="56">
        <f t="shared" si="47"/>
        <v>0.14</v>
      </c>
      <c r="BR18" s="56">
        <f t="shared" si="48"/>
        <v>0.12435233160621761</v>
      </c>
      <c r="BS18" s="53">
        <v>3</v>
      </c>
      <c r="BT18" s="53">
        <v>4</v>
      </c>
      <c r="BU18" s="53">
        <v>7</v>
      </c>
      <c r="BV18" s="56">
        <f t="shared" si="49"/>
        <v>0.03225806451612903</v>
      </c>
      <c r="BW18" s="56">
        <f t="shared" si="50"/>
        <v>0.04</v>
      </c>
      <c r="BX18" s="57">
        <f t="shared" si="51"/>
        <v>0.03626943005181347</v>
      </c>
      <c r="BY18" s="52">
        <v>10</v>
      </c>
      <c r="BZ18" s="53">
        <v>5</v>
      </c>
      <c r="CA18" s="53">
        <v>15</v>
      </c>
      <c r="CB18" s="56">
        <f t="shared" si="52"/>
        <v>0.10752688172043011</v>
      </c>
      <c r="CC18" s="56">
        <f t="shared" si="14"/>
        <v>0.05</v>
      </c>
      <c r="CD18" s="56">
        <f t="shared" si="15"/>
        <v>0.07772020725388601</v>
      </c>
      <c r="CE18" s="53">
        <v>6</v>
      </c>
      <c r="CF18" s="53">
        <v>3</v>
      </c>
      <c r="CG18" s="53">
        <v>9</v>
      </c>
      <c r="CH18" s="56">
        <f t="shared" si="53"/>
        <v>0.06451612903225806</v>
      </c>
      <c r="CI18" s="56">
        <f t="shared" si="54"/>
        <v>0.03</v>
      </c>
      <c r="CJ18" s="57">
        <f t="shared" si="55"/>
        <v>0.046632124352331605</v>
      </c>
      <c r="CK18" s="52">
        <v>10</v>
      </c>
      <c r="CL18" s="53">
        <v>8</v>
      </c>
      <c r="CM18" s="53">
        <v>18</v>
      </c>
      <c r="CN18" s="56">
        <f t="shared" si="56"/>
        <v>0.10752688172043011</v>
      </c>
      <c r="CO18" s="56">
        <f t="shared" si="57"/>
        <v>0.08</v>
      </c>
      <c r="CP18" s="56">
        <f t="shared" si="58"/>
        <v>0.09326424870466321</v>
      </c>
      <c r="CQ18" s="53">
        <v>1</v>
      </c>
      <c r="CR18" s="53">
        <v>0</v>
      </c>
      <c r="CS18" s="53">
        <v>1</v>
      </c>
      <c r="CT18" s="56">
        <f t="shared" si="59"/>
        <v>0.010752688172043012</v>
      </c>
      <c r="CU18" s="56">
        <f t="shared" si="60"/>
        <v>0</v>
      </c>
      <c r="CV18" s="57">
        <f t="shared" si="61"/>
        <v>0.0051813471502590676</v>
      </c>
    </row>
    <row r="19" spans="1:100" s="9" customFormat="1" ht="18.75" customHeight="1">
      <c r="A19" s="111" t="s">
        <v>22</v>
      </c>
      <c r="B19" s="52">
        <v>44</v>
      </c>
      <c r="C19" s="53">
        <v>37</v>
      </c>
      <c r="D19" s="54">
        <v>81</v>
      </c>
      <c r="E19" s="52">
        <v>11</v>
      </c>
      <c r="F19" s="53">
        <v>6</v>
      </c>
      <c r="G19" s="54">
        <v>17</v>
      </c>
      <c r="H19" s="55">
        <f t="shared" si="0"/>
        <v>0.25</v>
      </c>
      <c r="I19" s="56">
        <f t="shared" si="1"/>
        <v>0.16216216216216217</v>
      </c>
      <c r="J19" s="57">
        <f t="shared" si="2"/>
        <v>0.20987654320987653</v>
      </c>
      <c r="K19" s="52">
        <v>9</v>
      </c>
      <c r="L19" s="53">
        <v>4</v>
      </c>
      <c r="M19" s="54">
        <v>13</v>
      </c>
      <c r="N19" s="55">
        <f t="shared" si="19"/>
        <v>0.8181818181818182</v>
      </c>
      <c r="O19" s="56">
        <f t="shared" si="20"/>
        <v>0.6666666666666666</v>
      </c>
      <c r="P19" s="57">
        <f t="shared" si="21"/>
        <v>0.7647058823529411</v>
      </c>
      <c r="Q19" s="52">
        <v>22</v>
      </c>
      <c r="R19" s="53">
        <v>9</v>
      </c>
      <c r="S19" s="54">
        <v>31</v>
      </c>
      <c r="T19" s="58">
        <f t="shared" si="22"/>
        <v>0.5</v>
      </c>
      <c r="U19" s="59">
        <f t="shared" si="23"/>
        <v>0.24324324324324326</v>
      </c>
      <c r="V19" s="60">
        <f t="shared" si="24"/>
        <v>0.38271604938271603</v>
      </c>
      <c r="W19" s="52">
        <v>0</v>
      </c>
      <c r="X19" s="53">
        <v>3</v>
      </c>
      <c r="Y19" s="54">
        <v>3</v>
      </c>
      <c r="Z19" s="58">
        <f t="shared" si="25"/>
        <v>0</v>
      </c>
      <c r="AA19" s="59">
        <f t="shared" si="26"/>
        <v>0.08108108108108109</v>
      </c>
      <c r="AB19" s="60">
        <f t="shared" si="27"/>
        <v>0.037037037037037035</v>
      </c>
      <c r="AC19" s="52">
        <v>0</v>
      </c>
      <c r="AD19" s="53">
        <v>1</v>
      </c>
      <c r="AE19" s="54">
        <v>1</v>
      </c>
      <c r="AF19" s="55">
        <f t="shared" si="28"/>
        <v>0</v>
      </c>
      <c r="AG19" s="56">
        <f t="shared" si="29"/>
        <v>0.02702702702702703</v>
      </c>
      <c r="AH19" s="57">
        <f t="shared" si="30"/>
        <v>0.012345679012345678</v>
      </c>
      <c r="AI19" s="52">
        <v>0</v>
      </c>
      <c r="AJ19" s="53">
        <v>1</v>
      </c>
      <c r="AK19" s="54">
        <v>1</v>
      </c>
      <c r="AL19" s="55">
        <f t="shared" si="31"/>
        <v>0</v>
      </c>
      <c r="AM19" s="56">
        <f t="shared" si="32"/>
        <v>1</v>
      </c>
      <c r="AN19" s="57">
        <f t="shared" si="33"/>
        <v>1</v>
      </c>
      <c r="AO19" s="52">
        <v>0</v>
      </c>
      <c r="AP19" s="53">
        <v>1</v>
      </c>
      <c r="AQ19" s="54">
        <v>1</v>
      </c>
      <c r="AR19" s="58">
        <f t="shared" si="34"/>
        <v>0</v>
      </c>
      <c r="AS19" s="59">
        <f t="shared" si="35"/>
        <v>0.02702702702702703</v>
      </c>
      <c r="AT19" s="60">
        <f t="shared" si="36"/>
        <v>0.012345679012345678</v>
      </c>
      <c r="AU19" s="52">
        <v>0</v>
      </c>
      <c r="AV19" s="53">
        <v>2</v>
      </c>
      <c r="AW19" s="54">
        <v>2</v>
      </c>
      <c r="AX19" s="58">
        <f t="shared" si="37"/>
        <v>0</v>
      </c>
      <c r="AY19" s="59">
        <f t="shared" si="38"/>
        <v>0.05405405405405406</v>
      </c>
      <c r="AZ19" s="60">
        <f t="shared" si="39"/>
        <v>0.024691358024691357</v>
      </c>
      <c r="BA19" s="52">
        <v>0</v>
      </c>
      <c r="BB19" s="53">
        <v>0</v>
      </c>
      <c r="BC19" s="53">
        <v>0</v>
      </c>
      <c r="BD19" s="56">
        <f t="shared" si="40"/>
        <v>0</v>
      </c>
      <c r="BE19" s="56">
        <f t="shared" si="41"/>
        <v>0</v>
      </c>
      <c r="BF19" s="56">
        <f t="shared" si="42"/>
        <v>0</v>
      </c>
      <c r="BG19" s="53">
        <v>0</v>
      </c>
      <c r="BH19" s="53">
        <v>0</v>
      </c>
      <c r="BI19" s="53">
        <v>0</v>
      </c>
      <c r="BJ19" s="56">
        <f t="shared" si="43"/>
        <v>0</v>
      </c>
      <c r="BK19" s="56">
        <f t="shared" si="44"/>
        <v>0</v>
      </c>
      <c r="BL19" s="57">
        <f t="shared" si="45"/>
        <v>0</v>
      </c>
      <c r="BM19" s="52">
        <v>4</v>
      </c>
      <c r="BN19" s="53">
        <v>5</v>
      </c>
      <c r="BO19" s="53">
        <v>9</v>
      </c>
      <c r="BP19" s="56">
        <f t="shared" si="46"/>
        <v>0.09090909090909091</v>
      </c>
      <c r="BQ19" s="56">
        <f t="shared" si="47"/>
        <v>0.13513513513513514</v>
      </c>
      <c r="BR19" s="56">
        <f t="shared" si="48"/>
        <v>0.1111111111111111</v>
      </c>
      <c r="BS19" s="53">
        <v>5</v>
      </c>
      <c r="BT19" s="53">
        <v>1</v>
      </c>
      <c r="BU19" s="53">
        <v>6</v>
      </c>
      <c r="BV19" s="56">
        <f t="shared" si="49"/>
        <v>0.11363636363636363</v>
      </c>
      <c r="BW19" s="56">
        <f t="shared" si="50"/>
        <v>0.02702702702702703</v>
      </c>
      <c r="BX19" s="57">
        <f t="shared" si="51"/>
        <v>0.07407407407407407</v>
      </c>
      <c r="BY19" s="52">
        <v>6</v>
      </c>
      <c r="BZ19" s="53">
        <v>6</v>
      </c>
      <c r="CA19" s="53">
        <v>12</v>
      </c>
      <c r="CB19" s="56">
        <f t="shared" si="52"/>
        <v>0.13636363636363635</v>
      </c>
      <c r="CC19" s="56">
        <f t="shared" si="14"/>
        <v>0.16216216216216217</v>
      </c>
      <c r="CD19" s="56">
        <f t="shared" si="15"/>
        <v>0.14814814814814814</v>
      </c>
      <c r="CE19" s="53">
        <v>6</v>
      </c>
      <c r="CF19" s="53">
        <v>3</v>
      </c>
      <c r="CG19" s="53">
        <v>9</v>
      </c>
      <c r="CH19" s="56">
        <f t="shared" si="53"/>
        <v>0.13636363636363635</v>
      </c>
      <c r="CI19" s="56">
        <f t="shared" si="54"/>
        <v>0.08108108108108109</v>
      </c>
      <c r="CJ19" s="57">
        <f t="shared" si="55"/>
        <v>0.1111111111111111</v>
      </c>
      <c r="CK19" s="52">
        <v>6</v>
      </c>
      <c r="CL19" s="53">
        <v>9</v>
      </c>
      <c r="CM19" s="53">
        <v>15</v>
      </c>
      <c r="CN19" s="56">
        <f t="shared" si="56"/>
        <v>0.13636363636363635</v>
      </c>
      <c r="CO19" s="56">
        <f t="shared" si="57"/>
        <v>0.24324324324324326</v>
      </c>
      <c r="CP19" s="56">
        <f t="shared" si="58"/>
        <v>0.18518518518518517</v>
      </c>
      <c r="CQ19" s="53">
        <v>2</v>
      </c>
      <c r="CR19" s="53">
        <v>0</v>
      </c>
      <c r="CS19" s="53">
        <v>2</v>
      </c>
      <c r="CT19" s="56">
        <f t="shared" si="59"/>
        <v>0.045454545454545456</v>
      </c>
      <c r="CU19" s="56">
        <f t="shared" si="60"/>
        <v>0</v>
      </c>
      <c r="CV19" s="57">
        <f t="shared" si="61"/>
        <v>0.024691358024691357</v>
      </c>
    </row>
    <row r="20" spans="1:100" s="9" customFormat="1" ht="18.75" customHeight="1">
      <c r="A20" s="111" t="s">
        <v>44</v>
      </c>
      <c r="B20" s="52">
        <v>107</v>
      </c>
      <c r="C20" s="53">
        <v>119</v>
      </c>
      <c r="D20" s="54">
        <v>226</v>
      </c>
      <c r="E20" s="52">
        <v>57</v>
      </c>
      <c r="F20" s="53">
        <v>66</v>
      </c>
      <c r="G20" s="54">
        <v>123</v>
      </c>
      <c r="H20" s="55">
        <f t="shared" si="0"/>
        <v>0.5327102803738317</v>
      </c>
      <c r="I20" s="56">
        <f t="shared" si="1"/>
        <v>0.5546218487394958</v>
      </c>
      <c r="J20" s="57">
        <f t="shared" si="2"/>
        <v>0.5442477876106194</v>
      </c>
      <c r="K20" s="52">
        <v>23</v>
      </c>
      <c r="L20" s="53">
        <v>16</v>
      </c>
      <c r="M20" s="54">
        <v>39</v>
      </c>
      <c r="N20" s="55">
        <f t="shared" si="19"/>
        <v>0.40350877192982454</v>
      </c>
      <c r="O20" s="56">
        <f t="shared" si="20"/>
        <v>0.24242424242424243</v>
      </c>
      <c r="P20" s="57">
        <f t="shared" si="21"/>
        <v>0.3170731707317073</v>
      </c>
      <c r="Q20" s="52">
        <v>154</v>
      </c>
      <c r="R20" s="53">
        <v>110</v>
      </c>
      <c r="S20" s="54">
        <v>264</v>
      </c>
      <c r="T20" s="58">
        <f t="shared" si="22"/>
        <v>1.439252336448598</v>
      </c>
      <c r="U20" s="59">
        <f t="shared" si="23"/>
        <v>0.9243697478991597</v>
      </c>
      <c r="V20" s="60">
        <f t="shared" si="24"/>
        <v>1.168141592920354</v>
      </c>
      <c r="W20" s="52">
        <v>24</v>
      </c>
      <c r="X20" s="53">
        <v>48</v>
      </c>
      <c r="Y20" s="54">
        <v>72</v>
      </c>
      <c r="Z20" s="58">
        <f t="shared" si="25"/>
        <v>0.22429906542056074</v>
      </c>
      <c r="AA20" s="59">
        <f t="shared" si="26"/>
        <v>0.40336134453781514</v>
      </c>
      <c r="AB20" s="60">
        <f t="shared" si="27"/>
        <v>0.3185840707964602</v>
      </c>
      <c r="AC20" s="52">
        <v>21</v>
      </c>
      <c r="AD20" s="53">
        <v>30</v>
      </c>
      <c r="AE20" s="54">
        <v>51</v>
      </c>
      <c r="AF20" s="55">
        <f t="shared" si="28"/>
        <v>0.19626168224299065</v>
      </c>
      <c r="AG20" s="56">
        <f t="shared" si="29"/>
        <v>0.25210084033613445</v>
      </c>
      <c r="AH20" s="57">
        <f t="shared" si="30"/>
        <v>0.22566371681415928</v>
      </c>
      <c r="AI20" s="52">
        <v>9</v>
      </c>
      <c r="AJ20" s="53">
        <v>9</v>
      </c>
      <c r="AK20" s="54">
        <v>18</v>
      </c>
      <c r="AL20" s="55">
        <f t="shared" si="31"/>
        <v>0.42857142857142855</v>
      </c>
      <c r="AM20" s="56">
        <f t="shared" si="32"/>
        <v>0.3</v>
      </c>
      <c r="AN20" s="57">
        <f t="shared" si="33"/>
        <v>0.35294117647058826</v>
      </c>
      <c r="AO20" s="52">
        <v>60</v>
      </c>
      <c r="AP20" s="53">
        <v>66</v>
      </c>
      <c r="AQ20" s="54">
        <v>126</v>
      </c>
      <c r="AR20" s="58">
        <f t="shared" si="34"/>
        <v>0.5607476635514018</v>
      </c>
      <c r="AS20" s="59">
        <f t="shared" si="35"/>
        <v>0.5546218487394958</v>
      </c>
      <c r="AT20" s="60">
        <f t="shared" si="36"/>
        <v>0.5575221238938053</v>
      </c>
      <c r="AU20" s="52">
        <v>23</v>
      </c>
      <c r="AV20" s="53">
        <v>45</v>
      </c>
      <c r="AW20" s="54">
        <v>68</v>
      </c>
      <c r="AX20" s="58">
        <f t="shared" si="37"/>
        <v>0.21495327102803738</v>
      </c>
      <c r="AY20" s="59">
        <f t="shared" si="38"/>
        <v>0.37815126050420167</v>
      </c>
      <c r="AZ20" s="60">
        <f t="shared" si="39"/>
        <v>0.3008849557522124</v>
      </c>
      <c r="BA20" s="52">
        <v>3</v>
      </c>
      <c r="BB20" s="53">
        <v>4</v>
      </c>
      <c r="BC20" s="53">
        <v>7</v>
      </c>
      <c r="BD20" s="56">
        <f t="shared" si="40"/>
        <v>0.028037383177570093</v>
      </c>
      <c r="BE20" s="56">
        <f t="shared" si="41"/>
        <v>0.03361344537815126</v>
      </c>
      <c r="BF20" s="56">
        <f t="shared" si="42"/>
        <v>0.030973451327433628</v>
      </c>
      <c r="BG20" s="53">
        <v>0</v>
      </c>
      <c r="BH20" s="53">
        <v>0</v>
      </c>
      <c r="BI20" s="53">
        <v>0</v>
      </c>
      <c r="BJ20" s="56">
        <f t="shared" si="43"/>
        <v>0</v>
      </c>
      <c r="BK20" s="56">
        <f t="shared" si="44"/>
        <v>0</v>
      </c>
      <c r="BL20" s="57">
        <f t="shared" si="45"/>
        <v>0</v>
      </c>
      <c r="BM20" s="52">
        <v>29</v>
      </c>
      <c r="BN20" s="53">
        <v>30</v>
      </c>
      <c r="BO20" s="53">
        <v>59</v>
      </c>
      <c r="BP20" s="56">
        <f t="shared" si="46"/>
        <v>0.27102803738317754</v>
      </c>
      <c r="BQ20" s="56">
        <f t="shared" si="47"/>
        <v>0.25210084033613445</v>
      </c>
      <c r="BR20" s="56">
        <f t="shared" si="48"/>
        <v>0.2610619469026549</v>
      </c>
      <c r="BS20" s="53">
        <v>5</v>
      </c>
      <c r="BT20" s="53">
        <v>8</v>
      </c>
      <c r="BU20" s="53">
        <v>13</v>
      </c>
      <c r="BV20" s="56">
        <f t="shared" si="49"/>
        <v>0.04672897196261682</v>
      </c>
      <c r="BW20" s="56">
        <f t="shared" si="50"/>
        <v>0.06722689075630252</v>
      </c>
      <c r="BX20" s="57">
        <f t="shared" si="51"/>
        <v>0.05752212389380531</v>
      </c>
      <c r="BY20" s="52">
        <v>29</v>
      </c>
      <c r="BZ20" s="53">
        <v>41</v>
      </c>
      <c r="CA20" s="53">
        <v>70</v>
      </c>
      <c r="CB20" s="56">
        <f t="shared" si="52"/>
        <v>0.27102803738317754</v>
      </c>
      <c r="CC20" s="56">
        <f t="shared" si="14"/>
        <v>0.3445378151260504</v>
      </c>
      <c r="CD20" s="56">
        <f t="shared" si="15"/>
        <v>0.30973451327433627</v>
      </c>
      <c r="CE20" s="53">
        <v>12</v>
      </c>
      <c r="CF20" s="53">
        <v>7</v>
      </c>
      <c r="CG20" s="53">
        <v>19</v>
      </c>
      <c r="CH20" s="56">
        <f t="shared" si="53"/>
        <v>0.11214953271028037</v>
      </c>
      <c r="CI20" s="56">
        <f t="shared" si="54"/>
        <v>0.058823529411764705</v>
      </c>
      <c r="CJ20" s="57">
        <f t="shared" si="55"/>
        <v>0.084070796460177</v>
      </c>
      <c r="CK20" s="52">
        <v>27</v>
      </c>
      <c r="CL20" s="53">
        <v>29</v>
      </c>
      <c r="CM20" s="53">
        <v>56</v>
      </c>
      <c r="CN20" s="56">
        <f t="shared" si="56"/>
        <v>0.2523364485981308</v>
      </c>
      <c r="CO20" s="56">
        <f t="shared" si="57"/>
        <v>0.24369747899159663</v>
      </c>
      <c r="CP20" s="56">
        <f t="shared" si="58"/>
        <v>0.24778761061946902</v>
      </c>
      <c r="CQ20" s="53">
        <v>3</v>
      </c>
      <c r="CR20" s="53">
        <v>0</v>
      </c>
      <c r="CS20" s="53">
        <v>3</v>
      </c>
      <c r="CT20" s="56">
        <f t="shared" si="59"/>
        <v>0.028037383177570093</v>
      </c>
      <c r="CU20" s="56">
        <f t="shared" si="60"/>
        <v>0</v>
      </c>
      <c r="CV20" s="57">
        <f t="shared" si="61"/>
        <v>0.01327433628318584</v>
      </c>
    </row>
    <row r="21" spans="1:100" s="9" customFormat="1" ht="18.75" customHeight="1">
      <c r="A21" s="111" t="s">
        <v>23</v>
      </c>
      <c r="B21" s="52">
        <v>31</v>
      </c>
      <c r="C21" s="53">
        <v>54</v>
      </c>
      <c r="D21" s="54">
        <v>85</v>
      </c>
      <c r="E21" s="52">
        <v>10</v>
      </c>
      <c r="F21" s="53">
        <v>12</v>
      </c>
      <c r="G21" s="54">
        <v>22</v>
      </c>
      <c r="H21" s="55">
        <f t="shared" si="0"/>
        <v>0.3225806451612903</v>
      </c>
      <c r="I21" s="56">
        <f t="shared" si="1"/>
        <v>0.2222222222222222</v>
      </c>
      <c r="J21" s="57">
        <f t="shared" si="2"/>
        <v>0.25882352941176473</v>
      </c>
      <c r="K21" s="52">
        <v>4</v>
      </c>
      <c r="L21" s="53">
        <v>3</v>
      </c>
      <c r="M21" s="54">
        <v>7</v>
      </c>
      <c r="N21" s="55">
        <f t="shared" si="19"/>
        <v>0.4</v>
      </c>
      <c r="O21" s="56">
        <f t="shared" si="20"/>
        <v>0.25</v>
      </c>
      <c r="P21" s="57">
        <f t="shared" si="21"/>
        <v>0.3181818181818182</v>
      </c>
      <c r="Q21" s="52">
        <v>15</v>
      </c>
      <c r="R21" s="53">
        <v>32</v>
      </c>
      <c r="S21" s="54">
        <v>47</v>
      </c>
      <c r="T21" s="58">
        <f t="shared" si="22"/>
        <v>0.4838709677419355</v>
      </c>
      <c r="U21" s="59">
        <f t="shared" si="23"/>
        <v>0.5925925925925926</v>
      </c>
      <c r="V21" s="60">
        <f t="shared" si="24"/>
        <v>0.5529411764705883</v>
      </c>
      <c r="W21" s="52">
        <v>6</v>
      </c>
      <c r="X21" s="53">
        <v>15</v>
      </c>
      <c r="Y21" s="54">
        <v>21</v>
      </c>
      <c r="Z21" s="58">
        <f t="shared" si="25"/>
        <v>0.1935483870967742</v>
      </c>
      <c r="AA21" s="59">
        <f t="shared" si="26"/>
        <v>0.2777777777777778</v>
      </c>
      <c r="AB21" s="60">
        <f t="shared" si="27"/>
        <v>0.24705882352941178</v>
      </c>
      <c r="AC21" s="52">
        <v>5</v>
      </c>
      <c r="AD21" s="53">
        <v>8</v>
      </c>
      <c r="AE21" s="54">
        <v>13</v>
      </c>
      <c r="AF21" s="55">
        <f t="shared" si="28"/>
        <v>0.16129032258064516</v>
      </c>
      <c r="AG21" s="56">
        <f t="shared" si="29"/>
        <v>0.14814814814814814</v>
      </c>
      <c r="AH21" s="57">
        <f t="shared" si="30"/>
        <v>0.15294117647058825</v>
      </c>
      <c r="AI21" s="52">
        <v>1</v>
      </c>
      <c r="AJ21" s="53">
        <v>2</v>
      </c>
      <c r="AK21" s="54">
        <v>3</v>
      </c>
      <c r="AL21" s="55">
        <f t="shared" si="31"/>
        <v>0.2</v>
      </c>
      <c r="AM21" s="56">
        <f t="shared" si="32"/>
        <v>0.25</v>
      </c>
      <c r="AN21" s="57">
        <f t="shared" si="33"/>
        <v>0.23076923076923078</v>
      </c>
      <c r="AO21" s="52">
        <v>8</v>
      </c>
      <c r="AP21" s="53">
        <v>9</v>
      </c>
      <c r="AQ21" s="54">
        <v>17</v>
      </c>
      <c r="AR21" s="58">
        <f t="shared" si="34"/>
        <v>0.25806451612903225</v>
      </c>
      <c r="AS21" s="59">
        <f t="shared" si="35"/>
        <v>0.16666666666666666</v>
      </c>
      <c r="AT21" s="60">
        <f t="shared" si="36"/>
        <v>0.2</v>
      </c>
      <c r="AU21" s="52">
        <v>6</v>
      </c>
      <c r="AV21" s="53">
        <v>15</v>
      </c>
      <c r="AW21" s="54">
        <v>21</v>
      </c>
      <c r="AX21" s="58">
        <f t="shared" si="37"/>
        <v>0.1935483870967742</v>
      </c>
      <c r="AY21" s="59">
        <f t="shared" si="38"/>
        <v>0.2777777777777778</v>
      </c>
      <c r="AZ21" s="60">
        <f t="shared" si="39"/>
        <v>0.24705882352941178</v>
      </c>
      <c r="BA21" s="52">
        <v>0</v>
      </c>
      <c r="BB21" s="53">
        <v>0</v>
      </c>
      <c r="BC21" s="53">
        <v>0</v>
      </c>
      <c r="BD21" s="56">
        <f t="shared" si="40"/>
        <v>0</v>
      </c>
      <c r="BE21" s="56">
        <f t="shared" si="41"/>
        <v>0</v>
      </c>
      <c r="BF21" s="56">
        <f t="shared" si="42"/>
        <v>0</v>
      </c>
      <c r="BG21" s="53">
        <v>0</v>
      </c>
      <c r="BH21" s="53">
        <v>0</v>
      </c>
      <c r="BI21" s="53">
        <v>0</v>
      </c>
      <c r="BJ21" s="56">
        <f t="shared" si="43"/>
        <v>0</v>
      </c>
      <c r="BK21" s="56">
        <f t="shared" si="44"/>
        <v>0</v>
      </c>
      <c r="BL21" s="57">
        <f t="shared" si="45"/>
        <v>0</v>
      </c>
      <c r="BM21" s="52">
        <v>1</v>
      </c>
      <c r="BN21" s="53">
        <v>1</v>
      </c>
      <c r="BO21" s="53">
        <v>2</v>
      </c>
      <c r="BP21" s="56">
        <f t="shared" si="46"/>
        <v>0.03225806451612903</v>
      </c>
      <c r="BQ21" s="56">
        <f t="shared" si="47"/>
        <v>0.018518518518518517</v>
      </c>
      <c r="BR21" s="56">
        <f t="shared" si="48"/>
        <v>0.023529411764705882</v>
      </c>
      <c r="BS21" s="53">
        <v>0</v>
      </c>
      <c r="BT21" s="53">
        <v>4</v>
      </c>
      <c r="BU21" s="53">
        <v>4</v>
      </c>
      <c r="BV21" s="56">
        <f t="shared" si="49"/>
        <v>0</v>
      </c>
      <c r="BW21" s="56">
        <f t="shared" si="50"/>
        <v>0.07407407407407407</v>
      </c>
      <c r="BX21" s="57">
        <f t="shared" si="51"/>
        <v>0.047058823529411764</v>
      </c>
      <c r="BY21" s="52">
        <v>17</v>
      </c>
      <c r="BZ21" s="53">
        <v>17</v>
      </c>
      <c r="CA21" s="53">
        <v>34</v>
      </c>
      <c r="CB21" s="56">
        <f t="shared" si="52"/>
        <v>0.5483870967741935</v>
      </c>
      <c r="CC21" s="56">
        <f t="shared" si="14"/>
        <v>0.3148148148148148</v>
      </c>
      <c r="CD21" s="56">
        <f t="shared" si="15"/>
        <v>0.4</v>
      </c>
      <c r="CE21" s="53">
        <v>0</v>
      </c>
      <c r="CF21" s="53">
        <v>3</v>
      </c>
      <c r="CG21" s="53">
        <v>3</v>
      </c>
      <c r="CH21" s="56">
        <f t="shared" si="53"/>
        <v>0</v>
      </c>
      <c r="CI21" s="56">
        <f t="shared" si="54"/>
        <v>0.05555555555555555</v>
      </c>
      <c r="CJ21" s="57">
        <f t="shared" si="55"/>
        <v>0.03529411764705882</v>
      </c>
      <c r="CK21" s="52">
        <v>7</v>
      </c>
      <c r="CL21" s="53">
        <v>14</v>
      </c>
      <c r="CM21" s="53">
        <v>21</v>
      </c>
      <c r="CN21" s="56">
        <f t="shared" si="56"/>
        <v>0.22580645161290322</v>
      </c>
      <c r="CO21" s="56">
        <f t="shared" si="57"/>
        <v>0.25925925925925924</v>
      </c>
      <c r="CP21" s="56">
        <f t="shared" si="58"/>
        <v>0.24705882352941178</v>
      </c>
      <c r="CQ21" s="53">
        <v>0</v>
      </c>
      <c r="CR21" s="53">
        <v>1</v>
      </c>
      <c r="CS21" s="53">
        <v>1</v>
      </c>
      <c r="CT21" s="56">
        <f t="shared" si="59"/>
        <v>0</v>
      </c>
      <c r="CU21" s="56">
        <f t="shared" si="60"/>
        <v>0.018518518518518517</v>
      </c>
      <c r="CV21" s="57">
        <f t="shared" si="61"/>
        <v>0.011764705882352941</v>
      </c>
    </row>
    <row r="22" spans="1:100" s="9" customFormat="1" ht="18.75" customHeight="1">
      <c r="A22" s="111" t="s">
        <v>24</v>
      </c>
      <c r="B22" s="52">
        <v>35</v>
      </c>
      <c r="C22" s="53">
        <v>45</v>
      </c>
      <c r="D22" s="54">
        <v>80</v>
      </c>
      <c r="E22" s="52">
        <v>14</v>
      </c>
      <c r="F22" s="53">
        <v>9</v>
      </c>
      <c r="G22" s="54">
        <v>23</v>
      </c>
      <c r="H22" s="55">
        <f t="shared" si="0"/>
        <v>0.4</v>
      </c>
      <c r="I22" s="56">
        <f t="shared" si="1"/>
        <v>0.2</v>
      </c>
      <c r="J22" s="57">
        <f t="shared" si="2"/>
        <v>0.2875</v>
      </c>
      <c r="K22" s="52">
        <v>8</v>
      </c>
      <c r="L22" s="53">
        <v>3</v>
      </c>
      <c r="M22" s="54">
        <v>11</v>
      </c>
      <c r="N22" s="55">
        <f t="shared" si="19"/>
        <v>0.5714285714285714</v>
      </c>
      <c r="O22" s="56">
        <f t="shared" si="20"/>
        <v>0.3333333333333333</v>
      </c>
      <c r="P22" s="57">
        <f t="shared" si="21"/>
        <v>0.4782608695652174</v>
      </c>
      <c r="Q22" s="52">
        <v>28</v>
      </c>
      <c r="R22" s="53">
        <v>17</v>
      </c>
      <c r="S22" s="54">
        <v>45</v>
      </c>
      <c r="T22" s="58">
        <f t="shared" si="22"/>
        <v>0.8</v>
      </c>
      <c r="U22" s="59">
        <f t="shared" si="23"/>
        <v>0.37777777777777777</v>
      </c>
      <c r="V22" s="60">
        <f t="shared" si="24"/>
        <v>0.5625</v>
      </c>
      <c r="W22" s="52">
        <v>5</v>
      </c>
      <c r="X22" s="53">
        <v>19</v>
      </c>
      <c r="Y22" s="54">
        <v>24</v>
      </c>
      <c r="Z22" s="58">
        <f t="shared" si="25"/>
        <v>0.14285714285714285</v>
      </c>
      <c r="AA22" s="59">
        <f t="shared" si="26"/>
        <v>0.4222222222222222</v>
      </c>
      <c r="AB22" s="60">
        <f t="shared" si="27"/>
        <v>0.3</v>
      </c>
      <c r="AC22" s="52">
        <v>5</v>
      </c>
      <c r="AD22" s="53">
        <v>8</v>
      </c>
      <c r="AE22" s="54">
        <v>13</v>
      </c>
      <c r="AF22" s="55">
        <f t="shared" si="28"/>
        <v>0.14285714285714285</v>
      </c>
      <c r="AG22" s="56">
        <f t="shared" si="29"/>
        <v>0.17777777777777778</v>
      </c>
      <c r="AH22" s="57">
        <f t="shared" si="30"/>
        <v>0.1625</v>
      </c>
      <c r="AI22" s="52">
        <v>1</v>
      </c>
      <c r="AJ22" s="53">
        <v>3</v>
      </c>
      <c r="AK22" s="54">
        <v>4</v>
      </c>
      <c r="AL22" s="55">
        <f t="shared" si="31"/>
        <v>0.2</v>
      </c>
      <c r="AM22" s="56">
        <f t="shared" si="32"/>
        <v>0.375</v>
      </c>
      <c r="AN22" s="57">
        <f t="shared" si="33"/>
        <v>0.3076923076923077</v>
      </c>
      <c r="AO22" s="52">
        <v>10</v>
      </c>
      <c r="AP22" s="53">
        <v>14</v>
      </c>
      <c r="AQ22" s="54">
        <v>24</v>
      </c>
      <c r="AR22" s="58">
        <f t="shared" si="34"/>
        <v>0.2857142857142857</v>
      </c>
      <c r="AS22" s="59">
        <f t="shared" si="35"/>
        <v>0.3111111111111111</v>
      </c>
      <c r="AT22" s="60">
        <f t="shared" si="36"/>
        <v>0.3</v>
      </c>
      <c r="AU22" s="52">
        <v>6</v>
      </c>
      <c r="AV22" s="53">
        <v>23</v>
      </c>
      <c r="AW22" s="54">
        <v>29</v>
      </c>
      <c r="AX22" s="58">
        <f t="shared" si="37"/>
        <v>0.17142857142857143</v>
      </c>
      <c r="AY22" s="59">
        <f t="shared" si="38"/>
        <v>0.5111111111111111</v>
      </c>
      <c r="AZ22" s="60">
        <f t="shared" si="39"/>
        <v>0.3625</v>
      </c>
      <c r="BA22" s="52">
        <v>0</v>
      </c>
      <c r="BB22" s="53">
        <v>0</v>
      </c>
      <c r="BC22" s="53">
        <v>0</v>
      </c>
      <c r="BD22" s="56">
        <f t="shared" si="40"/>
        <v>0</v>
      </c>
      <c r="BE22" s="56">
        <f t="shared" si="41"/>
        <v>0</v>
      </c>
      <c r="BF22" s="56">
        <f t="shared" si="42"/>
        <v>0</v>
      </c>
      <c r="BG22" s="53">
        <v>0</v>
      </c>
      <c r="BH22" s="53">
        <v>0</v>
      </c>
      <c r="BI22" s="53">
        <v>0</v>
      </c>
      <c r="BJ22" s="56">
        <f t="shared" si="43"/>
        <v>0</v>
      </c>
      <c r="BK22" s="56">
        <f t="shared" si="44"/>
        <v>0</v>
      </c>
      <c r="BL22" s="57">
        <f t="shared" si="45"/>
        <v>0</v>
      </c>
      <c r="BM22" s="52">
        <v>3</v>
      </c>
      <c r="BN22" s="53">
        <v>1</v>
      </c>
      <c r="BO22" s="53">
        <v>4</v>
      </c>
      <c r="BP22" s="56">
        <f t="shared" si="46"/>
        <v>0.08571428571428572</v>
      </c>
      <c r="BQ22" s="56">
        <f t="shared" si="47"/>
        <v>0.022222222222222223</v>
      </c>
      <c r="BR22" s="56">
        <f t="shared" si="48"/>
        <v>0.05</v>
      </c>
      <c r="BS22" s="53">
        <v>0</v>
      </c>
      <c r="BT22" s="53">
        <v>0</v>
      </c>
      <c r="BU22" s="53">
        <v>0</v>
      </c>
      <c r="BV22" s="56">
        <f t="shared" si="49"/>
        <v>0</v>
      </c>
      <c r="BW22" s="56">
        <f t="shared" si="50"/>
        <v>0</v>
      </c>
      <c r="BX22" s="57">
        <f t="shared" si="51"/>
        <v>0</v>
      </c>
      <c r="BY22" s="52">
        <v>8</v>
      </c>
      <c r="BZ22" s="53">
        <v>4</v>
      </c>
      <c r="CA22" s="53">
        <v>12</v>
      </c>
      <c r="CB22" s="56">
        <f t="shared" si="52"/>
        <v>0.22857142857142856</v>
      </c>
      <c r="CC22" s="56">
        <f t="shared" si="14"/>
        <v>0.08888888888888889</v>
      </c>
      <c r="CD22" s="56">
        <f t="shared" si="15"/>
        <v>0.15</v>
      </c>
      <c r="CE22" s="53">
        <v>0</v>
      </c>
      <c r="CF22" s="53">
        <v>0</v>
      </c>
      <c r="CG22" s="53">
        <v>0</v>
      </c>
      <c r="CH22" s="56">
        <f t="shared" si="53"/>
        <v>0</v>
      </c>
      <c r="CI22" s="56">
        <f t="shared" si="54"/>
        <v>0</v>
      </c>
      <c r="CJ22" s="57">
        <f t="shared" si="55"/>
        <v>0</v>
      </c>
      <c r="CK22" s="52">
        <v>5</v>
      </c>
      <c r="CL22" s="53">
        <v>1</v>
      </c>
      <c r="CM22" s="53">
        <v>6</v>
      </c>
      <c r="CN22" s="56">
        <f t="shared" si="56"/>
        <v>0.14285714285714285</v>
      </c>
      <c r="CO22" s="56">
        <f t="shared" si="57"/>
        <v>0.022222222222222223</v>
      </c>
      <c r="CP22" s="56">
        <f t="shared" si="58"/>
        <v>0.075</v>
      </c>
      <c r="CQ22" s="53">
        <v>0</v>
      </c>
      <c r="CR22" s="53">
        <v>0</v>
      </c>
      <c r="CS22" s="53">
        <v>0</v>
      </c>
      <c r="CT22" s="56">
        <f t="shared" si="59"/>
        <v>0</v>
      </c>
      <c r="CU22" s="56">
        <f t="shared" si="60"/>
        <v>0</v>
      </c>
      <c r="CV22" s="57">
        <f t="shared" si="61"/>
        <v>0</v>
      </c>
    </row>
    <row r="23" spans="1:100" s="9" customFormat="1" ht="18.75" customHeight="1">
      <c r="A23" s="112" t="s">
        <v>25</v>
      </c>
      <c r="B23" s="61">
        <v>32</v>
      </c>
      <c r="C23" s="62">
        <v>26</v>
      </c>
      <c r="D23" s="63">
        <v>58</v>
      </c>
      <c r="E23" s="61">
        <v>11</v>
      </c>
      <c r="F23" s="62">
        <v>10</v>
      </c>
      <c r="G23" s="63">
        <v>21</v>
      </c>
      <c r="H23" s="64">
        <f t="shared" si="0"/>
        <v>0.34375</v>
      </c>
      <c r="I23" s="65">
        <f t="shared" si="1"/>
        <v>0.38461538461538464</v>
      </c>
      <c r="J23" s="66">
        <f t="shared" si="2"/>
        <v>0.3620689655172414</v>
      </c>
      <c r="K23" s="61">
        <v>8</v>
      </c>
      <c r="L23" s="62">
        <v>9</v>
      </c>
      <c r="M23" s="63">
        <v>17</v>
      </c>
      <c r="N23" s="64">
        <f t="shared" si="19"/>
        <v>0.7272727272727273</v>
      </c>
      <c r="O23" s="65">
        <f t="shared" si="20"/>
        <v>0.9</v>
      </c>
      <c r="P23" s="66">
        <f t="shared" si="21"/>
        <v>0.8095238095238095</v>
      </c>
      <c r="Q23" s="61">
        <v>23</v>
      </c>
      <c r="R23" s="62">
        <v>14</v>
      </c>
      <c r="S23" s="63">
        <v>37</v>
      </c>
      <c r="T23" s="67">
        <f t="shared" si="22"/>
        <v>0.71875</v>
      </c>
      <c r="U23" s="68">
        <f t="shared" si="23"/>
        <v>0.5384615384615384</v>
      </c>
      <c r="V23" s="69">
        <f t="shared" si="24"/>
        <v>0.6379310344827587</v>
      </c>
      <c r="W23" s="61">
        <v>1</v>
      </c>
      <c r="X23" s="62">
        <v>1</v>
      </c>
      <c r="Y23" s="63">
        <v>2</v>
      </c>
      <c r="Z23" s="67">
        <f t="shared" si="25"/>
        <v>0.03125</v>
      </c>
      <c r="AA23" s="68">
        <f t="shared" si="26"/>
        <v>0.038461538461538464</v>
      </c>
      <c r="AB23" s="69">
        <f t="shared" si="27"/>
        <v>0.034482758620689655</v>
      </c>
      <c r="AC23" s="61">
        <v>5</v>
      </c>
      <c r="AD23" s="62">
        <v>3</v>
      </c>
      <c r="AE23" s="63">
        <v>8</v>
      </c>
      <c r="AF23" s="64">
        <f t="shared" si="28"/>
        <v>0.15625</v>
      </c>
      <c r="AG23" s="65">
        <f t="shared" si="29"/>
        <v>0.11538461538461539</v>
      </c>
      <c r="AH23" s="66">
        <f t="shared" si="30"/>
        <v>0.13793103448275862</v>
      </c>
      <c r="AI23" s="61">
        <v>5</v>
      </c>
      <c r="AJ23" s="62">
        <v>3</v>
      </c>
      <c r="AK23" s="63">
        <v>8</v>
      </c>
      <c r="AL23" s="64">
        <f t="shared" si="31"/>
        <v>1</v>
      </c>
      <c r="AM23" s="65">
        <f t="shared" si="32"/>
        <v>1</v>
      </c>
      <c r="AN23" s="66">
        <f t="shared" si="33"/>
        <v>1</v>
      </c>
      <c r="AO23" s="61">
        <v>6</v>
      </c>
      <c r="AP23" s="62">
        <v>5</v>
      </c>
      <c r="AQ23" s="63">
        <v>11</v>
      </c>
      <c r="AR23" s="67">
        <f t="shared" si="34"/>
        <v>0.1875</v>
      </c>
      <c r="AS23" s="68">
        <f t="shared" si="35"/>
        <v>0.19230769230769232</v>
      </c>
      <c r="AT23" s="69">
        <f t="shared" si="36"/>
        <v>0.1896551724137931</v>
      </c>
      <c r="AU23" s="61">
        <v>1</v>
      </c>
      <c r="AV23" s="62">
        <v>1</v>
      </c>
      <c r="AW23" s="63">
        <v>2</v>
      </c>
      <c r="AX23" s="67">
        <f t="shared" si="37"/>
        <v>0.03125</v>
      </c>
      <c r="AY23" s="68">
        <f t="shared" si="38"/>
        <v>0.038461538461538464</v>
      </c>
      <c r="AZ23" s="69">
        <f t="shared" si="39"/>
        <v>0.034482758620689655</v>
      </c>
      <c r="BA23" s="61">
        <v>0</v>
      </c>
      <c r="BB23" s="62">
        <v>0</v>
      </c>
      <c r="BC23" s="62">
        <v>0</v>
      </c>
      <c r="BD23" s="65">
        <f t="shared" si="40"/>
        <v>0</v>
      </c>
      <c r="BE23" s="65">
        <f t="shared" si="41"/>
        <v>0</v>
      </c>
      <c r="BF23" s="65">
        <f t="shared" si="42"/>
        <v>0</v>
      </c>
      <c r="BG23" s="62">
        <v>0</v>
      </c>
      <c r="BH23" s="62">
        <v>0</v>
      </c>
      <c r="BI23" s="62">
        <v>0</v>
      </c>
      <c r="BJ23" s="65">
        <f t="shared" si="43"/>
        <v>0</v>
      </c>
      <c r="BK23" s="65">
        <f t="shared" si="44"/>
        <v>0</v>
      </c>
      <c r="BL23" s="66">
        <f t="shared" si="45"/>
        <v>0</v>
      </c>
      <c r="BM23" s="61">
        <v>5</v>
      </c>
      <c r="BN23" s="62">
        <v>3</v>
      </c>
      <c r="BO23" s="62">
        <v>8</v>
      </c>
      <c r="BP23" s="65">
        <f t="shared" si="46"/>
        <v>0.15625</v>
      </c>
      <c r="BQ23" s="65">
        <f t="shared" si="47"/>
        <v>0.11538461538461539</v>
      </c>
      <c r="BR23" s="65">
        <f t="shared" si="48"/>
        <v>0.13793103448275862</v>
      </c>
      <c r="BS23" s="62">
        <v>0</v>
      </c>
      <c r="BT23" s="62">
        <v>0</v>
      </c>
      <c r="BU23" s="62">
        <v>0</v>
      </c>
      <c r="BV23" s="65">
        <f t="shared" si="49"/>
        <v>0</v>
      </c>
      <c r="BW23" s="65">
        <f t="shared" si="50"/>
        <v>0</v>
      </c>
      <c r="BX23" s="66">
        <f t="shared" si="51"/>
        <v>0</v>
      </c>
      <c r="BY23" s="61">
        <v>8</v>
      </c>
      <c r="BZ23" s="62">
        <v>3</v>
      </c>
      <c r="CA23" s="62">
        <v>11</v>
      </c>
      <c r="CB23" s="65">
        <f t="shared" si="52"/>
        <v>0.25</v>
      </c>
      <c r="CC23" s="65">
        <f t="shared" si="14"/>
        <v>0.11538461538461539</v>
      </c>
      <c r="CD23" s="65">
        <f t="shared" si="15"/>
        <v>0.1896551724137931</v>
      </c>
      <c r="CE23" s="62">
        <v>1</v>
      </c>
      <c r="CF23" s="62">
        <v>0</v>
      </c>
      <c r="CG23" s="62">
        <v>1</v>
      </c>
      <c r="CH23" s="65">
        <f t="shared" si="53"/>
        <v>0.03125</v>
      </c>
      <c r="CI23" s="65">
        <f t="shared" si="54"/>
        <v>0</v>
      </c>
      <c r="CJ23" s="66">
        <f t="shared" si="55"/>
        <v>0.017241379310344827</v>
      </c>
      <c r="CK23" s="61">
        <v>5</v>
      </c>
      <c r="CL23" s="62">
        <v>2</v>
      </c>
      <c r="CM23" s="62">
        <v>7</v>
      </c>
      <c r="CN23" s="65">
        <f t="shared" si="56"/>
        <v>0.15625</v>
      </c>
      <c r="CO23" s="65">
        <f t="shared" si="57"/>
        <v>0.07692307692307693</v>
      </c>
      <c r="CP23" s="65">
        <f t="shared" si="58"/>
        <v>0.1206896551724138</v>
      </c>
      <c r="CQ23" s="62">
        <v>1</v>
      </c>
      <c r="CR23" s="62">
        <v>0</v>
      </c>
      <c r="CS23" s="62">
        <v>1</v>
      </c>
      <c r="CT23" s="65">
        <f t="shared" si="59"/>
        <v>0.03125</v>
      </c>
      <c r="CU23" s="65">
        <f t="shared" si="60"/>
        <v>0</v>
      </c>
      <c r="CV23" s="66">
        <f t="shared" si="61"/>
        <v>0.017241379310344827</v>
      </c>
    </row>
    <row r="24" spans="1:100" s="9" customFormat="1" ht="18.75" customHeight="1">
      <c r="A24" s="107" t="s">
        <v>64</v>
      </c>
      <c r="B24" s="70">
        <f>SUM(B5:B23)</f>
        <v>6626</v>
      </c>
      <c r="C24" s="71">
        <f>SUM(C5:C23)</f>
        <v>6424</v>
      </c>
      <c r="D24" s="72">
        <f aca="true" t="shared" si="62" ref="D24:D27">SUM(B24:C24)</f>
        <v>13050</v>
      </c>
      <c r="E24" s="70">
        <f aca="true" t="shared" si="63" ref="E24:F24">SUM(E5:E23)</f>
        <v>2664</v>
      </c>
      <c r="F24" s="71">
        <f t="shared" si="63"/>
        <v>2418</v>
      </c>
      <c r="G24" s="72">
        <f aca="true" t="shared" si="64" ref="G24:G27">SUM(E24:F24)</f>
        <v>5082</v>
      </c>
      <c r="H24" s="73">
        <f t="shared" si="0"/>
        <v>0.40205252037428313</v>
      </c>
      <c r="I24" s="74">
        <f t="shared" si="1"/>
        <v>0.37640099626400997</v>
      </c>
      <c r="J24" s="75">
        <f t="shared" si="2"/>
        <v>0.3894252873563218</v>
      </c>
      <c r="K24" s="70">
        <f aca="true" t="shared" si="65" ref="K24:L24">SUM(K5:K23)</f>
        <v>1453</v>
      </c>
      <c r="L24" s="71">
        <f t="shared" si="65"/>
        <v>1260</v>
      </c>
      <c r="M24" s="72">
        <f aca="true" t="shared" si="66" ref="M24:M27">SUM(K24:L24)</f>
        <v>2713</v>
      </c>
      <c r="N24" s="73">
        <f t="shared" si="19"/>
        <v>0.5454204204204204</v>
      </c>
      <c r="O24" s="74">
        <f t="shared" si="20"/>
        <v>0.5210918114143921</v>
      </c>
      <c r="P24" s="75">
        <f t="shared" si="21"/>
        <v>0.533844942935852</v>
      </c>
      <c r="Q24" s="70">
        <f aca="true" t="shared" si="67" ref="Q24">SUM(Q5:Q23)</f>
        <v>6797</v>
      </c>
      <c r="R24" s="71">
        <f aca="true" t="shared" si="68" ref="R24">SUM(R5:R23)</f>
        <v>5965</v>
      </c>
      <c r="S24" s="72">
        <f aca="true" t="shared" si="69" ref="S24:S27">SUM(Q24:R24)</f>
        <v>12762</v>
      </c>
      <c r="T24" s="76">
        <f t="shared" si="22"/>
        <v>1.0258074252942952</v>
      </c>
      <c r="U24" s="77">
        <f t="shared" si="23"/>
        <v>0.9285491905354919</v>
      </c>
      <c r="V24" s="78">
        <f t="shared" si="24"/>
        <v>0.9779310344827586</v>
      </c>
      <c r="W24" s="70">
        <f aca="true" t="shared" si="70" ref="W24">SUM(W5:W23)</f>
        <v>2067</v>
      </c>
      <c r="X24" s="71">
        <f aca="true" t="shared" si="71" ref="X24">SUM(X5:X23)</f>
        <v>2461</v>
      </c>
      <c r="Y24" s="72">
        <f>SUM(W24:X24)</f>
        <v>4528</v>
      </c>
      <c r="Z24" s="76">
        <f t="shared" si="25"/>
        <v>0.3119529127678841</v>
      </c>
      <c r="AA24" s="77">
        <f t="shared" si="26"/>
        <v>0.3830946450809464</v>
      </c>
      <c r="AB24" s="78">
        <f t="shared" si="27"/>
        <v>0.34697318007662836</v>
      </c>
      <c r="AC24" s="70">
        <f aca="true" t="shared" si="72" ref="AC24">SUM(AC5:AC23)</f>
        <v>1364</v>
      </c>
      <c r="AD24" s="71">
        <f aca="true" t="shared" si="73" ref="AD24">SUM(AD5:AD23)</f>
        <v>1552</v>
      </c>
      <c r="AE24" s="72">
        <f>SUM(AC24:AD24)</f>
        <v>2916</v>
      </c>
      <c r="AF24" s="73">
        <f t="shared" si="28"/>
        <v>0.20585571989133716</v>
      </c>
      <c r="AG24" s="74">
        <f t="shared" si="29"/>
        <v>0.24159402241594022</v>
      </c>
      <c r="AH24" s="75">
        <f t="shared" si="30"/>
        <v>0.22344827586206897</v>
      </c>
      <c r="AI24" s="70">
        <f aca="true" t="shared" si="74" ref="AI24">SUM(AI5:AI23)</f>
        <v>754</v>
      </c>
      <c r="AJ24" s="71">
        <f aca="true" t="shared" si="75" ref="AJ24">SUM(AJ5:AJ23)</f>
        <v>869</v>
      </c>
      <c r="AK24" s="72">
        <f>SUM(AI24:AJ24)</f>
        <v>1623</v>
      </c>
      <c r="AL24" s="73">
        <f t="shared" si="31"/>
        <v>0.5527859237536656</v>
      </c>
      <c r="AM24" s="74">
        <f t="shared" si="32"/>
        <v>0.5599226804123711</v>
      </c>
      <c r="AN24" s="75">
        <f t="shared" si="33"/>
        <v>0.5565843621399177</v>
      </c>
      <c r="AO24" s="70">
        <f aca="true" t="shared" si="76" ref="AO24">SUM(AO5:AO23)</f>
        <v>2670</v>
      </c>
      <c r="AP24" s="71">
        <f aca="true" t="shared" si="77" ref="AP24">SUM(AP5:AP23)</f>
        <v>3365</v>
      </c>
      <c r="AQ24" s="72">
        <f>SUM(AO24:AP24)</f>
        <v>6035</v>
      </c>
      <c r="AR24" s="76">
        <f t="shared" si="34"/>
        <v>0.4029580440688198</v>
      </c>
      <c r="AS24" s="77">
        <f t="shared" si="35"/>
        <v>0.5238169364881694</v>
      </c>
      <c r="AT24" s="78">
        <f t="shared" si="36"/>
        <v>0.4624521072796935</v>
      </c>
      <c r="AU24" s="70">
        <f aca="true" t="shared" si="78" ref="AU24">SUM(AU5:AU23)</f>
        <v>1838</v>
      </c>
      <c r="AV24" s="71">
        <f aca="true" t="shared" si="79" ref="AV24">SUM(AV5:AV23)</f>
        <v>2331</v>
      </c>
      <c r="AW24" s="72">
        <f>SUM(AU24:AV24)</f>
        <v>4169</v>
      </c>
      <c r="AX24" s="76">
        <f t="shared" si="37"/>
        <v>0.2773920917597344</v>
      </c>
      <c r="AY24" s="77">
        <f t="shared" si="38"/>
        <v>0.36285803237858033</v>
      </c>
      <c r="AZ24" s="78">
        <f t="shared" si="39"/>
        <v>0.31946360153256703</v>
      </c>
      <c r="BA24" s="70">
        <f aca="true" t="shared" si="80" ref="BA24">SUM(BA5:BA23)</f>
        <v>73</v>
      </c>
      <c r="BB24" s="71">
        <f aca="true" t="shared" si="81" ref="BB24">SUM(BB5:BB23)</f>
        <v>69</v>
      </c>
      <c r="BC24" s="71">
        <f>SUM(BA24:BB24)</f>
        <v>142</v>
      </c>
      <c r="BD24" s="74">
        <f t="shared" si="40"/>
        <v>0.011017204950196197</v>
      </c>
      <c r="BE24" s="74">
        <f t="shared" si="41"/>
        <v>0.010740971357409713</v>
      </c>
      <c r="BF24" s="74">
        <f t="shared" si="42"/>
        <v>0.010881226053639847</v>
      </c>
      <c r="BG24" s="71">
        <f aca="true" t="shared" si="82" ref="BG24">SUM(BG5:BG23)</f>
        <v>24</v>
      </c>
      <c r="BH24" s="71">
        <f aca="true" t="shared" si="83" ref="BH24">SUM(BH5:BH23)</f>
        <v>18</v>
      </c>
      <c r="BI24" s="71">
        <f>SUM(BG24:BH24)</f>
        <v>42</v>
      </c>
      <c r="BJ24" s="74">
        <f t="shared" si="43"/>
        <v>0.003622094778146695</v>
      </c>
      <c r="BK24" s="74">
        <f t="shared" si="44"/>
        <v>0.002801992528019925</v>
      </c>
      <c r="BL24" s="75">
        <f t="shared" si="45"/>
        <v>0.003218390804597701</v>
      </c>
      <c r="BM24" s="70">
        <f aca="true" t="shared" si="84" ref="BM24">SUM(BM5:BM23)</f>
        <v>1071</v>
      </c>
      <c r="BN24" s="71">
        <f aca="true" t="shared" si="85" ref="BN24">SUM(BN5:BN23)</f>
        <v>1101</v>
      </c>
      <c r="BO24" s="71">
        <f aca="true" t="shared" si="86" ref="BO24:BO27">SUM(BM24:BN24)</f>
        <v>2172</v>
      </c>
      <c r="BP24" s="74">
        <f t="shared" si="46"/>
        <v>0.16163597947479627</v>
      </c>
      <c r="BQ24" s="74">
        <f t="shared" si="47"/>
        <v>0.17138854296388542</v>
      </c>
      <c r="BR24" s="74">
        <f t="shared" si="48"/>
        <v>0.1664367816091954</v>
      </c>
      <c r="BS24" s="71">
        <f aca="true" t="shared" si="87" ref="BS24">SUM(BS5:BS23)</f>
        <v>510</v>
      </c>
      <c r="BT24" s="71">
        <f aca="true" t="shared" si="88" ref="BT24">SUM(BT5:BT23)</f>
        <v>455</v>
      </c>
      <c r="BU24" s="71">
        <f aca="true" t="shared" si="89" ref="BU24:BU27">SUM(BS24:BT24)</f>
        <v>965</v>
      </c>
      <c r="BV24" s="74">
        <f t="shared" si="49"/>
        <v>0.07696951403561726</v>
      </c>
      <c r="BW24" s="74">
        <f t="shared" si="50"/>
        <v>0.07082814445828145</v>
      </c>
      <c r="BX24" s="75">
        <f t="shared" si="51"/>
        <v>0.0739463601532567</v>
      </c>
      <c r="BY24" s="70">
        <f aca="true" t="shared" si="90" ref="BY24">SUM(BY5:BY23)</f>
        <v>1149</v>
      </c>
      <c r="BZ24" s="71">
        <f aca="true" t="shared" si="91" ref="BZ24">SUM(BZ5:BZ23)</f>
        <v>903</v>
      </c>
      <c r="CA24" s="71">
        <f>SUM(BY24:BZ24)</f>
        <v>2052</v>
      </c>
      <c r="CB24" s="74">
        <f t="shared" si="52"/>
        <v>0.173407787503773</v>
      </c>
      <c r="CC24" s="74">
        <f t="shared" si="14"/>
        <v>0.14056662515566626</v>
      </c>
      <c r="CD24" s="74">
        <f t="shared" si="15"/>
        <v>0.15724137931034482</v>
      </c>
      <c r="CE24" s="71">
        <f aca="true" t="shared" si="92" ref="CE24">SUM(CE5:CE23)</f>
        <v>366</v>
      </c>
      <c r="CF24" s="71">
        <f aca="true" t="shared" si="93" ref="CF24">SUM(CF5:CF23)</f>
        <v>244</v>
      </c>
      <c r="CG24" s="71">
        <f aca="true" t="shared" si="94" ref="CG24:CG27">SUM(CE24:CF24)</f>
        <v>610</v>
      </c>
      <c r="CH24" s="74">
        <f t="shared" si="53"/>
        <v>0.055236945366737095</v>
      </c>
      <c r="CI24" s="74">
        <f t="shared" si="54"/>
        <v>0.03798256537982565</v>
      </c>
      <c r="CJ24" s="75">
        <f t="shared" si="55"/>
        <v>0.04674329501915709</v>
      </c>
      <c r="CK24" s="70">
        <f aca="true" t="shared" si="95" ref="CK24">SUM(CK5:CK23)</f>
        <v>943</v>
      </c>
      <c r="CL24" s="71">
        <f aca="true" t="shared" si="96" ref="CL24">SUM(CL5:CL23)</f>
        <v>726</v>
      </c>
      <c r="CM24" s="71">
        <f aca="true" t="shared" si="97" ref="CM24:CM27">SUM(CK24:CL24)</f>
        <v>1669</v>
      </c>
      <c r="CN24" s="74">
        <f t="shared" si="56"/>
        <v>0.14231814065801388</v>
      </c>
      <c r="CO24" s="74">
        <f t="shared" si="57"/>
        <v>0.11301369863013698</v>
      </c>
      <c r="CP24" s="74">
        <f t="shared" si="58"/>
        <v>0.1278927203065134</v>
      </c>
      <c r="CQ24" s="71">
        <f aca="true" t="shared" si="98" ref="CQ24">SUM(CQ5:CQ23)</f>
        <v>217</v>
      </c>
      <c r="CR24" s="71">
        <f aca="true" t="shared" si="99" ref="CR24">SUM(CR5:CR23)</f>
        <v>144</v>
      </c>
      <c r="CS24" s="71">
        <f aca="true" t="shared" si="100" ref="CS24:CS27">SUM(CQ24:CR24)</f>
        <v>361</v>
      </c>
      <c r="CT24" s="74">
        <f t="shared" si="59"/>
        <v>0.03274977361907636</v>
      </c>
      <c r="CU24" s="74">
        <f t="shared" si="60"/>
        <v>0.0224159402241594</v>
      </c>
      <c r="CV24" s="75">
        <f t="shared" si="61"/>
        <v>0.027662835249042145</v>
      </c>
    </row>
    <row r="25" spans="1:100" s="9" customFormat="1" ht="18.75" customHeight="1">
      <c r="A25" s="107" t="s">
        <v>65</v>
      </c>
      <c r="B25" s="70">
        <v>75</v>
      </c>
      <c r="C25" s="71">
        <v>77</v>
      </c>
      <c r="D25" s="72">
        <f t="shared" si="62"/>
        <v>152</v>
      </c>
      <c r="E25" s="70">
        <v>20</v>
      </c>
      <c r="F25" s="71">
        <v>15</v>
      </c>
      <c r="G25" s="72">
        <f t="shared" si="64"/>
        <v>35</v>
      </c>
      <c r="H25" s="73">
        <f aca="true" t="shared" si="101" ref="H25">IF(E25=0,0,E25/B25)</f>
        <v>0.26666666666666666</v>
      </c>
      <c r="I25" s="74">
        <f aca="true" t="shared" si="102" ref="I25">IF(F25=0,0,F25/C25)</f>
        <v>0.19480519480519481</v>
      </c>
      <c r="J25" s="75">
        <f aca="true" t="shared" si="103" ref="J25">IF(G25=0,0,G25/D25)</f>
        <v>0.23026315789473684</v>
      </c>
      <c r="K25" s="70">
        <v>13</v>
      </c>
      <c r="L25" s="71">
        <v>10</v>
      </c>
      <c r="M25" s="72">
        <f t="shared" si="66"/>
        <v>23</v>
      </c>
      <c r="N25" s="73">
        <f t="shared" si="19"/>
        <v>0.65</v>
      </c>
      <c r="O25" s="74">
        <f t="shared" si="20"/>
        <v>0.6666666666666666</v>
      </c>
      <c r="P25" s="75">
        <f t="shared" si="21"/>
        <v>0.6571428571428571</v>
      </c>
      <c r="Q25" s="70">
        <v>41</v>
      </c>
      <c r="R25" s="71">
        <v>33</v>
      </c>
      <c r="S25" s="72">
        <f t="shared" si="69"/>
        <v>74</v>
      </c>
      <c r="T25" s="76">
        <f aca="true" t="shared" si="104" ref="T25">IF(Q25=0,0,Q25/B25)</f>
        <v>0.5466666666666666</v>
      </c>
      <c r="U25" s="77">
        <f aca="true" t="shared" si="105" ref="U25">IF(R25=0,0,R25/C25)</f>
        <v>0.42857142857142855</v>
      </c>
      <c r="V25" s="78">
        <f aca="true" t="shared" si="106" ref="V25">IF(S25=0,0,S25/D25)</f>
        <v>0.4868421052631579</v>
      </c>
      <c r="W25" s="70">
        <v>7</v>
      </c>
      <c r="X25" s="71">
        <v>13</v>
      </c>
      <c r="Y25" s="72">
        <f aca="true" t="shared" si="107" ref="Y25">SUM(W25:X25)</f>
        <v>20</v>
      </c>
      <c r="Z25" s="76">
        <f aca="true" t="shared" si="108" ref="Z25">IF(W25=0,0,W25/B25)</f>
        <v>0.09333333333333334</v>
      </c>
      <c r="AA25" s="77">
        <f aca="true" t="shared" si="109" ref="AA25">IF(X25=0,0,X25/C25)</f>
        <v>0.16883116883116883</v>
      </c>
      <c r="AB25" s="78">
        <f aca="true" t="shared" si="110" ref="AB25">IF(Y25=0,0,Y25/D25)</f>
        <v>0.13157894736842105</v>
      </c>
      <c r="AC25" s="70">
        <v>7</v>
      </c>
      <c r="AD25" s="71">
        <v>7</v>
      </c>
      <c r="AE25" s="72">
        <f aca="true" t="shared" si="111" ref="AE25">SUM(AC25:AD25)</f>
        <v>14</v>
      </c>
      <c r="AF25" s="73">
        <f aca="true" t="shared" si="112" ref="AF25">IF(AC25=0,0,AC25/B25)</f>
        <v>0.09333333333333334</v>
      </c>
      <c r="AG25" s="74">
        <f aca="true" t="shared" si="113" ref="AG25">IF(AD25=0,0,AD25/C25)</f>
        <v>0.09090909090909091</v>
      </c>
      <c r="AH25" s="75">
        <f aca="true" t="shared" si="114" ref="AH25">IF(AE25=0,0,AE25/D25)</f>
        <v>0.09210526315789473</v>
      </c>
      <c r="AI25" s="70">
        <v>5</v>
      </c>
      <c r="AJ25" s="71">
        <v>5</v>
      </c>
      <c r="AK25" s="72">
        <f aca="true" t="shared" si="115" ref="AK25">SUM(AI25:AJ25)</f>
        <v>10</v>
      </c>
      <c r="AL25" s="73">
        <f aca="true" t="shared" si="116" ref="AL25">IF(AI25=0,0,AI25/AC25)</f>
        <v>0.7142857142857143</v>
      </c>
      <c r="AM25" s="74">
        <f aca="true" t="shared" si="117" ref="AM25">IF(AJ25=0,0,AJ25/AD25)</f>
        <v>0.7142857142857143</v>
      </c>
      <c r="AN25" s="75">
        <f aca="true" t="shared" si="118" ref="AN25">IF(AK25=0,0,AK25/AE25)</f>
        <v>0.7142857142857143</v>
      </c>
      <c r="AO25" s="70">
        <v>13</v>
      </c>
      <c r="AP25" s="71">
        <v>12</v>
      </c>
      <c r="AQ25" s="72">
        <f aca="true" t="shared" si="119" ref="AQ25">SUM(AO25:AP25)</f>
        <v>25</v>
      </c>
      <c r="AR25" s="76">
        <f aca="true" t="shared" si="120" ref="AR25">IF(AO25=0,0,AO25/B25)</f>
        <v>0.17333333333333334</v>
      </c>
      <c r="AS25" s="77">
        <f aca="true" t="shared" si="121" ref="AS25">IF(AP25=0,0,AP25/C25)</f>
        <v>0.15584415584415584</v>
      </c>
      <c r="AT25" s="78">
        <f aca="true" t="shared" si="122" ref="AT25">IF(AQ25=0,0,AQ25/D25)</f>
        <v>0.16447368421052633</v>
      </c>
      <c r="AU25" s="70">
        <v>5</v>
      </c>
      <c r="AV25" s="71">
        <v>13</v>
      </c>
      <c r="AW25" s="72">
        <f aca="true" t="shared" si="123" ref="AW25">SUM(AU25:AV25)</f>
        <v>18</v>
      </c>
      <c r="AX25" s="76">
        <f aca="true" t="shared" si="124" ref="AX25">IF(AU25=0,0,AU25/B25)</f>
        <v>0.06666666666666667</v>
      </c>
      <c r="AY25" s="77">
        <f aca="true" t="shared" si="125" ref="AY25">IF(AV25=0,0,AV25/C25)</f>
        <v>0.16883116883116883</v>
      </c>
      <c r="AZ25" s="78">
        <f aca="true" t="shared" si="126" ref="AZ25">IF(AW25=0,0,AW25/D25)</f>
        <v>0.11842105263157894</v>
      </c>
      <c r="BA25" s="70">
        <v>0</v>
      </c>
      <c r="BB25" s="71">
        <v>0</v>
      </c>
      <c r="BC25" s="71">
        <f aca="true" t="shared" si="127" ref="BC25">SUM(BA25:BB25)</f>
        <v>0</v>
      </c>
      <c r="BD25" s="74">
        <f aca="true" t="shared" si="128" ref="BD25">IF(BA25=0,0,BA25/B25)</f>
        <v>0</v>
      </c>
      <c r="BE25" s="74">
        <f aca="true" t="shared" si="129" ref="BE25">IF(BB25=0,0,BB25/C25)</f>
        <v>0</v>
      </c>
      <c r="BF25" s="74">
        <f aca="true" t="shared" si="130" ref="BF25">IF(BC25=0,0,BC25/D25)</f>
        <v>0</v>
      </c>
      <c r="BG25" s="71">
        <v>0</v>
      </c>
      <c r="BH25" s="71">
        <v>0</v>
      </c>
      <c r="BI25" s="71">
        <f aca="true" t="shared" si="131" ref="BI25">SUM(BG25:BH25)</f>
        <v>0</v>
      </c>
      <c r="BJ25" s="74">
        <f aca="true" t="shared" si="132" ref="BJ25">IF(BG25=0,0,BG25/B25)</f>
        <v>0</v>
      </c>
      <c r="BK25" s="74">
        <f aca="true" t="shared" si="133" ref="BK25">IF(BH25=0,0,BH25/C25)</f>
        <v>0</v>
      </c>
      <c r="BL25" s="75">
        <f aca="true" t="shared" si="134" ref="BL25">IF(BI25=0,0,BI25/D25)</f>
        <v>0</v>
      </c>
      <c r="BM25" s="70">
        <v>36</v>
      </c>
      <c r="BN25" s="71">
        <v>43</v>
      </c>
      <c r="BO25" s="71">
        <f aca="true" t="shared" si="135" ref="BO25">SUM(BM25:BN25)</f>
        <v>79</v>
      </c>
      <c r="BP25" s="74">
        <f aca="true" t="shared" si="136" ref="BP25">IF(BM25=0,0,BM25/B25)</f>
        <v>0.48</v>
      </c>
      <c r="BQ25" s="74">
        <f aca="true" t="shared" si="137" ref="BQ25">IF(BN25=0,0,BN25/C25)</f>
        <v>0.5584415584415584</v>
      </c>
      <c r="BR25" s="74">
        <f aca="true" t="shared" si="138" ref="BR25">IF(BO25=0,0,BO25/D25)</f>
        <v>0.5197368421052632</v>
      </c>
      <c r="BS25" s="71">
        <v>7</v>
      </c>
      <c r="BT25" s="71">
        <v>8</v>
      </c>
      <c r="BU25" s="71">
        <f aca="true" t="shared" si="139" ref="BU25">SUM(BS25:BT25)</f>
        <v>15</v>
      </c>
      <c r="BV25" s="74">
        <f aca="true" t="shared" si="140" ref="BV25">IF(BS25=0,0,BS25/B25)</f>
        <v>0.09333333333333334</v>
      </c>
      <c r="BW25" s="74">
        <f aca="true" t="shared" si="141" ref="BW25">IF(BT25=0,0,BT25/C25)</f>
        <v>0.1038961038961039</v>
      </c>
      <c r="BX25" s="75">
        <f aca="true" t="shared" si="142" ref="BX25">IF(BU25=0,0,BU25/D25)</f>
        <v>0.09868421052631579</v>
      </c>
      <c r="BY25" s="70">
        <v>20</v>
      </c>
      <c r="BZ25" s="71">
        <v>10</v>
      </c>
      <c r="CA25" s="71">
        <f aca="true" t="shared" si="143" ref="CA25">SUM(BY25:BZ25)</f>
        <v>30</v>
      </c>
      <c r="CB25" s="74">
        <f aca="true" t="shared" si="144" ref="CB25">IF(BY25=0,0,BY25/B25)</f>
        <v>0.26666666666666666</v>
      </c>
      <c r="CC25" s="74">
        <f aca="true" t="shared" si="145" ref="CC25">IF(BZ25=0,0,BZ25/C25)</f>
        <v>0.12987012987012986</v>
      </c>
      <c r="CD25" s="74">
        <f aca="true" t="shared" si="146" ref="CD25">IF(CA25=0,0,CA25/D25)</f>
        <v>0.19736842105263158</v>
      </c>
      <c r="CE25" s="71">
        <v>2</v>
      </c>
      <c r="CF25" s="71">
        <v>0</v>
      </c>
      <c r="CG25" s="71">
        <f aca="true" t="shared" si="147" ref="CG25">SUM(CE25:CF25)</f>
        <v>2</v>
      </c>
      <c r="CH25" s="74">
        <f aca="true" t="shared" si="148" ref="CH25">IF(CE25=0,0,CE25/B25)</f>
        <v>0.02666666666666667</v>
      </c>
      <c r="CI25" s="74">
        <f aca="true" t="shared" si="149" ref="CI25">IF(CF25=0,0,CF25/C25)</f>
        <v>0</v>
      </c>
      <c r="CJ25" s="75">
        <f aca="true" t="shared" si="150" ref="CJ25">IF(CG25=0,0,CG25/D25)</f>
        <v>0.013157894736842105</v>
      </c>
      <c r="CK25" s="70">
        <v>16</v>
      </c>
      <c r="CL25" s="71">
        <v>5</v>
      </c>
      <c r="CM25" s="71">
        <f aca="true" t="shared" si="151" ref="CM25">SUM(CK25:CL25)</f>
        <v>21</v>
      </c>
      <c r="CN25" s="74">
        <f aca="true" t="shared" si="152" ref="CN25">IF(CK25=0,0,CK25/B25)</f>
        <v>0.21333333333333335</v>
      </c>
      <c r="CO25" s="74">
        <f aca="true" t="shared" si="153" ref="CO25">IF(CL25=0,0,CL25/C25)</f>
        <v>0.06493506493506493</v>
      </c>
      <c r="CP25" s="74">
        <f aca="true" t="shared" si="154" ref="CP25">IF(CM25=0,0,CM25/D25)</f>
        <v>0.13815789473684212</v>
      </c>
      <c r="CQ25" s="71">
        <v>1</v>
      </c>
      <c r="CR25" s="71">
        <v>0</v>
      </c>
      <c r="CS25" s="71">
        <f aca="true" t="shared" si="155" ref="CS25">SUM(CQ25:CR25)</f>
        <v>1</v>
      </c>
      <c r="CT25" s="74">
        <f aca="true" t="shared" si="156" ref="CT25">IF(CQ25=0,0,CQ25/B25)</f>
        <v>0.013333333333333334</v>
      </c>
      <c r="CU25" s="74">
        <f aca="true" t="shared" si="157" ref="CU25">IF(CR25=0,0,CR25/C25)</f>
        <v>0</v>
      </c>
      <c r="CV25" s="75">
        <f aca="true" t="shared" si="158" ref="CV25">IF(CS25=0,0,CS25/D25)</f>
        <v>0.006578947368421052</v>
      </c>
    </row>
    <row r="26" spans="1:100" s="9" customFormat="1" ht="18.75" customHeight="1" thickBot="1">
      <c r="A26" s="108" t="s">
        <v>66</v>
      </c>
      <c r="B26" s="79">
        <v>98</v>
      </c>
      <c r="C26" s="80">
        <v>31</v>
      </c>
      <c r="D26" s="81">
        <f t="shared" si="62"/>
        <v>129</v>
      </c>
      <c r="E26" s="79">
        <v>36</v>
      </c>
      <c r="F26" s="80">
        <v>8</v>
      </c>
      <c r="G26" s="81">
        <f t="shared" si="64"/>
        <v>44</v>
      </c>
      <c r="H26" s="82">
        <f t="shared" si="0"/>
        <v>0.3673469387755102</v>
      </c>
      <c r="I26" s="83">
        <f t="shared" si="1"/>
        <v>0.25806451612903225</v>
      </c>
      <c r="J26" s="84">
        <f t="shared" si="2"/>
        <v>0.34108527131782945</v>
      </c>
      <c r="K26" s="79">
        <v>14</v>
      </c>
      <c r="L26" s="80">
        <v>2</v>
      </c>
      <c r="M26" s="81">
        <f t="shared" si="66"/>
        <v>16</v>
      </c>
      <c r="N26" s="82">
        <f t="shared" si="19"/>
        <v>0.3888888888888889</v>
      </c>
      <c r="O26" s="83">
        <f t="shared" si="20"/>
        <v>0.25</v>
      </c>
      <c r="P26" s="84">
        <f t="shared" si="21"/>
        <v>0.36363636363636365</v>
      </c>
      <c r="Q26" s="79">
        <v>82</v>
      </c>
      <c r="R26" s="80">
        <v>28</v>
      </c>
      <c r="S26" s="81">
        <f t="shared" si="69"/>
        <v>110</v>
      </c>
      <c r="T26" s="85">
        <f t="shared" si="22"/>
        <v>0.8367346938775511</v>
      </c>
      <c r="U26" s="86">
        <f t="shared" si="23"/>
        <v>0.9032258064516129</v>
      </c>
      <c r="V26" s="87">
        <f t="shared" si="24"/>
        <v>0.8527131782945736</v>
      </c>
      <c r="W26" s="79">
        <v>15</v>
      </c>
      <c r="X26" s="80">
        <v>7</v>
      </c>
      <c r="Y26" s="81">
        <f>SUM(W26:X26)</f>
        <v>22</v>
      </c>
      <c r="Z26" s="85">
        <f t="shared" si="25"/>
        <v>0.15306122448979592</v>
      </c>
      <c r="AA26" s="86">
        <f t="shared" si="26"/>
        <v>0.22580645161290322</v>
      </c>
      <c r="AB26" s="87">
        <f t="shared" si="27"/>
        <v>0.17054263565891473</v>
      </c>
      <c r="AC26" s="79">
        <v>27</v>
      </c>
      <c r="AD26" s="80">
        <v>6</v>
      </c>
      <c r="AE26" s="81">
        <f>SUM(AC26:AD26)</f>
        <v>33</v>
      </c>
      <c r="AF26" s="82">
        <f t="shared" si="28"/>
        <v>0.2755102040816326</v>
      </c>
      <c r="AG26" s="83">
        <f t="shared" si="29"/>
        <v>0.1935483870967742</v>
      </c>
      <c r="AH26" s="84">
        <f t="shared" si="30"/>
        <v>0.2558139534883721</v>
      </c>
      <c r="AI26" s="79">
        <v>11</v>
      </c>
      <c r="AJ26" s="80">
        <v>2</v>
      </c>
      <c r="AK26" s="81">
        <f>SUM(AI26:AJ26)</f>
        <v>13</v>
      </c>
      <c r="AL26" s="82">
        <f t="shared" si="31"/>
        <v>0.4074074074074074</v>
      </c>
      <c r="AM26" s="83">
        <f t="shared" si="32"/>
        <v>0.3333333333333333</v>
      </c>
      <c r="AN26" s="84">
        <f t="shared" si="33"/>
        <v>0.3939393939393939</v>
      </c>
      <c r="AO26" s="79">
        <v>30</v>
      </c>
      <c r="AP26" s="80">
        <v>13</v>
      </c>
      <c r="AQ26" s="81">
        <f>SUM(AO26:AP26)</f>
        <v>43</v>
      </c>
      <c r="AR26" s="85">
        <f t="shared" si="34"/>
        <v>0.30612244897959184</v>
      </c>
      <c r="AS26" s="86">
        <f t="shared" si="35"/>
        <v>0.41935483870967744</v>
      </c>
      <c r="AT26" s="87">
        <f t="shared" si="36"/>
        <v>0.3333333333333333</v>
      </c>
      <c r="AU26" s="79">
        <v>13</v>
      </c>
      <c r="AV26" s="80">
        <v>7</v>
      </c>
      <c r="AW26" s="81">
        <f>SUM(AU26:AV26)</f>
        <v>20</v>
      </c>
      <c r="AX26" s="85">
        <f t="shared" si="37"/>
        <v>0.1326530612244898</v>
      </c>
      <c r="AY26" s="86">
        <f t="shared" si="38"/>
        <v>0.22580645161290322</v>
      </c>
      <c r="AZ26" s="87">
        <f t="shared" si="39"/>
        <v>0.15503875968992248</v>
      </c>
      <c r="BA26" s="79">
        <v>0</v>
      </c>
      <c r="BB26" s="80">
        <v>0</v>
      </c>
      <c r="BC26" s="80">
        <f>SUM(BA26:BB26)</f>
        <v>0</v>
      </c>
      <c r="BD26" s="83">
        <f t="shared" si="40"/>
        <v>0</v>
      </c>
      <c r="BE26" s="83">
        <f t="shared" si="41"/>
        <v>0</v>
      </c>
      <c r="BF26" s="83">
        <f t="shared" si="42"/>
        <v>0</v>
      </c>
      <c r="BG26" s="80">
        <v>0</v>
      </c>
      <c r="BH26" s="80">
        <v>0</v>
      </c>
      <c r="BI26" s="80">
        <f>SUM(BG26:BH26)</f>
        <v>0</v>
      </c>
      <c r="BJ26" s="83">
        <f t="shared" si="43"/>
        <v>0</v>
      </c>
      <c r="BK26" s="83">
        <f t="shared" si="44"/>
        <v>0</v>
      </c>
      <c r="BL26" s="84">
        <f t="shared" si="45"/>
        <v>0</v>
      </c>
      <c r="BM26" s="79">
        <v>10</v>
      </c>
      <c r="BN26" s="80">
        <v>1</v>
      </c>
      <c r="BO26" s="80">
        <f t="shared" si="86"/>
        <v>11</v>
      </c>
      <c r="BP26" s="83">
        <f t="shared" si="46"/>
        <v>0.10204081632653061</v>
      </c>
      <c r="BQ26" s="83">
        <f t="shared" si="47"/>
        <v>0.03225806451612903</v>
      </c>
      <c r="BR26" s="83">
        <f t="shared" si="48"/>
        <v>0.08527131782945736</v>
      </c>
      <c r="BS26" s="80">
        <v>12</v>
      </c>
      <c r="BT26" s="80">
        <v>3</v>
      </c>
      <c r="BU26" s="80">
        <f t="shared" si="89"/>
        <v>15</v>
      </c>
      <c r="BV26" s="83">
        <f t="shared" si="49"/>
        <v>0.12244897959183673</v>
      </c>
      <c r="BW26" s="83">
        <f t="shared" si="50"/>
        <v>0.0967741935483871</v>
      </c>
      <c r="BX26" s="84">
        <f t="shared" si="51"/>
        <v>0.11627906976744186</v>
      </c>
      <c r="BY26" s="79">
        <v>16</v>
      </c>
      <c r="BZ26" s="80">
        <v>2</v>
      </c>
      <c r="CA26" s="80">
        <f>SUM(BY26:BZ26)</f>
        <v>18</v>
      </c>
      <c r="CB26" s="83">
        <f t="shared" si="52"/>
        <v>0.16326530612244897</v>
      </c>
      <c r="CC26" s="83">
        <f t="shared" si="14"/>
        <v>0.06451612903225806</v>
      </c>
      <c r="CD26" s="83">
        <f t="shared" si="15"/>
        <v>0.13953488372093023</v>
      </c>
      <c r="CE26" s="80">
        <v>4</v>
      </c>
      <c r="CF26" s="80">
        <v>2</v>
      </c>
      <c r="CG26" s="80">
        <f t="shared" si="94"/>
        <v>6</v>
      </c>
      <c r="CH26" s="83">
        <f t="shared" si="53"/>
        <v>0.04081632653061224</v>
      </c>
      <c r="CI26" s="83">
        <f t="shared" si="54"/>
        <v>0.06451612903225806</v>
      </c>
      <c r="CJ26" s="84">
        <f t="shared" si="55"/>
        <v>0.046511627906976744</v>
      </c>
      <c r="CK26" s="79">
        <v>14</v>
      </c>
      <c r="CL26" s="80">
        <v>1</v>
      </c>
      <c r="CM26" s="80">
        <f t="shared" si="97"/>
        <v>15</v>
      </c>
      <c r="CN26" s="83">
        <f t="shared" si="56"/>
        <v>0.14285714285714285</v>
      </c>
      <c r="CO26" s="83">
        <f t="shared" si="57"/>
        <v>0.03225806451612903</v>
      </c>
      <c r="CP26" s="83">
        <f t="shared" si="58"/>
        <v>0.11627906976744186</v>
      </c>
      <c r="CQ26" s="80">
        <v>2</v>
      </c>
      <c r="CR26" s="80">
        <v>1</v>
      </c>
      <c r="CS26" s="80">
        <f t="shared" si="100"/>
        <v>3</v>
      </c>
      <c r="CT26" s="83">
        <f t="shared" si="59"/>
        <v>0.02040816326530612</v>
      </c>
      <c r="CU26" s="83">
        <f t="shared" si="60"/>
        <v>0.03225806451612903</v>
      </c>
      <c r="CV26" s="84">
        <f t="shared" si="61"/>
        <v>0.023255813953488372</v>
      </c>
    </row>
    <row r="27" spans="1:100" s="9" customFormat="1" ht="18.75" customHeight="1" thickTop="1">
      <c r="A27" s="109" t="s">
        <v>43</v>
      </c>
      <c r="B27" s="88">
        <f>SUM(B24:B26)</f>
        <v>6799</v>
      </c>
      <c r="C27" s="89">
        <f>SUM(C24:C26)</f>
        <v>6532</v>
      </c>
      <c r="D27" s="90">
        <f t="shared" si="62"/>
        <v>13331</v>
      </c>
      <c r="E27" s="88">
        <f>SUM(E24:E26)</f>
        <v>2720</v>
      </c>
      <c r="F27" s="89">
        <f>SUM(F24:F26)</f>
        <v>2441</v>
      </c>
      <c r="G27" s="90">
        <f t="shared" si="64"/>
        <v>5161</v>
      </c>
      <c r="H27" s="91">
        <f t="shared" si="0"/>
        <v>0.40005883218120314</v>
      </c>
      <c r="I27" s="92">
        <f t="shared" si="1"/>
        <v>0.37369871402327004</v>
      </c>
      <c r="J27" s="93">
        <f t="shared" si="2"/>
        <v>0.3871427499812467</v>
      </c>
      <c r="K27" s="88">
        <f>SUM(K24:K26)</f>
        <v>1480</v>
      </c>
      <c r="L27" s="89">
        <f>SUM(L24:L26)</f>
        <v>1272</v>
      </c>
      <c r="M27" s="90">
        <f t="shared" si="66"/>
        <v>2752</v>
      </c>
      <c r="N27" s="91">
        <f t="shared" si="19"/>
        <v>0.5441176470588235</v>
      </c>
      <c r="O27" s="92">
        <f t="shared" si="20"/>
        <v>0.5210979106923392</v>
      </c>
      <c r="P27" s="93">
        <f t="shared" si="21"/>
        <v>0.533229994187173</v>
      </c>
      <c r="Q27" s="88">
        <f>SUM(Q24:Q26)</f>
        <v>6920</v>
      </c>
      <c r="R27" s="89">
        <f>SUM(R24:R26)</f>
        <v>6026</v>
      </c>
      <c r="S27" s="90">
        <f t="shared" si="69"/>
        <v>12946</v>
      </c>
      <c r="T27" s="94">
        <f t="shared" si="22"/>
        <v>1.0177967348139432</v>
      </c>
      <c r="U27" s="95">
        <f t="shared" si="23"/>
        <v>0.9225352112676056</v>
      </c>
      <c r="V27" s="96">
        <f t="shared" si="24"/>
        <v>0.9711199459905483</v>
      </c>
      <c r="W27" s="88">
        <f>SUM(W24:W26)</f>
        <v>2089</v>
      </c>
      <c r="X27" s="89">
        <f>SUM(X24:X26)</f>
        <v>2481</v>
      </c>
      <c r="Y27" s="90">
        <f>SUM(W27:X27)</f>
        <v>4570</v>
      </c>
      <c r="Z27" s="94">
        <f t="shared" si="25"/>
        <v>0.3072510663332843</v>
      </c>
      <c r="AA27" s="95">
        <f t="shared" si="26"/>
        <v>0.37982241273729334</v>
      </c>
      <c r="AB27" s="96">
        <f t="shared" si="27"/>
        <v>0.342809991748556</v>
      </c>
      <c r="AC27" s="88">
        <f>SUM(AC24:AC26)</f>
        <v>1398</v>
      </c>
      <c r="AD27" s="89">
        <f>SUM(AD24:AD26)</f>
        <v>1565</v>
      </c>
      <c r="AE27" s="90">
        <f>SUM(AC27:AD27)</f>
        <v>2963</v>
      </c>
      <c r="AF27" s="91">
        <f t="shared" si="28"/>
        <v>0.20561847330489777</v>
      </c>
      <c r="AG27" s="92">
        <f t="shared" si="29"/>
        <v>0.23958971218616043</v>
      </c>
      <c r="AH27" s="93">
        <f t="shared" si="30"/>
        <v>0.22226389618183182</v>
      </c>
      <c r="AI27" s="88">
        <f>SUM(AI24:AI26)</f>
        <v>770</v>
      </c>
      <c r="AJ27" s="89">
        <f>SUM(AJ24:AJ26)</f>
        <v>876</v>
      </c>
      <c r="AK27" s="90">
        <f>SUM(AI27:AJ27)</f>
        <v>1646</v>
      </c>
      <c r="AL27" s="91">
        <f t="shared" si="31"/>
        <v>0.5507868383404864</v>
      </c>
      <c r="AM27" s="92">
        <f t="shared" si="32"/>
        <v>0.5597444089456869</v>
      </c>
      <c r="AN27" s="93">
        <f t="shared" si="33"/>
        <v>0.5555180560242997</v>
      </c>
      <c r="AO27" s="88">
        <f>SUM(AO24:AO26)</f>
        <v>2713</v>
      </c>
      <c r="AP27" s="89">
        <f>SUM(AP24:AP26)</f>
        <v>3390</v>
      </c>
      <c r="AQ27" s="90">
        <f>SUM(AO27:AP27)</f>
        <v>6103</v>
      </c>
      <c r="AR27" s="94">
        <f t="shared" si="34"/>
        <v>0.39902926901014857</v>
      </c>
      <c r="AS27" s="95">
        <f t="shared" si="35"/>
        <v>0.5189834660134721</v>
      </c>
      <c r="AT27" s="96">
        <f t="shared" si="36"/>
        <v>0.45780511589528167</v>
      </c>
      <c r="AU27" s="88">
        <f>SUM(AU24:AU26)</f>
        <v>1856</v>
      </c>
      <c r="AV27" s="89">
        <f>SUM(AV24:AV26)</f>
        <v>2351</v>
      </c>
      <c r="AW27" s="90">
        <f>SUM(AU27:AV27)</f>
        <v>4207</v>
      </c>
      <c r="AX27" s="94">
        <f t="shared" si="37"/>
        <v>0.272981320782468</v>
      </c>
      <c r="AY27" s="95">
        <f t="shared" si="38"/>
        <v>0.3599203919167177</v>
      </c>
      <c r="AZ27" s="96">
        <f t="shared" si="39"/>
        <v>0.31558022653964446</v>
      </c>
      <c r="BA27" s="88">
        <f>SUM(BA24:BA26)</f>
        <v>73</v>
      </c>
      <c r="BB27" s="89">
        <f>SUM(BB24:BB26)</f>
        <v>69</v>
      </c>
      <c r="BC27" s="89">
        <f>SUM(BA27:BB27)</f>
        <v>142</v>
      </c>
      <c r="BD27" s="92">
        <f t="shared" si="40"/>
        <v>0.010736873069569055</v>
      </c>
      <c r="BE27" s="92">
        <f t="shared" si="41"/>
        <v>0.01056338028169014</v>
      </c>
      <c r="BF27" s="92">
        <f t="shared" si="42"/>
        <v>0.010651864076213338</v>
      </c>
      <c r="BG27" s="89">
        <f>SUM(BG24:BG26)</f>
        <v>24</v>
      </c>
      <c r="BH27" s="89">
        <f>SUM(BH24:BH26)</f>
        <v>18</v>
      </c>
      <c r="BI27" s="89">
        <f>SUM(BG27:BH27)</f>
        <v>42</v>
      </c>
      <c r="BJ27" s="92">
        <f t="shared" si="43"/>
        <v>0.003529930872187086</v>
      </c>
      <c r="BK27" s="92">
        <f t="shared" si="44"/>
        <v>0.0027556644213104714</v>
      </c>
      <c r="BL27" s="93">
        <f t="shared" si="45"/>
        <v>0.003150551346485635</v>
      </c>
      <c r="BM27" s="88">
        <f>SUM(BM24:BM26)</f>
        <v>1117</v>
      </c>
      <c r="BN27" s="89">
        <f>SUM(BN24:BN26)</f>
        <v>1145</v>
      </c>
      <c r="BO27" s="89">
        <f t="shared" si="86"/>
        <v>2262</v>
      </c>
      <c r="BP27" s="92">
        <f t="shared" si="46"/>
        <v>0.1642888660097073</v>
      </c>
      <c r="BQ27" s="92">
        <f t="shared" si="47"/>
        <v>0.1752908756889161</v>
      </c>
      <c r="BR27" s="92">
        <f t="shared" si="48"/>
        <v>0.16967969394644064</v>
      </c>
      <c r="BS27" s="89">
        <f>SUM(BS24:BS26)</f>
        <v>529</v>
      </c>
      <c r="BT27" s="89">
        <f>SUM(BT24:BT26)</f>
        <v>466</v>
      </c>
      <c r="BU27" s="89">
        <f t="shared" si="89"/>
        <v>995</v>
      </c>
      <c r="BV27" s="92">
        <f t="shared" si="49"/>
        <v>0.07780555964112369</v>
      </c>
      <c r="BW27" s="92">
        <f t="shared" si="50"/>
        <v>0.07134109001837109</v>
      </c>
      <c r="BX27" s="93">
        <f t="shared" si="51"/>
        <v>0.07463806166079064</v>
      </c>
      <c r="BY27" s="88">
        <f>SUM(BY24:BY26)</f>
        <v>1185</v>
      </c>
      <c r="BZ27" s="89">
        <f>SUM(BZ24:BZ26)</f>
        <v>915</v>
      </c>
      <c r="CA27" s="89">
        <f>SUM(BY27:BZ27)</f>
        <v>2100</v>
      </c>
      <c r="CB27" s="92">
        <f t="shared" si="52"/>
        <v>0.1742903368142374</v>
      </c>
      <c r="CC27" s="92">
        <f t="shared" si="14"/>
        <v>0.1400796080832823</v>
      </c>
      <c r="CD27" s="92">
        <f t="shared" si="15"/>
        <v>0.15752756732428175</v>
      </c>
      <c r="CE27" s="89">
        <f>SUM(CE24:CE26)</f>
        <v>372</v>
      </c>
      <c r="CF27" s="89">
        <f>SUM(CF24:CF26)</f>
        <v>246</v>
      </c>
      <c r="CG27" s="89">
        <f t="shared" si="94"/>
        <v>618</v>
      </c>
      <c r="CH27" s="92">
        <f t="shared" si="53"/>
        <v>0.054713928518899835</v>
      </c>
      <c r="CI27" s="92">
        <f t="shared" si="54"/>
        <v>0.03766074709124311</v>
      </c>
      <c r="CJ27" s="93">
        <f t="shared" si="55"/>
        <v>0.0463581126697172</v>
      </c>
      <c r="CK27" s="88">
        <f>SUM(CK24:CK26)</f>
        <v>973</v>
      </c>
      <c r="CL27" s="89">
        <f>SUM(CL24:CL26)</f>
        <v>732</v>
      </c>
      <c r="CM27" s="89">
        <f t="shared" si="97"/>
        <v>1705</v>
      </c>
      <c r="CN27" s="92">
        <f t="shared" si="56"/>
        <v>0.1431092807765848</v>
      </c>
      <c r="CO27" s="92">
        <f t="shared" si="57"/>
        <v>0.11206368646662584</v>
      </c>
      <c r="CP27" s="92">
        <f t="shared" si="58"/>
        <v>0.12789738204185733</v>
      </c>
      <c r="CQ27" s="89">
        <f>SUM(CQ24:CQ26)</f>
        <v>220</v>
      </c>
      <c r="CR27" s="89">
        <f>SUM(CR24:CR26)</f>
        <v>145</v>
      </c>
      <c r="CS27" s="89">
        <f t="shared" si="100"/>
        <v>365</v>
      </c>
      <c r="CT27" s="92">
        <f t="shared" si="59"/>
        <v>0.03235769966171496</v>
      </c>
      <c r="CU27" s="92">
        <f t="shared" si="60"/>
        <v>0.022198407838334353</v>
      </c>
      <c r="CV27" s="93">
        <f t="shared" si="61"/>
        <v>0.027379791463506113</v>
      </c>
    </row>
    <row r="28" spans="29:68" ht="9" customHeight="1"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BB28" s="7"/>
      <c r="BC28" s="7"/>
      <c r="BD28" s="8"/>
      <c r="BN28" s="7"/>
      <c r="BO28" s="7"/>
      <c r="BP28" s="8"/>
    </row>
    <row r="29" spans="29:43" ht="9" customHeight="1"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9:43" ht="9" customHeight="1"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29:43" ht="9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9:43" ht="9" customHeight="1"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9:43" ht="9" customHeight="1"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9:43" ht="9" customHeight="1"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9:43" ht="9" customHeight="1"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9:43" ht="9" customHeight="1"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9:43" ht="9" customHeight="1"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9:43" ht="9" customHeight="1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9:43" ht="9" customHeight="1"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9:43" ht="9" customHeight="1"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9:43" ht="9" customHeight="1"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9:43" ht="9" customHeight="1"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9:43" ht="9" customHeight="1"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9:43" ht="9" customHeight="1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9:43" ht="9" customHeight="1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9:43" ht="9" customHeight="1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9:43" ht="9" customHeight="1"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9:43" ht="9" customHeight="1"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9:43" ht="15"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9:43" ht="15"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9:43" ht="15"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9:43" ht="15"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9:43" ht="15"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</sheetData>
  <mergeCells count="73">
    <mergeCell ref="BM2:BX2"/>
    <mergeCell ref="BY2:CJ2"/>
    <mergeCell ref="CK2:CV2"/>
    <mergeCell ref="B2:D2"/>
    <mergeCell ref="AI2:AK2"/>
    <mergeCell ref="AL2:AN2"/>
    <mergeCell ref="AR2:AT2"/>
    <mergeCell ref="AU2:AW2"/>
    <mergeCell ref="AX2:AZ2"/>
    <mergeCell ref="BA2:BL2"/>
    <mergeCell ref="AO2:AQ2"/>
    <mergeCell ref="AW3:AW4"/>
    <mergeCell ref="AX3:AX4"/>
    <mergeCell ref="AY3:AY4"/>
    <mergeCell ref="AZ3:AZ4"/>
    <mergeCell ref="E2:G2"/>
    <mergeCell ref="H2:J2"/>
    <mergeCell ref="K2:M2"/>
    <mergeCell ref="N2:P2"/>
    <mergeCell ref="Q2:S2"/>
    <mergeCell ref="T2:V2"/>
    <mergeCell ref="AQ3:AQ4"/>
    <mergeCell ref="AR3:AR4"/>
    <mergeCell ref="AS3:AS4"/>
    <mergeCell ref="AT3:AT4"/>
    <mergeCell ref="AU3:AU4"/>
    <mergeCell ref="AV3:AV4"/>
    <mergeCell ref="AP3:AP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Q3:Q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3:A4"/>
    <mergeCell ref="B3:B4"/>
    <mergeCell ref="C3:C4"/>
    <mergeCell ref="D3:D4"/>
    <mergeCell ref="E3:E4"/>
    <mergeCell ref="F3:F4"/>
    <mergeCell ref="W2:Y2"/>
    <mergeCell ref="Z2:AB2"/>
    <mergeCell ref="AC2:AE2"/>
    <mergeCell ref="AF2:AH2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5208333333333334" right="0.29" top="0.7480314960629921" bottom="0.7480314960629921" header="0.31496062992125984" footer="0.31496062992125984"/>
  <pageSetup fitToHeight="0" fitToWidth="0" horizontalDpi="600" verticalDpi="600" orientation="landscape" paperSize="9" r:id="rId1"/>
  <colBreaks count="3" manualBreakCount="3">
    <brk id="28" max="16383" man="1"/>
    <brk id="52" max="16383" man="1"/>
    <brk id="7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2018-03-15T11:35:44Z</cp:lastPrinted>
  <dcterms:created xsi:type="dcterms:W3CDTF">2001-09-04T01:31:42Z</dcterms:created>
  <dcterms:modified xsi:type="dcterms:W3CDTF">2018-04-30T04:51:57Z</dcterms:modified>
  <cp:category/>
  <cp:version/>
  <cp:contentType/>
  <cp:contentStatus/>
</cp:coreProperties>
</file>