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356" windowWidth="10320" windowHeight="8625" tabRatio="520" activeTab="2"/>
  </bookViews>
  <sheets>
    <sheet name="26保育所集計表" sheetId="1" r:id="rId1"/>
    <sheet name="26幼稚園集計表" sheetId="2" r:id="rId2"/>
    <sheet name="26保育所＋26幼稚園 " sheetId="3" r:id="rId3"/>
  </sheets>
  <definedNames/>
  <calcPr fullCalcOnLoad="1"/>
</workbook>
</file>

<file path=xl/sharedStrings.xml><?xml version="1.0" encoding="utf-8"?>
<sst xmlns="http://schemas.openxmlformats.org/spreadsheetml/2006/main" count="430" uniqueCount="148">
  <si>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</si>
  <si>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</si>
  <si>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</si>
  <si>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</si>
  <si>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</si>
  <si>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</si>
  <si>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</si>
  <si>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</si>
  <si>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</si>
  <si>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</si>
  <si>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</si>
  <si>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</si>
  <si>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</si>
  <si>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</si>
  <si>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</si>
  <si>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</si>
  <si>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</si>
  <si>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</si>
  <si>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</si>
  <si>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</si>
  <si>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</si>
  <si>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</si>
  <si>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</si>
  <si>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</si>
  <si>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</si>
  <si>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</si>
  <si>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</si>
  <si>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</si>
  <si>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</si>
  <si>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</si>
  <si>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</si>
  <si>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</si>
  <si>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</si>
  <si>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</si>
  <si>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</si>
  <si>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</si>
  <si>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</si>
  <si>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</si>
  <si>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</si>
  <si>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</si>
  <si>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</si>
  <si>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</si>
  <si>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</si>
  <si>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</si>
  <si>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</si>
  <si>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</si>
  <si>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</si>
  <si>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</si>
  <si>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</si>
  <si>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</si>
  <si>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</si>
  <si>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</si>
  <si>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</si>
  <si>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</si>
  <si>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</si>
  <si>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</si>
  <si>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</si>
  <si>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</si>
  <si>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</si>
  <si>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</si>
  <si>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</si>
  <si>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</si>
  <si>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</si>
  <si>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</si>
  <si>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</si>
  <si>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</si>
  <si>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</si>
  <si>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</si>
  <si>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</si>
  <si>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</si>
  <si>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</si>
  <si>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総計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</si>
  <si>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</si>
  <si>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</si>
  <si>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</si>
  <si>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</si>
  <si>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</si>
  <si>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</si>
  <si>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</si>
  <si>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</si>
  <si>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</si>
  <si>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</si>
  <si>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</si>
  <si>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</si>
  <si>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</si>
  <si>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</si>
  <si>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</si>
  <si>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</si>
  <si>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</si>
  <si>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</si>
  <si>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</si>
  <si>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</si>
  <si>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</si>
  <si>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</si>
  <si>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</si>
  <si>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</si>
  <si>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</si>
  <si>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</si>
  <si>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</si>
  <si>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</si>
  <si>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</si>
  <si>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</si>
  <si>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</si>
  <si>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</si>
  <si>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</si>
  <si>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</si>
  <si>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</si>
  <si>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</si>
  <si>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</si>
  <si>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</si>
  <si>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</si>
  <si>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</si>
  <si>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</si>
  <si>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</si>
  <si>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</si>
  <si>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</si>
  <si>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</si>
  <si>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</si>
  <si>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</si>
  <si>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</si>
  <si>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</si>
  <si>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</si>
  <si>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</si>
  <si>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</si>
  <si>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市町立計</t>
  </si>
  <si>
    <t>国立</t>
  </si>
  <si>
    <t>私立計</t>
  </si>
  <si>
    <t>特別支援学校計</t>
  </si>
  <si>
    <t>総計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</si>
  <si>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</si>
  <si>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</si>
  <si>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</si>
  <si>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</si>
  <si>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</si>
  <si>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</si>
  <si>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</si>
  <si>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</si>
  <si>
    <t>旧虎姫町</t>
  </si>
  <si>
    <t>旧湖北町</t>
  </si>
  <si>
    <t>旧高月町</t>
  </si>
  <si>
    <t>旧木之本町</t>
  </si>
  <si>
    <t>旧余呉町</t>
  </si>
  <si>
    <t>旧西浅井町</t>
  </si>
  <si>
    <t>旧安土町</t>
  </si>
  <si>
    <t>旧近江八幡市</t>
  </si>
  <si>
    <t>旧安土町</t>
  </si>
  <si>
    <t>旧旧長浜市</t>
  </si>
  <si>
    <t>旧旧長浜市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</si>
</sst>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  <numFmt numFmtId="191" formatCode="#,##0_ "/>
    <numFmt numFmtId="192" formatCode="#,##0_ ;[Red]\-#,##0\ "/>
    <numFmt numFmtId="193" formatCode="#,##0.0_ 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shrinkToFit="1"/>
    </xf>
    <xf numFmtId="1" fontId="5" fillId="0" borderId="11" xfId="0" applyNumberFormat="1" applyFont="1" applyBorder="1" applyAlignment="1">
      <alignment horizontal="centerContinuous" vertical="center" wrapText="1"/>
    </xf>
    <xf numFmtId="1" fontId="5" fillId="0" borderId="12" xfId="0" applyNumberFormat="1" applyFont="1" applyBorder="1" applyAlignment="1">
      <alignment horizontal="centerContinuous" vertical="center" wrapText="1"/>
    </xf>
    <xf numFmtId="1" fontId="5" fillId="0" borderId="13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0" fontId="5" fillId="0" borderId="11" xfId="0" applyNumberFormat="1" applyFont="1" applyBorder="1" applyAlignment="1">
      <alignment horizontal="centerContinuous" vertical="center" wrapText="1"/>
    </xf>
    <xf numFmtId="0" fontId="5" fillId="0" borderId="12" xfId="0" applyNumberFormat="1" applyFont="1" applyBorder="1" applyAlignment="1">
      <alignment horizontal="centerContinuous" vertical="center" wrapText="1"/>
    </xf>
    <xf numFmtId="0" fontId="5" fillId="0" borderId="13" xfId="0" applyNumberFormat="1" applyFont="1" applyBorder="1" applyAlignment="1">
      <alignment horizontal="centerContinuous" vertical="center" wrapText="1"/>
    </xf>
    <xf numFmtId="176" fontId="5" fillId="0" borderId="11" xfId="0" applyNumberFormat="1" applyFont="1" applyBorder="1" applyAlignment="1">
      <alignment horizontal="centerContinuous" vertical="center" wrapText="1"/>
    </xf>
    <xf numFmtId="176" fontId="5" fillId="0" borderId="12" xfId="0" applyNumberFormat="1" applyFont="1" applyBorder="1" applyAlignment="1">
      <alignment horizontal="centerContinuous" vertical="center" wrapText="1"/>
    </xf>
    <xf numFmtId="176" fontId="5" fillId="0" borderId="13" xfId="0" applyNumberFormat="1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left" vertical="center" shrinkToFit="1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 shrinkToFit="1"/>
    </xf>
    <xf numFmtId="1" fontId="5" fillId="0" borderId="19" xfId="0" applyNumberFormat="1" applyFont="1" applyBorder="1" applyAlignment="1">
      <alignment vertical="center" shrinkToFit="1"/>
    </xf>
    <xf numFmtId="1" fontId="5" fillId="0" borderId="20" xfId="0" applyNumberFormat="1" applyFont="1" applyBorder="1" applyAlignment="1">
      <alignment vertical="center" shrinkToFit="1"/>
    </xf>
    <xf numFmtId="2" fontId="5" fillId="0" borderId="18" xfId="0" applyNumberFormat="1" applyFont="1" applyBorder="1" applyAlignment="1">
      <alignment vertical="center" shrinkToFit="1"/>
    </xf>
    <xf numFmtId="2" fontId="5" fillId="0" borderId="19" xfId="0" applyNumberFormat="1" applyFont="1" applyBorder="1" applyAlignment="1">
      <alignment vertical="center" shrinkToFit="1"/>
    </xf>
    <xf numFmtId="2" fontId="5" fillId="0" borderId="20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2" fontId="5" fillId="0" borderId="23" xfId="0" applyNumberFormat="1" applyFont="1" applyFill="1" applyBorder="1" applyAlignment="1">
      <alignment vertical="center" shrinkToFit="1"/>
    </xf>
    <xf numFmtId="2" fontId="5" fillId="0" borderId="25" xfId="0" applyNumberFormat="1" applyFont="1" applyFill="1" applyBorder="1" applyAlignment="1">
      <alignment vertical="center" shrinkToFit="1"/>
    </xf>
    <xf numFmtId="2" fontId="5" fillId="0" borderId="24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1" fontId="5" fillId="0" borderId="26" xfId="0" applyNumberFormat="1" applyFont="1" applyFill="1" applyBorder="1" applyAlignment="1">
      <alignment vertical="center" shrinkToFit="1"/>
    </xf>
    <xf numFmtId="1" fontId="5" fillId="0" borderId="28" xfId="0" applyNumberFormat="1" applyFont="1" applyFill="1" applyBorder="1" applyAlignment="1">
      <alignment vertical="center" shrinkToFit="1"/>
    </xf>
    <xf numFmtId="1" fontId="5" fillId="0" borderId="27" xfId="0" applyNumberFormat="1" applyFont="1" applyFill="1" applyBorder="1" applyAlignment="1">
      <alignment vertical="center" shrinkToFit="1"/>
    </xf>
    <xf numFmtId="2" fontId="5" fillId="0" borderId="26" xfId="0" applyNumberFormat="1" applyFont="1" applyFill="1" applyBorder="1" applyAlignment="1">
      <alignment vertical="center" shrinkToFit="1"/>
    </xf>
    <xf numFmtId="2" fontId="5" fillId="0" borderId="28" xfId="0" applyNumberFormat="1" applyFont="1" applyFill="1" applyBorder="1" applyAlignment="1">
      <alignment vertical="center" shrinkToFit="1"/>
    </xf>
    <xf numFmtId="2" fontId="5" fillId="0" borderId="27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6" fillId="0" borderId="29" xfId="0" applyFont="1" applyBorder="1" applyAlignment="1">
      <alignment horizontal="right" vertical="center" wrapText="1"/>
    </xf>
    <xf numFmtId="1" fontId="5" fillId="0" borderId="30" xfId="0" applyNumberFormat="1" applyFont="1" applyBorder="1" applyAlignment="1">
      <alignment horizontal="centerContinuous" vertical="center" wrapText="1"/>
    </xf>
    <xf numFmtId="1" fontId="5" fillId="0" borderId="31" xfId="0" applyNumberFormat="1" applyFont="1" applyBorder="1" applyAlignment="1">
      <alignment horizontal="centerContinuous" vertical="center" wrapText="1"/>
    </xf>
    <xf numFmtId="1" fontId="5" fillId="0" borderId="11" xfId="0" applyNumberFormat="1" applyFont="1" applyFill="1" applyBorder="1" applyAlignment="1">
      <alignment horizontal="centerContinuous" vertical="center" wrapText="1"/>
    </xf>
    <xf numFmtId="1" fontId="5" fillId="0" borderId="12" xfId="0" applyNumberFormat="1" applyFont="1" applyFill="1" applyBorder="1" applyAlignment="1">
      <alignment horizontal="centerContinuous" vertical="center" wrapText="1"/>
    </xf>
    <xf numFmtId="1" fontId="5" fillId="0" borderId="13" xfId="0" applyNumberFormat="1" applyFont="1" applyFill="1" applyBorder="1" applyAlignment="1">
      <alignment horizontal="centerContinuous" vertical="center" wrapText="1"/>
    </xf>
    <xf numFmtId="2" fontId="5" fillId="0" borderId="11" xfId="0" applyNumberFormat="1" applyFont="1" applyFill="1" applyBorder="1" applyAlignment="1">
      <alignment horizontal="centerContinuous" vertical="center" wrapText="1"/>
    </xf>
    <xf numFmtId="2" fontId="5" fillId="0" borderId="12" xfId="0" applyNumberFormat="1" applyFont="1" applyFill="1" applyBorder="1" applyAlignment="1">
      <alignment horizontal="centerContinuous" vertical="center" wrapText="1"/>
    </xf>
    <xf numFmtId="2" fontId="5" fillId="0" borderId="13" xfId="0" applyNumberFormat="1" applyFont="1" applyFill="1" applyBorder="1" applyAlignment="1">
      <alignment horizontal="centerContinuous" vertical="center" wrapText="1"/>
    </xf>
    <xf numFmtId="0" fontId="5" fillId="0" borderId="30" xfId="0" applyNumberFormat="1" applyFont="1" applyBorder="1" applyAlignment="1">
      <alignment horizontal="centerContinuous" vertical="center" wrapText="1"/>
    </xf>
    <xf numFmtId="0" fontId="5" fillId="0" borderId="31" xfId="0" applyNumberFormat="1" applyFont="1" applyBorder="1" applyAlignment="1">
      <alignment horizontal="centerContinuous" vertical="center" wrapText="1"/>
    </xf>
    <xf numFmtId="0" fontId="5" fillId="0" borderId="11" xfId="0" applyNumberFormat="1" applyFont="1" applyFill="1" applyBorder="1" applyAlignment="1">
      <alignment horizontal="centerContinuous" vertical="center" wrapText="1"/>
    </xf>
    <xf numFmtId="0" fontId="5" fillId="0" borderId="12" xfId="0" applyNumberFormat="1" applyFont="1" applyFill="1" applyBorder="1" applyAlignment="1">
      <alignment horizontal="centerContinuous" vertical="center" wrapText="1"/>
    </xf>
    <xf numFmtId="0" fontId="5" fillId="0" borderId="13" xfId="0" applyNumberFormat="1" applyFont="1" applyFill="1" applyBorder="1" applyAlignment="1">
      <alignment horizontal="centerContinuous" vertical="center" wrapText="1"/>
    </xf>
    <xf numFmtId="176" fontId="5" fillId="0" borderId="30" xfId="0" applyNumberFormat="1" applyFont="1" applyFill="1" applyBorder="1" applyAlignment="1">
      <alignment horizontal="centerContinuous" vertical="center" wrapText="1"/>
    </xf>
    <xf numFmtId="176" fontId="5" fillId="0" borderId="12" xfId="0" applyNumberFormat="1" applyFont="1" applyFill="1" applyBorder="1" applyAlignment="1">
      <alignment horizontal="centerContinuous" vertical="center" wrapText="1"/>
    </xf>
    <xf numFmtId="176" fontId="5" fillId="0" borderId="31" xfId="0" applyNumberFormat="1" applyFont="1" applyFill="1" applyBorder="1" applyAlignment="1">
      <alignment horizontal="centerContinuous" vertical="center" wrapText="1"/>
    </xf>
    <xf numFmtId="0" fontId="5" fillId="0" borderId="30" xfId="0" applyNumberFormat="1" applyFont="1" applyFill="1" applyBorder="1" applyAlignment="1">
      <alignment horizontal="centerContinuous" vertical="center" wrapText="1"/>
    </xf>
    <xf numFmtId="0" fontId="5" fillId="0" borderId="31" xfId="0" applyNumberFormat="1" applyFont="1" applyFill="1" applyBorder="1" applyAlignment="1">
      <alignment horizontal="centerContinuous" vertical="center" wrapText="1"/>
    </xf>
    <xf numFmtId="0" fontId="5" fillId="0" borderId="32" xfId="0" applyFont="1" applyBorder="1" applyAlignment="1">
      <alignment horizontal="right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6" xfId="0" applyFont="1" applyBorder="1" applyAlignment="1">
      <alignment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" fontId="5" fillId="0" borderId="39" xfId="0" applyNumberFormat="1" applyFont="1" applyFill="1" applyBorder="1" applyAlignment="1">
      <alignment vertical="center" shrinkToFit="1"/>
    </xf>
    <xf numFmtId="1" fontId="5" fillId="0" borderId="40" xfId="0" applyNumberFormat="1" applyFont="1" applyFill="1" applyBorder="1" applyAlignment="1">
      <alignment vertical="center" shrinkToFit="1"/>
    </xf>
    <xf numFmtId="1" fontId="5" fillId="0" borderId="41" xfId="0" applyNumberFormat="1" applyFont="1" applyFill="1" applyBorder="1" applyAlignment="1">
      <alignment vertical="center" shrinkToFit="1"/>
    </xf>
    <xf numFmtId="1" fontId="5" fillId="0" borderId="42" xfId="0" applyNumberFormat="1" applyFont="1" applyFill="1" applyBorder="1" applyAlignment="1">
      <alignment vertical="center" shrinkToFit="1"/>
    </xf>
    <xf numFmtId="2" fontId="5" fillId="0" borderId="40" xfId="0" applyNumberFormat="1" applyFont="1" applyFill="1" applyBorder="1" applyAlignment="1">
      <alignment vertical="center" shrinkToFit="1"/>
    </xf>
    <xf numFmtId="2" fontId="5" fillId="0" borderId="41" xfId="0" applyNumberFormat="1" applyFont="1" applyFill="1" applyBorder="1" applyAlignment="1">
      <alignment vertical="center" shrinkToFit="1"/>
    </xf>
    <xf numFmtId="2" fontId="5" fillId="0" borderId="42" xfId="0" applyNumberFormat="1" applyFont="1" applyFill="1" applyBorder="1" applyAlignment="1">
      <alignment vertical="center" shrinkToFit="1"/>
    </xf>
    <xf numFmtId="1" fontId="5" fillId="0" borderId="43" xfId="0" applyNumberFormat="1" applyFont="1" applyFill="1" applyBorder="1" applyAlignment="1">
      <alignment vertical="center" shrinkToFit="1"/>
    </xf>
    <xf numFmtId="1" fontId="5" fillId="0" borderId="44" xfId="0" applyNumberFormat="1" applyFont="1" applyFill="1" applyBorder="1" applyAlignment="1">
      <alignment vertical="center" shrinkToFit="1"/>
    </xf>
    <xf numFmtId="1" fontId="5" fillId="0" borderId="45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vertical="center" shrinkToFit="1"/>
    </xf>
    <xf numFmtId="176" fontId="5" fillId="0" borderId="47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vertical="center" shrinkToFit="1"/>
    </xf>
    <xf numFmtId="1" fontId="5" fillId="0" borderId="48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shrinkToFit="1"/>
    </xf>
    <xf numFmtId="1" fontId="5" fillId="0" borderId="49" xfId="0" applyNumberFormat="1" applyFont="1" applyFill="1" applyBorder="1" applyAlignment="1">
      <alignment vertical="center" shrinkToFit="1"/>
    </xf>
    <xf numFmtId="1" fontId="5" fillId="0" borderId="47" xfId="0" applyNumberFormat="1" applyFont="1" applyFill="1" applyBorder="1" applyAlignment="1">
      <alignment vertical="center" shrinkToFit="1"/>
    </xf>
    <xf numFmtId="1" fontId="5" fillId="0" borderId="50" xfId="0" applyNumberFormat="1" applyFont="1" applyFill="1" applyBorder="1" applyAlignment="1">
      <alignment vertical="center" shrinkToFit="1"/>
    </xf>
    <xf numFmtId="185" fontId="5" fillId="0" borderId="26" xfId="0" applyNumberFormat="1" applyFont="1" applyFill="1" applyBorder="1" applyAlignment="1">
      <alignment vertical="center" shrinkToFit="1"/>
    </xf>
    <xf numFmtId="185" fontId="5" fillId="0" borderId="28" xfId="0" applyNumberFormat="1" applyFont="1" applyFill="1" applyBorder="1" applyAlignment="1">
      <alignment vertical="center" shrinkToFit="1"/>
    </xf>
    <xf numFmtId="185" fontId="5" fillId="0" borderId="27" xfId="0" applyNumberFormat="1" applyFont="1" applyFill="1" applyBorder="1" applyAlignment="1">
      <alignment vertical="center" shrinkToFit="1"/>
    </xf>
    <xf numFmtId="184" fontId="5" fillId="0" borderId="19" xfId="0" applyNumberFormat="1" applyFont="1" applyBorder="1" applyAlignment="1">
      <alignment vertical="center" shrinkToFit="1"/>
    </xf>
    <xf numFmtId="184" fontId="5" fillId="0" borderId="20" xfId="0" applyNumberFormat="1" applyFont="1" applyBorder="1" applyAlignment="1">
      <alignment vertical="center" shrinkToFit="1"/>
    </xf>
    <xf numFmtId="185" fontId="5" fillId="0" borderId="18" xfId="0" applyNumberFormat="1" applyFont="1" applyBorder="1" applyAlignment="1">
      <alignment vertical="center" shrinkToFit="1"/>
    </xf>
    <xf numFmtId="185" fontId="5" fillId="0" borderId="19" xfId="0" applyNumberFormat="1" applyFont="1" applyBorder="1" applyAlignment="1">
      <alignment vertical="center" shrinkToFit="1"/>
    </xf>
    <xf numFmtId="185" fontId="5" fillId="0" borderId="20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 shrinkToFit="1"/>
    </xf>
    <xf numFmtId="179" fontId="5" fillId="0" borderId="47" xfId="0" applyNumberFormat="1" applyFont="1" applyBorder="1" applyAlignment="1">
      <alignment horizontal="right" vertical="center" shrinkToFit="1"/>
    </xf>
    <xf numFmtId="179" fontId="5" fillId="0" borderId="39" xfId="0" applyNumberFormat="1" applyFont="1" applyBorder="1" applyAlignment="1">
      <alignment horizontal="right" vertical="center" shrinkToFit="1"/>
    </xf>
    <xf numFmtId="185" fontId="5" fillId="0" borderId="51" xfId="0" applyNumberFormat="1" applyFont="1" applyBorder="1" applyAlignment="1">
      <alignment horizontal="right" vertical="center" shrinkToFit="1"/>
    </xf>
    <xf numFmtId="185" fontId="5" fillId="0" borderId="47" xfId="0" applyNumberFormat="1" applyFont="1" applyBorder="1" applyAlignment="1">
      <alignment horizontal="right" vertical="center" shrinkToFit="1"/>
    </xf>
    <xf numFmtId="185" fontId="5" fillId="0" borderId="52" xfId="0" applyNumberFormat="1" applyFont="1" applyBorder="1" applyAlignment="1">
      <alignment horizontal="right" vertical="center" shrinkToFit="1"/>
    </xf>
    <xf numFmtId="178" fontId="5" fillId="0" borderId="46" xfId="0" applyNumberFormat="1" applyFont="1" applyBorder="1" applyAlignment="1">
      <alignment horizontal="right" vertical="center" shrinkToFit="1"/>
    </xf>
    <xf numFmtId="178" fontId="5" fillId="0" borderId="47" xfId="0" applyNumberFormat="1" applyFont="1" applyBorder="1" applyAlignment="1">
      <alignment horizontal="right" vertical="center" shrinkToFit="1"/>
    </xf>
    <xf numFmtId="178" fontId="5" fillId="0" borderId="39" xfId="0" applyNumberFormat="1" applyFont="1" applyBorder="1" applyAlignment="1">
      <alignment horizontal="right" vertical="center" shrinkToFit="1"/>
    </xf>
    <xf numFmtId="179" fontId="5" fillId="0" borderId="26" xfId="0" applyNumberFormat="1" applyFont="1" applyBorder="1" applyAlignment="1">
      <alignment horizontal="right" vertical="center" shrinkToFit="1"/>
    </xf>
    <xf numFmtId="179" fontId="5" fillId="0" borderId="28" xfId="0" applyNumberFormat="1" applyFont="1" applyBorder="1" applyAlignment="1">
      <alignment horizontal="right" vertical="center" shrinkToFit="1"/>
    </xf>
    <xf numFmtId="179" fontId="5" fillId="0" borderId="27" xfId="0" applyNumberFormat="1" applyFont="1" applyBorder="1" applyAlignment="1">
      <alignment horizontal="right" vertical="center" shrinkToFit="1"/>
    </xf>
    <xf numFmtId="185" fontId="5" fillId="0" borderId="37" xfId="0" applyNumberFormat="1" applyFont="1" applyBorder="1" applyAlignment="1">
      <alignment horizontal="right" vertical="center" shrinkToFit="1"/>
    </xf>
    <xf numFmtId="185" fontId="5" fillId="0" borderId="28" xfId="0" applyNumberFormat="1" applyFont="1" applyBorder="1" applyAlignment="1">
      <alignment horizontal="right" vertical="center" shrinkToFit="1"/>
    </xf>
    <xf numFmtId="185" fontId="5" fillId="0" borderId="50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 shrinkToFit="1"/>
    </xf>
    <xf numFmtId="178" fontId="5" fillId="0" borderId="28" xfId="0" applyNumberFormat="1" applyFont="1" applyBorder="1" applyAlignment="1">
      <alignment horizontal="right" vertical="center" shrinkToFit="1"/>
    </xf>
    <xf numFmtId="178" fontId="5" fillId="0" borderId="27" xfId="0" applyNumberFormat="1" applyFont="1" applyBorder="1" applyAlignment="1">
      <alignment horizontal="right"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right" vertical="center" shrinkToFit="1"/>
    </xf>
    <xf numFmtId="185" fontId="7" fillId="0" borderId="28" xfId="0" applyNumberFormat="1" applyFont="1" applyBorder="1" applyAlignment="1">
      <alignment horizontal="right" vertical="center" shrinkToFit="1"/>
    </xf>
    <xf numFmtId="185" fontId="7" fillId="0" borderId="50" xfId="0" applyNumberFormat="1" applyFont="1" applyBorder="1" applyAlignment="1">
      <alignment horizontal="right" vertical="center" shrinkToFit="1"/>
    </xf>
    <xf numFmtId="191" fontId="5" fillId="0" borderId="26" xfId="0" applyNumberFormat="1" applyFont="1" applyBorder="1" applyAlignment="1">
      <alignment horizontal="right" vertical="center" shrinkToFit="1"/>
    </xf>
    <xf numFmtId="191" fontId="5" fillId="0" borderId="37" xfId="0" applyNumberFormat="1" applyFont="1" applyBorder="1" applyAlignment="1">
      <alignment horizontal="right" vertical="center" shrinkToFit="1"/>
    </xf>
    <xf numFmtId="191" fontId="5" fillId="0" borderId="27" xfId="0" applyNumberFormat="1" applyFont="1" applyBorder="1" applyAlignment="1">
      <alignment horizontal="right" vertical="center" shrinkToFit="1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right" vertical="center" shrinkToFit="1"/>
    </xf>
    <xf numFmtId="179" fontId="5" fillId="0" borderId="17" xfId="0" applyNumberFormat="1" applyFont="1" applyBorder="1" applyAlignment="1">
      <alignment horizontal="right" vertical="center" shrinkToFit="1"/>
    </xf>
    <xf numFmtId="185" fontId="5" fillId="0" borderId="33" xfId="0" applyNumberFormat="1" applyFont="1" applyBorder="1" applyAlignment="1">
      <alignment horizontal="right" vertical="center" shrinkToFit="1"/>
    </xf>
    <xf numFmtId="185" fontId="5" fillId="0" borderId="16" xfId="0" applyNumberFormat="1" applyFont="1" applyBorder="1" applyAlignment="1">
      <alignment horizontal="right" vertical="center" shrinkToFit="1"/>
    </xf>
    <xf numFmtId="185" fontId="5" fillId="0" borderId="34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16" xfId="0" applyNumberFormat="1" applyFont="1" applyBorder="1" applyAlignment="1">
      <alignment horizontal="right"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91" fontId="5" fillId="0" borderId="18" xfId="0" applyNumberFormat="1" applyFont="1" applyBorder="1" applyAlignment="1">
      <alignment horizontal="right" vertical="center" shrinkToFit="1"/>
    </xf>
    <xf numFmtId="191" fontId="5" fillId="0" borderId="53" xfId="0" applyNumberFormat="1" applyFont="1" applyBorder="1" applyAlignment="1">
      <alignment horizontal="right" vertical="center" shrinkToFit="1"/>
    </xf>
    <xf numFmtId="191" fontId="5" fillId="0" borderId="20" xfId="0" applyNumberFormat="1" applyFont="1" applyBorder="1" applyAlignment="1">
      <alignment horizontal="right" vertical="center" shrinkToFit="1"/>
    </xf>
    <xf numFmtId="179" fontId="5" fillId="0" borderId="18" xfId="0" applyNumberFormat="1" applyFont="1" applyBorder="1" applyAlignment="1">
      <alignment horizontal="right" vertical="center" shrinkToFit="1"/>
    </xf>
    <xf numFmtId="179" fontId="5" fillId="0" borderId="19" xfId="0" applyNumberFormat="1" applyFont="1" applyBorder="1" applyAlignment="1">
      <alignment horizontal="right" vertical="center" shrinkToFit="1"/>
    </xf>
    <xf numFmtId="179" fontId="5" fillId="0" borderId="20" xfId="0" applyNumberFormat="1" applyFont="1" applyBorder="1" applyAlignment="1">
      <alignment horizontal="right" vertical="center" shrinkToFit="1"/>
    </xf>
    <xf numFmtId="185" fontId="5" fillId="0" borderId="53" xfId="0" applyNumberFormat="1" applyFont="1" applyBorder="1" applyAlignment="1">
      <alignment horizontal="right" vertical="center" shrinkToFit="1"/>
    </xf>
    <xf numFmtId="185" fontId="5" fillId="0" borderId="19" xfId="0" applyNumberFormat="1" applyFont="1" applyBorder="1" applyAlignment="1">
      <alignment horizontal="right" vertical="center" shrinkToFit="1"/>
    </xf>
    <xf numFmtId="185" fontId="5" fillId="0" borderId="54" xfId="0" applyNumberFormat="1" applyFont="1" applyBorder="1" applyAlignment="1">
      <alignment horizontal="right" vertical="center" shrinkToFit="1"/>
    </xf>
    <xf numFmtId="178" fontId="5" fillId="0" borderId="18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1" fontId="5" fillId="0" borderId="55" xfId="0" applyNumberFormat="1" applyFont="1" applyFill="1" applyBorder="1" applyAlignment="1">
      <alignment vertical="center" shrinkToFit="1"/>
    </xf>
    <xf numFmtId="184" fontId="5" fillId="0" borderId="18" xfId="0" applyNumberFormat="1" applyFont="1" applyBorder="1" applyAlignment="1">
      <alignment vertical="center" shrinkToFit="1"/>
    </xf>
    <xf numFmtId="193" fontId="5" fillId="0" borderId="18" xfId="0" applyNumberFormat="1" applyFont="1" applyBorder="1" applyAlignment="1">
      <alignment vertical="center" shrinkToFit="1"/>
    </xf>
    <xf numFmtId="193" fontId="5" fillId="0" borderId="19" xfId="0" applyNumberFormat="1" applyFont="1" applyBorder="1" applyAlignment="1">
      <alignment vertical="center" shrinkToFit="1"/>
    </xf>
    <xf numFmtId="193" fontId="5" fillId="0" borderId="20" xfId="0" applyNumberFormat="1" applyFont="1" applyBorder="1" applyAlignment="1">
      <alignment vertical="center" shrinkToFit="1"/>
    </xf>
    <xf numFmtId="184" fontId="5" fillId="0" borderId="55" xfId="0" applyNumberFormat="1" applyFont="1" applyFill="1" applyBorder="1" applyAlignment="1">
      <alignment vertical="center" shrinkToFit="1"/>
    </xf>
    <xf numFmtId="184" fontId="5" fillId="0" borderId="41" xfId="0" applyNumberFormat="1" applyFont="1" applyFill="1" applyBorder="1" applyAlignment="1">
      <alignment vertical="center" shrinkToFit="1"/>
    </xf>
    <xf numFmtId="184" fontId="5" fillId="0" borderId="42" xfId="0" applyNumberFormat="1" applyFont="1" applyFill="1" applyBorder="1" applyAlignment="1">
      <alignment vertical="center" shrinkToFit="1"/>
    </xf>
    <xf numFmtId="185" fontId="5" fillId="0" borderId="23" xfId="0" applyNumberFormat="1" applyFont="1" applyFill="1" applyBorder="1" applyAlignment="1">
      <alignment vertical="center" shrinkToFit="1"/>
    </xf>
    <xf numFmtId="185" fontId="5" fillId="0" borderId="25" xfId="0" applyNumberFormat="1" applyFont="1" applyFill="1" applyBorder="1" applyAlignment="1">
      <alignment vertical="center" shrinkToFit="1"/>
    </xf>
    <xf numFmtId="185" fontId="5" fillId="0" borderId="24" xfId="0" applyNumberFormat="1" applyFont="1" applyFill="1" applyBorder="1" applyAlignment="1">
      <alignment vertical="center" shrinkToFit="1"/>
    </xf>
    <xf numFmtId="184" fontId="5" fillId="0" borderId="49" xfId="0" applyNumberFormat="1" applyFont="1" applyFill="1" applyBorder="1" applyAlignment="1">
      <alignment vertical="center" shrinkToFit="1"/>
    </xf>
    <xf numFmtId="184" fontId="5" fillId="0" borderId="28" xfId="0" applyNumberFormat="1" applyFont="1" applyFill="1" applyBorder="1" applyAlignment="1">
      <alignment vertical="center" shrinkToFit="1"/>
    </xf>
    <xf numFmtId="184" fontId="5" fillId="0" borderId="27" xfId="0" applyNumberFormat="1" applyFont="1" applyFill="1" applyBorder="1" applyAlignment="1">
      <alignment vertical="center" shrinkToFit="1"/>
    </xf>
    <xf numFmtId="185" fontId="5" fillId="0" borderId="46" xfId="0" applyNumberFormat="1" applyFont="1" applyFill="1" applyBorder="1" applyAlignment="1">
      <alignment vertical="center" shrinkToFit="1"/>
    </xf>
    <xf numFmtId="185" fontId="5" fillId="0" borderId="47" xfId="0" applyNumberFormat="1" applyFont="1" applyFill="1" applyBorder="1" applyAlignment="1">
      <alignment vertical="center" shrinkToFit="1"/>
    </xf>
    <xf numFmtId="185" fontId="5" fillId="0" borderId="39" xfId="0" applyNumberFormat="1" applyFont="1" applyFill="1" applyBorder="1" applyAlignment="1">
      <alignment vertical="center" shrinkToFit="1"/>
    </xf>
    <xf numFmtId="185" fontId="5" fillId="0" borderId="50" xfId="0" applyNumberFormat="1" applyFont="1" applyFill="1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5" fillId="0" borderId="57" xfId="0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179" fontId="5" fillId="0" borderId="51" xfId="0" applyNumberFormat="1" applyFont="1" applyBorder="1" applyAlignment="1">
      <alignment horizontal="right" vertical="center" shrinkToFit="1"/>
    </xf>
    <xf numFmtId="179" fontId="5" fillId="0" borderId="52" xfId="0" applyNumberFormat="1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179" fontId="5" fillId="0" borderId="37" xfId="0" applyNumberFormat="1" applyFont="1" applyBorder="1" applyAlignment="1">
      <alignment horizontal="right" vertical="center" shrinkToFit="1"/>
    </xf>
    <xf numFmtId="179" fontId="5" fillId="0" borderId="50" xfId="0" applyNumberFormat="1" applyFont="1" applyBorder="1" applyAlignment="1">
      <alignment horizontal="right" vertical="center" shrinkToFit="1"/>
    </xf>
    <xf numFmtId="179" fontId="5" fillId="0" borderId="53" xfId="0" applyNumberFormat="1" applyFont="1" applyBorder="1" applyAlignment="1">
      <alignment horizontal="right" vertical="center" shrinkToFit="1"/>
    </xf>
    <xf numFmtId="179" fontId="5" fillId="0" borderId="54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179" fontId="5" fillId="0" borderId="50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176" fontId="5" fillId="0" borderId="11" xfId="0" applyNumberFormat="1" applyFont="1" applyFill="1" applyBorder="1" applyAlignment="1">
      <alignment horizontal="centerContinuous" vertical="center" wrapText="1"/>
    </xf>
    <xf numFmtId="176" fontId="5" fillId="0" borderId="13" xfId="0" applyNumberFormat="1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vertical="center" shrinkToFit="1"/>
    </xf>
    <xf numFmtId="1" fontId="5" fillId="0" borderId="25" xfId="0" applyNumberFormat="1" applyFont="1" applyFill="1" applyBorder="1" applyAlignment="1">
      <alignment vertical="center" shrinkToFit="1"/>
    </xf>
    <xf numFmtId="1" fontId="5" fillId="0" borderId="24" xfId="0" applyNumberFormat="1" applyFont="1" applyFill="1" applyBorder="1" applyAlignment="1">
      <alignment vertical="center" shrinkToFit="1"/>
    </xf>
    <xf numFmtId="1" fontId="5" fillId="0" borderId="11" xfId="0" applyNumberFormat="1" applyFont="1" applyFill="1" applyBorder="1" applyAlignment="1">
      <alignment vertical="center" shrinkToFit="1"/>
    </xf>
    <xf numFmtId="1" fontId="5" fillId="0" borderId="12" xfId="0" applyNumberFormat="1" applyFont="1" applyFill="1" applyBorder="1" applyAlignment="1">
      <alignment vertical="center" shrinkToFit="1"/>
    </xf>
    <xf numFmtId="1" fontId="5" fillId="0" borderId="13" xfId="0" applyNumberFormat="1" applyFont="1" applyFill="1" applyBorder="1" applyAlignment="1">
      <alignment vertical="center" shrinkToFit="1"/>
    </xf>
    <xf numFmtId="185" fontId="5" fillId="0" borderId="11" xfId="0" applyNumberFormat="1" applyFont="1" applyFill="1" applyBorder="1" applyAlignment="1">
      <alignment vertical="center" shrinkToFit="1"/>
    </xf>
    <xf numFmtId="185" fontId="5" fillId="0" borderId="12" xfId="0" applyNumberFormat="1" applyFont="1" applyFill="1" applyBorder="1" applyAlignment="1">
      <alignment vertical="center" shrinkToFit="1"/>
    </xf>
    <xf numFmtId="185" fontId="5" fillId="0" borderId="13" xfId="0" applyNumberFormat="1" applyFont="1" applyFill="1" applyBorder="1" applyAlignment="1">
      <alignment vertical="center" shrinkToFit="1"/>
    </xf>
    <xf numFmtId="1" fontId="5" fillId="0" borderId="48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 shrinkToFit="1"/>
    </xf>
    <xf numFmtId="185" fontId="5" fillId="0" borderId="16" xfId="0" applyNumberFormat="1" applyFont="1" applyFill="1" applyBorder="1" applyAlignment="1">
      <alignment vertical="center" shrinkToFit="1"/>
    </xf>
    <xf numFmtId="185" fontId="5" fillId="0" borderId="17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84" fontId="5" fillId="0" borderId="59" xfId="0" applyNumberFormat="1" applyFont="1" applyFill="1" applyBorder="1" applyAlignment="1">
      <alignment vertical="center" shrinkToFit="1"/>
    </xf>
    <xf numFmtId="184" fontId="5" fillId="0" borderId="19" xfId="0" applyNumberFormat="1" applyFont="1" applyFill="1" applyBorder="1" applyAlignment="1">
      <alignment vertical="center" shrinkToFit="1"/>
    </xf>
    <xf numFmtId="184" fontId="5" fillId="0" borderId="20" xfId="0" applyNumberFormat="1" applyFont="1" applyFill="1" applyBorder="1" applyAlignment="1">
      <alignment vertical="center" shrinkToFit="1"/>
    </xf>
    <xf numFmtId="185" fontId="5" fillId="0" borderId="18" xfId="0" applyNumberFormat="1" applyFont="1" applyFill="1" applyBorder="1" applyAlignment="1">
      <alignment vertical="center" shrinkToFit="1"/>
    </xf>
    <xf numFmtId="185" fontId="5" fillId="0" borderId="19" xfId="0" applyNumberFormat="1" applyFont="1" applyFill="1" applyBorder="1" applyAlignment="1">
      <alignment vertical="center" shrinkToFit="1"/>
    </xf>
    <xf numFmtId="185" fontId="5" fillId="0" borderId="20" xfId="0" applyNumberFormat="1" applyFont="1" applyFill="1" applyBorder="1" applyAlignment="1">
      <alignment vertical="center" shrinkToFit="1"/>
    </xf>
    <xf numFmtId="1" fontId="5" fillId="0" borderId="59" xfId="0" applyNumberFormat="1" applyFont="1" applyFill="1" applyBorder="1" applyAlignment="1">
      <alignment vertical="center" shrinkToFit="1"/>
    </xf>
    <xf numFmtId="1" fontId="5" fillId="0" borderId="19" xfId="0" applyNumberFormat="1" applyFont="1" applyFill="1" applyBorder="1" applyAlignment="1">
      <alignment vertical="center" shrinkToFit="1"/>
    </xf>
    <xf numFmtId="1" fontId="5" fillId="0" borderId="20" xfId="0" applyNumberFormat="1" applyFont="1" applyFill="1" applyBorder="1" applyAlignment="1">
      <alignment vertical="center" shrinkToFit="1"/>
    </xf>
    <xf numFmtId="2" fontId="5" fillId="0" borderId="18" xfId="0" applyNumberFormat="1" applyFont="1" applyFill="1" applyBorder="1" applyAlignment="1">
      <alignment vertical="center" shrinkToFit="1"/>
    </xf>
    <xf numFmtId="2" fontId="5" fillId="0" borderId="19" xfId="0" applyNumberFormat="1" applyFont="1" applyFill="1" applyBorder="1" applyAlignment="1">
      <alignment vertical="center" shrinkToFit="1"/>
    </xf>
    <xf numFmtId="2" fontId="5" fillId="0" borderId="20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5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zoomScale="140" zoomScaleNormal="140" zoomScalePageLayoutView="0" workbookViewId="0" topLeftCell="A1">
      <pane xSplit="2" ySplit="2" topLeftCell="C3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N61" sqref="N61"/>
    </sheetView>
  </sheetViews>
  <sheetFormatPr defaultColWidth="8.796875" defaultRowHeight="15"/>
  <cols>
    <col min="1" max="1" width="4.19921875" style="57" customWidth="1"/>
    <col min="2" max="2" width="5.3984375" style="57" customWidth="1"/>
    <col min="3" max="8" width="3.09765625" style="57" customWidth="1"/>
    <col min="9" max="11" width="2.59765625" style="57" customWidth="1"/>
    <col min="12" max="17" width="2.5" style="57" customWidth="1"/>
    <col min="18" max="20" width="2.8984375" style="57" customWidth="1"/>
    <col min="21" max="23" width="3.19921875" style="57" customWidth="1"/>
    <col min="24" max="29" width="2.19921875" style="57" customWidth="1"/>
    <col min="30" max="32" width="2.5" style="57" customWidth="1"/>
    <col min="33" max="38" width="2.3984375" style="57" customWidth="1"/>
    <col min="39" max="41" width="2" style="57" customWidth="1"/>
    <col min="42" max="44" width="2.59765625" style="57" customWidth="1"/>
    <col min="45" max="47" width="2.09765625" style="57" customWidth="1"/>
    <col min="48" max="16384" width="9" style="57" customWidth="1"/>
  </cols>
  <sheetData>
    <row r="1" spans="1:47" ht="24" customHeight="1">
      <c r="A1" s="226"/>
      <c r="B1" s="227"/>
      <c r="C1" s="61" t="s">
        <v>0</v>
      </c>
      <c r="D1" s="62"/>
      <c r="E1" s="63"/>
      <c r="F1" s="61" t="s">
        <v>1</v>
      </c>
      <c r="G1" s="62"/>
      <c r="H1" s="63"/>
      <c r="I1" s="61" t="s">
        <v>2</v>
      </c>
      <c r="J1" s="62"/>
      <c r="K1" s="63"/>
      <c r="L1" s="61" t="s">
        <v>3</v>
      </c>
      <c r="M1" s="62"/>
      <c r="N1" s="63"/>
      <c r="O1" s="61" t="s">
        <v>4</v>
      </c>
      <c r="P1" s="62"/>
      <c r="Q1" s="63"/>
      <c r="R1" s="61" t="s">
        <v>17</v>
      </c>
      <c r="S1" s="62"/>
      <c r="T1" s="63"/>
      <c r="U1" s="64" t="s">
        <v>5</v>
      </c>
      <c r="V1" s="65"/>
      <c r="W1" s="66"/>
      <c r="X1" s="69" t="s">
        <v>6</v>
      </c>
      <c r="Y1" s="70"/>
      <c r="Z1" s="71"/>
      <c r="AA1" s="69" t="s">
        <v>7</v>
      </c>
      <c r="AB1" s="70"/>
      <c r="AC1" s="71"/>
      <c r="AD1" s="228" t="s">
        <v>8</v>
      </c>
      <c r="AE1" s="73"/>
      <c r="AF1" s="229"/>
      <c r="AG1" s="69" t="s">
        <v>9</v>
      </c>
      <c r="AH1" s="70"/>
      <c r="AI1" s="71"/>
      <c r="AJ1" s="69" t="s">
        <v>10</v>
      </c>
      <c r="AK1" s="70"/>
      <c r="AL1" s="71"/>
      <c r="AM1" s="69" t="s">
        <v>11</v>
      </c>
      <c r="AN1" s="70"/>
      <c r="AO1" s="71"/>
      <c r="AP1" s="64" t="s">
        <v>12</v>
      </c>
      <c r="AQ1" s="65"/>
      <c r="AR1" s="66"/>
      <c r="AS1" s="69" t="s">
        <v>13</v>
      </c>
      <c r="AT1" s="70"/>
      <c r="AU1" s="71"/>
    </row>
    <row r="2" spans="1:47" ht="9" customHeight="1">
      <c r="A2" s="230"/>
      <c r="B2" s="231"/>
      <c r="C2" s="232" t="s">
        <v>14</v>
      </c>
      <c r="D2" s="233" t="s">
        <v>15</v>
      </c>
      <c r="E2" s="234" t="s">
        <v>16</v>
      </c>
      <c r="F2" s="232" t="s">
        <v>14</v>
      </c>
      <c r="G2" s="233" t="s">
        <v>15</v>
      </c>
      <c r="H2" s="234" t="s">
        <v>16</v>
      </c>
      <c r="I2" s="232" t="s">
        <v>14</v>
      </c>
      <c r="J2" s="233" t="s">
        <v>15</v>
      </c>
      <c r="K2" s="234" t="s">
        <v>16</v>
      </c>
      <c r="L2" s="232" t="s">
        <v>14</v>
      </c>
      <c r="M2" s="233" t="s">
        <v>15</v>
      </c>
      <c r="N2" s="234" t="s">
        <v>18</v>
      </c>
      <c r="O2" s="232" t="s">
        <v>14</v>
      </c>
      <c r="P2" s="233" t="s">
        <v>15</v>
      </c>
      <c r="Q2" s="234" t="s">
        <v>16</v>
      </c>
      <c r="R2" s="232" t="s">
        <v>14</v>
      </c>
      <c r="S2" s="233" t="s">
        <v>15</v>
      </c>
      <c r="T2" s="234" t="s">
        <v>16</v>
      </c>
      <c r="U2" s="235" t="s">
        <v>14</v>
      </c>
      <c r="V2" s="236" t="s">
        <v>15</v>
      </c>
      <c r="W2" s="237" t="s">
        <v>16</v>
      </c>
      <c r="X2" s="82" t="s">
        <v>14</v>
      </c>
      <c r="Y2" s="83" t="s">
        <v>15</v>
      </c>
      <c r="Z2" s="84" t="s">
        <v>16</v>
      </c>
      <c r="AA2" s="82" t="s">
        <v>14</v>
      </c>
      <c r="AB2" s="83" t="s">
        <v>15</v>
      </c>
      <c r="AC2" s="84" t="s">
        <v>16</v>
      </c>
      <c r="AD2" s="238" t="s">
        <v>14</v>
      </c>
      <c r="AE2" s="239" t="s">
        <v>15</v>
      </c>
      <c r="AF2" s="240" t="s">
        <v>16</v>
      </c>
      <c r="AG2" s="82" t="s">
        <v>14</v>
      </c>
      <c r="AH2" s="83" t="s">
        <v>15</v>
      </c>
      <c r="AI2" s="84" t="s">
        <v>16</v>
      </c>
      <c r="AJ2" s="82" t="s">
        <v>14</v>
      </c>
      <c r="AK2" s="83" t="s">
        <v>15</v>
      </c>
      <c r="AL2" s="84" t="s">
        <v>16</v>
      </c>
      <c r="AM2" s="82" t="s">
        <v>14</v>
      </c>
      <c r="AN2" s="83" t="s">
        <v>15</v>
      </c>
      <c r="AO2" s="84" t="s">
        <v>16</v>
      </c>
      <c r="AP2" s="235" t="s">
        <v>14</v>
      </c>
      <c r="AQ2" s="236" t="s">
        <v>15</v>
      </c>
      <c r="AR2" s="237" t="s">
        <v>16</v>
      </c>
      <c r="AS2" s="82" t="s">
        <v>14</v>
      </c>
      <c r="AT2" s="83" t="s">
        <v>15</v>
      </c>
      <c r="AU2" s="84" t="s">
        <v>16</v>
      </c>
    </row>
    <row r="3" spans="1:47" ht="8.25" customHeight="1">
      <c r="A3" s="38" t="s">
        <v>19</v>
      </c>
      <c r="B3" s="39" t="s">
        <v>19</v>
      </c>
      <c r="C3" s="241">
        <v>672</v>
      </c>
      <c r="D3" s="242">
        <v>608</v>
      </c>
      <c r="E3" s="243">
        <v>1280</v>
      </c>
      <c r="F3" s="241">
        <v>214</v>
      </c>
      <c r="G3" s="242">
        <v>221</v>
      </c>
      <c r="H3" s="243">
        <v>435</v>
      </c>
      <c r="I3" s="184">
        <v>31.845238095238095</v>
      </c>
      <c r="J3" s="185">
        <v>36.348684210526315</v>
      </c>
      <c r="K3" s="186">
        <v>33.984375</v>
      </c>
      <c r="L3" s="241">
        <v>60</v>
      </c>
      <c r="M3" s="242">
        <v>56</v>
      </c>
      <c r="N3" s="243">
        <v>116</v>
      </c>
      <c r="O3" s="184">
        <v>28.037383177570092</v>
      </c>
      <c r="P3" s="185">
        <v>25.339366515837103</v>
      </c>
      <c r="Q3" s="186">
        <v>26.666666666666668</v>
      </c>
      <c r="R3" s="241">
        <v>805</v>
      </c>
      <c r="S3" s="242">
        <v>771</v>
      </c>
      <c r="T3" s="243">
        <v>1576</v>
      </c>
      <c r="U3" s="40">
        <v>1.1979166666666667</v>
      </c>
      <c r="V3" s="41">
        <v>1.268092105263158</v>
      </c>
      <c r="W3" s="42">
        <v>1.23125</v>
      </c>
      <c r="X3" s="241">
        <v>88</v>
      </c>
      <c r="Y3" s="242">
        <v>66</v>
      </c>
      <c r="Z3" s="243">
        <v>154</v>
      </c>
      <c r="AA3" s="241">
        <v>4</v>
      </c>
      <c r="AB3" s="242">
        <v>6</v>
      </c>
      <c r="AC3" s="243">
        <v>10</v>
      </c>
      <c r="AD3" s="40">
        <v>0.5952380952380952</v>
      </c>
      <c r="AE3" s="41">
        <v>0.9868421052631579</v>
      </c>
      <c r="AF3" s="42">
        <v>0.78125</v>
      </c>
      <c r="AG3" s="244">
        <v>3</v>
      </c>
      <c r="AH3" s="245">
        <v>0</v>
      </c>
      <c r="AI3" s="246">
        <v>3</v>
      </c>
      <c r="AJ3" s="247">
        <v>75</v>
      </c>
      <c r="AK3" s="248">
        <v>0</v>
      </c>
      <c r="AL3" s="249">
        <v>30</v>
      </c>
      <c r="AM3" s="241">
        <v>8</v>
      </c>
      <c r="AN3" s="242">
        <v>13</v>
      </c>
      <c r="AO3" s="243">
        <v>21</v>
      </c>
      <c r="AP3" s="43">
        <v>0.011904761904761904</v>
      </c>
      <c r="AQ3" s="44">
        <v>0.02138157894736842</v>
      </c>
      <c r="AR3" s="45">
        <v>0.01640625</v>
      </c>
      <c r="AS3" s="241">
        <v>3</v>
      </c>
      <c r="AT3" s="242">
        <v>3</v>
      </c>
      <c r="AU3" s="243">
        <v>6</v>
      </c>
    </row>
    <row r="4" spans="1:47" ht="8.25" customHeight="1">
      <c r="A4" s="46"/>
      <c r="B4" s="47" t="s">
        <v>20</v>
      </c>
      <c r="C4" s="48">
        <v>642</v>
      </c>
      <c r="D4" s="49">
        <v>588</v>
      </c>
      <c r="E4" s="50">
        <v>1230</v>
      </c>
      <c r="F4" s="48">
        <v>205</v>
      </c>
      <c r="G4" s="49">
        <v>212</v>
      </c>
      <c r="H4" s="50">
        <v>417</v>
      </c>
      <c r="I4" s="117">
        <v>31.931464174454828</v>
      </c>
      <c r="J4" s="118">
        <v>36.054421768707485</v>
      </c>
      <c r="K4" s="119">
        <v>33.90243902439025</v>
      </c>
      <c r="L4" s="48">
        <v>60</v>
      </c>
      <c r="M4" s="49">
        <v>52</v>
      </c>
      <c r="N4" s="50">
        <v>112</v>
      </c>
      <c r="O4" s="117">
        <v>29.268292682926827</v>
      </c>
      <c r="P4" s="118">
        <v>24.528301886792452</v>
      </c>
      <c r="Q4" s="119">
        <v>26.85851318944844</v>
      </c>
      <c r="R4" s="48">
        <v>777</v>
      </c>
      <c r="S4" s="49">
        <v>735</v>
      </c>
      <c r="T4" s="50">
        <v>1512</v>
      </c>
      <c r="U4" s="51">
        <v>1.2102803738317758</v>
      </c>
      <c r="V4" s="52">
        <v>1.25</v>
      </c>
      <c r="W4" s="53">
        <v>1.2292682926829268</v>
      </c>
      <c r="X4" s="48">
        <v>82</v>
      </c>
      <c r="Y4" s="49">
        <v>55</v>
      </c>
      <c r="Z4" s="50">
        <v>137</v>
      </c>
      <c r="AA4" s="48">
        <v>4</v>
      </c>
      <c r="AB4" s="49">
        <v>5</v>
      </c>
      <c r="AC4" s="50">
        <v>9</v>
      </c>
      <c r="AD4" s="51">
        <v>0.6230529595015576</v>
      </c>
      <c r="AE4" s="52">
        <v>0.8503401360544218</v>
      </c>
      <c r="AF4" s="53">
        <v>0.7317073170731708</v>
      </c>
      <c r="AG4" s="114">
        <v>3</v>
      </c>
      <c r="AH4" s="49">
        <v>0</v>
      </c>
      <c r="AI4" s="50">
        <v>3</v>
      </c>
      <c r="AJ4" s="117">
        <v>75</v>
      </c>
      <c r="AK4" s="118">
        <v>0</v>
      </c>
      <c r="AL4" s="119">
        <v>33.33333333333333</v>
      </c>
      <c r="AM4" s="48">
        <v>8</v>
      </c>
      <c r="AN4" s="49">
        <v>12</v>
      </c>
      <c r="AO4" s="50">
        <v>20</v>
      </c>
      <c r="AP4" s="54">
        <v>0.012461059190031152</v>
      </c>
      <c r="AQ4" s="55">
        <v>0.02040816326530612</v>
      </c>
      <c r="AR4" s="56">
        <v>0.016260162601626018</v>
      </c>
      <c r="AS4" s="48">
        <v>1</v>
      </c>
      <c r="AT4" s="49">
        <v>1</v>
      </c>
      <c r="AU4" s="50">
        <v>2</v>
      </c>
    </row>
    <row r="5" spans="1:47" ht="8.25" customHeight="1">
      <c r="A5" s="46"/>
      <c r="B5" s="47" t="s">
        <v>21</v>
      </c>
      <c r="C5" s="48">
        <v>30</v>
      </c>
      <c r="D5" s="49">
        <v>20</v>
      </c>
      <c r="E5" s="50">
        <v>50</v>
      </c>
      <c r="F5" s="48">
        <v>9</v>
      </c>
      <c r="G5" s="49">
        <v>9</v>
      </c>
      <c r="H5" s="50">
        <v>18</v>
      </c>
      <c r="I5" s="117">
        <v>30</v>
      </c>
      <c r="J5" s="118">
        <v>45</v>
      </c>
      <c r="K5" s="119">
        <v>36</v>
      </c>
      <c r="L5" s="48">
        <v>0</v>
      </c>
      <c r="M5" s="49">
        <v>4</v>
      </c>
      <c r="N5" s="50">
        <v>4</v>
      </c>
      <c r="O5" s="117">
        <v>0</v>
      </c>
      <c r="P5" s="118">
        <v>44.44444444444444</v>
      </c>
      <c r="Q5" s="119">
        <v>22.22222222222222</v>
      </c>
      <c r="R5" s="48">
        <v>28</v>
      </c>
      <c r="S5" s="49">
        <v>36</v>
      </c>
      <c r="T5" s="50">
        <v>64</v>
      </c>
      <c r="U5" s="51">
        <v>0.9333333333333333</v>
      </c>
      <c r="V5" s="52">
        <v>1.8</v>
      </c>
      <c r="W5" s="53">
        <v>1.28</v>
      </c>
      <c r="X5" s="48">
        <v>6</v>
      </c>
      <c r="Y5" s="49">
        <v>11</v>
      </c>
      <c r="Z5" s="50">
        <v>17</v>
      </c>
      <c r="AA5" s="48">
        <v>0</v>
      </c>
      <c r="AB5" s="49">
        <v>1</v>
      </c>
      <c r="AC5" s="50">
        <v>1</v>
      </c>
      <c r="AD5" s="51">
        <v>0</v>
      </c>
      <c r="AE5" s="52">
        <v>5</v>
      </c>
      <c r="AF5" s="53">
        <v>2</v>
      </c>
      <c r="AG5" s="114">
        <v>0</v>
      </c>
      <c r="AH5" s="49">
        <v>0</v>
      </c>
      <c r="AI5" s="50">
        <v>0</v>
      </c>
      <c r="AJ5" s="117" t="e">
        <v>#DIV/0!</v>
      </c>
      <c r="AK5" s="118">
        <v>0</v>
      </c>
      <c r="AL5" s="119">
        <v>0</v>
      </c>
      <c r="AM5" s="48">
        <v>0</v>
      </c>
      <c r="AN5" s="49">
        <v>1</v>
      </c>
      <c r="AO5" s="50">
        <v>1</v>
      </c>
      <c r="AP5" s="54">
        <v>0</v>
      </c>
      <c r="AQ5" s="55">
        <v>0.05</v>
      </c>
      <c r="AR5" s="56">
        <v>0.02</v>
      </c>
      <c r="AS5" s="48">
        <v>2</v>
      </c>
      <c r="AT5" s="49">
        <v>2</v>
      </c>
      <c r="AU5" s="50">
        <v>4</v>
      </c>
    </row>
    <row r="6" spans="1:47" ht="8.25" customHeight="1">
      <c r="A6" s="46" t="s">
        <v>22</v>
      </c>
      <c r="B6" s="47" t="s">
        <v>22</v>
      </c>
      <c r="C6" s="48">
        <v>322</v>
      </c>
      <c r="D6" s="49">
        <v>259</v>
      </c>
      <c r="E6" s="50">
        <v>581</v>
      </c>
      <c r="F6" s="48">
        <v>126</v>
      </c>
      <c r="G6" s="49">
        <v>89</v>
      </c>
      <c r="H6" s="50">
        <v>215</v>
      </c>
      <c r="I6" s="117">
        <v>39.130434782608695</v>
      </c>
      <c r="J6" s="118">
        <v>34.36293436293436</v>
      </c>
      <c r="K6" s="119">
        <v>37.005163511187604</v>
      </c>
      <c r="L6" s="48">
        <v>29</v>
      </c>
      <c r="M6" s="49">
        <v>22</v>
      </c>
      <c r="N6" s="50">
        <v>51</v>
      </c>
      <c r="O6" s="117">
        <v>23.015873015873016</v>
      </c>
      <c r="P6" s="118">
        <v>24.719101123595504</v>
      </c>
      <c r="Q6" s="119">
        <v>23.72093023255814</v>
      </c>
      <c r="R6" s="48">
        <v>490</v>
      </c>
      <c r="S6" s="49">
        <v>312</v>
      </c>
      <c r="T6" s="50">
        <v>802</v>
      </c>
      <c r="U6" s="51">
        <v>1.5217391304347827</v>
      </c>
      <c r="V6" s="52">
        <v>1.2046332046332047</v>
      </c>
      <c r="W6" s="53">
        <v>1.3803786574870913</v>
      </c>
      <c r="X6" s="48">
        <v>24</v>
      </c>
      <c r="Y6" s="49">
        <v>30</v>
      </c>
      <c r="Z6" s="50">
        <v>54</v>
      </c>
      <c r="AA6" s="48">
        <v>3</v>
      </c>
      <c r="AB6" s="49">
        <v>1</v>
      </c>
      <c r="AC6" s="50">
        <v>4</v>
      </c>
      <c r="AD6" s="51">
        <v>0.9316770186335404</v>
      </c>
      <c r="AE6" s="52">
        <v>0.3861003861003861</v>
      </c>
      <c r="AF6" s="53">
        <v>0.6884681583476765</v>
      </c>
      <c r="AG6" s="48">
        <v>2</v>
      </c>
      <c r="AH6" s="49">
        <v>1</v>
      </c>
      <c r="AI6" s="50">
        <v>3</v>
      </c>
      <c r="AJ6" s="117">
        <v>66.66666666666666</v>
      </c>
      <c r="AK6" s="118">
        <v>100</v>
      </c>
      <c r="AL6" s="119">
        <v>75</v>
      </c>
      <c r="AM6" s="48">
        <v>12</v>
      </c>
      <c r="AN6" s="49">
        <v>3</v>
      </c>
      <c r="AO6" s="50">
        <v>15</v>
      </c>
      <c r="AP6" s="54">
        <v>0.037267080745341616</v>
      </c>
      <c r="AQ6" s="55">
        <v>0.011583011583011582</v>
      </c>
      <c r="AR6" s="56">
        <v>0.025817555938037865</v>
      </c>
      <c r="AS6" s="48">
        <v>1</v>
      </c>
      <c r="AT6" s="49">
        <v>3</v>
      </c>
      <c r="AU6" s="50">
        <v>4</v>
      </c>
    </row>
    <row r="7" spans="1:47" ht="8.25" customHeight="1">
      <c r="A7" s="46" t="s">
        <v>23</v>
      </c>
      <c r="B7" s="47" t="s">
        <v>23</v>
      </c>
      <c r="C7" s="48">
        <v>376</v>
      </c>
      <c r="D7" s="49">
        <v>339</v>
      </c>
      <c r="E7" s="50">
        <v>715</v>
      </c>
      <c r="F7" s="48">
        <v>207</v>
      </c>
      <c r="G7" s="49">
        <v>152</v>
      </c>
      <c r="H7" s="50">
        <v>359</v>
      </c>
      <c r="I7" s="117">
        <v>55.053191489361694</v>
      </c>
      <c r="J7" s="118">
        <v>44.83775811209439</v>
      </c>
      <c r="K7" s="119">
        <v>50.20979020979021</v>
      </c>
      <c r="L7" s="48">
        <v>64</v>
      </c>
      <c r="M7" s="49">
        <v>69</v>
      </c>
      <c r="N7" s="50">
        <v>133</v>
      </c>
      <c r="O7" s="117">
        <v>30.917874396135264</v>
      </c>
      <c r="P7" s="118">
        <v>45.39473684210527</v>
      </c>
      <c r="Q7" s="119">
        <v>37.04735376044568</v>
      </c>
      <c r="R7" s="48">
        <v>863</v>
      </c>
      <c r="S7" s="49">
        <v>577</v>
      </c>
      <c r="T7" s="50">
        <v>1440</v>
      </c>
      <c r="U7" s="51">
        <v>2.2952127659574466</v>
      </c>
      <c r="V7" s="52">
        <v>1.7020648967551621</v>
      </c>
      <c r="W7" s="53">
        <v>2.013986013986014</v>
      </c>
      <c r="X7" s="48">
        <v>44</v>
      </c>
      <c r="Y7" s="49">
        <v>47</v>
      </c>
      <c r="Z7" s="50">
        <v>91</v>
      </c>
      <c r="AA7" s="48">
        <v>5</v>
      </c>
      <c r="AB7" s="49">
        <v>4</v>
      </c>
      <c r="AC7" s="50">
        <v>9</v>
      </c>
      <c r="AD7" s="51">
        <v>1.3297872340425532</v>
      </c>
      <c r="AE7" s="52">
        <v>1.1799410029498525</v>
      </c>
      <c r="AF7" s="53">
        <v>1.2587412587412588</v>
      </c>
      <c r="AG7" s="48">
        <v>2</v>
      </c>
      <c r="AH7" s="49">
        <v>1</v>
      </c>
      <c r="AI7" s="50">
        <v>3</v>
      </c>
      <c r="AJ7" s="117">
        <v>40</v>
      </c>
      <c r="AK7" s="118">
        <v>25</v>
      </c>
      <c r="AL7" s="119">
        <v>33.33333333333333</v>
      </c>
      <c r="AM7" s="48">
        <v>23</v>
      </c>
      <c r="AN7" s="49">
        <v>12</v>
      </c>
      <c r="AO7" s="50">
        <v>35</v>
      </c>
      <c r="AP7" s="54">
        <v>0.061170212765957445</v>
      </c>
      <c r="AQ7" s="55">
        <v>0.035398230088495575</v>
      </c>
      <c r="AR7" s="56">
        <v>0.04895104895104895</v>
      </c>
      <c r="AS7" s="48">
        <v>1</v>
      </c>
      <c r="AT7" s="49">
        <v>2</v>
      </c>
      <c r="AU7" s="50">
        <v>3</v>
      </c>
    </row>
    <row r="8" spans="1:47" ht="8.25" customHeight="1">
      <c r="A8" s="46"/>
      <c r="B8" s="47" t="s">
        <v>146</v>
      </c>
      <c r="C8" s="48">
        <v>194</v>
      </c>
      <c r="D8" s="49">
        <v>169</v>
      </c>
      <c r="E8" s="50">
        <v>363</v>
      </c>
      <c r="F8" s="48">
        <v>107</v>
      </c>
      <c r="G8" s="49">
        <v>72</v>
      </c>
      <c r="H8" s="50">
        <v>179</v>
      </c>
      <c r="I8" s="117">
        <v>55.154639175257735</v>
      </c>
      <c r="J8" s="118">
        <v>42.60355029585799</v>
      </c>
      <c r="K8" s="119">
        <v>49.311294765840216</v>
      </c>
      <c r="L8" s="48">
        <v>29</v>
      </c>
      <c r="M8" s="49">
        <v>30</v>
      </c>
      <c r="N8" s="50">
        <v>59</v>
      </c>
      <c r="O8" s="117">
        <v>27.102803738317753</v>
      </c>
      <c r="P8" s="118">
        <v>41.66666666666667</v>
      </c>
      <c r="Q8" s="119">
        <v>32.960893854748605</v>
      </c>
      <c r="R8" s="48">
        <v>507</v>
      </c>
      <c r="S8" s="49">
        <v>331</v>
      </c>
      <c r="T8" s="50">
        <v>838</v>
      </c>
      <c r="U8" s="51">
        <v>2.61340206185567</v>
      </c>
      <c r="V8" s="52">
        <v>1.9585798816568047</v>
      </c>
      <c r="W8" s="53">
        <v>2.3085399449035813</v>
      </c>
      <c r="X8" s="48">
        <v>24</v>
      </c>
      <c r="Y8" s="49">
        <v>26</v>
      </c>
      <c r="Z8" s="50">
        <v>50</v>
      </c>
      <c r="AA8" s="48">
        <v>4</v>
      </c>
      <c r="AB8" s="49">
        <v>4</v>
      </c>
      <c r="AC8" s="50">
        <v>8</v>
      </c>
      <c r="AD8" s="51">
        <v>2.0618556701030926</v>
      </c>
      <c r="AE8" s="52">
        <v>2.366863905325444</v>
      </c>
      <c r="AF8" s="53">
        <v>2.203856749311295</v>
      </c>
      <c r="AG8" s="114">
        <v>1</v>
      </c>
      <c r="AH8" s="49">
        <v>1</v>
      </c>
      <c r="AI8" s="50">
        <v>2</v>
      </c>
      <c r="AJ8" s="117">
        <v>25</v>
      </c>
      <c r="AK8" s="118">
        <v>25</v>
      </c>
      <c r="AL8" s="119">
        <v>25</v>
      </c>
      <c r="AM8" s="48">
        <v>22</v>
      </c>
      <c r="AN8" s="49">
        <v>12</v>
      </c>
      <c r="AO8" s="50">
        <v>34</v>
      </c>
      <c r="AP8" s="54">
        <v>0.1134020618556701</v>
      </c>
      <c r="AQ8" s="55">
        <v>0.07100591715976332</v>
      </c>
      <c r="AR8" s="56">
        <v>0.09366391184573003</v>
      </c>
      <c r="AS8" s="48">
        <v>1</v>
      </c>
      <c r="AT8" s="49">
        <v>1</v>
      </c>
      <c r="AU8" s="50">
        <v>2</v>
      </c>
    </row>
    <row r="9" spans="1:47" ht="8.25" customHeight="1">
      <c r="A9" s="46"/>
      <c r="B9" s="47" t="s">
        <v>25</v>
      </c>
      <c r="C9" s="48">
        <v>64</v>
      </c>
      <c r="D9" s="49">
        <v>56</v>
      </c>
      <c r="E9" s="50">
        <v>120</v>
      </c>
      <c r="F9" s="48">
        <v>38</v>
      </c>
      <c r="G9" s="49">
        <v>26</v>
      </c>
      <c r="H9" s="50">
        <v>64</v>
      </c>
      <c r="I9" s="117">
        <v>59.375</v>
      </c>
      <c r="J9" s="118">
        <v>46.42857142857143</v>
      </c>
      <c r="K9" s="119">
        <v>53.333333333333336</v>
      </c>
      <c r="L9" s="48">
        <v>10</v>
      </c>
      <c r="M9" s="49">
        <v>15</v>
      </c>
      <c r="N9" s="50">
        <v>25</v>
      </c>
      <c r="O9" s="117">
        <v>26.31578947368421</v>
      </c>
      <c r="P9" s="118">
        <v>57.692307692307686</v>
      </c>
      <c r="Q9" s="119">
        <v>39.0625</v>
      </c>
      <c r="R9" s="48">
        <v>121</v>
      </c>
      <c r="S9" s="49">
        <v>86</v>
      </c>
      <c r="T9" s="50">
        <v>207</v>
      </c>
      <c r="U9" s="51">
        <v>1.890625</v>
      </c>
      <c r="V9" s="52">
        <v>1.5357142857142858</v>
      </c>
      <c r="W9" s="53">
        <v>1.725</v>
      </c>
      <c r="X9" s="48">
        <v>5</v>
      </c>
      <c r="Y9" s="49">
        <v>2</v>
      </c>
      <c r="Z9" s="50">
        <v>7</v>
      </c>
      <c r="AA9" s="48">
        <v>0</v>
      </c>
      <c r="AB9" s="49">
        <v>0</v>
      </c>
      <c r="AC9" s="50">
        <v>0</v>
      </c>
      <c r="AD9" s="51">
        <v>0</v>
      </c>
      <c r="AE9" s="52">
        <v>0</v>
      </c>
      <c r="AF9" s="53">
        <v>0</v>
      </c>
      <c r="AG9" s="114">
        <v>0</v>
      </c>
      <c r="AH9" s="49">
        <v>0</v>
      </c>
      <c r="AI9" s="50">
        <v>0</v>
      </c>
      <c r="AJ9" s="117" t="e">
        <v>#DIV/0!</v>
      </c>
      <c r="AK9" s="118" t="e">
        <v>#DIV/0!</v>
      </c>
      <c r="AL9" s="119" t="e">
        <v>#DIV/0!</v>
      </c>
      <c r="AM9" s="48">
        <v>0</v>
      </c>
      <c r="AN9" s="49">
        <v>0</v>
      </c>
      <c r="AO9" s="50">
        <v>0</v>
      </c>
      <c r="AP9" s="54">
        <v>0</v>
      </c>
      <c r="AQ9" s="55">
        <v>0</v>
      </c>
      <c r="AR9" s="56">
        <v>0</v>
      </c>
      <c r="AS9" s="48">
        <v>0</v>
      </c>
      <c r="AT9" s="49">
        <v>0</v>
      </c>
      <c r="AU9" s="50">
        <v>0</v>
      </c>
    </row>
    <row r="10" spans="1:47" ht="8.25" customHeight="1">
      <c r="A10" s="46"/>
      <c r="B10" s="47" t="s">
        <v>26</v>
      </c>
      <c r="C10" s="48">
        <v>34</v>
      </c>
      <c r="D10" s="49">
        <v>32</v>
      </c>
      <c r="E10" s="50">
        <v>66</v>
      </c>
      <c r="F10" s="48">
        <v>19</v>
      </c>
      <c r="G10" s="49">
        <v>15</v>
      </c>
      <c r="H10" s="50">
        <v>34</v>
      </c>
      <c r="I10" s="117">
        <v>55.88235294117647</v>
      </c>
      <c r="J10" s="118">
        <v>46.875</v>
      </c>
      <c r="K10" s="119">
        <v>51.515151515151516</v>
      </c>
      <c r="L10" s="48">
        <v>10</v>
      </c>
      <c r="M10" s="49">
        <v>9</v>
      </c>
      <c r="N10" s="50">
        <v>19</v>
      </c>
      <c r="O10" s="117">
        <v>52.63157894736842</v>
      </c>
      <c r="P10" s="118">
        <v>60</v>
      </c>
      <c r="Q10" s="119">
        <v>55.88235294117647</v>
      </c>
      <c r="R10" s="48">
        <v>55</v>
      </c>
      <c r="S10" s="49">
        <v>18</v>
      </c>
      <c r="T10" s="50">
        <v>73</v>
      </c>
      <c r="U10" s="51">
        <v>1.6176470588235294</v>
      </c>
      <c r="V10" s="52">
        <v>0.5625</v>
      </c>
      <c r="W10" s="53">
        <v>1.106060606060606</v>
      </c>
      <c r="X10" s="48">
        <v>2</v>
      </c>
      <c r="Y10" s="49">
        <v>1</v>
      </c>
      <c r="Z10" s="50">
        <v>3</v>
      </c>
      <c r="AA10" s="48">
        <v>0</v>
      </c>
      <c r="AB10" s="49">
        <v>0</v>
      </c>
      <c r="AC10" s="50">
        <v>0</v>
      </c>
      <c r="AD10" s="51">
        <v>0</v>
      </c>
      <c r="AE10" s="52">
        <v>0</v>
      </c>
      <c r="AF10" s="53">
        <v>0</v>
      </c>
      <c r="AG10" s="114">
        <v>0</v>
      </c>
      <c r="AH10" s="49">
        <v>0</v>
      </c>
      <c r="AI10" s="50">
        <v>0</v>
      </c>
      <c r="AJ10" s="117" t="e">
        <v>#DIV/0!</v>
      </c>
      <c r="AK10" s="118" t="e">
        <v>#DIV/0!</v>
      </c>
      <c r="AL10" s="119" t="e">
        <v>#DIV/0!</v>
      </c>
      <c r="AM10" s="48">
        <v>0</v>
      </c>
      <c r="AN10" s="49">
        <v>0</v>
      </c>
      <c r="AO10" s="50">
        <v>0</v>
      </c>
      <c r="AP10" s="54">
        <v>0</v>
      </c>
      <c r="AQ10" s="55">
        <v>0</v>
      </c>
      <c r="AR10" s="56">
        <v>0</v>
      </c>
      <c r="AS10" s="48">
        <v>0</v>
      </c>
      <c r="AT10" s="49">
        <v>0</v>
      </c>
      <c r="AU10" s="50">
        <v>0</v>
      </c>
    </row>
    <row r="11" spans="1:47" ht="8.25" customHeight="1">
      <c r="A11" s="46"/>
      <c r="B11" s="47" t="s">
        <v>129</v>
      </c>
      <c r="C11" s="48">
        <v>29</v>
      </c>
      <c r="D11" s="49">
        <v>23</v>
      </c>
      <c r="E11" s="50">
        <v>52</v>
      </c>
      <c r="F11" s="48">
        <v>16</v>
      </c>
      <c r="G11" s="49">
        <v>7</v>
      </c>
      <c r="H11" s="50">
        <v>23</v>
      </c>
      <c r="I11" s="117">
        <v>55.172413793103445</v>
      </c>
      <c r="J11" s="118">
        <v>30.434782608695656</v>
      </c>
      <c r="K11" s="119">
        <v>44.230769230769226</v>
      </c>
      <c r="L11" s="48">
        <v>7</v>
      </c>
      <c r="M11" s="49">
        <v>2</v>
      </c>
      <c r="N11" s="50">
        <v>9</v>
      </c>
      <c r="O11" s="117">
        <v>43.75</v>
      </c>
      <c r="P11" s="118">
        <v>28.57142857142857</v>
      </c>
      <c r="Q11" s="119">
        <v>39.130434782608695</v>
      </c>
      <c r="R11" s="48">
        <v>66</v>
      </c>
      <c r="S11" s="49">
        <v>25</v>
      </c>
      <c r="T11" s="50">
        <v>91</v>
      </c>
      <c r="U11" s="51">
        <v>2.2758620689655173</v>
      </c>
      <c r="V11" s="52">
        <v>1.0869565217391304</v>
      </c>
      <c r="W11" s="53">
        <v>1.75</v>
      </c>
      <c r="X11" s="48">
        <v>2</v>
      </c>
      <c r="Y11" s="49">
        <v>1</v>
      </c>
      <c r="Z11" s="50">
        <v>3</v>
      </c>
      <c r="AA11" s="48">
        <v>0</v>
      </c>
      <c r="AB11" s="49">
        <v>0</v>
      </c>
      <c r="AC11" s="50">
        <v>0</v>
      </c>
      <c r="AD11" s="51">
        <v>0</v>
      </c>
      <c r="AE11" s="52">
        <v>0</v>
      </c>
      <c r="AF11" s="53">
        <v>0</v>
      </c>
      <c r="AG11" s="114">
        <v>0</v>
      </c>
      <c r="AH11" s="49">
        <v>0</v>
      </c>
      <c r="AI11" s="50">
        <v>0</v>
      </c>
      <c r="AJ11" s="117" t="e">
        <v>#DIV/0!</v>
      </c>
      <c r="AK11" s="118" t="e">
        <v>#DIV/0!</v>
      </c>
      <c r="AL11" s="119" t="e">
        <v>#DIV/0!</v>
      </c>
      <c r="AM11" s="48">
        <v>0</v>
      </c>
      <c r="AN11" s="49">
        <v>0</v>
      </c>
      <c r="AO11" s="50">
        <v>0</v>
      </c>
      <c r="AP11" s="54">
        <v>0</v>
      </c>
      <c r="AQ11" s="55">
        <v>0</v>
      </c>
      <c r="AR11" s="56">
        <v>0</v>
      </c>
      <c r="AS11" s="48">
        <v>0</v>
      </c>
      <c r="AT11" s="49">
        <v>0</v>
      </c>
      <c r="AU11" s="50">
        <v>0</v>
      </c>
    </row>
    <row r="12" spans="1:47" ht="8.25" customHeight="1">
      <c r="A12" s="46"/>
      <c r="B12" s="47" t="s">
        <v>130</v>
      </c>
      <c r="C12" s="48">
        <v>28</v>
      </c>
      <c r="D12" s="49">
        <v>30</v>
      </c>
      <c r="E12" s="50">
        <v>58</v>
      </c>
      <c r="F12" s="48">
        <v>9</v>
      </c>
      <c r="G12" s="49">
        <v>17</v>
      </c>
      <c r="H12" s="50">
        <v>26</v>
      </c>
      <c r="I12" s="117">
        <v>32.142857142857146</v>
      </c>
      <c r="J12" s="118">
        <v>56.666666666666664</v>
      </c>
      <c r="K12" s="119">
        <v>44.827586206896555</v>
      </c>
      <c r="L12" s="48">
        <v>2</v>
      </c>
      <c r="M12" s="49">
        <v>7</v>
      </c>
      <c r="N12" s="50">
        <v>9</v>
      </c>
      <c r="O12" s="117">
        <v>22.22222222222222</v>
      </c>
      <c r="P12" s="118">
        <v>41.17647058823529</v>
      </c>
      <c r="Q12" s="119">
        <v>34.61538461538461</v>
      </c>
      <c r="R12" s="48">
        <v>39</v>
      </c>
      <c r="S12" s="49">
        <v>59</v>
      </c>
      <c r="T12" s="50">
        <v>98</v>
      </c>
      <c r="U12" s="51">
        <v>1.3928571428571428</v>
      </c>
      <c r="V12" s="52">
        <v>1.9666666666666666</v>
      </c>
      <c r="W12" s="53">
        <v>1.6896551724137931</v>
      </c>
      <c r="X12" s="48">
        <v>1</v>
      </c>
      <c r="Y12" s="49">
        <v>6</v>
      </c>
      <c r="Z12" s="50">
        <v>7</v>
      </c>
      <c r="AA12" s="48">
        <v>0</v>
      </c>
      <c r="AB12" s="49">
        <v>0</v>
      </c>
      <c r="AC12" s="50">
        <v>0</v>
      </c>
      <c r="AD12" s="51">
        <v>0</v>
      </c>
      <c r="AE12" s="52">
        <v>0</v>
      </c>
      <c r="AF12" s="53">
        <v>0</v>
      </c>
      <c r="AG12" s="114">
        <v>0</v>
      </c>
      <c r="AH12" s="49">
        <v>0</v>
      </c>
      <c r="AI12" s="50">
        <v>0</v>
      </c>
      <c r="AJ12" s="117" t="e">
        <v>#DIV/0!</v>
      </c>
      <c r="AK12" s="118" t="e">
        <v>#DIV/0!</v>
      </c>
      <c r="AL12" s="119" t="e">
        <v>#DIV/0!</v>
      </c>
      <c r="AM12" s="48">
        <v>0</v>
      </c>
      <c r="AN12" s="49">
        <v>0</v>
      </c>
      <c r="AO12" s="50">
        <v>0</v>
      </c>
      <c r="AP12" s="54">
        <v>0</v>
      </c>
      <c r="AQ12" s="55">
        <v>0</v>
      </c>
      <c r="AR12" s="56">
        <v>0</v>
      </c>
      <c r="AS12" s="48">
        <v>0</v>
      </c>
      <c r="AT12" s="49">
        <v>0</v>
      </c>
      <c r="AU12" s="50">
        <v>0</v>
      </c>
    </row>
    <row r="13" spans="1:47" ht="8.25" customHeight="1">
      <c r="A13" s="46"/>
      <c r="B13" s="47" t="s">
        <v>131</v>
      </c>
      <c r="C13" s="48">
        <v>15</v>
      </c>
      <c r="D13" s="49">
        <v>14</v>
      </c>
      <c r="E13" s="50">
        <v>29</v>
      </c>
      <c r="F13" s="48">
        <v>10</v>
      </c>
      <c r="G13" s="49">
        <v>8</v>
      </c>
      <c r="H13" s="50">
        <v>18</v>
      </c>
      <c r="I13" s="117">
        <v>66.66666666666666</v>
      </c>
      <c r="J13" s="118">
        <v>57.14285714285714</v>
      </c>
      <c r="K13" s="119">
        <v>62.06896551724138</v>
      </c>
      <c r="L13" s="114">
        <v>5</v>
      </c>
      <c r="M13" s="49">
        <v>3</v>
      </c>
      <c r="N13" s="50">
        <v>8</v>
      </c>
      <c r="O13" s="117">
        <v>50</v>
      </c>
      <c r="P13" s="118">
        <v>37.5</v>
      </c>
      <c r="Q13" s="119">
        <v>44.44444444444444</v>
      </c>
      <c r="R13" s="114">
        <v>43</v>
      </c>
      <c r="S13" s="49">
        <v>29</v>
      </c>
      <c r="T13" s="50">
        <v>72</v>
      </c>
      <c r="U13" s="51">
        <v>2.8666666666666667</v>
      </c>
      <c r="V13" s="52">
        <v>2.0714285714285716</v>
      </c>
      <c r="W13" s="53">
        <v>2.4827586206896552</v>
      </c>
      <c r="X13" s="114">
        <v>1</v>
      </c>
      <c r="Y13" s="49">
        <v>7</v>
      </c>
      <c r="Z13" s="50">
        <v>8</v>
      </c>
      <c r="AA13" s="48">
        <v>1</v>
      </c>
      <c r="AB13" s="49">
        <v>0</v>
      </c>
      <c r="AC13" s="50">
        <v>1</v>
      </c>
      <c r="AD13" s="51">
        <v>6.666666666666667</v>
      </c>
      <c r="AE13" s="52">
        <v>0</v>
      </c>
      <c r="AF13" s="53">
        <v>3.4482758620689653</v>
      </c>
      <c r="AG13" s="114">
        <v>1</v>
      </c>
      <c r="AH13" s="49">
        <v>0</v>
      </c>
      <c r="AI13" s="50">
        <v>1</v>
      </c>
      <c r="AJ13" s="117">
        <v>100</v>
      </c>
      <c r="AK13" s="118" t="e">
        <v>#DIV/0!</v>
      </c>
      <c r="AL13" s="119">
        <v>100</v>
      </c>
      <c r="AM13" s="48">
        <v>1</v>
      </c>
      <c r="AN13" s="49">
        <v>0</v>
      </c>
      <c r="AO13" s="50">
        <v>1</v>
      </c>
      <c r="AP13" s="54">
        <v>0.06666666666666667</v>
      </c>
      <c r="AQ13" s="55">
        <v>0</v>
      </c>
      <c r="AR13" s="56">
        <v>0.034482758620689655</v>
      </c>
      <c r="AS13" s="48">
        <v>0</v>
      </c>
      <c r="AT13" s="49">
        <v>0</v>
      </c>
      <c r="AU13" s="50">
        <v>0</v>
      </c>
    </row>
    <row r="14" spans="1:47" ht="8.25" customHeight="1">
      <c r="A14" s="46"/>
      <c r="B14" s="47" t="s">
        <v>132</v>
      </c>
      <c r="C14" s="48">
        <v>3</v>
      </c>
      <c r="D14" s="49">
        <v>4</v>
      </c>
      <c r="E14" s="50">
        <v>7</v>
      </c>
      <c r="F14" s="48">
        <v>2</v>
      </c>
      <c r="G14" s="49">
        <v>2</v>
      </c>
      <c r="H14" s="50">
        <v>4</v>
      </c>
      <c r="I14" s="117">
        <v>66.66666666666666</v>
      </c>
      <c r="J14" s="118">
        <v>50</v>
      </c>
      <c r="K14" s="119">
        <v>57.14285714285714</v>
      </c>
      <c r="L14" s="114">
        <v>0</v>
      </c>
      <c r="M14" s="49">
        <v>1</v>
      </c>
      <c r="N14" s="50">
        <v>1</v>
      </c>
      <c r="O14" s="117">
        <v>0</v>
      </c>
      <c r="P14" s="118">
        <v>50</v>
      </c>
      <c r="Q14" s="119">
        <v>25</v>
      </c>
      <c r="R14" s="114">
        <v>12</v>
      </c>
      <c r="S14" s="49">
        <v>14</v>
      </c>
      <c r="T14" s="50">
        <v>26</v>
      </c>
      <c r="U14" s="51">
        <v>4</v>
      </c>
      <c r="V14" s="52">
        <v>3.5</v>
      </c>
      <c r="W14" s="53">
        <v>3.7142857142857144</v>
      </c>
      <c r="X14" s="114">
        <v>2</v>
      </c>
      <c r="Y14" s="49">
        <v>2</v>
      </c>
      <c r="Z14" s="50">
        <v>4</v>
      </c>
      <c r="AA14" s="48">
        <v>0</v>
      </c>
      <c r="AB14" s="49">
        <v>0</v>
      </c>
      <c r="AC14" s="50">
        <v>0</v>
      </c>
      <c r="AD14" s="51">
        <v>0</v>
      </c>
      <c r="AE14" s="52">
        <v>0</v>
      </c>
      <c r="AF14" s="53">
        <v>0</v>
      </c>
      <c r="AG14" s="114">
        <v>0</v>
      </c>
      <c r="AH14" s="49">
        <v>0</v>
      </c>
      <c r="AI14" s="50">
        <v>0</v>
      </c>
      <c r="AJ14" s="117" t="e">
        <v>#DIV/0!</v>
      </c>
      <c r="AK14" s="118" t="e">
        <v>#DIV/0!</v>
      </c>
      <c r="AL14" s="119" t="e">
        <v>#DIV/0!</v>
      </c>
      <c r="AM14" s="48">
        <v>0</v>
      </c>
      <c r="AN14" s="49">
        <v>0</v>
      </c>
      <c r="AO14" s="50">
        <v>0</v>
      </c>
      <c r="AP14" s="54">
        <v>0</v>
      </c>
      <c r="AQ14" s="55">
        <v>0</v>
      </c>
      <c r="AR14" s="56">
        <v>0</v>
      </c>
      <c r="AS14" s="48">
        <v>0</v>
      </c>
      <c r="AT14" s="49">
        <v>1</v>
      </c>
      <c r="AU14" s="50">
        <v>1</v>
      </c>
    </row>
    <row r="15" spans="1:47" ht="8.25" customHeight="1">
      <c r="A15" s="46"/>
      <c r="B15" s="47" t="s">
        <v>133</v>
      </c>
      <c r="C15" s="48">
        <v>8</v>
      </c>
      <c r="D15" s="49">
        <v>6</v>
      </c>
      <c r="E15" s="50">
        <v>14</v>
      </c>
      <c r="F15" s="48">
        <v>5</v>
      </c>
      <c r="G15" s="49">
        <v>4</v>
      </c>
      <c r="H15" s="50">
        <v>9</v>
      </c>
      <c r="I15" s="117">
        <v>62.5</v>
      </c>
      <c r="J15" s="118">
        <v>66.66666666666666</v>
      </c>
      <c r="K15" s="119">
        <v>64.28571428571429</v>
      </c>
      <c r="L15" s="114">
        <v>0</v>
      </c>
      <c r="M15" s="49">
        <v>1</v>
      </c>
      <c r="N15" s="50">
        <v>1</v>
      </c>
      <c r="O15" s="117">
        <v>0</v>
      </c>
      <c r="P15" s="118">
        <v>25</v>
      </c>
      <c r="Q15" s="119">
        <v>11.11111111111111</v>
      </c>
      <c r="R15" s="114">
        <v>18</v>
      </c>
      <c r="S15" s="49">
        <v>14</v>
      </c>
      <c r="T15" s="50">
        <v>32</v>
      </c>
      <c r="U15" s="51">
        <v>2.25</v>
      </c>
      <c r="V15" s="52">
        <v>2.3333333333333335</v>
      </c>
      <c r="W15" s="53">
        <v>2.2857142857142856</v>
      </c>
      <c r="X15" s="114">
        <v>7</v>
      </c>
      <c r="Y15" s="49">
        <v>2</v>
      </c>
      <c r="Z15" s="50">
        <v>9</v>
      </c>
      <c r="AA15" s="48">
        <v>0</v>
      </c>
      <c r="AB15" s="49">
        <v>0</v>
      </c>
      <c r="AC15" s="50">
        <v>0</v>
      </c>
      <c r="AD15" s="51">
        <v>0</v>
      </c>
      <c r="AE15" s="52">
        <v>0</v>
      </c>
      <c r="AF15" s="53">
        <v>0</v>
      </c>
      <c r="AG15" s="114">
        <v>0</v>
      </c>
      <c r="AH15" s="49">
        <v>0</v>
      </c>
      <c r="AI15" s="50">
        <v>0</v>
      </c>
      <c r="AJ15" s="117" t="e">
        <v>#DIV/0!</v>
      </c>
      <c r="AK15" s="118" t="e">
        <v>#DIV/0!</v>
      </c>
      <c r="AL15" s="119" t="e">
        <v>#DIV/0!</v>
      </c>
      <c r="AM15" s="48">
        <v>0</v>
      </c>
      <c r="AN15" s="49">
        <v>0</v>
      </c>
      <c r="AO15" s="50">
        <v>0</v>
      </c>
      <c r="AP15" s="54">
        <v>0</v>
      </c>
      <c r="AQ15" s="55">
        <v>0</v>
      </c>
      <c r="AR15" s="56">
        <v>0</v>
      </c>
      <c r="AS15" s="48">
        <v>0</v>
      </c>
      <c r="AT15" s="49">
        <v>0</v>
      </c>
      <c r="AU15" s="50">
        <v>0</v>
      </c>
    </row>
    <row r="16" spans="1:47" ht="8.25" customHeight="1">
      <c r="A16" s="46"/>
      <c r="B16" s="47" t="s">
        <v>134</v>
      </c>
      <c r="C16" s="48">
        <v>1</v>
      </c>
      <c r="D16" s="49">
        <v>5</v>
      </c>
      <c r="E16" s="50">
        <v>6</v>
      </c>
      <c r="F16" s="48">
        <v>1</v>
      </c>
      <c r="G16" s="49">
        <v>1</v>
      </c>
      <c r="H16" s="50">
        <v>2</v>
      </c>
      <c r="I16" s="117">
        <v>100</v>
      </c>
      <c r="J16" s="118">
        <v>20</v>
      </c>
      <c r="K16" s="119">
        <v>33.33333333333333</v>
      </c>
      <c r="L16" s="114">
        <v>1</v>
      </c>
      <c r="M16" s="49">
        <v>1</v>
      </c>
      <c r="N16" s="50">
        <v>2</v>
      </c>
      <c r="O16" s="117">
        <v>100</v>
      </c>
      <c r="P16" s="118">
        <v>100</v>
      </c>
      <c r="Q16" s="119">
        <v>100</v>
      </c>
      <c r="R16" s="114">
        <v>2</v>
      </c>
      <c r="S16" s="49">
        <v>1</v>
      </c>
      <c r="T16" s="50">
        <v>3</v>
      </c>
      <c r="U16" s="51">
        <v>2</v>
      </c>
      <c r="V16" s="52">
        <v>0.2</v>
      </c>
      <c r="W16" s="53">
        <v>0.5</v>
      </c>
      <c r="X16" s="114">
        <v>0</v>
      </c>
      <c r="Y16" s="49">
        <v>0</v>
      </c>
      <c r="Z16" s="50">
        <v>0</v>
      </c>
      <c r="AA16" s="48">
        <v>0</v>
      </c>
      <c r="AB16" s="49">
        <v>0</v>
      </c>
      <c r="AC16" s="50">
        <v>0</v>
      </c>
      <c r="AD16" s="51">
        <v>0</v>
      </c>
      <c r="AE16" s="52">
        <v>0</v>
      </c>
      <c r="AF16" s="53">
        <v>0</v>
      </c>
      <c r="AG16" s="114">
        <v>0</v>
      </c>
      <c r="AH16" s="49">
        <v>0</v>
      </c>
      <c r="AI16" s="50">
        <v>0</v>
      </c>
      <c r="AJ16" s="117" t="e">
        <v>#DIV/0!</v>
      </c>
      <c r="AK16" s="118" t="e">
        <v>#DIV/0!</v>
      </c>
      <c r="AL16" s="119" t="e">
        <v>#DIV/0!</v>
      </c>
      <c r="AM16" s="48">
        <v>0</v>
      </c>
      <c r="AN16" s="49">
        <v>0</v>
      </c>
      <c r="AO16" s="50">
        <v>0</v>
      </c>
      <c r="AP16" s="54">
        <v>0</v>
      </c>
      <c r="AQ16" s="55">
        <v>0</v>
      </c>
      <c r="AR16" s="56">
        <v>0</v>
      </c>
      <c r="AS16" s="48">
        <v>0</v>
      </c>
      <c r="AT16" s="49">
        <v>0</v>
      </c>
      <c r="AU16" s="50">
        <v>0</v>
      </c>
    </row>
    <row r="17" spans="1:47" ht="8.25" customHeight="1">
      <c r="A17" s="46" t="s">
        <v>27</v>
      </c>
      <c r="B17" s="47" t="s">
        <v>27</v>
      </c>
      <c r="C17" s="48">
        <v>185</v>
      </c>
      <c r="D17" s="49">
        <v>199</v>
      </c>
      <c r="E17" s="50">
        <v>384</v>
      </c>
      <c r="F17" s="48">
        <v>56</v>
      </c>
      <c r="G17" s="49">
        <v>63</v>
      </c>
      <c r="H17" s="50">
        <v>119</v>
      </c>
      <c r="I17" s="117">
        <v>30.270270270270274</v>
      </c>
      <c r="J17" s="118">
        <v>31.65829145728643</v>
      </c>
      <c r="K17" s="119">
        <v>30.989583333333332</v>
      </c>
      <c r="L17" s="48">
        <v>13</v>
      </c>
      <c r="M17" s="49">
        <v>16</v>
      </c>
      <c r="N17" s="50">
        <v>29</v>
      </c>
      <c r="O17" s="117">
        <v>23.214285714285715</v>
      </c>
      <c r="P17" s="118">
        <v>25.396825396825395</v>
      </c>
      <c r="Q17" s="119">
        <v>24.369747899159663</v>
      </c>
      <c r="R17" s="48">
        <v>263</v>
      </c>
      <c r="S17" s="49">
        <v>242</v>
      </c>
      <c r="T17" s="50">
        <v>505</v>
      </c>
      <c r="U17" s="51">
        <v>1.4216216216216215</v>
      </c>
      <c r="V17" s="52">
        <v>1.2160804020100502</v>
      </c>
      <c r="W17" s="53">
        <v>1.3151041666666667</v>
      </c>
      <c r="X17" s="48">
        <v>23</v>
      </c>
      <c r="Y17" s="49">
        <v>19</v>
      </c>
      <c r="Z17" s="50">
        <v>42</v>
      </c>
      <c r="AA17" s="48">
        <v>0</v>
      </c>
      <c r="AB17" s="49">
        <v>1</v>
      </c>
      <c r="AC17" s="50">
        <v>1</v>
      </c>
      <c r="AD17" s="51">
        <v>0</v>
      </c>
      <c r="AE17" s="52">
        <v>0.5025125628140703</v>
      </c>
      <c r="AF17" s="53">
        <v>0.26041666666666663</v>
      </c>
      <c r="AG17" s="48">
        <v>0</v>
      </c>
      <c r="AH17" s="49">
        <v>0</v>
      </c>
      <c r="AI17" s="50">
        <v>0</v>
      </c>
      <c r="AJ17" s="117" t="e">
        <v>#DIV/0!</v>
      </c>
      <c r="AK17" s="118">
        <v>0</v>
      </c>
      <c r="AL17" s="119">
        <v>0</v>
      </c>
      <c r="AM17" s="48">
        <v>0</v>
      </c>
      <c r="AN17" s="49">
        <v>1</v>
      </c>
      <c r="AO17" s="50">
        <v>1</v>
      </c>
      <c r="AP17" s="54">
        <v>0</v>
      </c>
      <c r="AQ17" s="55">
        <v>0.005025125628140704</v>
      </c>
      <c r="AR17" s="56">
        <v>0.0026041666666666665</v>
      </c>
      <c r="AS17" s="48">
        <v>0</v>
      </c>
      <c r="AT17" s="49">
        <v>0</v>
      </c>
      <c r="AU17" s="50">
        <v>0</v>
      </c>
    </row>
    <row r="18" spans="1:47" ht="8.25" customHeight="1">
      <c r="A18" s="46"/>
      <c r="B18" s="47" t="s">
        <v>135</v>
      </c>
      <c r="C18" s="48">
        <v>175</v>
      </c>
      <c r="D18" s="49">
        <v>179</v>
      </c>
      <c r="E18" s="50">
        <v>354</v>
      </c>
      <c r="F18" s="48">
        <v>54</v>
      </c>
      <c r="G18" s="49">
        <v>57</v>
      </c>
      <c r="H18" s="50">
        <v>111</v>
      </c>
      <c r="I18" s="117">
        <v>30.857142857142854</v>
      </c>
      <c r="J18" s="118">
        <v>31.843575418994412</v>
      </c>
      <c r="K18" s="119">
        <v>31.35593220338983</v>
      </c>
      <c r="L18" s="48">
        <v>12</v>
      </c>
      <c r="M18" s="49">
        <v>15</v>
      </c>
      <c r="N18" s="50">
        <v>27</v>
      </c>
      <c r="O18" s="117">
        <v>22.22222222222222</v>
      </c>
      <c r="P18" s="118">
        <v>26.31578947368421</v>
      </c>
      <c r="Q18" s="119">
        <v>24.324324324324326</v>
      </c>
      <c r="R18" s="48">
        <v>261</v>
      </c>
      <c r="S18" s="49">
        <v>233</v>
      </c>
      <c r="T18" s="50">
        <v>494</v>
      </c>
      <c r="U18" s="51">
        <v>1.4914285714285713</v>
      </c>
      <c r="V18" s="52">
        <v>1.3016759776536313</v>
      </c>
      <c r="W18" s="53">
        <v>1.3954802259887005</v>
      </c>
      <c r="X18" s="48">
        <v>21</v>
      </c>
      <c r="Y18" s="49">
        <v>18</v>
      </c>
      <c r="Z18" s="50">
        <v>39</v>
      </c>
      <c r="AA18" s="48">
        <v>0</v>
      </c>
      <c r="AB18" s="49">
        <v>1</v>
      </c>
      <c r="AC18" s="50">
        <v>1</v>
      </c>
      <c r="AD18" s="51">
        <v>0</v>
      </c>
      <c r="AE18" s="52">
        <v>0.5586592178770949</v>
      </c>
      <c r="AF18" s="53">
        <v>0.2824858757062147</v>
      </c>
      <c r="AG18" s="114">
        <v>0</v>
      </c>
      <c r="AH18" s="49">
        <v>0</v>
      </c>
      <c r="AI18" s="50">
        <v>0</v>
      </c>
      <c r="AJ18" s="117" t="e">
        <v>#DIV/0!</v>
      </c>
      <c r="AK18" s="118">
        <v>0</v>
      </c>
      <c r="AL18" s="119">
        <v>0</v>
      </c>
      <c r="AM18" s="48">
        <v>0</v>
      </c>
      <c r="AN18" s="49">
        <v>1</v>
      </c>
      <c r="AO18" s="50">
        <v>1</v>
      </c>
      <c r="AP18" s="54">
        <v>0</v>
      </c>
      <c r="AQ18" s="55">
        <v>0.00558659217877095</v>
      </c>
      <c r="AR18" s="56">
        <v>0.002824858757062147</v>
      </c>
      <c r="AS18" s="48">
        <v>0</v>
      </c>
      <c r="AT18" s="49">
        <v>0</v>
      </c>
      <c r="AU18" s="50">
        <v>0</v>
      </c>
    </row>
    <row r="19" spans="1:47" ht="8.25" customHeight="1">
      <c r="A19" s="46"/>
      <c r="B19" s="47" t="s">
        <v>136</v>
      </c>
      <c r="C19" s="48">
        <v>10</v>
      </c>
      <c r="D19" s="49">
        <v>20</v>
      </c>
      <c r="E19" s="50">
        <v>30</v>
      </c>
      <c r="F19" s="48">
        <v>2</v>
      </c>
      <c r="G19" s="49">
        <v>6</v>
      </c>
      <c r="H19" s="50">
        <v>8</v>
      </c>
      <c r="I19" s="117">
        <v>20</v>
      </c>
      <c r="J19" s="118">
        <v>30</v>
      </c>
      <c r="K19" s="119">
        <v>26.666666666666668</v>
      </c>
      <c r="L19" s="114">
        <v>1</v>
      </c>
      <c r="M19" s="49">
        <v>1</v>
      </c>
      <c r="N19" s="50">
        <v>2</v>
      </c>
      <c r="O19" s="117">
        <v>50</v>
      </c>
      <c r="P19" s="118">
        <v>16.666666666666664</v>
      </c>
      <c r="Q19" s="119">
        <v>25</v>
      </c>
      <c r="R19" s="114">
        <v>2</v>
      </c>
      <c r="S19" s="49">
        <v>9</v>
      </c>
      <c r="T19" s="50">
        <v>11</v>
      </c>
      <c r="U19" s="51">
        <v>0.2</v>
      </c>
      <c r="V19" s="52">
        <v>0.45</v>
      </c>
      <c r="W19" s="53">
        <v>0.36666666666666664</v>
      </c>
      <c r="X19" s="114">
        <v>2</v>
      </c>
      <c r="Y19" s="49">
        <v>1</v>
      </c>
      <c r="Z19" s="50">
        <v>3</v>
      </c>
      <c r="AA19" s="48">
        <v>0</v>
      </c>
      <c r="AB19" s="49">
        <v>0</v>
      </c>
      <c r="AC19" s="50">
        <v>0</v>
      </c>
      <c r="AD19" s="51">
        <v>0</v>
      </c>
      <c r="AE19" s="52">
        <v>0</v>
      </c>
      <c r="AF19" s="53">
        <v>0</v>
      </c>
      <c r="AG19" s="114">
        <v>0</v>
      </c>
      <c r="AH19" s="49">
        <v>0</v>
      </c>
      <c r="AI19" s="50">
        <v>0</v>
      </c>
      <c r="AJ19" s="117" t="e">
        <v>#DIV/0!</v>
      </c>
      <c r="AK19" s="118" t="e">
        <v>#DIV/0!</v>
      </c>
      <c r="AL19" s="119" t="e">
        <v>#DIV/0!</v>
      </c>
      <c r="AM19" s="48">
        <v>0</v>
      </c>
      <c r="AN19" s="49">
        <v>0</v>
      </c>
      <c r="AO19" s="50">
        <v>0</v>
      </c>
      <c r="AP19" s="54">
        <v>0</v>
      </c>
      <c r="AQ19" s="55">
        <v>0</v>
      </c>
      <c r="AR19" s="56">
        <v>0</v>
      </c>
      <c r="AS19" s="48">
        <v>0</v>
      </c>
      <c r="AT19" s="49">
        <v>0</v>
      </c>
      <c r="AU19" s="50">
        <v>0</v>
      </c>
    </row>
    <row r="20" spans="1:47" ht="8.25" customHeight="1">
      <c r="A20" s="46" t="s">
        <v>28</v>
      </c>
      <c r="B20" s="47" t="s">
        <v>28</v>
      </c>
      <c r="C20" s="48">
        <v>261</v>
      </c>
      <c r="D20" s="49">
        <v>222</v>
      </c>
      <c r="E20" s="50">
        <v>483</v>
      </c>
      <c r="F20" s="48">
        <v>115</v>
      </c>
      <c r="G20" s="49">
        <v>89</v>
      </c>
      <c r="H20" s="50">
        <v>204</v>
      </c>
      <c r="I20" s="117">
        <v>44.06130268199234</v>
      </c>
      <c r="J20" s="118">
        <v>40.090090090090094</v>
      </c>
      <c r="K20" s="119">
        <v>42.2360248447205</v>
      </c>
      <c r="L20" s="48">
        <v>17</v>
      </c>
      <c r="M20" s="49">
        <v>18</v>
      </c>
      <c r="N20" s="50">
        <v>35</v>
      </c>
      <c r="O20" s="117">
        <v>14.782608695652174</v>
      </c>
      <c r="P20" s="118">
        <v>20.224719101123593</v>
      </c>
      <c r="Q20" s="119">
        <v>17.15686274509804</v>
      </c>
      <c r="R20" s="48">
        <v>512</v>
      </c>
      <c r="S20" s="49">
        <v>398</v>
      </c>
      <c r="T20" s="50">
        <v>910</v>
      </c>
      <c r="U20" s="51">
        <v>1.9616858237547892</v>
      </c>
      <c r="V20" s="52">
        <v>1.7927927927927927</v>
      </c>
      <c r="W20" s="53">
        <v>1.8840579710144927</v>
      </c>
      <c r="X20" s="48">
        <v>73</v>
      </c>
      <c r="Y20" s="49">
        <v>41</v>
      </c>
      <c r="Z20" s="50">
        <v>114</v>
      </c>
      <c r="AA20" s="48">
        <v>1</v>
      </c>
      <c r="AB20" s="49">
        <v>7</v>
      </c>
      <c r="AC20" s="50">
        <v>8</v>
      </c>
      <c r="AD20" s="51">
        <v>0.38314176245210724</v>
      </c>
      <c r="AE20" s="52">
        <v>3.153153153153153</v>
      </c>
      <c r="AF20" s="53">
        <v>1.6563146997929608</v>
      </c>
      <c r="AG20" s="48">
        <v>1</v>
      </c>
      <c r="AH20" s="49">
        <v>3</v>
      </c>
      <c r="AI20" s="50">
        <v>4</v>
      </c>
      <c r="AJ20" s="117">
        <v>100</v>
      </c>
      <c r="AK20" s="118">
        <v>42.857142857142854</v>
      </c>
      <c r="AL20" s="119">
        <v>50</v>
      </c>
      <c r="AM20" s="48">
        <v>1</v>
      </c>
      <c r="AN20" s="49">
        <v>12</v>
      </c>
      <c r="AO20" s="50">
        <v>13</v>
      </c>
      <c r="AP20" s="54">
        <v>0.0038314176245210726</v>
      </c>
      <c r="AQ20" s="55">
        <v>0.05405405405405406</v>
      </c>
      <c r="AR20" s="56">
        <v>0.026915113871635612</v>
      </c>
      <c r="AS20" s="48">
        <v>2</v>
      </c>
      <c r="AT20" s="49">
        <v>3</v>
      </c>
      <c r="AU20" s="50">
        <v>5</v>
      </c>
    </row>
    <row r="21" spans="1:47" ht="8.25" customHeight="1">
      <c r="A21" s="46"/>
      <c r="B21" s="47" t="s">
        <v>29</v>
      </c>
      <c r="C21" s="48">
        <v>103</v>
      </c>
      <c r="D21" s="49">
        <v>74</v>
      </c>
      <c r="E21" s="50">
        <v>177</v>
      </c>
      <c r="F21" s="48">
        <v>44</v>
      </c>
      <c r="G21" s="49">
        <v>28</v>
      </c>
      <c r="H21" s="50">
        <v>72</v>
      </c>
      <c r="I21" s="117">
        <v>42.71844660194174</v>
      </c>
      <c r="J21" s="118">
        <v>37.83783783783784</v>
      </c>
      <c r="K21" s="119">
        <v>40.67796610169492</v>
      </c>
      <c r="L21" s="48">
        <v>9</v>
      </c>
      <c r="M21" s="49">
        <v>7</v>
      </c>
      <c r="N21" s="50">
        <v>16</v>
      </c>
      <c r="O21" s="117">
        <v>20.454545454545457</v>
      </c>
      <c r="P21" s="118">
        <v>25</v>
      </c>
      <c r="Q21" s="119">
        <v>22.22222222222222</v>
      </c>
      <c r="R21" s="48">
        <v>178</v>
      </c>
      <c r="S21" s="49">
        <v>148</v>
      </c>
      <c r="T21" s="50">
        <v>326</v>
      </c>
      <c r="U21" s="51">
        <v>1.7281553398058251</v>
      </c>
      <c r="V21" s="52">
        <v>2</v>
      </c>
      <c r="W21" s="53">
        <v>1.8418079096045197</v>
      </c>
      <c r="X21" s="48">
        <v>13</v>
      </c>
      <c r="Y21" s="49">
        <v>12</v>
      </c>
      <c r="Z21" s="50">
        <v>25</v>
      </c>
      <c r="AA21" s="48">
        <v>0</v>
      </c>
      <c r="AB21" s="49">
        <v>0</v>
      </c>
      <c r="AC21" s="50">
        <v>0</v>
      </c>
      <c r="AD21" s="51">
        <v>0</v>
      </c>
      <c r="AE21" s="52">
        <v>0</v>
      </c>
      <c r="AF21" s="53">
        <v>0</v>
      </c>
      <c r="AG21" s="48">
        <v>0</v>
      </c>
      <c r="AH21" s="49">
        <v>0</v>
      </c>
      <c r="AI21" s="50">
        <v>0</v>
      </c>
      <c r="AJ21" s="117" t="e">
        <v>#DIV/0!</v>
      </c>
      <c r="AK21" s="118" t="e">
        <v>#DIV/0!</v>
      </c>
      <c r="AL21" s="119" t="e">
        <v>#DIV/0!</v>
      </c>
      <c r="AM21" s="48">
        <v>0</v>
      </c>
      <c r="AN21" s="49">
        <v>0</v>
      </c>
      <c r="AO21" s="50">
        <v>0</v>
      </c>
      <c r="AP21" s="54">
        <v>0</v>
      </c>
      <c r="AQ21" s="55">
        <v>0</v>
      </c>
      <c r="AR21" s="56">
        <v>0</v>
      </c>
      <c r="AS21" s="48">
        <v>0</v>
      </c>
      <c r="AT21" s="49">
        <v>0</v>
      </c>
      <c r="AU21" s="50">
        <v>0</v>
      </c>
    </row>
    <row r="22" spans="1:47" ht="8.25" customHeight="1">
      <c r="A22" s="46"/>
      <c r="B22" s="47" t="s">
        <v>30</v>
      </c>
      <c r="C22" s="48">
        <v>32</v>
      </c>
      <c r="D22" s="49">
        <v>14</v>
      </c>
      <c r="E22" s="50">
        <v>46</v>
      </c>
      <c r="F22" s="48">
        <v>14</v>
      </c>
      <c r="G22" s="49">
        <v>5</v>
      </c>
      <c r="H22" s="50">
        <v>19</v>
      </c>
      <c r="I22" s="117">
        <v>43.75</v>
      </c>
      <c r="J22" s="118">
        <v>35.714285714285715</v>
      </c>
      <c r="K22" s="119">
        <v>41.30434782608695</v>
      </c>
      <c r="L22" s="48">
        <v>1</v>
      </c>
      <c r="M22" s="49">
        <v>0</v>
      </c>
      <c r="N22" s="50">
        <v>1</v>
      </c>
      <c r="O22" s="117">
        <v>7.142857142857142</v>
      </c>
      <c r="P22" s="118">
        <v>0</v>
      </c>
      <c r="Q22" s="119">
        <v>5.263157894736842</v>
      </c>
      <c r="R22" s="48">
        <v>56</v>
      </c>
      <c r="S22" s="49">
        <v>16</v>
      </c>
      <c r="T22" s="50">
        <v>72</v>
      </c>
      <c r="U22" s="51">
        <v>1.75</v>
      </c>
      <c r="V22" s="52">
        <v>1.1428571428571428</v>
      </c>
      <c r="W22" s="53">
        <v>1.565217391304348</v>
      </c>
      <c r="X22" s="48">
        <v>18</v>
      </c>
      <c r="Y22" s="49">
        <v>0</v>
      </c>
      <c r="Z22" s="50">
        <v>18</v>
      </c>
      <c r="AA22" s="48">
        <v>0</v>
      </c>
      <c r="AB22" s="49">
        <v>0</v>
      </c>
      <c r="AC22" s="50">
        <v>0</v>
      </c>
      <c r="AD22" s="51">
        <v>0</v>
      </c>
      <c r="AE22" s="52">
        <v>0</v>
      </c>
      <c r="AF22" s="53">
        <v>0</v>
      </c>
      <c r="AG22" s="114">
        <v>0</v>
      </c>
      <c r="AH22" s="49">
        <v>0</v>
      </c>
      <c r="AI22" s="50">
        <v>0</v>
      </c>
      <c r="AJ22" s="117" t="e">
        <v>#DIV/0!</v>
      </c>
      <c r="AK22" s="118" t="e">
        <v>#DIV/0!</v>
      </c>
      <c r="AL22" s="119" t="e">
        <v>#DIV/0!</v>
      </c>
      <c r="AM22" s="48">
        <v>0</v>
      </c>
      <c r="AN22" s="49">
        <v>0</v>
      </c>
      <c r="AO22" s="50">
        <v>0</v>
      </c>
      <c r="AP22" s="54">
        <v>0</v>
      </c>
      <c r="AQ22" s="55">
        <v>0</v>
      </c>
      <c r="AR22" s="56">
        <v>0</v>
      </c>
      <c r="AS22" s="48">
        <v>0</v>
      </c>
      <c r="AT22" s="49">
        <v>0</v>
      </c>
      <c r="AU22" s="50">
        <v>0</v>
      </c>
    </row>
    <row r="23" spans="1:47" ht="8.25" customHeight="1">
      <c r="A23" s="46"/>
      <c r="B23" s="47" t="s">
        <v>31</v>
      </c>
      <c r="C23" s="48">
        <v>5</v>
      </c>
      <c r="D23" s="49">
        <v>4</v>
      </c>
      <c r="E23" s="50">
        <v>9</v>
      </c>
      <c r="F23" s="48">
        <v>4</v>
      </c>
      <c r="G23" s="49">
        <v>2</v>
      </c>
      <c r="H23" s="50">
        <v>6</v>
      </c>
      <c r="I23" s="117">
        <v>80</v>
      </c>
      <c r="J23" s="118">
        <v>50</v>
      </c>
      <c r="K23" s="119">
        <v>66.66666666666666</v>
      </c>
      <c r="L23" s="48">
        <v>2</v>
      </c>
      <c r="M23" s="49">
        <v>2</v>
      </c>
      <c r="N23" s="50">
        <v>4</v>
      </c>
      <c r="O23" s="117">
        <v>50</v>
      </c>
      <c r="P23" s="118">
        <v>100</v>
      </c>
      <c r="Q23" s="119">
        <v>66.66666666666666</v>
      </c>
      <c r="R23" s="48">
        <v>14</v>
      </c>
      <c r="S23" s="49">
        <v>3</v>
      </c>
      <c r="T23" s="50">
        <v>17</v>
      </c>
      <c r="U23" s="51">
        <v>2.8</v>
      </c>
      <c r="V23" s="52">
        <v>0.75</v>
      </c>
      <c r="W23" s="53">
        <v>1.8888888888888888</v>
      </c>
      <c r="X23" s="48">
        <v>0</v>
      </c>
      <c r="Y23" s="49">
        <v>0</v>
      </c>
      <c r="Z23" s="50">
        <v>0</v>
      </c>
      <c r="AA23" s="48">
        <v>0</v>
      </c>
      <c r="AB23" s="49">
        <v>0</v>
      </c>
      <c r="AC23" s="50">
        <v>0</v>
      </c>
      <c r="AD23" s="51">
        <v>0</v>
      </c>
      <c r="AE23" s="52">
        <v>0</v>
      </c>
      <c r="AF23" s="53">
        <v>0</v>
      </c>
      <c r="AG23" s="48">
        <v>0</v>
      </c>
      <c r="AH23" s="49">
        <v>0</v>
      </c>
      <c r="AI23" s="50">
        <v>0</v>
      </c>
      <c r="AJ23" s="117" t="e">
        <v>#DIV/0!</v>
      </c>
      <c r="AK23" s="118" t="e">
        <v>#DIV/0!</v>
      </c>
      <c r="AL23" s="119" t="e">
        <v>#DIV/0!</v>
      </c>
      <c r="AM23" s="48">
        <v>0</v>
      </c>
      <c r="AN23" s="49">
        <v>0</v>
      </c>
      <c r="AO23" s="50">
        <v>0</v>
      </c>
      <c r="AP23" s="54">
        <v>0</v>
      </c>
      <c r="AQ23" s="55">
        <v>0</v>
      </c>
      <c r="AR23" s="56">
        <v>0</v>
      </c>
      <c r="AS23" s="48">
        <v>0</v>
      </c>
      <c r="AT23" s="49">
        <v>0</v>
      </c>
      <c r="AU23" s="50">
        <v>0</v>
      </c>
    </row>
    <row r="24" spans="1:47" ht="8.25" customHeight="1">
      <c r="A24" s="46"/>
      <c r="B24" s="47" t="s">
        <v>32</v>
      </c>
      <c r="C24" s="48">
        <v>23</v>
      </c>
      <c r="D24" s="49">
        <v>14</v>
      </c>
      <c r="E24" s="50">
        <v>37</v>
      </c>
      <c r="F24" s="48">
        <v>12</v>
      </c>
      <c r="G24" s="49">
        <v>8</v>
      </c>
      <c r="H24" s="50">
        <v>20</v>
      </c>
      <c r="I24" s="117">
        <v>52.17391304347826</v>
      </c>
      <c r="J24" s="118">
        <v>57.14285714285714</v>
      </c>
      <c r="K24" s="119">
        <v>54.054054054054056</v>
      </c>
      <c r="L24" s="48">
        <v>0</v>
      </c>
      <c r="M24" s="49">
        <v>1</v>
      </c>
      <c r="N24" s="50">
        <v>1</v>
      </c>
      <c r="O24" s="117">
        <v>0</v>
      </c>
      <c r="P24" s="118">
        <v>12.5</v>
      </c>
      <c r="Q24" s="119">
        <v>5</v>
      </c>
      <c r="R24" s="48">
        <v>38</v>
      </c>
      <c r="S24" s="49">
        <v>29</v>
      </c>
      <c r="T24" s="50">
        <v>67</v>
      </c>
      <c r="U24" s="51">
        <v>1.6521739130434783</v>
      </c>
      <c r="V24" s="52">
        <v>2.0714285714285716</v>
      </c>
      <c r="W24" s="53">
        <v>1.8108108108108107</v>
      </c>
      <c r="X24" s="48">
        <v>2</v>
      </c>
      <c r="Y24" s="49">
        <v>2</v>
      </c>
      <c r="Z24" s="50">
        <v>4</v>
      </c>
      <c r="AA24" s="48">
        <v>1</v>
      </c>
      <c r="AB24" s="49">
        <v>5</v>
      </c>
      <c r="AC24" s="50">
        <v>6</v>
      </c>
      <c r="AD24" s="51">
        <v>4.3478260869565215</v>
      </c>
      <c r="AE24" s="52">
        <v>35.714285714285715</v>
      </c>
      <c r="AF24" s="53">
        <v>16.216216216216218</v>
      </c>
      <c r="AG24" s="114">
        <v>1</v>
      </c>
      <c r="AH24" s="49">
        <v>2</v>
      </c>
      <c r="AI24" s="50">
        <v>3</v>
      </c>
      <c r="AJ24" s="117">
        <v>100</v>
      </c>
      <c r="AK24" s="118">
        <v>40</v>
      </c>
      <c r="AL24" s="119">
        <v>50</v>
      </c>
      <c r="AM24" s="48">
        <v>1</v>
      </c>
      <c r="AN24" s="49">
        <v>8</v>
      </c>
      <c r="AO24" s="50">
        <v>9</v>
      </c>
      <c r="AP24" s="54">
        <v>0.043478260869565216</v>
      </c>
      <c r="AQ24" s="55">
        <v>0.5714285714285714</v>
      </c>
      <c r="AR24" s="56">
        <v>0.24324324324324326</v>
      </c>
      <c r="AS24" s="48">
        <v>0</v>
      </c>
      <c r="AT24" s="49">
        <v>3</v>
      </c>
      <c r="AU24" s="50">
        <v>3</v>
      </c>
    </row>
    <row r="25" spans="1:47" ht="8.25" customHeight="1">
      <c r="A25" s="46"/>
      <c r="B25" s="47" t="s">
        <v>33</v>
      </c>
      <c r="C25" s="48">
        <v>50</v>
      </c>
      <c r="D25" s="49">
        <v>56</v>
      </c>
      <c r="E25" s="50">
        <v>106</v>
      </c>
      <c r="F25" s="48">
        <v>13</v>
      </c>
      <c r="G25" s="49">
        <v>19</v>
      </c>
      <c r="H25" s="50">
        <v>32</v>
      </c>
      <c r="I25" s="117">
        <v>26</v>
      </c>
      <c r="J25" s="118">
        <v>33.92857142857143</v>
      </c>
      <c r="K25" s="119">
        <v>30.18867924528302</v>
      </c>
      <c r="L25" s="48">
        <v>3</v>
      </c>
      <c r="M25" s="49">
        <v>5</v>
      </c>
      <c r="N25" s="50">
        <v>8</v>
      </c>
      <c r="O25" s="117">
        <v>23.076923076923077</v>
      </c>
      <c r="P25" s="118">
        <v>26.31578947368421</v>
      </c>
      <c r="Q25" s="119">
        <v>25</v>
      </c>
      <c r="R25" s="48">
        <v>56</v>
      </c>
      <c r="S25" s="49">
        <v>67</v>
      </c>
      <c r="T25" s="50">
        <v>123</v>
      </c>
      <c r="U25" s="51">
        <v>1.12</v>
      </c>
      <c r="V25" s="52">
        <v>1.1964285714285714</v>
      </c>
      <c r="W25" s="53">
        <v>1.1603773584905661</v>
      </c>
      <c r="X25" s="48">
        <v>20</v>
      </c>
      <c r="Y25" s="49">
        <v>10</v>
      </c>
      <c r="Z25" s="50">
        <v>30</v>
      </c>
      <c r="AA25" s="48">
        <v>0</v>
      </c>
      <c r="AB25" s="49">
        <v>2</v>
      </c>
      <c r="AC25" s="50">
        <v>2</v>
      </c>
      <c r="AD25" s="51">
        <v>0</v>
      </c>
      <c r="AE25" s="52">
        <v>3.571428571428571</v>
      </c>
      <c r="AF25" s="53">
        <v>1.8867924528301887</v>
      </c>
      <c r="AG25" s="48">
        <v>0</v>
      </c>
      <c r="AH25" s="49">
        <v>1</v>
      </c>
      <c r="AI25" s="50">
        <v>1</v>
      </c>
      <c r="AJ25" s="117" t="e">
        <v>#DIV/0!</v>
      </c>
      <c r="AK25" s="118">
        <v>50</v>
      </c>
      <c r="AL25" s="119">
        <v>50</v>
      </c>
      <c r="AM25" s="48">
        <v>0</v>
      </c>
      <c r="AN25" s="49">
        <v>4</v>
      </c>
      <c r="AO25" s="50">
        <v>4</v>
      </c>
      <c r="AP25" s="54">
        <v>0</v>
      </c>
      <c r="AQ25" s="55">
        <v>0.07142857142857142</v>
      </c>
      <c r="AR25" s="56">
        <v>0.03773584905660377</v>
      </c>
      <c r="AS25" s="48">
        <v>2</v>
      </c>
      <c r="AT25" s="49">
        <v>0</v>
      </c>
      <c r="AU25" s="50">
        <v>2</v>
      </c>
    </row>
    <row r="26" spans="1:47" ht="8.25" customHeight="1">
      <c r="A26" s="46"/>
      <c r="B26" s="47" t="s">
        <v>34</v>
      </c>
      <c r="C26" s="48">
        <v>5</v>
      </c>
      <c r="D26" s="49">
        <v>9</v>
      </c>
      <c r="E26" s="50">
        <v>14</v>
      </c>
      <c r="F26" s="48">
        <v>2</v>
      </c>
      <c r="G26" s="49">
        <v>3</v>
      </c>
      <c r="H26" s="50">
        <v>5</v>
      </c>
      <c r="I26" s="117">
        <v>40</v>
      </c>
      <c r="J26" s="118">
        <v>33.33333333333333</v>
      </c>
      <c r="K26" s="119">
        <v>35.714285714285715</v>
      </c>
      <c r="L26" s="48">
        <v>1</v>
      </c>
      <c r="M26" s="49">
        <v>1</v>
      </c>
      <c r="N26" s="50">
        <v>2</v>
      </c>
      <c r="O26" s="117">
        <v>50</v>
      </c>
      <c r="P26" s="118">
        <v>33.33333333333333</v>
      </c>
      <c r="Q26" s="119">
        <v>40</v>
      </c>
      <c r="R26" s="48">
        <v>6</v>
      </c>
      <c r="S26" s="49">
        <v>5</v>
      </c>
      <c r="T26" s="50">
        <v>11</v>
      </c>
      <c r="U26" s="51">
        <v>1.2</v>
      </c>
      <c r="V26" s="52">
        <v>0.5555555555555556</v>
      </c>
      <c r="W26" s="53">
        <v>0.7857142857142857</v>
      </c>
      <c r="X26" s="48">
        <v>0</v>
      </c>
      <c r="Y26" s="49">
        <v>0</v>
      </c>
      <c r="Z26" s="50">
        <v>0</v>
      </c>
      <c r="AA26" s="48">
        <v>0</v>
      </c>
      <c r="AB26" s="49">
        <v>0</v>
      </c>
      <c r="AC26" s="50">
        <v>0</v>
      </c>
      <c r="AD26" s="51">
        <v>0</v>
      </c>
      <c r="AE26" s="52">
        <v>0</v>
      </c>
      <c r="AF26" s="53">
        <v>0</v>
      </c>
      <c r="AG26" s="114">
        <v>0</v>
      </c>
      <c r="AH26" s="49">
        <v>0</v>
      </c>
      <c r="AI26" s="50">
        <v>0</v>
      </c>
      <c r="AJ26" s="117" t="e">
        <v>#DIV/0!</v>
      </c>
      <c r="AK26" s="118" t="e">
        <v>#DIV/0!</v>
      </c>
      <c r="AL26" s="119" t="e">
        <v>#DIV/0!</v>
      </c>
      <c r="AM26" s="48">
        <v>0</v>
      </c>
      <c r="AN26" s="49">
        <v>0</v>
      </c>
      <c r="AO26" s="50">
        <v>0</v>
      </c>
      <c r="AP26" s="54">
        <v>0</v>
      </c>
      <c r="AQ26" s="55">
        <v>0</v>
      </c>
      <c r="AR26" s="56">
        <v>0</v>
      </c>
      <c r="AS26" s="48">
        <v>0</v>
      </c>
      <c r="AT26" s="49">
        <v>0</v>
      </c>
      <c r="AU26" s="50">
        <v>0</v>
      </c>
    </row>
    <row r="27" spans="1:47" ht="8.25" customHeight="1">
      <c r="A27" s="46"/>
      <c r="B27" s="47" t="s">
        <v>35</v>
      </c>
      <c r="C27" s="48">
        <v>43</v>
      </c>
      <c r="D27" s="49">
        <v>51</v>
      </c>
      <c r="E27" s="50">
        <v>94</v>
      </c>
      <c r="F27" s="48">
        <v>26</v>
      </c>
      <c r="G27" s="49">
        <v>24</v>
      </c>
      <c r="H27" s="50">
        <v>50</v>
      </c>
      <c r="I27" s="117">
        <v>60.46511627906976</v>
      </c>
      <c r="J27" s="118">
        <v>47.05882352941176</v>
      </c>
      <c r="K27" s="119">
        <v>53.191489361702125</v>
      </c>
      <c r="L27" s="48">
        <v>1</v>
      </c>
      <c r="M27" s="49">
        <v>2</v>
      </c>
      <c r="N27" s="50">
        <v>3</v>
      </c>
      <c r="O27" s="117">
        <v>3.8461538461538463</v>
      </c>
      <c r="P27" s="118">
        <v>8.333333333333332</v>
      </c>
      <c r="Q27" s="119">
        <v>6</v>
      </c>
      <c r="R27" s="48">
        <v>164</v>
      </c>
      <c r="S27" s="49">
        <v>130</v>
      </c>
      <c r="T27" s="50">
        <v>294</v>
      </c>
      <c r="U27" s="51">
        <v>3.813953488372093</v>
      </c>
      <c r="V27" s="52">
        <v>2.549019607843137</v>
      </c>
      <c r="W27" s="53">
        <v>3.127659574468085</v>
      </c>
      <c r="X27" s="48">
        <v>20</v>
      </c>
      <c r="Y27" s="49">
        <v>17</v>
      </c>
      <c r="Z27" s="50">
        <v>37</v>
      </c>
      <c r="AA27" s="48">
        <v>0</v>
      </c>
      <c r="AB27" s="49">
        <v>0</v>
      </c>
      <c r="AC27" s="50">
        <v>0</v>
      </c>
      <c r="AD27" s="51">
        <v>0</v>
      </c>
      <c r="AE27" s="52">
        <v>0</v>
      </c>
      <c r="AF27" s="53">
        <v>0</v>
      </c>
      <c r="AG27" s="114">
        <v>0</v>
      </c>
      <c r="AH27" s="49">
        <v>0</v>
      </c>
      <c r="AI27" s="50">
        <v>0</v>
      </c>
      <c r="AJ27" s="117" t="e">
        <v>#DIV/0!</v>
      </c>
      <c r="AK27" s="118" t="e">
        <v>#DIV/0!</v>
      </c>
      <c r="AL27" s="119" t="e">
        <v>#DIV/0!</v>
      </c>
      <c r="AM27" s="48">
        <v>0</v>
      </c>
      <c r="AN27" s="49">
        <v>0</v>
      </c>
      <c r="AO27" s="50">
        <v>0</v>
      </c>
      <c r="AP27" s="54">
        <v>0</v>
      </c>
      <c r="AQ27" s="55">
        <v>0</v>
      </c>
      <c r="AR27" s="56">
        <v>0</v>
      </c>
      <c r="AS27" s="48">
        <v>0</v>
      </c>
      <c r="AT27" s="49">
        <v>0</v>
      </c>
      <c r="AU27" s="50">
        <v>0</v>
      </c>
    </row>
    <row r="28" spans="1:47" ht="8.25" customHeight="1">
      <c r="A28" s="46" t="s">
        <v>36</v>
      </c>
      <c r="B28" s="47" t="s">
        <v>36</v>
      </c>
      <c r="C28" s="48">
        <v>288</v>
      </c>
      <c r="D28" s="49">
        <v>282</v>
      </c>
      <c r="E28" s="50">
        <v>570</v>
      </c>
      <c r="F28" s="48">
        <v>101</v>
      </c>
      <c r="G28" s="49">
        <v>108</v>
      </c>
      <c r="H28" s="50">
        <v>209</v>
      </c>
      <c r="I28" s="117">
        <v>35.06944444444444</v>
      </c>
      <c r="J28" s="118">
        <v>38.297872340425535</v>
      </c>
      <c r="K28" s="119">
        <v>36.666666666666664</v>
      </c>
      <c r="L28" s="48">
        <v>32</v>
      </c>
      <c r="M28" s="49">
        <v>25</v>
      </c>
      <c r="N28" s="50">
        <v>57</v>
      </c>
      <c r="O28" s="117">
        <v>31.683168316831683</v>
      </c>
      <c r="P28" s="118">
        <v>23.14814814814815</v>
      </c>
      <c r="Q28" s="119">
        <v>27.27272727272727</v>
      </c>
      <c r="R28" s="48">
        <v>478</v>
      </c>
      <c r="S28" s="49">
        <v>451</v>
      </c>
      <c r="T28" s="50">
        <v>929</v>
      </c>
      <c r="U28" s="51">
        <v>1.6597222222222223</v>
      </c>
      <c r="V28" s="52">
        <v>1.599290780141844</v>
      </c>
      <c r="W28" s="53">
        <v>1.6298245614035087</v>
      </c>
      <c r="X28" s="48">
        <v>21</v>
      </c>
      <c r="Y28" s="49">
        <v>13</v>
      </c>
      <c r="Z28" s="50">
        <v>34</v>
      </c>
      <c r="AA28" s="48">
        <v>1</v>
      </c>
      <c r="AB28" s="49">
        <v>3</v>
      </c>
      <c r="AC28" s="50">
        <v>4</v>
      </c>
      <c r="AD28" s="51">
        <v>0.3472222222222222</v>
      </c>
      <c r="AE28" s="52">
        <v>1.0638297872340425</v>
      </c>
      <c r="AF28" s="53">
        <v>0.7017543859649122</v>
      </c>
      <c r="AG28" s="48">
        <v>1</v>
      </c>
      <c r="AH28" s="49">
        <v>4</v>
      </c>
      <c r="AI28" s="50">
        <v>5</v>
      </c>
      <c r="AJ28" s="117">
        <v>100</v>
      </c>
      <c r="AK28" s="118">
        <v>133.33333333333331</v>
      </c>
      <c r="AL28" s="119">
        <v>125</v>
      </c>
      <c r="AM28" s="48">
        <v>2</v>
      </c>
      <c r="AN28" s="49">
        <v>2</v>
      </c>
      <c r="AO28" s="50">
        <v>4</v>
      </c>
      <c r="AP28" s="54">
        <v>0.006944444444444444</v>
      </c>
      <c r="AQ28" s="55">
        <v>0.0070921985815602835</v>
      </c>
      <c r="AR28" s="56">
        <v>0.007017543859649123</v>
      </c>
      <c r="AS28" s="48">
        <v>0</v>
      </c>
      <c r="AT28" s="49">
        <v>0</v>
      </c>
      <c r="AU28" s="50">
        <v>0</v>
      </c>
    </row>
    <row r="29" spans="1:47" ht="8.25" customHeight="1">
      <c r="A29" s="46" t="s">
        <v>37</v>
      </c>
      <c r="B29" s="47" t="s">
        <v>37</v>
      </c>
      <c r="C29" s="48">
        <v>304</v>
      </c>
      <c r="D29" s="49">
        <v>271</v>
      </c>
      <c r="E29" s="50">
        <v>575</v>
      </c>
      <c r="F29" s="48">
        <v>117</v>
      </c>
      <c r="G29" s="49">
        <v>94</v>
      </c>
      <c r="H29" s="50">
        <v>211</v>
      </c>
      <c r="I29" s="117">
        <v>38.48684210526316</v>
      </c>
      <c r="J29" s="118">
        <v>34.686346863468636</v>
      </c>
      <c r="K29" s="119">
        <v>36.69565217391305</v>
      </c>
      <c r="L29" s="48">
        <v>48</v>
      </c>
      <c r="M29" s="49">
        <v>36</v>
      </c>
      <c r="N29" s="50">
        <v>84</v>
      </c>
      <c r="O29" s="117">
        <v>41.02564102564102</v>
      </c>
      <c r="P29" s="118">
        <v>38.297872340425535</v>
      </c>
      <c r="Q29" s="119">
        <v>39.81042654028436</v>
      </c>
      <c r="R29" s="48">
        <v>502</v>
      </c>
      <c r="S29" s="49">
        <v>435</v>
      </c>
      <c r="T29" s="50">
        <v>937</v>
      </c>
      <c r="U29" s="51">
        <v>1.6513157894736843</v>
      </c>
      <c r="V29" s="52">
        <v>1.6051660516605166</v>
      </c>
      <c r="W29" s="53">
        <v>1.6295652173913044</v>
      </c>
      <c r="X29" s="48">
        <v>29</v>
      </c>
      <c r="Y29" s="49">
        <v>16</v>
      </c>
      <c r="Z29" s="50">
        <v>45</v>
      </c>
      <c r="AA29" s="48">
        <v>0</v>
      </c>
      <c r="AB29" s="49">
        <v>0</v>
      </c>
      <c r="AC29" s="50">
        <v>0</v>
      </c>
      <c r="AD29" s="51">
        <v>0</v>
      </c>
      <c r="AE29" s="52">
        <v>0</v>
      </c>
      <c r="AF29" s="53">
        <v>0</v>
      </c>
      <c r="AG29" s="48">
        <v>0</v>
      </c>
      <c r="AH29" s="49">
        <v>0</v>
      </c>
      <c r="AI29" s="50">
        <v>0</v>
      </c>
      <c r="AJ29" s="117" t="e">
        <v>#DIV/0!</v>
      </c>
      <c r="AK29" s="118" t="e">
        <v>#DIV/0!</v>
      </c>
      <c r="AL29" s="119" t="e">
        <v>#DIV/0!</v>
      </c>
      <c r="AM29" s="48">
        <v>0</v>
      </c>
      <c r="AN29" s="49">
        <v>0</v>
      </c>
      <c r="AO29" s="50">
        <v>0</v>
      </c>
      <c r="AP29" s="54">
        <v>0</v>
      </c>
      <c r="AQ29" s="55">
        <v>0</v>
      </c>
      <c r="AR29" s="56">
        <v>0</v>
      </c>
      <c r="AS29" s="48">
        <v>0</v>
      </c>
      <c r="AT29" s="49">
        <v>1</v>
      </c>
      <c r="AU29" s="50">
        <v>1</v>
      </c>
    </row>
    <row r="30" spans="1:47" ht="8.25" customHeight="1">
      <c r="A30" s="46" t="s">
        <v>38</v>
      </c>
      <c r="B30" s="47" t="s">
        <v>38</v>
      </c>
      <c r="C30" s="48">
        <v>153</v>
      </c>
      <c r="D30" s="49">
        <v>144</v>
      </c>
      <c r="E30" s="50">
        <v>297</v>
      </c>
      <c r="F30" s="48">
        <v>71</v>
      </c>
      <c r="G30" s="49">
        <v>53</v>
      </c>
      <c r="H30" s="50">
        <v>124</v>
      </c>
      <c r="I30" s="117">
        <v>46.40522875816993</v>
      </c>
      <c r="J30" s="118">
        <v>36.80555555555556</v>
      </c>
      <c r="K30" s="119">
        <v>41.75084175084175</v>
      </c>
      <c r="L30" s="48">
        <v>14</v>
      </c>
      <c r="M30" s="49">
        <v>9</v>
      </c>
      <c r="N30" s="50">
        <v>23</v>
      </c>
      <c r="O30" s="117">
        <v>19.718309859154928</v>
      </c>
      <c r="P30" s="118">
        <v>16.9811320754717</v>
      </c>
      <c r="Q30" s="119">
        <v>18.548387096774192</v>
      </c>
      <c r="R30" s="48">
        <v>249</v>
      </c>
      <c r="S30" s="49">
        <v>233</v>
      </c>
      <c r="T30" s="50">
        <v>482</v>
      </c>
      <c r="U30" s="51">
        <v>1.6274509803921569</v>
      </c>
      <c r="V30" s="52">
        <v>1.6180555555555556</v>
      </c>
      <c r="W30" s="53">
        <v>1.6228956228956228</v>
      </c>
      <c r="X30" s="48">
        <v>34</v>
      </c>
      <c r="Y30" s="49">
        <v>48</v>
      </c>
      <c r="Z30" s="50">
        <v>82</v>
      </c>
      <c r="AA30" s="48">
        <v>3</v>
      </c>
      <c r="AB30" s="49">
        <v>2</v>
      </c>
      <c r="AC30" s="50">
        <v>5</v>
      </c>
      <c r="AD30" s="51">
        <v>1.9607843137254901</v>
      </c>
      <c r="AE30" s="52">
        <v>1.3888888888888888</v>
      </c>
      <c r="AF30" s="53">
        <v>1.6835016835016834</v>
      </c>
      <c r="AG30" s="48">
        <v>1</v>
      </c>
      <c r="AH30" s="49">
        <v>2</v>
      </c>
      <c r="AI30" s="50">
        <v>3</v>
      </c>
      <c r="AJ30" s="117">
        <v>33.33333333333333</v>
      </c>
      <c r="AK30" s="118">
        <v>100</v>
      </c>
      <c r="AL30" s="119">
        <v>60</v>
      </c>
      <c r="AM30" s="48">
        <v>7</v>
      </c>
      <c r="AN30" s="49">
        <v>2</v>
      </c>
      <c r="AO30" s="50">
        <v>9</v>
      </c>
      <c r="AP30" s="54">
        <v>0.0457516339869281</v>
      </c>
      <c r="AQ30" s="55">
        <v>0.013888888888888888</v>
      </c>
      <c r="AR30" s="56">
        <v>0.030303030303030304</v>
      </c>
      <c r="AS30" s="48">
        <v>1</v>
      </c>
      <c r="AT30" s="49">
        <v>8</v>
      </c>
      <c r="AU30" s="50">
        <v>9</v>
      </c>
    </row>
    <row r="31" spans="1:47" ht="8.25" customHeight="1">
      <c r="A31" s="46" t="s">
        <v>39</v>
      </c>
      <c r="B31" s="47" t="s">
        <v>39</v>
      </c>
      <c r="C31" s="48">
        <v>96</v>
      </c>
      <c r="D31" s="49">
        <v>91</v>
      </c>
      <c r="E31" s="50">
        <v>187</v>
      </c>
      <c r="F31" s="48">
        <v>33</v>
      </c>
      <c r="G31" s="49">
        <v>41</v>
      </c>
      <c r="H31" s="50">
        <v>74</v>
      </c>
      <c r="I31" s="117">
        <v>34.375</v>
      </c>
      <c r="J31" s="118">
        <v>45.05494505494506</v>
      </c>
      <c r="K31" s="119">
        <v>39.57219251336899</v>
      </c>
      <c r="L31" s="48">
        <v>9</v>
      </c>
      <c r="M31" s="49">
        <v>8</v>
      </c>
      <c r="N31" s="50">
        <v>17</v>
      </c>
      <c r="O31" s="117">
        <v>27.27272727272727</v>
      </c>
      <c r="P31" s="118">
        <v>19.51219512195122</v>
      </c>
      <c r="Q31" s="119">
        <v>22.972972972972975</v>
      </c>
      <c r="R31" s="48">
        <v>124</v>
      </c>
      <c r="S31" s="49">
        <v>134</v>
      </c>
      <c r="T31" s="50">
        <v>258</v>
      </c>
      <c r="U31" s="51">
        <v>1.2916666666666667</v>
      </c>
      <c r="V31" s="52">
        <v>1.4725274725274726</v>
      </c>
      <c r="W31" s="53">
        <v>1.3796791443850267</v>
      </c>
      <c r="X31" s="48">
        <v>8</v>
      </c>
      <c r="Y31" s="49">
        <v>14</v>
      </c>
      <c r="Z31" s="50">
        <v>22</v>
      </c>
      <c r="AA31" s="48">
        <v>2</v>
      </c>
      <c r="AB31" s="49">
        <v>0</v>
      </c>
      <c r="AC31" s="50">
        <v>2</v>
      </c>
      <c r="AD31" s="51">
        <v>2.083333333333333</v>
      </c>
      <c r="AE31" s="52">
        <v>0</v>
      </c>
      <c r="AF31" s="53">
        <v>1.06951871657754</v>
      </c>
      <c r="AG31" s="114">
        <v>0</v>
      </c>
      <c r="AH31" s="49">
        <v>0</v>
      </c>
      <c r="AI31" s="50">
        <v>0</v>
      </c>
      <c r="AJ31" s="117">
        <v>0</v>
      </c>
      <c r="AK31" s="118" t="e">
        <v>#DIV/0!</v>
      </c>
      <c r="AL31" s="119">
        <v>0</v>
      </c>
      <c r="AM31" s="48">
        <v>2</v>
      </c>
      <c r="AN31" s="49">
        <v>0</v>
      </c>
      <c r="AO31" s="50">
        <v>2</v>
      </c>
      <c r="AP31" s="54">
        <v>0.020833333333333332</v>
      </c>
      <c r="AQ31" s="55">
        <v>0</v>
      </c>
      <c r="AR31" s="56">
        <v>0.0106951871657754</v>
      </c>
      <c r="AS31" s="48">
        <v>0</v>
      </c>
      <c r="AT31" s="49">
        <v>2</v>
      </c>
      <c r="AU31" s="50">
        <v>2</v>
      </c>
    </row>
    <row r="32" spans="1:47" ht="8.25" customHeight="1">
      <c r="A32" s="46"/>
      <c r="B32" s="47" t="s">
        <v>40</v>
      </c>
      <c r="C32" s="48">
        <v>11</v>
      </c>
      <c r="D32" s="49">
        <v>8</v>
      </c>
      <c r="E32" s="50">
        <v>19</v>
      </c>
      <c r="F32" s="48">
        <v>3</v>
      </c>
      <c r="G32" s="49">
        <v>2</v>
      </c>
      <c r="H32" s="50">
        <v>5</v>
      </c>
      <c r="I32" s="117">
        <v>27.27272727272727</v>
      </c>
      <c r="J32" s="118">
        <v>25</v>
      </c>
      <c r="K32" s="119">
        <v>26.31578947368421</v>
      </c>
      <c r="L32" s="48">
        <v>2</v>
      </c>
      <c r="M32" s="49">
        <v>0</v>
      </c>
      <c r="N32" s="50">
        <v>2</v>
      </c>
      <c r="O32" s="117">
        <v>66.66666666666666</v>
      </c>
      <c r="P32" s="118">
        <v>0</v>
      </c>
      <c r="Q32" s="119">
        <v>40</v>
      </c>
      <c r="R32" s="48">
        <v>9</v>
      </c>
      <c r="S32" s="49">
        <v>5</v>
      </c>
      <c r="T32" s="50">
        <v>14</v>
      </c>
      <c r="U32" s="51">
        <v>0.8181818181818182</v>
      </c>
      <c r="V32" s="52">
        <v>0.625</v>
      </c>
      <c r="W32" s="53">
        <v>0.7368421052631579</v>
      </c>
      <c r="X32" s="48">
        <v>2</v>
      </c>
      <c r="Y32" s="49">
        <v>3</v>
      </c>
      <c r="Z32" s="50">
        <v>5</v>
      </c>
      <c r="AA32" s="48">
        <v>0</v>
      </c>
      <c r="AB32" s="49">
        <v>0</v>
      </c>
      <c r="AC32" s="50">
        <v>0</v>
      </c>
      <c r="AD32" s="51">
        <v>0</v>
      </c>
      <c r="AE32" s="52">
        <v>0</v>
      </c>
      <c r="AF32" s="53">
        <v>0</v>
      </c>
      <c r="AG32" s="114">
        <v>0</v>
      </c>
      <c r="AH32" s="49">
        <v>0</v>
      </c>
      <c r="AI32" s="50">
        <v>0</v>
      </c>
      <c r="AJ32" s="117" t="e">
        <v>#DIV/0!</v>
      </c>
      <c r="AK32" s="118" t="e">
        <v>#DIV/0!</v>
      </c>
      <c r="AL32" s="119" t="e">
        <v>#DIV/0!</v>
      </c>
      <c r="AM32" s="48">
        <v>0</v>
      </c>
      <c r="AN32" s="49">
        <v>0</v>
      </c>
      <c r="AO32" s="50">
        <v>0</v>
      </c>
      <c r="AP32" s="54">
        <v>0</v>
      </c>
      <c r="AQ32" s="55">
        <v>0</v>
      </c>
      <c r="AR32" s="56">
        <v>0</v>
      </c>
      <c r="AS32" s="48">
        <v>0</v>
      </c>
      <c r="AT32" s="49">
        <v>0</v>
      </c>
      <c r="AU32" s="50">
        <v>0</v>
      </c>
    </row>
    <row r="33" spans="1:47" ht="8.25" customHeight="1">
      <c r="A33" s="46"/>
      <c r="B33" s="47" t="s">
        <v>41</v>
      </c>
      <c r="C33" s="48">
        <v>85</v>
      </c>
      <c r="D33" s="49">
        <v>83</v>
      </c>
      <c r="E33" s="50">
        <v>168</v>
      </c>
      <c r="F33" s="48">
        <v>30</v>
      </c>
      <c r="G33" s="49">
        <v>39</v>
      </c>
      <c r="H33" s="50">
        <v>69</v>
      </c>
      <c r="I33" s="117">
        <v>35.294117647058826</v>
      </c>
      <c r="J33" s="118">
        <v>46.98795180722892</v>
      </c>
      <c r="K33" s="119">
        <v>41.07142857142857</v>
      </c>
      <c r="L33" s="48">
        <v>7</v>
      </c>
      <c r="M33" s="49">
        <v>8</v>
      </c>
      <c r="N33" s="50">
        <v>15</v>
      </c>
      <c r="O33" s="117">
        <v>23.333333333333332</v>
      </c>
      <c r="P33" s="118">
        <v>20.51282051282051</v>
      </c>
      <c r="Q33" s="119">
        <v>21.73913043478261</v>
      </c>
      <c r="R33" s="48">
        <v>115</v>
      </c>
      <c r="S33" s="49">
        <v>129</v>
      </c>
      <c r="T33" s="50">
        <v>244</v>
      </c>
      <c r="U33" s="51">
        <v>1.3529411764705883</v>
      </c>
      <c r="V33" s="52">
        <v>1.5542168674698795</v>
      </c>
      <c r="W33" s="53">
        <v>1.4523809523809523</v>
      </c>
      <c r="X33" s="48">
        <v>6</v>
      </c>
      <c r="Y33" s="49">
        <v>11</v>
      </c>
      <c r="Z33" s="50">
        <v>17</v>
      </c>
      <c r="AA33" s="48">
        <v>2</v>
      </c>
      <c r="AB33" s="49">
        <v>0</v>
      </c>
      <c r="AC33" s="50">
        <v>2</v>
      </c>
      <c r="AD33" s="51">
        <v>2.3529411764705883</v>
      </c>
      <c r="AE33" s="52">
        <v>0</v>
      </c>
      <c r="AF33" s="53">
        <v>1.1904761904761905</v>
      </c>
      <c r="AG33" s="114">
        <v>0</v>
      </c>
      <c r="AH33" s="49">
        <v>0</v>
      </c>
      <c r="AI33" s="50">
        <v>0</v>
      </c>
      <c r="AJ33" s="117">
        <v>0</v>
      </c>
      <c r="AK33" s="118" t="e">
        <v>#DIV/0!</v>
      </c>
      <c r="AL33" s="119">
        <v>0</v>
      </c>
      <c r="AM33" s="48">
        <v>2</v>
      </c>
      <c r="AN33" s="49">
        <v>0</v>
      </c>
      <c r="AO33" s="50">
        <v>2</v>
      </c>
      <c r="AP33" s="54">
        <v>0.023529411764705882</v>
      </c>
      <c r="AQ33" s="55">
        <v>0</v>
      </c>
      <c r="AR33" s="56">
        <v>0.011904761904761904</v>
      </c>
      <c r="AS33" s="48">
        <v>0</v>
      </c>
      <c r="AT33" s="49">
        <v>2</v>
      </c>
      <c r="AU33" s="50">
        <v>2</v>
      </c>
    </row>
    <row r="34" spans="1:47" ht="8.25" customHeight="1">
      <c r="A34" s="46" t="s">
        <v>42</v>
      </c>
      <c r="B34" s="47" t="s">
        <v>42</v>
      </c>
      <c r="C34" s="48">
        <v>132</v>
      </c>
      <c r="D34" s="49">
        <v>134</v>
      </c>
      <c r="E34" s="50">
        <v>266</v>
      </c>
      <c r="F34" s="48">
        <v>55</v>
      </c>
      <c r="G34" s="49">
        <v>49</v>
      </c>
      <c r="H34" s="50">
        <v>104</v>
      </c>
      <c r="I34" s="117">
        <v>41.66666666666667</v>
      </c>
      <c r="J34" s="118">
        <v>36.56716417910448</v>
      </c>
      <c r="K34" s="119">
        <v>39.097744360902254</v>
      </c>
      <c r="L34" s="48">
        <v>11</v>
      </c>
      <c r="M34" s="49">
        <v>12</v>
      </c>
      <c r="N34" s="50">
        <v>23</v>
      </c>
      <c r="O34" s="117">
        <v>20</v>
      </c>
      <c r="P34" s="118">
        <v>24.489795918367346</v>
      </c>
      <c r="Q34" s="119">
        <v>22.115384615384613</v>
      </c>
      <c r="R34" s="48">
        <v>231</v>
      </c>
      <c r="S34" s="49">
        <v>213</v>
      </c>
      <c r="T34" s="50">
        <v>444</v>
      </c>
      <c r="U34" s="51">
        <v>1.75</v>
      </c>
      <c r="V34" s="52">
        <v>1.5895522388059702</v>
      </c>
      <c r="W34" s="53">
        <v>1.669172932330827</v>
      </c>
      <c r="X34" s="48">
        <v>20</v>
      </c>
      <c r="Y34" s="49">
        <v>24</v>
      </c>
      <c r="Z34" s="50">
        <v>44</v>
      </c>
      <c r="AA34" s="48">
        <v>2</v>
      </c>
      <c r="AB34" s="49">
        <v>0</v>
      </c>
      <c r="AC34" s="50">
        <v>2</v>
      </c>
      <c r="AD34" s="51">
        <v>1.5151515151515151</v>
      </c>
      <c r="AE34" s="52">
        <v>0</v>
      </c>
      <c r="AF34" s="53">
        <v>0.7518796992481203</v>
      </c>
      <c r="AG34" s="114">
        <v>1</v>
      </c>
      <c r="AH34" s="49">
        <v>0</v>
      </c>
      <c r="AI34" s="50">
        <v>1</v>
      </c>
      <c r="AJ34" s="117">
        <v>50</v>
      </c>
      <c r="AK34" s="118" t="e">
        <v>#DIV/0!</v>
      </c>
      <c r="AL34" s="119">
        <v>50</v>
      </c>
      <c r="AM34" s="48">
        <v>2</v>
      </c>
      <c r="AN34" s="49">
        <v>0</v>
      </c>
      <c r="AO34" s="50">
        <v>2</v>
      </c>
      <c r="AP34" s="54">
        <v>0.015151515151515152</v>
      </c>
      <c r="AQ34" s="55">
        <v>0</v>
      </c>
      <c r="AR34" s="56">
        <v>0.007518796992481203</v>
      </c>
      <c r="AS34" s="48">
        <v>0</v>
      </c>
      <c r="AT34" s="49">
        <v>0</v>
      </c>
      <c r="AU34" s="50">
        <v>0</v>
      </c>
    </row>
    <row r="35" spans="1:47" ht="8.25" customHeight="1">
      <c r="A35" s="46"/>
      <c r="B35" s="47" t="s">
        <v>43</v>
      </c>
      <c r="C35" s="48">
        <v>34</v>
      </c>
      <c r="D35" s="49">
        <v>24</v>
      </c>
      <c r="E35" s="50">
        <v>58</v>
      </c>
      <c r="F35" s="48">
        <v>18</v>
      </c>
      <c r="G35" s="49">
        <v>8</v>
      </c>
      <c r="H35" s="50">
        <v>26</v>
      </c>
      <c r="I35" s="117">
        <v>52.94117647058824</v>
      </c>
      <c r="J35" s="118">
        <v>33.33333333333333</v>
      </c>
      <c r="K35" s="119">
        <v>44.827586206896555</v>
      </c>
      <c r="L35" s="48">
        <v>0</v>
      </c>
      <c r="M35" s="49">
        <v>0</v>
      </c>
      <c r="N35" s="50">
        <v>0</v>
      </c>
      <c r="O35" s="117">
        <v>0</v>
      </c>
      <c r="P35" s="118">
        <v>0</v>
      </c>
      <c r="Q35" s="119">
        <v>0</v>
      </c>
      <c r="R35" s="48">
        <v>58</v>
      </c>
      <c r="S35" s="49">
        <v>33</v>
      </c>
      <c r="T35" s="50">
        <v>91</v>
      </c>
      <c r="U35" s="51">
        <v>1.7058823529411764</v>
      </c>
      <c r="V35" s="52">
        <v>1.375</v>
      </c>
      <c r="W35" s="53">
        <v>1.5689655172413792</v>
      </c>
      <c r="X35" s="48">
        <v>12</v>
      </c>
      <c r="Y35" s="49">
        <v>1</v>
      </c>
      <c r="Z35" s="50">
        <v>13</v>
      </c>
      <c r="AA35" s="48">
        <v>0</v>
      </c>
      <c r="AB35" s="49">
        <v>0</v>
      </c>
      <c r="AC35" s="50">
        <v>0</v>
      </c>
      <c r="AD35" s="51">
        <v>0</v>
      </c>
      <c r="AE35" s="52">
        <v>0</v>
      </c>
      <c r="AF35" s="53">
        <v>0</v>
      </c>
      <c r="AG35" s="116">
        <v>0</v>
      </c>
      <c r="AH35" s="49">
        <v>0</v>
      </c>
      <c r="AI35" s="50">
        <v>0</v>
      </c>
      <c r="AJ35" s="117" t="e">
        <v>#DIV/0!</v>
      </c>
      <c r="AK35" s="118" t="e">
        <v>#DIV/0!</v>
      </c>
      <c r="AL35" s="119" t="e">
        <v>#DIV/0!</v>
      </c>
      <c r="AM35" s="48">
        <v>0</v>
      </c>
      <c r="AN35" s="49">
        <v>0</v>
      </c>
      <c r="AO35" s="50">
        <v>0</v>
      </c>
      <c r="AP35" s="54">
        <v>0</v>
      </c>
      <c r="AQ35" s="55">
        <v>0</v>
      </c>
      <c r="AR35" s="56">
        <v>0</v>
      </c>
      <c r="AS35" s="48">
        <v>0</v>
      </c>
      <c r="AT35" s="49">
        <v>0</v>
      </c>
      <c r="AU35" s="50">
        <v>0</v>
      </c>
    </row>
    <row r="36" spans="1:47" ht="8.25" customHeight="1">
      <c r="A36" s="46"/>
      <c r="B36" s="47" t="s">
        <v>44</v>
      </c>
      <c r="C36" s="48">
        <v>98</v>
      </c>
      <c r="D36" s="49">
        <v>110</v>
      </c>
      <c r="E36" s="50">
        <v>208</v>
      </c>
      <c r="F36" s="48">
        <v>37</v>
      </c>
      <c r="G36" s="49">
        <v>41</v>
      </c>
      <c r="H36" s="50">
        <v>78</v>
      </c>
      <c r="I36" s="117">
        <v>37.755102040816325</v>
      </c>
      <c r="J36" s="118">
        <v>37.27272727272727</v>
      </c>
      <c r="K36" s="119">
        <v>37.5</v>
      </c>
      <c r="L36" s="48">
        <v>11</v>
      </c>
      <c r="M36" s="49">
        <v>12</v>
      </c>
      <c r="N36" s="50">
        <v>23</v>
      </c>
      <c r="O36" s="117">
        <v>29.72972972972973</v>
      </c>
      <c r="P36" s="118">
        <v>29.268292682926827</v>
      </c>
      <c r="Q36" s="119">
        <v>29.48717948717949</v>
      </c>
      <c r="R36" s="48">
        <v>173</v>
      </c>
      <c r="S36" s="49">
        <v>180</v>
      </c>
      <c r="T36" s="50">
        <v>353</v>
      </c>
      <c r="U36" s="51">
        <v>1.7653061224489797</v>
      </c>
      <c r="V36" s="52">
        <v>1.6363636363636365</v>
      </c>
      <c r="W36" s="53">
        <v>1.6971153846153846</v>
      </c>
      <c r="X36" s="48">
        <v>8</v>
      </c>
      <c r="Y36" s="49">
        <v>23</v>
      </c>
      <c r="Z36" s="50">
        <v>31</v>
      </c>
      <c r="AA36" s="48">
        <v>2</v>
      </c>
      <c r="AB36" s="49">
        <v>0</v>
      </c>
      <c r="AC36" s="50">
        <v>2</v>
      </c>
      <c r="AD36" s="51">
        <v>2.0408163265306123</v>
      </c>
      <c r="AE36" s="52">
        <v>0</v>
      </c>
      <c r="AF36" s="53">
        <v>0.9615384615384616</v>
      </c>
      <c r="AG36" s="114">
        <v>1</v>
      </c>
      <c r="AH36" s="49">
        <v>0</v>
      </c>
      <c r="AI36" s="50">
        <v>1</v>
      </c>
      <c r="AJ36" s="117">
        <v>50</v>
      </c>
      <c r="AK36" s="118" t="e">
        <v>#DIV/0!</v>
      </c>
      <c r="AL36" s="119">
        <v>50</v>
      </c>
      <c r="AM36" s="48">
        <v>2</v>
      </c>
      <c r="AN36" s="49">
        <v>0</v>
      </c>
      <c r="AO36" s="50">
        <v>2</v>
      </c>
      <c r="AP36" s="54">
        <v>0.02040816326530612</v>
      </c>
      <c r="AQ36" s="55">
        <v>0</v>
      </c>
      <c r="AR36" s="56">
        <v>0.009615384615384616</v>
      </c>
      <c r="AS36" s="48">
        <v>0</v>
      </c>
      <c r="AT36" s="49">
        <v>0</v>
      </c>
      <c r="AU36" s="50">
        <v>0</v>
      </c>
    </row>
    <row r="37" spans="1:47" ht="8.25" customHeight="1">
      <c r="A37" s="46" t="s">
        <v>45</v>
      </c>
      <c r="B37" s="47" t="s">
        <v>45</v>
      </c>
      <c r="C37" s="48">
        <v>365</v>
      </c>
      <c r="D37" s="49">
        <v>291</v>
      </c>
      <c r="E37" s="50">
        <v>656</v>
      </c>
      <c r="F37" s="48">
        <v>147</v>
      </c>
      <c r="G37" s="49">
        <v>122</v>
      </c>
      <c r="H37" s="50">
        <v>269</v>
      </c>
      <c r="I37" s="117">
        <v>40.273972602739725</v>
      </c>
      <c r="J37" s="118">
        <v>41.92439862542955</v>
      </c>
      <c r="K37" s="119">
        <v>41.006097560975604</v>
      </c>
      <c r="L37" s="48">
        <v>42</v>
      </c>
      <c r="M37" s="49">
        <v>47</v>
      </c>
      <c r="N37" s="50">
        <v>89</v>
      </c>
      <c r="O37" s="117">
        <v>28.57142857142857</v>
      </c>
      <c r="P37" s="118">
        <v>38.52459016393443</v>
      </c>
      <c r="Q37" s="119">
        <v>33.08550185873606</v>
      </c>
      <c r="R37" s="48">
        <v>610</v>
      </c>
      <c r="S37" s="49">
        <v>468</v>
      </c>
      <c r="T37" s="50">
        <v>1078</v>
      </c>
      <c r="U37" s="51">
        <v>1.6712328767123288</v>
      </c>
      <c r="V37" s="52">
        <v>1.6082474226804124</v>
      </c>
      <c r="W37" s="53">
        <v>1.6432926829268293</v>
      </c>
      <c r="X37" s="48">
        <v>96</v>
      </c>
      <c r="Y37" s="49">
        <v>50</v>
      </c>
      <c r="Z37" s="50">
        <v>146</v>
      </c>
      <c r="AA37" s="48">
        <v>4</v>
      </c>
      <c r="AB37" s="49">
        <v>6</v>
      </c>
      <c r="AC37" s="50">
        <v>10</v>
      </c>
      <c r="AD37" s="51">
        <v>1.095890410958904</v>
      </c>
      <c r="AE37" s="52">
        <v>2.0618556701030926</v>
      </c>
      <c r="AF37" s="53">
        <v>1.524390243902439</v>
      </c>
      <c r="AG37" s="114">
        <v>2</v>
      </c>
      <c r="AH37" s="49">
        <v>2</v>
      </c>
      <c r="AI37" s="50">
        <v>4</v>
      </c>
      <c r="AJ37" s="117">
        <v>50</v>
      </c>
      <c r="AK37" s="118">
        <v>33.33333333333333</v>
      </c>
      <c r="AL37" s="119">
        <v>40</v>
      </c>
      <c r="AM37" s="48">
        <v>5</v>
      </c>
      <c r="AN37" s="49">
        <v>5</v>
      </c>
      <c r="AO37" s="50">
        <v>10</v>
      </c>
      <c r="AP37" s="54">
        <v>0.0136986301369863</v>
      </c>
      <c r="AQ37" s="55">
        <v>0.01718213058419244</v>
      </c>
      <c r="AR37" s="56">
        <v>0.01524390243902439</v>
      </c>
      <c r="AS37" s="48">
        <v>3</v>
      </c>
      <c r="AT37" s="49">
        <v>6</v>
      </c>
      <c r="AU37" s="50">
        <v>9</v>
      </c>
    </row>
    <row r="38" spans="1:47" ht="8.25" customHeight="1">
      <c r="A38" s="46"/>
      <c r="B38" s="47" t="s">
        <v>46</v>
      </c>
      <c r="C38" s="48">
        <v>172</v>
      </c>
      <c r="D38" s="49">
        <v>154</v>
      </c>
      <c r="E38" s="50">
        <v>326</v>
      </c>
      <c r="F38" s="48">
        <v>63</v>
      </c>
      <c r="G38" s="49">
        <v>61</v>
      </c>
      <c r="H38" s="50">
        <v>124</v>
      </c>
      <c r="I38" s="117">
        <v>36.627906976744185</v>
      </c>
      <c r="J38" s="118">
        <v>39.61038961038961</v>
      </c>
      <c r="K38" s="119">
        <v>38.036809815950924</v>
      </c>
      <c r="L38" s="48">
        <v>17</v>
      </c>
      <c r="M38" s="49">
        <v>22</v>
      </c>
      <c r="N38" s="50">
        <v>39</v>
      </c>
      <c r="O38" s="117">
        <v>26.984126984126984</v>
      </c>
      <c r="P38" s="118">
        <v>36.0655737704918</v>
      </c>
      <c r="Q38" s="119">
        <v>31.451612903225808</v>
      </c>
      <c r="R38" s="48">
        <v>239</v>
      </c>
      <c r="S38" s="49">
        <v>254</v>
      </c>
      <c r="T38" s="50">
        <v>493</v>
      </c>
      <c r="U38" s="51">
        <v>1.3895348837209303</v>
      </c>
      <c r="V38" s="52">
        <v>1.6493506493506493</v>
      </c>
      <c r="W38" s="53">
        <v>1.5122699386503067</v>
      </c>
      <c r="X38" s="48">
        <v>35</v>
      </c>
      <c r="Y38" s="49">
        <v>18</v>
      </c>
      <c r="Z38" s="50">
        <v>53</v>
      </c>
      <c r="AA38" s="48">
        <v>0</v>
      </c>
      <c r="AB38" s="49">
        <v>2</v>
      </c>
      <c r="AC38" s="50">
        <v>2</v>
      </c>
      <c r="AD38" s="51">
        <v>0</v>
      </c>
      <c r="AE38" s="52">
        <v>1.2987012987012987</v>
      </c>
      <c r="AF38" s="53">
        <v>0.6134969325153374</v>
      </c>
      <c r="AG38" s="114">
        <v>0</v>
      </c>
      <c r="AH38" s="49">
        <v>0</v>
      </c>
      <c r="AI38" s="50">
        <v>0</v>
      </c>
      <c r="AJ38" s="117" t="e">
        <v>#DIV/0!</v>
      </c>
      <c r="AK38" s="118">
        <v>0</v>
      </c>
      <c r="AL38" s="119">
        <v>0</v>
      </c>
      <c r="AM38" s="48">
        <v>0</v>
      </c>
      <c r="AN38" s="49">
        <v>1</v>
      </c>
      <c r="AO38" s="50">
        <v>1</v>
      </c>
      <c r="AP38" s="54">
        <v>0</v>
      </c>
      <c r="AQ38" s="55">
        <v>0.006493506493506494</v>
      </c>
      <c r="AR38" s="56">
        <v>0.003067484662576687</v>
      </c>
      <c r="AS38" s="48">
        <v>3</v>
      </c>
      <c r="AT38" s="49">
        <v>2</v>
      </c>
      <c r="AU38" s="50">
        <v>5</v>
      </c>
    </row>
    <row r="39" spans="1:47" ht="8.25" customHeight="1">
      <c r="A39" s="46"/>
      <c r="B39" s="47" t="s">
        <v>47</v>
      </c>
      <c r="C39" s="48">
        <v>18</v>
      </c>
      <c r="D39" s="49">
        <v>17</v>
      </c>
      <c r="E39" s="50">
        <v>35</v>
      </c>
      <c r="F39" s="48">
        <v>8</v>
      </c>
      <c r="G39" s="49">
        <v>10</v>
      </c>
      <c r="H39" s="50">
        <v>18</v>
      </c>
      <c r="I39" s="117">
        <v>44.44444444444444</v>
      </c>
      <c r="J39" s="118">
        <v>58.82352941176471</v>
      </c>
      <c r="K39" s="119">
        <v>51.42857142857142</v>
      </c>
      <c r="L39" s="48">
        <v>3</v>
      </c>
      <c r="M39" s="49">
        <v>3</v>
      </c>
      <c r="N39" s="50">
        <v>6</v>
      </c>
      <c r="O39" s="117">
        <v>37.5</v>
      </c>
      <c r="P39" s="118">
        <v>30</v>
      </c>
      <c r="Q39" s="119">
        <v>33.33333333333333</v>
      </c>
      <c r="R39" s="48">
        <v>39</v>
      </c>
      <c r="S39" s="49">
        <v>27</v>
      </c>
      <c r="T39" s="50">
        <v>66</v>
      </c>
      <c r="U39" s="51">
        <v>2.1666666666666665</v>
      </c>
      <c r="V39" s="52">
        <v>1.588235294117647</v>
      </c>
      <c r="W39" s="53">
        <v>1.8857142857142857</v>
      </c>
      <c r="X39" s="48">
        <v>0</v>
      </c>
      <c r="Y39" s="49">
        <v>4</v>
      </c>
      <c r="Z39" s="50">
        <v>4</v>
      </c>
      <c r="AA39" s="48">
        <v>1</v>
      </c>
      <c r="AB39" s="49">
        <v>0</v>
      </c>
      <c r="AC39" s="50">
        <v>1</v>
      </c>
      <c r="AD39" s="51">
        <v>5.555555555555555</v>
      </c>
      <c r="AE39" s="52">
        <v>0</v>
      </c>
      <c r="AF39" s="53">
        <v>2.857142857142857</v>
      </c>
      <c r="AG39" s="114">
        <v>1</v>
      </c>
      <c r="AH39" s="49">
        <v>0</v>
      </c>
      <c r="AI39" s="50">
        <v>1</v>
      </c>
      <c r="AJ39" s="117">
        <v>100</v>
      </c>
      <c r="AK39" s="118" t="e">
        <v>#DIV/0!</v>
      </c>
      <c r="AL39" s="119">
        <v>100</v>
      </c>
      <c r="AM39" s="48">
        <v>2</v>
      </c>
      <c r="AN39" s="49">
        <v>0</v>
      </c>
      <c r="AO39" s="50">
        <v>2</v>
      </c>
      <c r="AP39" s="54">
        <v>0.1111111111111111</v>
      </c>
      <c r="AQ39" s="55">
        <v>0</v>
      </c>
      <c r="AR39" s="56">
        <v>0.05714285714285714</v>
      </c>
      <c r="AS39" s="48">
        <v>0</v>
      </c>
      <c r="AT39" s="49">
        <v>0</v>
      </c>
      <c r="AU39" s="50">
        <v>0</v>
      </c>
    </row>
    <row r="40" spans="1:47" ht="8.25" customHeight="1">
      <c r="A40" s="46"/>
      <c r="B40" s="47" t="s">
        <v>48</v>
      </c>
      <c r="C40" s="48">
        <v>45</v>
      </c>
      <c r="D40" s="49">
        <v>27</v>
      </c>
      <c r="E40" s="50">
        <v>72</v>
      </c>
      <c r="F40" s="48">
        <v>23</v>
      </c>
      <c r="G40" s="49">
        <v>14</v>
      </c>
      <c r="H40" s="50">
        <v>37</v>
      </c>
      <c r="I40" s="117">
        <v>51.11111111111111</v>
      </c>
      <c r="J40" s="118">
        <v>51.85185185185185</v>
      </c>
      <c r="K40" s="119">
        <v>51.388888888888886</v>
      </c>
      <c r="L40" s="48">
        <v>7</v>
      </c>
      <c r="M40" s="49">
        <v>6</v>
      </c>
      <c r="N40" s="50">
        <v>13</v>
      </c>
      <c r="O40" s="117">
        <v>30.434782608695656</v>
      </c>
      <c r="P40" s="118">
        <v>42.857142857142854</v>
      </c>
      <c r="Q40" s="119">
        <v>35.13513513513514</v>
      </c>
      <c r="R40" s="48">
        <v>102</v>
      </c>
      <c r="S40" s="49">
        <v>66</v>
      </c>
      <c r="T40" s="50">
        <v>168</v>
      </c>
      <c r="U40" s="51">
        <v>2.2666666666666666</v>
      </c>
      <c r="V40" s="52">
        <v>2.4444444444444446</v>
      </c>
      <c r="W40" s="53">
        <v>2.3333333333333335</v>
      </c>
      <c r="X40" s="48">
        <v>23</v>
      </c>
      <c r="Y40" s="49">
        <v>14</v>
      </c>
      <c r="Z40" s="50">
        <v>37</v>
      </c>
      <c r="AA40" s="48">
        <v>0</v>
      </c>
      <c r="AB40" s="49">
        <v>0</v>
      </c>
      <c r="AC40" s="50">
        <v>0</v>
      </c>
      <c r="AD40" s="51">
        <v>0</v>
      </c>
      <c r="AE40" s="52">
        <v>0</v>
      </c>
      <c r="AF40" s="53">
        <v>0</v>
      </c>
      <c r="AG40" s="114">
        <v>0</v>
      </c>
      <c r="AH40" s="49">
        <v>0</v>
      </c>
      <c r="AI40" s="50">
        <v>0</v>
      </c>
      <c r="AJ40" s="117" t="e">
        <v>#DIV/0!</v>
      </c>
      <c r="AK40" s="118" t="e">
        <v>#DIV/0!</v>
      </c>
      <c r="AL40" s="119" t="e">
        <v>#DIV/0!</v>
      </c>
      <c r="AM40" s="48">
        <v>0</v>
      </c>
      <c r="AN40" s="49">
        <v>0</v>
      </c>
      <c r="AO40" s="50">
        <v>0</v>
      </c>
      <c r="AP40" s="54">
        <v>0</v>
      </c>
      <c r="AQ40" s="55">
        <v>0</v>
      </c>
      <c r="AR40" s="56">
        <v>0</v>
      </c>
      <c r="AS40" s="48">
        <v>0</v>
      </c>
      <c r="AT40" s="49">
        <v>4</v>
      </c>
      <c r="AU40" s="50">
        <v>4</v>
      </c>
    </row>
    <row r="41" spans="1:47" ht="8.25" customHeight="1">
      <c r="A41" s="46"/>
      <c r="B41" s="47" t="s">
        <v>49</v>
      </c>
      <c r="C41" s="48">
        <v>78</v>
      </c>
      <c r="D41" s="49">
        <v>61</v>
      </c>
      <c r="E41" s="50">
        <v>139</v>
      </c>
      <c r="F41" s="48">
        <v>24</v>
      </c>
      <c r="G41" s="49">
        <v>24</v>
      </c>
      <c r="H41" s="50">
        <v>48</v>
      </c>
      <c r="I41" s="117">
        <v>30.76923076923077</v>
      </c>
      <c r="J41" s="118">
        <v>39.34426229508197</v>
      </c>
      <c r="K41" s="119">
        <v>34.53237410071942</v>
      </c>
      <c r="L41" s="48">
        <v>8</v>
      </c>
      <c r="M41" s="49">
        <v>12</v>
      </c>
      <c r="N41" s="50">
        <v>20</v>
      </c>
      <c r="O41" s="117">
        <v>33.33333333333333</v>
      </c>
      <c r="P41" s="118">
        <v>50</v>
      </c>
      <c r="Q41" s="119">
        <v>41.66666666666667</v>
      </c>
      <c r="R41" s="48">
        <v>98</v>
      </c>
      <c r="S41" s="49">
        <v>77</v>
      </c>
      <c r="T41" s="50">
        <v>175</v>
      </c>
      <c r="U41" s="51">
        <v>1.2564102564102564</v>
      </c>
      <c r="V41" s="52">
        <v>1.2622950819672132</v>
      </c>
      <c r="W41" s="53">
        <v>1.2589928057553956</v>
      </c>
      <c r="X41" s="48">
        <v>20</v>
      </c>
      <c r="Y41" s="49">
        <v>10</v>
      </c>
      <c r="Z41" s="50">
        <v>30</v>
      </c>
      <c r="AA41" s="48">
        <v>0</v>
      </c>
      <c r="AB41" s="49">
        <v>1</v>
      </c>
      <c r="AC41" s="50">
        <v>1</v>
      </c>
      <c r="AD41" s="51">
        <v>0</v>
      </c>
      <c r="AE41" s="52">
        <v>1.639344262295082</v>
      </c>
      <c r="AF41" s="53">
        <v>0.7194244604316548</v>
      </c>
      <c r="AG41" s="116">
        <v>0</v>
      </c>
      <c r="AH41" s="49">
        <v>1</v>
      </c>
      <c r="AI41" s="50">
        <v>1</v>
      </c>
      <c r="AJ41" s="117" t="e">
        <v>#DIV/0!</v>
      </c>
      <c r="AK41" s="118">
        <v>100</v>
      </c>
      <c r="AL41" s="119">
        <v>100</v>
      </c>
      <c r="AM41" s="48">
        <v>0</v>
      </c>
      <c r="AN41" s="49">
        <v>1</v>
      </c>
      <c r="AO41" s="50">
        <v>1</v>
      </c>
      <c r="AP41" s="54">
        <v>0</v>
      </c>
      <c r="AQ41" s="55">
        <v>0.01639344262295082</v>
      </c>
      <c r="AR41" s="56">
        <v>0.007194244604316547</v>
      </c>
      <c r="AS41" s="48">
        <v>0</v>
      </c>
      <c r="AT41" s="49">
        <v>0</v>
      </c>
      <c r="AU41" s="50">
        <v>0</v>
      </c>
    </row>
    <row r="42" spans="1:47" ht="8.25" customHeight="1">
      <c r="A42" s="46"/>
      <c r="B42" s="47" t="s">
        <v>50</v>
      </c>
      <c r="C42" s="48">
        <v>52</v>
      </c>
      <c r="D42" s="49">
        <v>32</v>
      </c>
      <c r="E42" s="50">
        <v>84</v>
      </c>
      <c r="F42" s="48">
        <v>29</v>
      </c>
      <c r="G42" s="49">
        <v>13</v>
      </c>
      <c r="H42" s="50">
        <v>42</v>
      </c>
      <c r="I42" s="117">
        <v>55.769230769230774</v>
      </c>
      <c r="J42" s="118">
        <v>40.625</v>
      </c>
      <c r="K42" s="119">
        <v>50</v>
      </c>
      <c r="L42" s="48">
        <v>7</v>
      </c>
      <c r="M42" s="49">
        <v>4</v>
      </c>
      <c r="N42" s="50">
        <v>11</v>
      </c>
      <c r="O42" s="117">
        <v>24.137931034482758</v>
      </c>
      <c r="P42" s="118">
        <v>30.76923076923077</v>
      </c>
      <c r="Q42" s="119">
        <v>26.190476190476193</v>
      </c>
      <c r="R42" s="48">
        <v>132</v>
      </c>
      <c r="S42" s="49">
        <v>44</v>
      </c>
      <c r="T42" s="50">
        <v>176</v>
      </c>
      <c r="U42" s="51">
        <v>2.5384615384615383</v>
      </c>
      <c r="V42" s="52">
        <v>1.375</v>
      </c>
      <c r="W42" s="53">
        <v>2.0952380952380953</v>
      </c>
      <c r="X42" s="48">
        <v>18</v>
      </c>
      <c r="Y42" s="49">
        <v>4</v>
      </c>
      <c r="Z42" s="50">
        <v>22</v>
      </c>
      <c r="AA42" s="48">
        <v>3</v>
      </c>
      <c r="AB42" s="49">
        <v>3</v>
      </c>
      <c r="AC42" s="50">
        <v>6</v>
      </c>
      <c r="AD42" s="51">
        <v>5.769230769230769</v>
      </c>
      <c r="AE42" s="52">
        <v>9.375</v>
      </c>
      <c r="AF42" s="53">
        <v>7.142857142857142</v>
      </c>
      <c r="AG42" s="114">
        <v>1</v>
      </c>
      <c r="AH42" s="49">
        <v>1</v>
      </c>
      <c r="AI42" s="50">
        <v>2</v>
      </c>
      <c r="AJ42" s="117">
        <v>33.33333333333333</v>
      </c>
      <c r="AK42" s="118">
        <v>33.33333333333333</v>
      </c>
      <c r="AL42" s="119">
        <v>33.33333333333333</v>
      </c>
      <c r="AM42" s="48">
        <v>3</v>
      </c>
      <c r="AN42" s="49">
        <v>3</v>
      </c>
      <c r="AO42" s="50">
        <v>6</v>
      </c>
      <c r="AP42" s="54">
        <v>0.057692307692307696</v>
      </c>
      <c r="AQ42" s="55">
        <v>0.09375</v>
      </c>
      <c r="AR42" s="56">
        <v>0.07142857142857142</v>
      </c>
      <c r="AS42" s="48">
        <v>0</v>
      </c>
      <c r="AT42" s="49">
        <v>0</v>
      </c>
      <c r="AU42" s="50">
        <v>0</v>
      </c>
    </row>
    <row r="43" spans="1:47" ht="8.25" customHeight="1">
      <c r="A43" s="46" t="s">
        <v>51</v>
      </c>
      <c r="B43" s="47" t="s">
        <v>51</v>
      </c>
      <c r="C43" s="48">
        <v>166</v>
      </c>
      <c r="D43" s="49">
        <v>180</v>
      </c>
      <c r="E43" s="50">
        <v>346</v>
      </c>
      <c r="F43" s="48">
        <v>71</v>
      </c>
      <c r="G43" s="49">
        <v>63</v>
      </c>
      <c r="H43" s="50">
        <v>134</v>
      </c>
      <c r="I43" s="117">
        <v>42.77108433734939</v>
      </c>
      <c r="J43" s="118">
        <v>35</v>
      </c>
      <c r="K43" s="119">
        <v>38.72832369942196</v>
      </c>
      <c r="L43" s="48">
        <v>15</v>
      </c>
      <c r="M43" s="49">
        <v>15</v>
      </c>
      <c r="N43" s="50">
        <v>30</v>
      </c>
      <c r="O43" s="117">
        <v>21.12676056338028</v>
      </c>
      <c r="P43" s="118">
        <v>23.809523809523807</v>
      </c>
      <c r="Q43" s="119">
        <v>22.388059701492537</v>
      </c>
      <c r="R43" s="48">
        <v>214</v>
      </c>
      <c r="S43" s="49">
        <v>207</v>
      </c>
      <c r="T43" s="50">
        <v>421</v>
      </c>
      <c r="U43" s="51">
        <v>1.2891566265060241</v>
      </c>
      <c r="V43" s="52">
        <v>1.15</v>
      </c>
      <c r="W43" s="53">
        <v>1.216763005780347</v>
      </c>
      <c r="X43" s="48">
        <v>60</v>
      </c>
      <c r="Y43" s="49">
        <v>24</v>
      </c>
      <c r="Z43" s="50">
        <v>84</v>
      </c>
      <c r="AA43" s="48">
        <v>1</v>
      </c>
      <c r="AB43" s="49">
        <v>4</v>
      </c>
      <c r="AC43" s="50">
        <v>5</v>
      </c>
      <c r="AD43" s="51">
        <v>0.6024096385542169</v>
      </c>
      <c r="AE43" s="52">
        <v>2.2222222222222223</v>
      </c>
      <c r="AF43" s="53">
        <v>1.4450867052023122</v>
      </c>
      <c r="AG43" s="48">
        <v>0</v>
      </c>
      <c r="AH43" s="49">
        <v>1</v>
      </c>
      <c r="AI43" s="50">
        <v>1</v>
      </c>
      <c r="AJ43" s="117">
        <v>0</v>
      </c>
      <c r="AK43" s="118">
        <v>25</v>
      </c>
      <c r="AL43" s="119">
        <v>20</v>
      </c>
      <c r="AM43" s="48">
        <v>8</v>
      </c>
      <c r="AN43" s="49">
        <v>13</v>
      </c>
      <c r="AO43" s="50">
        <v>21</v>
      </c>
      <c r="AP43" s="54">
        <v>0.04819277108433735</v>
      </c>
      <c r="AQ43" s="55">
        <v>0.07222222222222222</v>
      </c>
      <c r="AR43" s="56">
        <v>0.06069364161849711</v>
      </c>
      <c r="AS43" s="48">
        <v>1</v>
      </c>
      <c r="AT43" s="49">
        <v>2</v>
      </c>
      <c r="AU43" s="50">
        <v>3</v>
      </c>
    </row>
    <row r="44" spans="1:47" ht="8.25" customHeight="1">
      <c r="A44" s="46"/>
      <c r="B44" s="47" t="s">
        <v>52</v>
      </c>
      <c r="C44" s="48">
        <v>18</v>
      </c>
      <c r="D44" s="49">
        <v>23</v>
      </c>
      <c r="E44" s="50">
        <v>41</v>
      </c>
      <c r="F44" s="48">
        <v>6</v>
      </c>
      <c r="G44" s="49">
        <v>7</v>
      </c>
      <c r="H44" s="50">
        <v>13</v>
      </c>
      <c r="I44" s="117">
        <v>33.33333333333333</v>
      </c>
      <c r="J44" s="118">
        <v>30.434782608695656</v>
      </c>
      <c r="K44" s="119">
        <v>31.70731707317073</v>
      </c>
      <c r="L44" s="48">
        <v>3</v>
      </c>
      <c r="M44" s="49">
        <v>5</v>
      </c>
      <c r="N44" s="50">
        <v>8</v>
      </c>
      <c r="O44" s="117">
        <v>50</v>
      </c>
      <c r="P44" s="118">
        <v>71.42857142857143</v>
      </c>
      <c r="Q44" s="119">
        <v>61.53846153846154</v>
      </c>
      <c r="R44" s="48">
        <v>23</v>
      </c>
      <c r="S44" s="49">
        <v>26</v>
      </c>
      <c r="T44" s="50">
        <v>49</v>
      </c>
      <c r="U44" s="51">
        <v>1.2777777777777777</v>
      </c>
      <c r="V44" s="52">
        <v>1.1304347826086956</v>
      </c>
      <c r="W44" s="53">
        <v>1.1951219512195121</v>
      </c>
      <c r="X44" s="48">
        <v>0</v>
      </c>
      <c r="Y44" s="49">
        <v>0</v>
      </c>
      <c r="Z44" s="50">
        <v>0</v>
      </c>
      <c r="AA44" s="48">
        <v>0</v>
      </c>
      <c r="AB44" s="49">
        <v>0</v>
      </c>
      <c r="AC44" s="50">
        <v>0</v>
      </c>
      <c r="AD44" s="51">
        <v>0</v>
      </c>
      <c r="AE44" s="52">
        <v>0</v>
      </c>
      <c r="AF44" s="53">
        <v>0</v>
      </c>
      <c r="AG44" s="114">
        <v>0</v>
      </c>
      <c r="AH44" s="49">
        <v>0</v>
      </c>
      <c r="AI44" s="50">
        <v>0</v>
      </c>
      <c r="AJ44" s="117" t="e">
        <v>#DIV/0!</v>
      </c>
      <c r="AK44" s="118" t="e">
        <v>#DIV/0!</v>
      </c>
      <c r="AL44" s="119" t="e">
        <v>#DIV/0!</v>
      </c>
      <c r="AM44" s="48">
        <v>0</v>
      </c>
      <c r="AN44" s="49">
        <v>0</v>
      </c>
      <c r="AO44" s="50">
        <v>0</v>
      </c>
      <c r="AP44" s="54">
        <v>0</v>
      </c>
      <c r="AQ44" s="55">
        <v>0</v>
      </c>
      <c r="AR44" s="56">
        <v>0</v>
      </c>
      <c r="AS44" s="48">
        <v>0</v>
      </c>
      <c r="AT44" s="49">
        <v>0</v>
      </c>
      <c r="AU44" s="50">
        <v>0</v>
      </c>
    </row>
    <row r="45" spans="1:47" ht="8.25" customHeight="1">
      <c r="A45" s="46"/>
      <c r="B45" s="47" t="s">
        <v>53</v>
      </c>
      <c r="C45" s="48">
        <v>42</v>
      </c>
      <c r="D45" s="49">
        <v>42</v>
      </c>
      <c r="E45" s="50">
        <v>84</v>
      </c>
      <c r="F45" s="48">
        <v>16</v>
      </c>
      <c r="G45" s="49">
        <v>15</v>
      </c>
      <c r="H45" s="50">
        <v>31</v>
      </c>
      <c r="I45" s="117">
        <v>38.095238095238095</v>
      </c>
      <c r="J45" s="118">
        <v>35.714285714285715</v>
      </c>
      <c r="K45" s="119">
        <v>36.904761904761905</v>
      </c>
      <c r="L45" s="48">
        <v>3</v>
      </c>
      <c r="M45" s="49">
        <v>3</v>
      </c>
      <c r="N45" s="50">
        <v>6</v>
      </c>
      <c r="O45" s="117">
        <v>18.75</v>
      </c>
      <c r="P45" s="118">
        <v>20</v>
      </c>
      <c r="Q45" s="119">
        <v>19.35483870967742</v>
      </c>
      <c r="R45" s="48">
        <v>65</v>
      </c>
      <c r="S45" s="49">
        <v>60</v>
      </c>
      <c r="T45" s="50">
        <v>125</v>
      </c>
      <c r="U45" s="51">
        <v>1.5476190476190477</v>
      </c>
      <c r="V45" s="52">
        <v>1.4285714285714286</v>
      </c>
      <c r="W45" s="53">
        <v>1.4880952380952381</v>
      </c>
      <c r="X45" s="48">
        <v>10</v>
      </c>
      <c r="Y45" s="49">
        <v>6</v>
      </c>
      <c r="Z45" s="50">
        <v>16</v>
      </c>
      <c r="AA45" s="48">
        <v>1</v>
      </c>
      <c r="AB45" s="49">
        <v>4</v>
      </c>
      <c r="AC45" s="50">
        <v>5</v>
      </c>
      <c r="AD45" s="51">
        <v>2.380952380952381</v>
      </c>
      <c r="AE45" s="52">
        <v>9.523809523809524</v>
      </c>
      <c r="AF45" s="53">
        <v>5.952380952380952</v>
      </c>
      <c r="AG45" s="116">
        <v>0</v>
      </c>
      <c r="AH45" s="49">
        <v>1</v>
      </c>
      <c r="AI45" s="50">
        <v>1</v>
      </c>
      <c r="AJ45" s="117">
        <v>0</v>
      </c>
      <c r="AK45" s="118">
        <v>25</v>
      </c>
      <c r="AL45" s="119">
        <v>20</v>
      </c>
      <c r="AM45" s="48">
        <v>8</v>
      </c>
      <c r="AN45" s="49">
        <v>13</v>
      </c>
      <c r="AO45" s="50">
        <v>21</v>
      </c>
      <c r="AP45" s="54">
        <v>0.19047619047619047</v>
      </c>
      <c r="AQ45" s="55">
        <v>0.30952380952380953</v>
      </c>
      <c r="AR45" s="56">
        <v>0.25</v>
      </c>
      <c r="AS45" s="48">
        <v>0</v>
      </c>
      <c r="AT45" s="49">
        <v>0</v>
      </c>
      <c r="AU45" s="50">
        <v>0</v>
      </c>
    </row>
    <row r="46" spans="1:47" ht="8.25" customHeight="1">
      <c r="A46" s="46"/>
      <c r="B46" s="47" t="s">
        <v>54</v>
      </c>
      <c r="C46" s="48">
        <v>1</v>
      </c>
      <c r="D46" s="49">
        <v>5</v>
      </c>
      <c r="E46" s="50">
        <v>6</v>
      </c>
      <c r="F46" s="48">
        <v>0</v>
      </c>
      <c r="G46" s="49">
        <v>0</v>
      </c>
      <c r="H46" s="50">
        <v>0</v>
      </c>
      <c r="I46" s="117">
        <v>0</v>
      </c>
      <c r="J46" s="118">
        <v>0</v>
      </c>
      <c r="K46" s="119">
        <v>0</v>
      </c>
      <c r="L46" s="48">
        <v>0</v>
      </c>
      <c r="M46" s="49">
        <v>0</v>
      </c>
      <c r="N46" s="50">
        <v>0</v>
      </c>
      <c r="O46" s="117" t="e">
        <v>#DIV/0!</v>
      </c>
      <c r="P46" s="118" t="e">
        <v>#DIV/0!</v>
      </c>
      <c r="Q46" s="119" t="e">
        <v>#DIV/0!</v>
      </c>
      <c r="R46" s="48">
        <v>0</v>
      </c>
      <c r="S46" s="49">
        <v>0</v>
      </c>
      <c r="T46" s="50">
        <v>0</v>
      </c>
      <c r="U46" s="51">
        <v>0</v>
      </c>
      <c r="V46" s="52">
        <v>0</v>
      </c>
      <c r="W46" s="53">
        <v>0</v>
      </c>
      <c r="X46" s="48">
        <v>0</v>
      </c>
      <c r="Y46" s="49">
        <v>0</v>
      </c>
      <c r="Z46" s="50">
        <v>0</v>
      </c>
      <c r="AA46" s="48">
        <v>0</v>
      </c>
      <c r="AB46" s="49">
        <v>0</v>
      </c>
      <c r="AC46" s="50">
        <v>0</v>
      </c>
      <c r="AD46" s="51">
        <v>0</v>
      </c>
      <c r="AE46" s="52">
        <v>0</v>
      </c>
      <c r="AF46" s="53">
        <v>0</v>
      </c>
      <c r="AG46" s="114">
        <v>0</v>
      </c>
      <c r="AH46" s="49">
        <v>0</v>
      </c>
      <c r="AI46" s="50">
        <v>0</v>
      </c>
      <c r="AJ46" s="117" t="e">
        <v>#DIV/0!</v>
      </c>
      <c r="AK46" s="118" t="e">
        <v>#DIV/0!</v>
      </c>
      <c r="AL46" s="119" t="e">
        <v>#DIV/0!</v>
      </c>
      <c r="AM46" s="48">
        <v>0</v>
      </c>
      <c r="AN46" s="49">
        <v>0</v>
      </c>
      <c r="AO46" s="50">
        <v>0</v>
      </c>
      <c r="AP46" s="54">
        <v>0</v>
      </c>
      <c r="AQ46" s="55">
        <v>0</v>
      </c>
      <c r="AR46" s="56">
        <v>0</v>
      </c>
      <c r="AS46" s="48">
        <v>0</v>
      </c>
      <c r="AT46" s="49">
        <v>0</v>
      </c>
      <c r="AU46" s="50">
        <v>0</v>
      </c>
    </row>
    <row r="47" spans="1:47" ht="8.25" customHeight="1">
      <c r="A47" s="46"/>
      <c r="B47" s="47" t="s">
        <v>55</v>
      </c>
      <c r="C47" s="48">
        <v>50</v>
      </c>
      <c r="D47" s="49">
        <v>65</v>
      </c>
      <c r="E47" s="50">
        <v>115</v>
      </c>
      <c r="F47" s="48">
        <v>24</v>
      </c>
      <c r="G47" s="49">
        <v>26</v>
      </c>
      <c r="H47" s="50">
        <v>50</v>
      </c>
      <c r="I47" s="117">
        <v>48</v>
      </c>
      <c r="J47" s="118">
        <v>40</v>
      </c>
      <c r="K47" s="119">
        <v>43.47826086956522</v>
      </c>
      <c r="L47" s="48">
        <v>2</v>
      </c>
      <c r="M47" s="49">
        <v>4</v>
      </c>
      <c r="N47" s="50">
        <v>6</v>
      </c>
      <c r="O47" s="117">
        <v>8.333333333333332</v>
      </c>
      <c r="P47" s="118">
        <v>15.384615384615385</v>
      </c>
      <c r="Q47" s="119">
        <v>12</v>
      </c>
      <c r="R47" s="48">
        <v>45</v>
      </c>
      <c r="S47" s="49">
        <v>76</v>
      </c>
      <c r="T47" s="50">
        <v>121</v>
      </c>
      <c r="U47" s="51">
        <v>0.9</v>
      </c>
      <c r="V47" s="52">
        <v>1.1692307692307693</v>
      </c>
      <c r="W47" s="53">
        <v>1.0521739130434782</v>
      </c>
      <c r="X47" s="48">
        <v>0</v>
      </c>
      <c r="Y47" s="49">
        <v>1</v>
      </c>
      <c r="Z47" s="50">
        <v>1</v>
      </c>
      <c r="AA47" s="48">
        <v>0</v>
      </c>
      <c r="AB47" s="49">
        <v>0</v>
      </c>
      <c r="AC47" s="50">
        <v>0</v>
      </c>
      <c r="AD47" s="51">
        <v>0</v>
      </c>
      <c r="AE47" s="52">
        <v>0</v>
      </c>
      <c r="AF47" s="53">
        <v>0</v>
      </c>
      <c r="AG47" s="116">
        <v>0</v>
      </c>
      <c r="AH47" s="49">
        <v>0</v>
      </c>
      <c r="AI47" s="50">
        <v>0</v>
      </c>
      <c r="AJ47" s="117" t="e">
        <v>#DIV/0!</v>
      </c>
      <c r="AK47" s="118" t="e">
        <v>#DIV/0!</v>
      </c>
      <c r="AL47" s="119" t="e">
        <v>#DIV/0!</v>
      </c>
      <c r="AM47" s="48">
        <v>0</v>
      </c>
      <c r="AN47" s="49">
        <v>0</v>
      </c>
      <c r="AO47" s="50">
        <v>0</v>
      </c>
      <c r="AP47" s="54">
        <v>0</v>
      </c>
      <c r="AQ47" s="55">
        <v>0</v>
      </c>
      <c r="AR47" s="56">
        <v>0</v>
      </c>
      <c r="AS47" s="114">
        <v>0</v>
      </c>
      <c r="AT47" s="49">
        <v>0</v>
      </c>
      <c r="AU47" s="50">
        <v>0</v>
      </c>
    </row>
    <row r="48" spans="1:47" ht="8.25" customHeight="1">
      <c r="A48" s="46"/>
      <c r="B48" s="47" t="s">
        <v>56</v>
      </c>
      <c r="C48" s="48">
        <v>28</v>
      </c>
      <c r="D48" s="49">
        <v>21</v>
      </c>
      <c r="E48" s="50">
        <v>49</v>
      </c>
      <c r="F48" s="48">
        <v>12</v>
      </c>
      <c r="G48" s="49">
        <v>7</v>
      </c>
      <c r="H48" s="50">
        <v>19</v>
      </c>
      <c r="I48" s="117">
        <v>42.857142857142854</v>
      </c>
      <c r="J48" s="118">
        <v>33.33333333333333</v>
      </c>
      <c r="K48" s="119">
        <v>38.775510204081634</v>
      </c>
      <c r="L48" s="48">
        <v>3</v>
      </c>
      <c r="M48" s="49">
        <v>2</v>
      </c>
      <c r="N48" s="50">
        <v>5</v>
      </c>
      <c r="O48" s="117">
        <v>25</v>
      </c>
      <c r="P48" s="118">
        <v>28.57142857142857</v>
      </c>
      <c r="Q48" s="119">
        <v>26.31578947368421</v>
      </c>
      <c r="R48" s="48">
        <v>31</v>
      </c>
      <c r="S48" s="49">
        <v>9</v>
      </c>
      <c r="T48" s="50">
        <v>40</v>
      </c>
      <c r="U48" s="51">
        <v>1.1071428571428572</v>
      </c>
      <c r="V48" s="52">
        <v>0.42857142857142855</v>
      </c>
      <c r="W48" s="53">
        <v>0.8163265306122449</v>
      </c>
      <c r="X48" s="48">
        <v>36</v>
      </c>
      <c r="Y48" s="49">
        <v>3</v>
      </c>
      <c r="Z48" s="50">
        <v>39</v>
      </c>
      <c r="AA48" s="48">
        <v>0</v>
      </c>
      <c r="AB48" s="49">
        <v>0</v>
      </c>
      <c r="AC48" s="50">
        <v>0</v>
      </c>
      <c r="AD48" s="51">
        <v>0</v>
      </c>
      <c r="AE48" s="52">
        <v>0</v>
      </c>
      <c r="AF48" s="53">
        <v>0</v>
      </c>
      <c r="AG48" s="116">
        <v>0</v>
      </c>
      <c r="AH48" s="49">
        <v>0</v>
      </c>
      <c r="AI48" s="50">
        <v>0</v>
      </c>
      <c r="AJ48" s="117" t="e">
        <v>#DIV/0!</v>
      </c>
      <c r="AK48" s="118" t="e">
        <v>#DIV/0!</v>
      </c>
      <c r="AL48" s="119" t="e">
        <v>#DIV/0!</v>
      </c>
      <c r="AM48" s="48">
        <v>0</v>
      </c>
      <c r="AN48" s="49">
        <v>0</v>
      </c>
      <c r="AO48" s="50">
        <v>0</v>
      </c>
      <c r="AP48" s="54">
        <v>0</v>
      </c>
      <c r="AQ48" s="55">
        <v>0</v>
      </c>
      <c r="AR48" s="56">
        <v>0</v>
      </c>
      <c r="AS48" s="114">
        <v>1</v>
      </c>
      <c r="AT48" s="49">
        <v>0</v>
      </c>
      <c r="AU48" s="50">
        <v>1</v>
      </c>
    </row>
    <row r="49" spans="1:47" ht="8.25" customHeight="1">
      <c r="A49" s="46"/>
      <c r="B49" s="47" t="s">
        <v>57</v>
      </c>
      <c r="C49" s="48">
        <v>27</v>
      </c>
      <c r="D49" s="49">
        <v>24</v>
      </c>
      <c r="E49" s="50">
        <v>51</v>
      </c>
      <c r="F49" s="48">
        <v>13</v>
      </c>
      <c r="G49" s="49">
        <v>8</v>
      </c>
      <c r="H49" s="50">
        <v>21</v>
      </c>
      <c r="I49" s="117">
        <v>48.148148148148145</v>
      </c>
      <c r="J49" s="118">
        <v>33.33333333333333</v>
      </c>
      <c r="K49" s="119">
        <v>41.17647058823529</v>
      </c>
      <c r="L49" s="48">
        <v>4</v>
      </c>
      <c r="M49" s="49">
        <v>1</v>
      </c>
      <c r="N49" s="50">
        <v>5</v>
      </c>
      <c r="O49" s="117">
        <v>30.76923076923077</v>
      </c>
      <c r="P49" s="118">
        <v>12.5</v>
      </c>
      <c r="Q49" s="119">
        <v>23.809523809523807</v>
      </c>
      <c r="R49" s="48">
        <v>50</v>
      </c>
      <c r="S49" s="49">
        <v>36</v>
      </c>
      <c r="T49" s="50">
        <v>86</v>
      </c>
      <c r="U49" s="51">
        <v>1.8518518518518519</v>
      </c>
      <c r="V49" s="52">
        <v>1.5</v>
      </c>
      <c r="W49" s="53">
        <v>1.6862745098039216</v>
      </c>
      <c r="X49" s="48">
        <v>14</v>
      </c>
      <c r="Y49" s="49">
        <v>14</v>
      </c>
      <c r="Z49" s="50">
        <v>28</v>
      </c>
      <c r="AA49" s="48">
        <v>0</v>
      </c>
      <c r="AB49" s="49">
        <v>0</v>
      </c>
      <c r="AC49" s="50">
        <v>0</v>
      </c>
      <c r="AD49" s="51">
        <v>0</v>
      </c>
      <c r="AE49" s="52">
        <v>0</v>
      </c>
      <c r="AF49" s="53">
        <v>0</v>
      </c>
      <c r="AG49" s="116">
        <v>0</v>
      </c>
      <c r="AH49" s="49">
        <v>0</v>
      </c>
      <c r="AI49" s="50">
        <v>0</v>
      </c>
      <c r="AJ49" s="117" t="e">
        <v>#DIV/0!</v>
      </c>
      <c r="AK49" s="118" t="e">
        <v>#DIV/0!</v>
      </c>
      <c r="AL49" s="119" t="e">
        <v>#DIV/0!</v>
      </c>
      <c r="AM49" s="48">
        <v>0</v>
      </c>
      <c r="AN49" s="49">
        <v>0</v>
      </c>
      <c r="AO49" s="50">
        <v>0</v>
      </c>
      <c r="AP49" s="54">
        <v>0</v>
      </c>
      <c r="AQ49" s="55">
        <v>0</v>
      </c>
      <c r="AR49" s="56">
        <v>0</v>
      </c>
      <c r="AS49" s="48">
        <v>0</v>
      </c>
      <c r="AT49" s="49">
        <v>2</v>
      </c>
      <c r="AU49" s="50">
        <v>2</v>
      </c>
    </row>
    <row r="50" spans="1:47" ht="8.25" customHeight="1">
      <c r="A50" s="46" t="s">
        <v>58</v>
      </c>
      <c r="B50" s="47" t="s">
        <v>58</v>
      </c>
      <c r="C50" s="48">
        <v>128</v>
      </c>
      <c r="D50" s="49">
        <v>95</v>
      </c>
      <c r="E50" s="50">
        <v>223</v>
      </c>
      <c r="F50" s="48">
        <v>61</v>
      </c>
      <c r="G50" s="49">
        <v>35</v>
      </c>
      <c r="H50" s="50">
        <v>96</v>
      </c>
      <c r="I50" s="117">
        <v>47.65625</v>
      </c>
      <c r="J50" s="118">
        <v>36.84210526315789</v>
      </c>
      <c r="K50" s="119">
        <v>43.04932735426009</v>
      </c>
      <c r="L50" s="48">
        <v>16</v>
      </c>
      <c r="M50" s="49">
        <v>11</v>
      </c>
      <c r="N50" s="50">
        <v>27</v>
      </c>
      <c r="O50" s="117">
        <v>26.229508196721312</v>
      </c>
      <c r="P50" s="118">
        <v>31.428571428571427</v>
      </c>
      <c r="Q50" s="119">
        <v>28.125</v>
      </c>
      <c r="R50" s="48">
        <v>227</v>
      </c>
      <c r="S50" s="49">
        <v>133</v>
      </c>
      <c r="T50" s="50">
        <v>360</v>
      </c>
      <c r="U50" s="51">
        <v>1.7734375</v>
      </c>
      <c r="V50" s="52">
        <v>1.4</v>
      </c>
      <c r="W50" s="53">
        <v>1.6143497757847534</v>
      </c>
      <c r="X50" s="48">
        <v>26</v>
      </c>
      <c r="Y50" s="49">
        <v>27</v>
      </c>
      <c r="Z50" s="50">
        <v>53</v>
      </c>
      <c r="AA50" s="48">
        <v>0</v>
      </c>
      <c r="AB50" s="49">
        <v>0</v>
      </c>
      <c r="AC50" s="50">
        <v>0</v>
      </c>
      <c r="AD50" s="51">
        <v>0</v>
      </c>
      <c r="AE50" s="52">
        <v>0</v>
      </c>
      <c r="AF50" s="53">
        <v>0</v>
      </c>
      <c r="AG50" s="48">
        <v>0</v>
      </c>
      <c r="AH50" s="49">
        <v>0</v>
      </c>
      <c r="AI50" s="50">
        <v>0</v>
      </c>
      <c r="AJ50" s="117" t="e">
        <v>#DIV/0!</v>
      </c>
      <c r="AK50" s="118" t="e">
        <v>#DIV/0!</v>
      </c>
      <c r="AL50" s="119" t="e">
        <v>#DIV/0!</v>
      </c>
      <c r="AM50" s="48">
        <v>0</v>
      </c>
      <c r="AN50" s="49">
        <v>0</v>
      </c>
      <c r="AO50" s="50">
        <v>0</v>
      </c>
      <c r="AP50" s="54">
        <v>0</v>
      </c>
      <c r="AQ50" s="55">
        <v>0</v>
      </c>
      <c r="AR50" s="56">
        <v>0</v>
      </c>
      <c r="AS50" s="48">
        <v>0</v>
      </c>
      <c r="AT50" s="49">
        <v>0</v>
      </c>
      <c r="AU50" s="50">
        <v>0</v>
      </c>
    </row>
    <row r="51" spans="1:47" ht="8.25" customHeight="1">
      <c r="A51" s="46"/>
      <c r="B51" s="47" t="s">
        <v>59</v>
      </c>
      <c r="C51" s="48">
        <v>43</v>
      </c>
      <c r="D51" s="49">
        <v>30</v>
      </c>
      <c r="E51" s="50">
        <v>73</v>
      </c>
      <c r="F51" s="48">
        <v>16</v>
      </c>
      <c r="G51" s="49">
        <v>12</v>
      </c>
      <c r="H51" s="50">
        <v>28</v>
      </c>
      <c r="I51" s="117">
        <v>37.2093023255814</v>
      </c>
      <c r="J51" s="118">
        <v>40</v>
      </c>
      <c r="K51" s="119">
        <v>38.35616438356164</v>
      </c>
      <c r="L51" s="48">
        <v>4</v>
      </c>
      <c r="M51" s="49">
        <v>5</v>
      </c>
      <c r="N51" s="50">
        <v>9</v>
      </c>
      <c r="O51" s="117">
        <v>25</v>
      </c>
      <c r="P51" s="118">
        <v>41.66666666666667</v>
      </c>
      <c r="Q51" s="119">
        <v>32.142857142857146</v>
      </c>
      <c r="R51" s="48">
        <v>51</v>
      </c>
      <c r="S51" s="49">
        <v>44</v>
      </c>
      <c r="T51" s="50">
        <v>95</v>
      </c>
      <c r="U51" s="51">
        <v>1.186046511627907</v>
      </c>
      <c r="V51" s="52">
        <v>1.4666666666666666</v>
      </c>
      <c r="W51" s="53">
        <v>1.3013698630136987</v>
      </c>
      <c r="X51" s="48">
        <v>0</v>
      </c>
      <c r="Y51" s="49">
        <v>0</v>
      </c>
      <c r="Z51" s="50">
        <v>0</v>
      </c>
      <c r="AA51" s="48">
        <v>0</v>
      </c>
      <c r="AB51" s="49">
        <v>0</v>
      </c>
      <c r="AC51" s="50">
        <v>0</v>
      </c>
      <c r="AD51" s="51">
        <v>0</v>
      </c>
      <c r="AE51" s="52">
        <v>0</v>
      </c>
      <c r="AF51" s="53">
        <v>0</v>
      </c>
      <c r="AG51" s="114">
        <v>0</v>
      </c>
      <c r="AH51" s="49">
        <v>0</v>
      </c>
      <c r="AI51" s="50">
        <v>0</v>
      </c>
      <c r="AJ51" s="117" t="e">
        <v>#DIV/0!</v>
      </c>
      <c r="AK51" s="118" t="e">
        <v>#DIV/0!</v>
      </c>
      <c r="AL51" s="119" t="e">
        <v>#DIV/0!</v>
      </c>
      <c r="AM51" s="48">
        <v>0</v>
      </c>
      <c r="AN51" s="49">
        <v>0</v>
      </c>
      <c r="AO51" s="50">
        <v>0</v>
      </c>
      <c r="AP51" s="54">
        <v>0</v>
      </c>
      <c r="AQ51" s="55">
        <v>0</v>
      </c>
      <c r="AR51" s="56">
        <v>0</v>
      </c>
      <c r="AS51" s="48">
        <v>0</v>
      </c>
      <c r="AT51" s="49">
        <v>0</v>
      </c>
      <c r="AU51" s="50">
        <v>0</v>
      </c>
    </row>
    <row r="52" spans="1:47" ht="8.25" customHeight="1">
      <c r="A52" s="46"/>
      <c r="B52" s="47" t="s">
        <v>60</v>
      </c>
      <c r="C52" s="48">
        <v>28</v>
      </c>
      <c r="D52" s="49">
        <v>21</v>
      </c>
      <c r="E52" s="50">
        <v>49</v>
      </c>
      <c r="F52" s="48">
        <v>15</v>
      </c>
      <c r="G52" s="49">
        <v>5</v>
      </c>
      <c r="H52" s="50">
        <v>20</v>
      </c>
      <c r="I52" s="117">
        <v>53.57142857142857</v>
      </c>
      <c r="J52" s="118">
        <v>23.809523809523807</v>
      </c>
      <c r="K52" s="119">
        <v>40.816326530612244</v>
      </c>
      <c r="L52" s="48">
        <v>7</v>
      </c>
      <c r="M52" s="49">
        <v>1</v>
      </c>
      <c r="N52" s="50">
        <v>8</v>
      </c>
      <c r="O52" s="117">
        <v>46.666666666666664</v>
      </c>
      <c r="P52" s="118">
        <v>20</v>
      </c>
      <c r="Q52" s="119">
        <v>40</v>
      </c>
      <c r="R52" s="48">
        <v>38</v>
      </c>
      <c r="S52" s="49">
        <v>29</v>
      </c>
      <c r="T52" s="50">
        <v>67</v>
      </c>
      <c r="U52" s="51">
        <v>1.3571428571428572</v>
      </c>
      <c r="V52" s="52">
        <v>1.380952380952381</v>
      </c>
      <c r="W52" s="53">
        <v>1.3673469387755102</v>
      </c>
      <c r="X52" s="48">
        <v>16</v>
      </c>
      <c r="Y52" s="49">
        <v>8</v>
      </c>
      <c r="Z52" s="50">
        <v>24</v>
      </c>
      <c r="AA52" s="48">
        <v>0</v>
      </c>
      <c r="AB52" s="49">
        <v>0</v>
      </c>
      <c r="AC52" s="50">
        <v>0</v>
      </c>
      <c r="AD52" s="51">
        <v>0</v>
      </c>
      <c r="AE52" s="52">
        <v>0</v>
      </c>
      <c r="AF52" s="53">
        <v>0</v>
      </c>
      <c r="AG52" s="114">
        <v>0</v>
      </c>
      <c r="AH52" s="49">
        <v>0</v>
      </c>
      <c r="AI52" s="50">
        <v>0</v>
      </c>
      <c r="AJ52" s="117" t="e">
        <v>#DIV/0!</v>
      </c>
      <c r="AK52" s="118" t="e">
        <v>#DIV/0!</v>
      </c>
      <c r="AL52" s="119" t="e">
        <v>#DIV/0!</v>
      </c>
      <c r="AM52" s="48">
        <v>0</v>
      </c>
      <c r="AN52" s="49">
        <v>0</v>
      </c>
      <c r="AO52" s="50">
        <v>0</v>
      </c>
      <c r="AP52" s="54">
        <v>0</v>
      </c>
      <c r="AQ52" s="55">
        <v>0</v>
      </c>
      <c r="AR52" s="56">
        <v>0</v>
      </c>
      <c r="AS52" s="48">
        <v>0</v>
      </c>
      <c r="AT52" s="49">
        <v>0</v>
      </c>
      <c r="AU52" s="50">
        <v>0</v>
      </c>
    </row>
    <row r="53" spans="1:47" ht="8.25" customHeight="1">
      <c r="A53" s="46"/>
      <c r="B53" s="47" t="s">
        <v>61</v>
      </c>
      <c r="C53" s="48">
        <v>38</v>
      </c>
      <c r="D53" s="49">
        <v>23</v>
      </c>
      <c r="E53" s="50">
        <v>61</v>
      </c>
      <c r="F53" s="48">
        <v>18</v>
      </c>
      <c r="G53" s="49">
        <v>7</v>
      </c>
      <c r="H53" s="50">
        <v>25</v>
      </c>
      <c r="I53" s="117">
        <v>47.368421052631575</v>
      </c>
      <c r="J53" s="118">
        <v>30.434782608695656</v>
      </c>
      <c r="K53" s="119">
        <v>40.98360655737705</v>
      </c>
      <c r="L53" s="48">
        <v>3</v>
      </c>
      <c r="M53" s="49">
        <v>1</v>
      </c>
      <c r="N53" s="50">
        <v>4</v>
      </c>
      <c r="O53" s="117">
        <v>16.666666666666664</v>
      </c>
      <c r="P53" s="118">
        <v>14.285714285714285</v>
      </c>
      <c r="Q53" s="119">
        <v>16</v>
      </c>
      <c r="R53" s="48">
        <v>95</v>
      </c>
      <c r="S53" s="49">
        <v>30</v>
      </c>
      <c r="T53" s="50">
        <v>125</v>
      </c>
      <c r="U53" s="51">
        <v>2.5</v>
      </c>
      <c r="V53" s="52">
        <v>1.3043478260869565</v>
      </c>
      <c r="W53" s="53">
        <v>2.0491803278688523</v>
      </c>
      <c r="X53" s="48">
        <v>7</v>
      </c>
      <c r="Y53" s="49">
        <v>12</v>
      </c>
      <c r="Z53" s="50">
        <v>19</v>
      </c>
      <c r="AA53" s="48">
        <v>0</v>
      </c>
      <c r="AB53" s="49">
        <v>0</v>
      </c>
      <c r="AC53" s="50">
        <v>0</v>
      </c>
      <c r="AD53" s="51">
        <v>0</v>
      </c>
      <c r="AE53" s="52">
        <v>0</v>
      </c>
      <c r="AF53" s="53">
        <v>0</v>
      </c>
      <c r="AG53" s="114">
        <v>0</v>
      </c>
      <c r="AH53" s="49">
        <v>0</v>
      </c>
      <c r="AI53" s="50">
        <v>0</v>
      </c>
      <c r="AJ53" s="117" t="e">
        <v>#DIV/0!</v>
      </c>
      <c r="AK53" s="118" t="e">
        <v>#DIV/0!</v>
      </c>
      <c r="AL53" s="119" t="e">
        <v>#DIV/0!</v>
      </c>
      <c r="AM53" s="48">
        <v>0</v>
      </c>
      <c r="AN53" s="49">
        <v>0</v>
      </c>
      <c r="AO53" s="50">
        <v>0</v>
      </c>
      <c r="AP53" s="54">
        <v>0</v>
      </c>
      <c r="AQ53" s="55">
        <v>0</v>
      </c>
      <c r="AR53" s="56">
        <v>0</v>
      </c>
      <c r="AS53" s="48">
        <v>0</v>
      </c>
      <c r="AT53" s="49">
        <v>0</v>
      </c>
      <c r="AU53" s="50">
        <v>0</v>
      </c>
    </row>
    <row r="54" spans="1:47" ht="8.25" customHeight="1">
      <c r="A54" s="46"/>
      <c r="B54" s="47" t="s">
        <v>62</v>
      </c>
      <c r="C54" s="48">
        <v>19</v>
      </c>
      <c r="D54" s="49">
        <v>21</v>
      </c>
      <c r="E54" s="50">
        <v>40</v>
      </c>
      <c r="F54" s="48">
        <v>12</v>
      </c>
      <c r="G54" s="49">
        <v>11</v>
      </c>
      <c r="H54" s="50">
        <v>23</v>
      </c>
      <c r="I54" s="117">
        <v>63.1578947368421</v>
      </c>
      <c r="J54" s="118">
        <v>52.38095238095239</v>
      </c>
      <c r="K54" s="119">
        <v>57.49999999999999</v>
      </c>
      <c r="L54" s="48">
        <v>2</v>
      </c>
      <c r="M54" s="49">
        <v>4</v>
      </c>
      <c r="N54" s="50">
        <v>6</v>
      </c>
      <c r="O54" s="117">
        <v>16.666666666666664</v>
      </c>
      <c r="P54" s="118">
        <v>36.36363636363637</v>
      </c>
      <c r="Q54" s="119">
        <v>26.08695652173913</v>
      </c>
      <c r="R54" s="48">
        <v>43</v>
      </c>
      <c r="S54" s="49">
        <v>30</v>
      </c>
      <c r="T54" s="50">
        <v>73</v>
      </c>
      <c r="U54" s="51">
        <v>2.263157894736842</v>
      </c>
      <c r="V54" s="52">
        <v>1.4285714285714286</v>
      </c>
      <c r="W54" s="53">
        <v>1.825</v>
      </c>
      <c r="X54" s="48">
        <v>3</v>
      </c>
      <c r="Y54" s="49">
        <v>7</v>
      </c>
      <c r="Z54" s="50">
        <v>10</v>
      </c>
      <c r="AA54" s="48">
        <v>0</v>
      </c>
      <c r="AB54" s="49">
        <v>0</v>
      </c>
      <c r="AC54" s="50">
        <v>0</v>
      </c>
      <c r="AD54" s="51">
        <v>0</v>
      </c>
      <c r="AE54" s="52">
        <v>0</v>
      </c>
      <c r="AF54" s="53">
        <v>0</v>
      </c>
      <c r="AG54" s="114">
        <v>0</v>
      </c>
      <c r="AH54" s="49">
        <v>0</v>
      </c>
      <c r="AI54" s="50">
        <v>0</v>
      </c>
      <c r="AJ54" s="117" t="e">
        <v>#DIV/0!</v>
      </c>
      <c r="AK54" s="118" t="e">
        <v>#DIV/0!</v>
      </c>
      <c r="AL54" s="119" t="e">
        <v>#DIV/0!</v>
      </c>
      <c r="AM54" s="48">
        <v>0</v>
      </c>
      <c r="AN54" s="49">
        <v>0</v>
      </c>
      <c r="AO54" s="50">
        <v>0</v>
      </c>
      <c r="AP54" s="54">
        <v>0</v>
      </c>
      <c r="AQ54" s="55">
        <v>0</v>
      </c>
      <c r="AR54" s="56">
        <v>0</v>
      </c>
      <c r="AS54" s="48">
        <v>0</v>
      </c>
      <c r="AT54" s="49">
        <v>0</v>
      </c>
      <c r="AU54" s="50">
        <v>0</v>
      </c>
    </row>
    <row r="55" spans="1:47" ht="8.25" customHeight="1">
      <c r="A55" s="46" t="s">
        <v>63</v>
      </c>
      <c r="B55" s="47" t="s">
        <v>63</v>
      </c>
      <c r="C55" s="48">
        <v>39</v>
      </c>
      <c r="D55" s="49">
        <v>20</v>
      </c>
      <c r="E55" s="50">
        <v>59</v>
      </c>
      <c r="F55" s="48">
        <v>17</v>
      </c>
      <c r="G55" s="49">
        <v>8</v>
      </c>
      <c r="H55" s="50">
        <v>25</v>
      </c>
      <c r="I55" s="117">
        <v>43.58974358974359</v>
      </c>
      <c r="J55" s="118">
        <v>40</v>
      </c>
      <c r="K55" s="119">
        <v>42.3728813559322</v>
      </c>
      <c r="L55" s="48">
        <v>12</v>
      </c>
      <c r="M55" s="49">
        <v>2</v>
      </c>
      <c r="N55" s="50">
        <v>14</v>
      </c>
      <c r="O55" s="117">
        <v>70.58823529411765</v>
      </c>
      <c r="P55" s="118">
        <v>25</v>
      </c>
      <c r="Q55" s="119">
        <v>56.00000000000001</v>
      </c>
      <c r="R55" s="48">
        <v>68</v>
      </c>
      <c r="S55" s="49">
        <v>44</v>
      </c>
      <c r="T55" s="50">
        <v>112</v>
      </c>
      <c r="U55" s="51">
        <v>1.7435897435897436</v>
      </c>
      <c r="V55" s="52">
        <v>2.2</v>
      </c>
      <c r="W55" s="53">
        <v>1.8983050847457628</v>
      </c>
      <c r="X55" s="48">
        <v>12</v>
      </c>
      <c r="Y55" s="49">
        <v>7</v>
      </c>
      <c r="Z55" s="50">
        <v>19</v>
      </c>
      <c r="AA55" s="48">
        <v>0</v>
      </c>
      <c r="AB55" s="49">
        <v>0</v>
      </c>
      <c r="AC55" s="50">
        <v>0</v>
      </c>
      <c r="AD55" s="51">
        <v>0</v>
      </c>
      <c r="AE55" s="52">
        <v>0</v>
      </c>
      <c r="AF55" s="53">
        <v>0</v>
      </c>
      <c r="AG55" s="114">
        <v>0</v>
      </c>
      <c r="AH55" s="49">
        <v>0</v>
      </c>
      <c r="AI55" s="50">
        <v>0</v>
      </c>
      <c r="AJ55" s="117" t="e">
        <v>#DIV/0!</v>
      </c>
      <c r="AK55" s="118" t="e">
        <v>#DIV/0!</v>
      </c>
      <c r="AL55" s="119" t="e">
        <v>#DIV/0!</v>
      </c>
      <c r="AM55" s="48">
        <v>0</v>
      </c>
      <c r="AN55" s="49">
        <v>0</v>
      </c>
      <c r="AO55" s="50">
        <v>0</v>
      </c>
      <c r="AP55" s="54">
        <v>0</v>
      </c>
      <c r="AQ55" s="55">
        <v>0</v>
      </c>
      <c r="AR55" s="56">
        <v>0</v>
      </c>
      <c r="AS55" s="48">
        <v>0</v>
      </c>
      <c r="AT55" s="49">
        <v>0</v>
      </c>
      <c r="AU55" s="50">
        <v>0</v>
      </c>
    </row>
    <row r="56" spans="1:47" ht="8.25" customHeight="1">
      <c r="A56" s="46" t="s">
        <v>64</v>
      </c>
      <c r="B56" s="47" t="s">
        <v>64</v>
      </c>
      <c r="C56" s="48">
        <v>19</v>
      </c>
      <c r="D56" s="49">
        <v>10</v>
      </c>
      <c r="E56" s="50">
        <v>29</v>
      </c>
      <c r="F56" s="48">
        <v>9</v>
      </c>
      <c r="G56" s="49">
        <v>3</v>
      </c>
      <c r="H56" s="50">
        <v>12</v>
      </c>
      <c r="I56" s="117">
        <v>47.368421052631575</v>
      </c>
      <c r="J56" s="118">
        <v>30</v>
      </c>
      <c r="K56" s="119">
        <v>41.37931034482759</v>
      </c>
      <c r="L56" s="48">
        <v>5</v>
      </c>
      <c r="M56" s="49">
        <v>2</v>
      </c>
      <c r="N56" s="50">
        <v>7</v>
      </c>
      <c r="O56" s="117">
        <v>55.55555555555556</v>
      </c>
      <c r="P56" s="118">
        <v>66.66666666666666</v>
      </c>
      <c r="Q56" s="119">
        <v>58.333333333333336</v>
      </c>
      <c r="R56" s="48">
        <v>29</v>
      </c>
      <c r="S56" s="49">
        <v>14</v>
      </c>
      <c r="T56" s="50">
        <v>43</v>
      </c>
      <c r="U56" s="51">
        <v>1.5263157894736843</v>
      </c>
      <c r="V56" s="52">
        <v>1.4</v>
      </c>
      <c r="W56" s="53">
        <v>1.4827586206896552</v>
      </c>
      <c r="X56" s="48">
        <v>0</v>
      </c>
      <c r="Y56" s="49">
        <v>0</v>
      </c>
      <c r="Z56" s="50">
        <v>0</v>
      </c>
      <c r="AA56" s="48">
        <v>0</v>
      </c>
      <c r="AB56" s="49">
        <v>0</v>
      </c>
      <c r="AC56" s="50">
        <v>0</v>
      </c>
      <c r="AD56" s="51">
        <v>0</v>
      </c>
      <c r="AE56" s="52">
        <v>0</v>
      </c>
      <c r="AF56" s="53">
        <v>0</v>
      </c>
      <c r="AG56" s="114">
        <v>0</v>
      </c>
      <c r="AH56" s="49">
        <v>0</v>
      </c>
      <c r="AI56" s="50">
        <v>0</v>
      </c>
      <c r="AJ56" s="117" t="e">
        <v>#DIV/0!</v>
      </c>
      <c r="AK56" s="118" t="e">
        <v>#DIV/0!</v>
      </c>
      <c r="AL56" s="119" t="e">
        <v>#DIV/0!</v>
      </c>
      <c r="AM56" s="48">
        <v>0</v>
      </c>
      <c r="AN56" s="49">
        <v>0</v>
      </c>
      <c r="AO56" s="50">
        <v>0</v>
      </c>
      <c r="AP56" s="54">
        <v>0</v>
      </c>
      <c r="AQ56" s="55">
        <v>0</v>
      </c>
      <c r="AR56" s="56">
        <v>0</v>
      </c>
      <c r="AS56" s="48">
        <v>0</v>
      </c>
      <c r="AT56" s="49">
        <v>0</v>
      </c>
      <c r="AU56" s="50">
        <v>0</v>
      </c>
    </row>
    <row r="57" spans="1:47" ht="8.25" customHeight="1">
      <c r="A57" s="46" t="s">
        <v>65</v>
      </c>
      <c r="B57" s="47" t="s">
        <v>65</v>
      </c>
      <c r="C57" s="48">
        <v>60</v>
      </c>
      <c r="D57" s="49">
        <v>40</v>
      </c>
      <c r="E57" s="50">
        <v>100</v>
      </c>
      <c r="F57" s="48">
        <v>35</v>
      </c>
      <c r="G57" s="49">
        <v>17</v>
      </c>
      <c r="H57" s="50">
        <v>52</v>
      </c>
      <c r="I57" s="117">
        <v>58.333333333333336</v>
      </c>
      <c r="J57" s="118">
        <v>42.5</v>
      </c>
      <c r="K57" s="119">
        <v>52</v>
      </c>
      <c r="L57" s="48">
        <v>19</v>
      </c>
      <c r="M57" s="49">
        <v>7</v>
      </c>
      <c r="N57" s="50">
        <v>26</v>
      </c>
      <c r="O57" s="117">
        <v>54.285714285714285</v>
      </c>
      <c r="P57" s="118">
        <v>41.17647058823529</v>
      </c>
      <c r="Q57" s="119">
        <v>50</v>
      </c>
      <c r="R57" s="48">
        <v>111</v>
      </c>
      <c r="S57" s="49">
        <v>64</v>
      </c>
      <c r="T57" s="50">
        <v>175</v>
      </c>
      <c r="U57" s="51">
        <v>1.85</v>
      </c>
      <c r="V57" s="52">
        <v>1.6</v>
      </c>
      <c r="W57" s="53">
        <v>1.75</v>
      </c>
      <c r="X57" s="48">
        <v>16</v>
      </c>
      <c r="Y57" s="49">
        <v>31</v>
      </c>
      <c r="Z57" s="50">
        <v>47</v>
      </c>
      <c r="AA57" s="48">
        <v>0</v>
      </c>
      <c r="AB57" s="49">
        <v>0</v>
      </c>
      <c r="AC57" s="50">
        <v>0</v>
      </c>
      <c r="AD57" s="51">
        <v>0</v>
      </c>
      <c r="AE57" s="52">
        <v>0</v>
      </c>
      <c r="AF57" s="53">
        <v>0</v>
      </c>
      <c r="AG57" s="114">
        <v>0</v>
      </c>
      <c r="AH57" s="49">
        <v>0</v>
      </c>
      <c r="AI57" s="50">
        <v>0</v>
      </c>
      <c r="AJ57" s="117" t="e">
        <v>#DIV/0!</v>
      </c>
      <c r="AK57" s="118" t="e">
        <v>#DIV/0!</v>
      </c>
      <c r="AL57" s="119" t="e">
        <v>#DIV/0!</v>
      </c>
      <c r="AM57" s="48">
        <v>0</v>
      </c>
      <c r="AN57" s="49">
        <v>0</v>
      </c>
      <c r="AO57" s="50">
        <v>0</v>
      </c>
      <c r="AP57" s="54">
        <v>0</v>
      </c>
      <c r="AQ57" s="55">
        <v>0</v>
      </c>
      <c r="AR57" s="56">
        <v>0</v>
      </c>
      <c r="AS57" s="48">
        <v>0</v>
      </c>
      <c r="AT57" s="49">
        <v>0</v>
      </c>
      <c r="AU57" s="50">
        <v>0</v>
      </c>
    </row>
    <row r="58" spans="1:47" ht="8.25" customHeight="1">
      <c r="A58" s="46"/>
      <c r="B58" s="47" t="s">
        <v>66</v>
      </c>
      <c r="C58" s="48">
        <v>38</v>
      </c>
      <c r="D58" s="49">
        <v>21</v>
      </c>
      <c r="E58" s="50">
        <v>59</v>
      </c>
      <c r="F58" s="48">
        <v>22</v>
      </c>
      <c r="G58" s="49">
        <v>11</v>
      </c>
      <c r="H58" s="50">
        <v>33</v>
      </c>
      <c r="I58" s="117">
        <v>57.89473684210527</v>
      </c>
      <c r="J58" s="118">
        <v>52.38095238095239</v>
      </c>
      <c r="K58" s="119">
        <v>55.932203389830505</v>
      </c>
      <c r="L58" s="48">
        <v>16</v>
      </c>
      <c r="M58" s="49">
        <v>7</v>
      </c>
      <c r="N58" s="50">
        <v>23</v>
      </c>
      <c r="O58" s="117">
        <v>72.72727272727273</v>
      </c>
      <c r="P58" s="118">
        <v>63.63636363636363</v>
      </c>
      <c r="Q58" s="119">
        <v>69.6969696969697</v>
      </c>
      <c r="R58" s="48">
        <v>67</v>
      </c>
      <c r="S58" s="49">
        <v>39</v>
      </c>
      <c r="T58" s="50">
        <v>106</v>
      </c>
      <c r="U58" s="51">
        <v>1.763157894736842</v>
      </c>
      <c r="V58" s="52">
        <v>1.8571428571428572</v>
      </c>
      <c r="W58" s="53">
        <v>1.7966101694915255</v>
      </c>
      <c r="X58" s="48">
        <v>14</v>
      </c>
      <c r="Y58" s="49">
        <v>12</v>
      </c>
      <c r="Z58" s="50">
        <v>26</v>
      </c>
      <c r="AA58" s="48">
        <v>0</v>
      </c>
      <c r="AB58" s="49">
        <v>0</v>
      </c>
      <c r="AC58" s="50">
        <v>0</v>
      </c>
      <c r="AD58" s="51">
        <v>0</v>
      </c>
      <c r="AE58" s="52">
        <v>0</v>
      </c>
      <c r="AF58" s="53">
        <v>0</v>
      </c>
      <c r="AG58" s="49">
        <v>0</v>
      </c>
      <c r="AH58" s="49">
        <v>0</v>
      </c>
      <c r="AI58" s="50">
        <v>0</v>
      </c>
      <c r="AJ58" s="117" t="e">
        <v>#DIV/0!</v>
      </c>
      <c r="AK58" s="118" t="e">
        <v>#DIV/0!</v>
      </c>
      <c r="AL58" s="119" t="e">
        <v>#DIV/0!</v>
      </c>
      <c r="AM58" s="48">
        <v>0</v>
      </c>
      <c r="AN58" s="49">
        <v>0</v>
      </c>
      <c r="AO58" s="50">
        <v>0</v>
      </c>
      <c r="AP58" s="54">
        <v>0</v>
      </c>
      <c r="AQ58" s="55">
        <v>0</v>
      </c>
      <c r="AR58" s="56">
        <v>0</v>
      </c>
      <c r="AS58" s="48">
        <v>0</v>
      </c>
      <c r="AT58" s="49">
        <v>0</v>
      </c>
      <c r="AU58" s="50">
        <v>0</v>
      </c>
    </row>
    <row r="59" spans="1:47" ht="8.25" customHeight="1">
      <c r="A59" s="46"/>
      <c r="B59" s="47" t="s">
        <v>67</v>
      </c>
      <c r="C59" s="48">
        <v>22</v>
      </c>
      <c r="D59" s="49">
        <v>19</v>
      </c>
      <c r="E59" s="50">
        <v>41</v>
      </c>
      <c r="F59" s="48">
        <v>13</v>
      </c>
      <c r="G59" s="49">
        <v>6</v>
      </c>
      <c r="H59" s="50">
        <v>19</v>
      </c>
      <c r="I59" s="117">
        <v>59.09090909090909</v>
      </c>
      <c r="J59" s="118">
        <v>31.57894736842105</v>
      </c>
      <c r="K59" s="119">
        <v>46.34146341463415</v>
      </c>
      <c r="L59" s="48">
        <v>3</v>
      </c>
      <c r="M59" s="49">
        <v>0</v>
      </c>
      <c r="N59" s="50">
        <v>3</v>
      </c>
      <c r="O59" s="117">
        <v>23.076923076923077</v>
      </c>
      <c r="P59" s="118">
        <v>0</v>
      </c>
      <c r="Q59" s="119">
        <v>15.789473684210526</v>
      </c>
      <c r="R59" s="48">
        <v>44</v>
      </c>
      <c r="S59" s="49">
        <v>25</v>
      </c>
      <c r="T59" s="50">
        <v>69</v>
      </c>
      <c r="U59" s="51">
        <v>2</v>
      </c>
      <c r="V59" s="52">
        <v>1.3157894736842106</v>
      </c>
      <c r="W59" s="53">
        <v>1.6829268292682926</v>
      </c>
      <c r="X59" s="48">
        <v>2</v>
      </c>
      <c r="Y59" s="49">
        <v>19</v>
      </c>
      <c r="Z59" s="50">
        <v>21</v>
      </c>
      <c r="AA59" s="48">
        <v>0</v>
      </c>
      <c r="AB59" s="49">
        <v>0</v>
      </c>
      <c r="AC59" s="50">
        <v>0</v>
      </c>
      <c r="AD59" s="51">
        <v>0</v>
      </c>
      <c r="AE59" s="52">
        <v>0</v>
      </c>
      <c r="AF59" s="53">
        <v>0</v>
      </c>
      <c r="AG59" s="49">
        <v>0</v>
      </c>
      <c r="AH59" s="49">
        <v>0</v>
      </c>
      <c r="AI59" s="50">
        <v>0</v>
      </c>
      <c r="AJ59" s="117" t="e">
        <v>#DIV/0!</v>
      </c>
      <c r="AK59" s="118" t="e">
        <v>#DIV/0!</v>
      </c>
      <c r="AL59" s="119" t="e">
        <v>#DIV/0!</v>
      </c>
      <c r="AM59" s="48">
        <v>0</v>
      </c>
      <c r="AN59" s="49">
        <v>0</v>
      </c>
      <c r="AO59" s="50">
        <v>0</v>
      </c>
      <c r="AP59" s="54">
        <v>0</v>
      </c>
      <c r="AQ59" s="55">
        <v>0</v>
      </c>
      <c r="AR59" s="56">
        <v>0</v>
      </c>
      <c r="AS59" s="48">
        <v>0</v>
      </c>
      <c r="AT59" s="49">
        <v>0</v>
      </c>
      <c r="AU59" s="50">
        <v>0</v>
      </c>
    </row>
    <row r="60" spans="1:47" ht="8.25" customHeight="1">
      <c r="A60" s="46" t="s">
        <v>68</v>
      </c>
      <c r="B60" s="47" t="s">
        <v>68</v>
      </c>
      <c r="C60" s="48">
        <v>14</v>
      </c>
      <c r="D60" s="49">
        <v>19</v>
      </c>
      <c r="E60" s="50">
        <v>33</v>
      </c>
      <c r="F60" s="48">
        <v>4</v>
      </c>
      <c r="G60" s="49">
        <v>8</v>
      </c>
      <c r="H60" s="50">
        <v>12</v>
      </c>
      <c r="I60" s="117">
        <v>28.57142857142857</v>
      </c>
      <c r="J60" s="118">
        <v>42.10526315789473</v>
      </c>
      <c r="K60" s="119">
        <v>36.36363636363637</v>
      </c>
      <c r="L60" s="48">
        <v>0</v>
      </c>
      <c r="M60" s="49">
        <v>0</v>
      </c>
      <c r="N60" s="50">
        <v>0</v>
      </c>
      <c r="O60" s="117">
        <v>0</v>
      </c>
      <c r="P60" s="118">
        <v>0</v>
      </c>
      <c r="Q60" s="119">
        <v>0</v>
      </c>
      <c r="R60" s="48">
        <v>13</v>
      </c>
      <c r="S60" s="49">
        <v>43</v>
      </c>
      <c r="T60" s="50">
        <v>56</v>
      </c>
      <c r="U60" s="51">
        <v>0.9285714285714286</v>
      </c>
      <c r="V60" s="52">
        <v>2.263157894736842</v>
      </c>
      <c r="W60" s="53">
        <v>1.696969696969697</v>
      </c>
      <c r="X60" s="48">
        <v>4</v>
      </c>
      <c r="Y60" s="49">
        <v>2</v>
      </c>
      <c r="Z60" s="50">
        <v>6</v>
      </c>
      <c r="AA60" s="48">
        <v>0</v>
      </c>
      <c r="AB60" s="49">
        <v>1</v>
      </c>
      <c r="AC60" s="50">
        <v>1</v>
      </c>
      <c r="AD60" s="51">
        <v>0</v>
      </c>
      <c r="AE60" s="52">
        <v>5.263157894736842</v>
      </c>
      <c r="AF60" s="53">
        <v>3.0303030303030303</v>
      </c>
      <c r="AG60" s="114">
        <v>0</v>
      </c>
      <c r="AH60" s="49">
        <v>0</v>
      </c>
      <c r="AI60" s="50">
        <v>0</v>
      </c>
      <c r="AJ60" s="117" t="e">
        <v>#DIV/0!</v>
      </c>
      <c r="AK60" s="118">
        <v>0</v>
      </c>
      <c r="AL60" s="119">
        <v>0</v>
      </c>
      <c r="AM60" s="48">
        <v>0</v>
      </c>
      <c r="AN60" s="49">
        <v>2</v>
      </c>
      <c r="AO60" s="50">
        <v>2</v>
      </c>
      <c r="AP60" s="54">
        <v>0</v>
      </c>
      <c r="AQ60" s="55">
        <v>0.10526315789473684</v>
      </c>
      <c r="AR60" s="56">
        <v>0.06060606060606061</v>
      </c>
      <c r="AS60" s="48">
        <v>0</v>
      </c>
      <c r="AT60" s="49">
        <v>0</v>
      </c>
      <c r="AU60" s="50">
        <v>0</v>
      </c>
    </row>
    <row r="61" spans="1:47" ht="8.25" customHeight="1">
      <c r="A61" s="46" t="s">
        <v>69</v>
      </c>
      <c r="B61" s="47" t="s">
        <v>69</v>
      </c>
      <c r="C61" s="48">
        <v>18</v>
      </c>
      <c r="D61" s="49">
        <v>31</v>
      </c>
      <c r="E61" s="50">
        <v>49</v>
      </c>
      <c r="F61" s="48">
        <v>12</v>
      </c>
      <c r="G61" s="49">
        <v>19</v>
      </c>
      <c r="H61" s="50">
        <v>31</v>
      </c>
      <c r="I61" s="117">
        <v>66.66666666666666</v>
      </c>
      <c r="J61" s="118">
        <v>61.29032258064516</v>
      </c>
      <c r="K61" s="119">
        <v>63.26530612244898</v>
      </c>
      <c r="L61" s="48">
        <v>1</v>
      </c>
      <c r="M61" s="49">
        <v>4</v>
      </c>
      <c r="N61" s="50">
        <v>5</v>
      </c>
      <c r="O61" s="117">
        <v>8.333333333333332</v>
      </c>
      <c r="P61" s="118">
        <v>21.052631578947366</v>
      </c>
      <c r="Q61" s="119">
        <v>16.129032258064516</v>
      </c>
      <c r="R61" s="48">
        <v>62</v>
      </c>
      <c r="S61" s="49">
        <v>65</v>
      </c>
      <c r="T61" s="50">
        <v>127</v>
      </c>
      <c r="U61" s="51">
        <v>3.4444444444444446</v>
      </c>
      <c r="V61" s="52">
        <v>2.096774193548387</v>
      </c>
      <c r="W61" s="53">
        <v>2.5918367346938775</v>
      </c>
      <c r="X61" s="48">
        <v>1</v>
      </c>
      <c r="Y61" s="49">
        <v>7</v>
      </c>
      <c r="Z61" s="50">
        <v>8</v>
      </c>
      <c r="AA61" s="48">
        <v>2</v>
      </c>
      <c r="AB61" s="49">
        <v>0</v>
      </c>
      <c r="AC61" s="50">
        <v>2</v>
      </c>
      <c r="AD61" s="51">
        <v>11.11111111111111</v>
      </c>
      <c r="AE61" s="52">
        <v>0</v>
      </c>
      <c r="AF61" s="53">
        <v>4.081632653061225</v>
      </c>
      <c r="AG61" s="114">
        <v>0</v>
      </c>
      <c r="AH61" s="49">
        <v>0</v>
      </c>
      <c r="AI61" s="50">
        <v>0</v>
      </c>
      <c r="AJ61" s="117">
        <v>0</v>
      </c>
      <c r="AK61" s="118" t="e">
        <v>#DIV/0!</v>
      </c>
      <c r="AL61" s="119">
        <v>0</v>
      </c>
      <c r="AM61" s="48">
        <v>2</v>
      </c>
      <c r="AN61" s="49">
        <v>0</v>
      </c>
      <c r="AO61" s="50">
        <v>2</v>
      </c>
      <c r="AP61" s="54">
        <v>0.1111111111111111</v>
      </c>
      <c r="AQ61" s="55">
        <v>0</v>
      </c>
      <c r="AR61" s="56">
        <v>0.04081632653061224</v>
      </c>
      <c r="AS61" s="48">
        <v>0</v>
      </c>
      <c r="AT61" s="49">
        <v>0</v>
      </c>
      <c r="AU61" s="50">
        <v>0</v>
      </c>
    </row>
    <row r="62" spans="1:47" ht="8.25" customHeight="1">
      <c r="A62" s="46" t="s">
        <v>70</v>
      </c>
      <c r="B62" s="47" t="s">
        <v>70</v>
      </c>
      <c r="C62" s="48">
        <v>16</v>
      </c>
      <c r="D62" s="49">
        <v>31</v>
      </c>
      <c r="E62" s="50">
        <v>47</v>
      </c>
      <c r="F62" s="48">
        <v>7</v>
      </c>
      <c r="G62" s="49">
        <v>8</v>
      </c>
      <c r="H62" s="50">
        <v>15</v>
      </c>
      <c r="I62" s="117">
        <v>43.75</v>
      </c>
      <c r="J62" s="118">
        <v>25.806451612903224</v>
      </c>
      <c r="K62" s="119">
        <v>31.914893617021278</v>
      </c>
      <c r="L62" s="48">
        <v>4</v>
      </c>
      <c r="M62" s="49">
        <v>5</v>
      </c>
      <c r="N62" s="50">
        <v>9</v>
      </c>
      <c r="O62" s="117">
        <v>57.14285714285714</v>
      </c>
      <c r="P62" s="118">
        <v>62.5</v>
      </c>
      <c r="Q62" s="119">
        <v>60</v>
      </c>
      <c r="R62" s="48">
        <v>20</v>
      </c>
      <c r="S62" s="49">
        <v>45</v>
      </c>
      <c r="T62" s="50">
        <v>65</v>
      </c>
      <c r="U62" s="51">
        <v>1.25</v>
      </c>
      <c r="V62" s="52">
        <v>1.4516129032258065</v>
      </c>
      <c r="W62" s="53">
        <v>1.3829787234042554</v>
      </c>
      <c r="X62" s="48">
        <v>1</v>
      </c>
      <c r="Y62" s="49">
        <v>6</v>
      </c>
      <c r="Z62" s="50">
        <v>7</v>
      </c>
      <c r="AA62" s="48">
        <v>0</v>
      </c>
      <c r="AB62" s="49">
        <v>0</v>
      </c>
      <c r="AC62" s="50">
        <v>0</v>
      </c>
      <c r="AD62" s="51">
        <v>0</v>
      </c>
      <c r="AE62" s="52">
        <v>0</v>
      </c>
      <c r="AF62" s="53">
        <v>0</v>
      </c>
      <c r="AG62" s="250">
        <v>0</v>
      </c>
      <c r="AH62" s="251">
        <v>0</v>
      </c>
      <c r="AI62" s="252">
        <v>0</v>
      </c>
      <c r="AJ62" s="253" t="e">
        <v>#DIV/0!</v>
      </c>
      <c r="AK62" s="254" t="e">
        <v>#DIV/0!</v>
      </c>
      <c r="AL62" s="255" t="e">
        <v>#DIV/0!</v>
      </c>
      <c r="AM62" s="48">
        <v>0</v>
      </c>
      <c r="AN62" s="49">
        <v>0</v>
      </c>
      <c r="AO62" s="50">
        <v>0</v>
      </c>
      <c r="AP62" s="54">
        <v>0</v>
      </c>
      <c r="AQ62" s="55">
        <v>0</v>
      </c>
      <c r="AR62" s="56">
        <v>0</v>
      </c>
      <c r="AS62" s="48">
        <v>0</v>
      </c>
      <c r="AT62" s="49">
        <v>0</v>
      </c>
      <c r="AU62" s="50">
        <v>0</v>
      </c>
    </row>
    <row r="63" spans="1:47" ht="11.25" customHeight="1">
      <c r="A63" s="256" t="s">
        <v>71</v>
      </c>
      <c r="B63" s="257" t="s">
        <v>71</v>
      </c>
      <c r="C63" s="258">
        <v>3614</v>
      </c>
      <c r="D63" s="259">
        <v>3266</v>
      </c>
      <c r="E63" s="260">
        <v>6880</v>
      </c>
      <c r="F63" s="258">
        <v>1458</v>
      </c>
      <c r="G63" s="259">
        <v>1242</v>
      </c>
      <c r="H63" s="260">
        <v>2700</v>
      </c>
      <c r="I63" s="261">
        <v>40.34311012728279</v>
      </c>
      <c r="J63" s="262">
        <v>38.028169014084504</v>
      </c>
      <c r="K63" s="263">
        <v>39.24418604651162</v>
      </c>
      <c r="L63" s="264">
        <v>411</v>
      </c>
      <c r="M63" s="265">
        <v>364</v>
      </c>
      <c r="N63" s="266">
        <v>775</v>
      </c>
      <c r="O63" s="261">
        <v>28.189300411522634</v>
      </c>
      <c r="P63" s="262">
        <v>29.307568438003223</v>
      </c>
      <c r="Q63" s="263">
        <v>28.703703703703702</v>
      </c>
      <c r="R63" s="258">
        <v>5871</v>
      </c>
      <c r="S63" s="259">
        <v>4849</v>
      </c>
      <c r="T63" s="260">
        <v>10720</v>
      </c>
      <c r="U63" s="267">
        <v>1.6245157719977863</v>
      </c>
      <c r="V63" s="268">
        <v>1.4846907532149418</v>
      </c>
      <c r="W63" s="269">
        <v>1.558139534883721</v>
      </c>
      <c r="X63" s="264">
        <v>580</v>
      </c>
      <c r="Y63" s="265">
        <v>472</v>
      </c>
      <c r="Z63" s="266">
        <v>1052</v>
      </c>
      <c r="AA63" s="264">
        <v>28</v>
      </c>
      <c r="AB63" s="265">
        <v>35</v>
      </c>
      <c r="AC63" s="266">
        <v>63</v>
      </c>
      <c r="AD63" s="267">
        <v>0.774764803541782</v>
      </c>
      <c r="AE63" s="268">
        <v>1.0716472749540722</v>
      </c>
      <c r="AF63" s="269">
        <v>0.9156976744186047</v>
      </c>
      <c r="AG63" s="264">
        <v>13</v>
      </c>
      <c r="AH63" s="265">
        <v>14</v>
      </c>
      <c r="AI63" s="266">
        <v>27</v>
      </c>
      <c r="AJ63" s="261">
        <v>46.42857142857143</v>
      </c>
      <c r="AK63" s="262">
        <v>40</v>
      </c>
      <c r="AL63" s="263">
        <v>42.857142857142854</v>
      </c>
      <c r="AM63" s="264">
        <v>72</v>
      </c>
      <c r="AN63" s="265">
        <v>65</v>
      </c>
      <c r="AO63" s="266">
        <v>137</v>
      </c>
      <c r="AP63" s="270">
        <v>0.01992252351964582</v>
      </c>
      <c r="AQ63" s="271">
        <v>0.019902020820575628</v>
      </c>
      <c r="AR63" s="272">
        <v>0.019912790697674418</v>
      </c>
      <c r="AS63" s="264">
        <v>12</v>
      </c>
      <c r="AT63" s="265">
        <v>30</v>
      </c>
      <c r="AU63" s="266">
        <v>42</v>
      </c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&amp;L平成26年度保育所歯科健康診断結果集計表&amp;R５歳児用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77"/>
  <sheetViews>
    <sheetView zoomScale="140" zoomScaleNormal="140" zoomScalePageLayoutView="0" workbookViewId="0" topLeftCell="A1">
      <pane xSplit="3" ySplit="2" topLeftCell="D4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72" sqref="F72"/>
    </sheetView>
  </sheetViews>
  <sheetFormatPr defaultColWidth="8.796875" defaultRowHeight="15"/>
  <cols>
    <col min="1" max="1" width="6.3984375" style="0" hidden="1" customWidth="1"/>
    <col min="2" max="2" width="9.59765625" style="0" customWidth="1"/>
    <col min="3" max="8" width="3.09765625" style="0" customWidth="1"/>
    <col min="9" max="17" width="2.5" style="0" customWidth="1"/>
    <col min="18" max="20" width="2.8984375" style="0" customWidth="1"/>
    <col min="21" max="23" width="3.19921875" style="0" customWidth="1"/>
    <col min="24" max="26" width="2.19921875" style="0" customWidth="1"/>
    <col min="27" max="29" width="2.19921875" style="57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" style="0" customWidth="1"/>
  </cols>
  <sheetData>
    <row r="1" spans="1:47" ht="24" customHeight="1">
      <c r="A1" s="194"/>
      <c r="B1" s="58"/>
      <c r="C1" s="2" t="s">
        <v>0</v>
      </c>
      <c r="D1" s="3"/>
      <c r="E1" s="4"/>
      <c r="F1" s="59" t="s">
        <v>1</v>
      </c>
      <c r="G1" s="3"/>
      <c r="H1" s="60"/>
      <c r="I1" s="61" t="s">
        <v>2</v>
      </c>
      <c r="J1" s="62"/>
      <c r="K1" s="63"/>
      <c r="L1" s="59" t="s">
        <v>3</v>
      </c>
      <c r="M1" s="3"/>
      <c r="N1" s="60"/>
      <c r="O1" s="61" t="s">
        <v>4</v>
      </c>
      <c r="P1" s="62"/>
      <c r="Q1" s="63"/>
      <c r="R1" s="59" t="s">
        <v>17</v>
      </c>
      <c r="S1" s="3"/>
      <c r="T1" s="60"/>
      <c r="U1" s="64" t="s">
        <v>5</v>
      </c>
      <c r="V1" s="65"/>
      <c r="W1" s="66"/>
      <c r="X1" s="67" t="s">
        <v>6</v>
      </c>
      <c r="Y1" s="9"/>
      <c r="Z1" s="68"/>
      <c r="AA1" s="69" t="s">
        <v>7</v>
      </c>
      <c r="AB1" s="70"/>
      <c r="AC1" s="71"/>
      <c r="AD1" s="72" t="s">
        <v>8</v>
      </c>
      <c r="AE1" s="73"/>
      <c r="AF1" s="74"/>
      <c r="AG1" s="8" t="s">
        <v>9</v>
      </c>
      <c r="AH1" s="9"/>
      <c r="AI1" s="10"/>
      <c r="AJ1" s="75" t="s">
        <v>10</v>
      </c>
      <c r="AK1" s="70"/>
      <c r="AL1" s="76"/>
      <c r="AM1" s="8" t="s">
        <v>11</v>
      </c>
      <c r="AN1" s="9"/>
      <c r="AO1" s="10"/>
      <c r="AP1" s="64" t="s">
        <v>12</v>
      </c>
      <c r="AQ1" s="65"/>
      <c r="AR1" s="66"/>
      <c r="AS1" s="8" t="s">
        <v>13</v>
      </c>
      <c r="AT1" s="9"/>
      <c r="AU1" s="10"/>
    </row>
    <row r="2" spans="1:47" ht="9" customHeight="1">
      <c r="A2" s="195"/>
      <c r="B2" s="77"/>
      <c r="C2" s="15" t="s">
        <v>14</v>
      </c>
      <c r="D2" s="16" t="s">
        <v>15</v>
      </c>
      <c r="E2" s="17" t="s">
        <v>16</v>
      </c>
      <c r="F2" s="78" t="s">
        <v>14</v>
      </c>
      <c r="G2" s="16" t="s">
        <v>15</v>
      </c>
      <c r="H2" s="79" t="s">
        <v>16</v>
      </c>
      <c r="I2" s="15" t="s">
        <v>14</v>
      </c>
      <c r="J2" s="16" t="s">
        <v>15</v>
      </c>
      <c r="K2" s="17" t="s">
        <v>16</v>
      </c>
      <c r="L2" s="78" t="s">
        <v>14</v>
      </c>
      <c r="M2" s="16" t="s">
        <v>15</v>
      </c>
      <c r="N2" s="79" t="s">
        <v>18</v>
      </c>
      <c r="O2" s="15" t="s">
        <v>14</v>
      </c>
      <c r="P2" s="16" t="s">
        <v>15</v>
      </c>
      <c r="Q2" s="17" t="s">
        <v>16</v>
      </c>
      <c r="R2" s="78" t="s">
        <v>14</v>
      </c>
      <c r="S2" s="16" t="s">
        <v>15</v>
      </c>
      <c r="T2" s="79" t="s">
        <v>16</v>
      </c>
      <c r="U2" s="18" t="s">
        <v>14</v>
      </c>
      <c r="V2" s="19" t="s">
        <v>15</v>
      </c>
      <c r="W2" s="20" t="s">
        <v>16</v>
      </c>
      <c r="X2" s="80" t="s">
        <v>14</v>
      </c>
      <c r="Y2" s="22" t="s">
        <v>15</v>
      </c>
      <c r="Z2" s="81" t="s">
        <v>16</v>
      </c>
      <c r="AA2" s="82" t="s">
        <v>14</v>
      </c>
      <c r="AB2" s="83" t="s">
        <v>15</v>
      </c>
      <c r="AC2" s="84" t="s">
        <v>16</v>
      </c>
      <c r="AD2" s="85" t="s">
        <v>14</v>
      </c>
      <c r="AE2" s="25" t="s">
        <v>15</v>
      </c>
      <c r="AF2" s="86" t="s">
        <v>16</v>
      </c>
      <c r="AG2" s="21" t="s">
        <v>14</v>
      </c>
      <c r="AH2" s="22" t="s">
        <v>15</v>
      </c>
      <c r="AI2" s="23" t="s">
        <v>16</v>
      </c>
      <c r="AJ2" s="80" t="s">
        <v>14</v>
      </c>
      <c r="AK2" s="22" t="s">
        <v>15</v>
      </c>
      <c r="AL2" s="81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8" ht="7.5" customHeight="1">
      <c r="A3" s="87" t="s">
        <v>72</v>
      </c>
      <c r="B3" s="87" t="s">
        <v>72</v>
      </c>
      <c r="C3" s="125">
        <v>685</v>
      </c>
      <c r="D3" s="126">
        <v>683</v>
      </c>
      <c r="E3" s="127">
        <v>1368</v>
      </c>
      <c r="F3" s="125">
        <v>217</v>
      </c>
      <c r="G3" s="126">
        <v>222</v>
      </c>
      <c r="H3" s="127">
        <v>439</v>
      </c>
      <c r="I3" s="128">
        <v>31.678832116788318</v>
      </c>
      <c r="J3" s="129">
        <v>32.503660322108345</v>
      </c>
      <c r="K3" s="130">
        <v>32.090643274853804</v>
      </c>
      <c r="L3" s="125">
        <v>62</v>
      </c>
      <c r="M3" s="126">
        <v>60</v>
      </c>
      <c r="N3" s="127">
        <v>122</v>
      </c>
      <c r="O3" s="128">
        <v>28.57142857142857</v>
      </c>
      <c r="P3" s="129">
        <v>27.027027027027028</v>
      </c>
      <c r="Q3" s="130">
        <v>27.790432801822323</v>
      </c>
      <c r="R3" s="200">
        <v>960</v>
      </c>
      <c r="S3" s="201">
        <v>975</v>
      </c>
      <c r="T3" s="202">
        <v>1935</v>
      </c>
      <c r="U3" s="134">
        <v>1.4014598540145986</v>
      </c>
      <c r="V3" s="135">
        <v>1.4275256222547583</v>
      </c>
      <c r="W3" s="136">
        <v>1.4144736842105263</v>
      </c>
      <c r="X3" s="200">
        <v>116</v>
      </c>
      <c r="Y3" s="201">
        <v>144</v>
      </c>
      <c r="Z3" s="202">
        <v>260</v>
      </c>
      <c r="AA3" s="200">
        <v>2</v>
      </c>
      <c r="AB3" s="201">
        <v>0</v>
      </c>
      <c r="AC3" s="202">
        <v>2</v>
      </c>
      <c r="AD3" s="203">
        <v>0.291970802919708</v>
      </c>
      <c r="AE3" s="129">
        <v>0</v>
      </c>
      <c r="AF3" s="204">
        <v>0.14619883040935672</v>
      </c>
      <c r="AG3" s="200">
        <v>1</v>
      </c>
      <c r="AH3" s="201">
        <v>0</v>
      </c>
      <c r="AI3" s="202">
        <v>1</v>
      </c>
      <c r="AJ3" s="131">
        <v>50</v>
      </c>
      <c r="AK3" s="132">
        <v>0</v>
      </c>
      <c r="AL3" s="133">
        <v>50</v>
      </c>
      <c r="AM3" s="200">
        <v>2</v>
      </c>
      <c r="AN3" s="201">
        <v>0</v>
      </c>
      <c r="AO3" s="202">
        <v>2</v>
      </c>
      <c r="AP3" s="134">
        <v>0.00291970802919708</v>
      </c>
      <c r="AQ3" s="135">
        <v>0</v>
      </c>
      <c r="AR3" s="136">
        <v>0.0014619883040935672</v>
      </c>
      <c r="AS3" s="200">
        <v>0</v>
      </c>
      <c r="AT3" s="201">
        <v>2</v>
      </c>
      <c r="AU3" s="202">
        <v>2</v>
      </c>
      <c r="AV3" s="205"/>
    </row>
    <row r="4" spans="1:48" ht="7.5" customHeight="1">
      <c r="A4" s="195"/>
      <c r="B4" s="88" t="s">
        <v>73</v>
      </c>
      <c r="C4" s="89"/>
      <c r="D4" s="91"/>
      <c r="E4" s="90"/>
      <c r="F4" s="89"/>
      <c r="G4" s="91"/>
      <c r="H4" s="90"/>
      <c r="I4" s="137"/>
      <c r="J4" s="138"/>
      <c r="K4" s="139"/>
      <c r="L4" s="89"/>
      <c r="M4" s="91"/>
      <c r="N4" s="90"/>
      <c r="O4" s="137"/>
      <c r="P4" s="138"/>
      <c r="Q4" s="139"/>
      <c r="R4" s="175"/>
      <c r="S4" s="174"/>
      <c r="T4" s="93"/>
      <c r="U4" s="143"/>
      <c r="V4" s="144"/>
      <c r="W4" s="145"/>
      <c r="X4" s="175"/>
      <c r="Y4" s="174"/>
      <c r="Z4" s="93"/>
      <c r="AA4" s="175"/>
      <c r="AB4" s="174"/>
      <c r="AC4" s="93"/>
      <c r="AD4" s="206"/>
      <c r="AE4" s="138"/>
      <c r="AF4" s="207"/>
      <c r="AG4" s="175"/>
      <c r="AH4" s="174"/>
      <c r="AI4" s="93"/>
      <c r="AJ4" s="140"/>
      <c r="AK4" s="141"/>
      <c r="AL4" s="142"/>
      <c r="AM4" s="175"/>
      <c r="AN4" s="174"/>
      <c r="AO4" s="93"/>
      <c r="AP4" s="143"/>
      <c r="AQ4" s="144"/>
      <c r="AR4" s="145"/>
      <c r="AS4" s="175"/>
      <c r="AT4" s="174"/>
      <c r="AU4" s="93"/>
      <c r="AV4" s="205"/>
    </row>
    <row r="5" spans="1:48" ht="7.5" customHeight="1">
      <c r="A5" s="195"/>
      <c r="B5" s="88" t="s">
        <v>74</v>
      </c>
      <c r="C5" s="89"/>
      <c r="D5" s="91"/>
      <c r="E5" s="90"/>
      <c r="F5" s="89"/>
      <c r="G5" s="91"/>
      <c r="H5" s="90"/>
      <c r="I5" s="137"/>
      <c r="J5" s="138"/>
      <c r="K5" s="139"/>
      <c r="L5" s="89"/>
      <c r="M5" s="91"/>
      <c r="N5" s="90"/>
      <c r="O5" s="137"/>
      <c r="P5" s="138"/>
      <c r="Q5" s="139"/>
      <c r="R5" s="175"/>
      <c r="S5" s="174"/>
      <c r="T5" s="93"/>
      <c r="U5" s="143"/>
      <c r="V5" s="144"/>
      <c r="W5" s="145"/>
      <c r="X5" s="175"/>
      <c r="Y5" s="174"/>
      <c r="Z5" s="93"/>
      <c r="AA5" s="175"/>
      <c r="AB5" s="174"/>
      <c r="AC5" s="93"/>
      <c r="AD5" s="206"/>
      <c r="AE5" s="138"/>
      <c r="AF5" s="207"/>
      <c r="AG5" s="175"/>
      <c r="AH5" s="174"/>
      <c r="AI5" s="93"/>
      <c r="AJ5" s="140"/>
      <c r="AK5" s="141"/>
      <c r="AL5" s="142"/>
      <c r="AM5" s="175"/>
      <c r="AN5" s="174"/>
      <c r="AO5" s="93"/>
      <c r="AP5" s="143"/>
      <c r="AQ5" s="144"/>
      <c r="AR5" s="145"/>
      <c r="AS5" s="175"/>
      <c r="AT5" s="174"/>
      <c r="AU5" s="93"/>
      <c r="AV5" s="205"/>
    </row>
    <row r="6" spans="1:48" ht="7.5" customHeight="1">
      <c r="A6" s="92" t="s">
        <v>75</v>
      </c>
      <c r="B6" s="92" t="s">
        <v>75</v>
      </c>
      <c r="C6" s="89">
        <v>169</v>
      </c>
      <c r="D6" s="91">
        <v>171</v>
      </c>
      <c r="E6" s="90">
        <v>340</v>
      </c>
      <c r="F6" s="89">
        <v>45</v>
      </c>
      <c r="G6" s="91">
        <v>50</v>
      </c>
      <c r="H6" s="90">
        <v>95</v>
      </c>
      <c r="I6" s="137">
        <v>26.627218934911244</v>
      </c>
      <c r="J6" s="138">
        <v>29.239766081871345</v>
      </c>
      <c r="K6" s="139">
        <v>27.941176470588236</v>
      </c>
      <c r="L6" s="89">
        <v>16</v>
      </c>
      <c r="M6" s="91">
        <v>13</v>
      </c>
      <c r="N6" s="90">
        <v>29</v>
      </c>
      <c r="O6" s="137">
        <v>35.55555555555556</v>
      </c>
      <c r="P6" s="138">
        <v>26</v>
      </c>
      <c r="Q6" s="139">
        <v>30.526315789473685</v>
      </c>
      <c r="R6" s="175">
        <v>172</v>
      </c>
      <c r="S6" s="174">
        <v>134</v>
      </c>
      <c r="T6" s="93">
        <v>306</v>
      </c>
      <c r="U6" s="143">
        <v>1.017751479289941</v>
      </c>
      <c r="V6" s="144">
        <v>0.783625730994152</v>
      </c>
      <c r="W6" s="145">
        <v>0.9</v>
      </c>
      <c r="X6" s="175">
        <v>27</v>
      </c>
      <c r="Y6" s="174">
        <v>22</v>
      </c>
      <c r="Z6" s="93">
        <v>49</v>
      </c>
      <c r="AA6" s="175">
        <v>0</v>
      </c>
      <c r="AB6" s="174">
        <v>0</v>
      </c>
      <c r="AC6" s="93">
        <v>0</v>
      </c>
      <c r="AD6" s="206">
        <v>0</v>
      </c>
      <c r="AE6" s="138">
        <v>0</v>
      </c>
      <c r="AF6" s="207">
        <v>0</v>
      </c>
      <c r="AG6" s="175">
        <v>0</v>
      </c>
      <c r="AH6" s="174">
        <v>0</v>
      </c>
      <c r="AI6" s="93">
        <v>0</v>
      </c>
      <c r="AJ6" s="140">
        <v>0</v>
      </c>
      <c r="AK6" s="141">
        <v>0</v>
      </c>
      <c r="AL6" s="142">
        <v>0</v>
      </c>
      <c r="AM6" s="175">
        <v>0</v>
      </c>
      <c r="AN6" s="174">
        <v>0</v>
      </c>
      <c r="AO6" s="93">
        <v>0</v>
      </c>
      <c r="AP6" s="143">
        <v>0</v>
      </c>
      <c r="AQ6" s="144">
        <v>0</v>
      </c>
      <c r="AR6" s="145">
        <v>0</v>
      </c>
      <c r="AS6" s="175">
        <v>0</v>
      </c>
      <c r="AT6" s="174">
        <v>0</v>
      </c>
      <c r="AU6" s="93">
        <v>0</v>
      </c>
      <c r="AV6" s="205"/>
    </row>
    <row r="7" spans="1:48" ht="7.5" customHeight="1">
      <c r="A7" s="146" t="s">
        <v>76</v>
      </c>
      <c r="B7" s="146" t="s">
        <v>76</v>
      </c>
      <c r="C7" s="89">
        <v>168</v>
      </c>
      <c r="D7" s="91">
        <v>180</v>
      </c>
      <c r="E7" s="90">
        <v>348</v>
      </c>
      <c r="F7" s="89">
        <v>72</v>
      </c>
      <c r="G7" s="91">
        <v>77</v>
      </c>
      <c r="H7" s="90">
        <v>149</v>
      </c>
      <c r="I7" s="137">
        <v>42.857142857142854</v>
      </c>
      <c r="J7" s="138">
        <v>42.77777777777778</v>
      </c>
      <c r="K7" s="139">
        <v>42.81609195402299</v>
      </c>
      <c r="L7" s="89">
        <v>23</v>
      </c>
      <c r="M7" s="91">
        <v>26</v>
      </c>
      <c r="N7" s="90">
        <v>49</v>
      </c>
      <c r="O7" s="137">
        <v>31.944444444444443</v>
      </c>
      <c r="P7" s="138">
        <v>33.76623376623377</v>
      </c>
      <c r="Q7" s="139">
        <v>32.88590604026846</v>
      </c>
      <c r="R7" s="211">
        <v>346</v>
      </c>
      <c r="S7" s="212">
        <v>361</v>
      </c>
      <c r="T7" s="213">
        <v>707</v>
      </c>
      <c r="U7" s="143">
        <v>2.0595238095238093</v>
      </c>
      <c r="V7" s="144">
        <v>2.0055555555555555</v>
      </c>
      <c r="W7" s="145">
        <v>2.031609195402299</v>
      </c>
      <c r="X7" s="175">
        <v>21</v>
      </c>
      <c r="Y7" s="174">
        <v>35</v>
      </c>
      <c r="Z7" s="93">
        <v>56</v>
      </c>
      <c r="AA7" s="175">
        <v>0</v>
      </c>
      <c r="AB7" s="174">
        <v>0</v>
      </c>
      <c r="AC7" s="93">
        <v>0</v>
      </c>
      <c r="AD7" s="206">
        <v>0</v>
      </c>
      <c r="AE7" s="138">
        <v>0</v>
      </c>
      <c r="AF7" s="207">
        <v>0</v>
      </c>
      <c r="AG7" s="175">
        <v>0</v>
      </c>
      <c r="AH7" s="174">
        <v>0</v>
      </c>
      <c r="AI7" s="93">
        <v>0</v>
      </c>
      <c r="AJ7" s="140">
        <v>0</v>
      </c>
      <c r="AK7" s="141">
        <v>0</v>
      </c>
      <c r="AL7" s="142">
        <v>0</v>
      </c>
      <c r="AM7" s="175">
        <v>0</v>
      </c>
      <c r="AN7" s="174">
        <v>0</v>
      </c>
      <c r="AO7" s="93">
        <v>0</v>
      </c>
      <c r="AP7" s="143">
        <v>0</v>
      </c>
      <c r="AQ7" s="144">
        <v>0</v>
      </c>
      <c r="AR7" s="145">
        <v>0</v>
      </c>
      <c r="AS7" s="175">
        <v>0</v>
      </c>
      <c r="AT7" s="174">
        <v>0</v>
      </c>
      <c r="AU7" s="93">
        <v>0</v>
      </c>
      <c r="AV7" s="205"/>
    </row>
    <row r="8" spans="1:48" ht="7.5" customHeight="1">
      <c r="A8" s="195"/>
      <c r="B8" s="147" t="s">
        <v>77</v>
      </c>
      <c r="C8" s="89"/>
      <c r="D8" s="91"/>
      <c r="E8" s="90"/>
      <c r="F8" s="89"/>
      <c r="G8" s="91"/>
      <c r="H8" s="90"/>
      <c r="I8" s="137"/>
      <c r="J8" s="138"/>
      <c r="K8" s="139"/>
      <c r="L8" s="89"/>
      <c r="M8" s="91"/>
      <c r="N8" s="90"/>
      <c r="O8" s="137"/>
      <c r="P8" s="138"/>
      <c r="Q8" s="139"/>
      <c r="R8" s="175"/>
      <c r="S8" s="174"/>
      <c r="T8" s="93"/>
      <c r="U8" s="143"/>
      <c r="V8" s="144"/>
      <c r="W8" s="145"/>
      <c r="X8" s="175"/>
      <c r="Y8" s="174"/>
      <c r="Z8" s="93"/>
      <c r="AA8" s="175"/>
      <c r="AB8" s="174"/>
      <c r="AC8" s="93"/>
      <c r="AD8" s="206"/>
      <c r="AE8" s="138"/>
      <c r="AF8" s="207"/>
      <c r="AG8" s="175"/>
      <c r="AH8" s="174"/>
      <c r="AI8" s="93"/>
      <c r="AJ8" s="140"/>
      <c r="AK8" s="141"/>
      <c r="AL8" s="142"/>
      <c r="AM8" s="175"/>
      <c r="AN8" s="174"/>
      <c r="AO8" s="93"/>
      <c r="AP8" s="143"/>
      <c r="AQ8" s="144"/>
      <c r="AR8" s="145"/>
      <c r="AS8" s="175"/>
      <c r="AT8" s="174"/>
      <c r="AU8" s="93"/>
      <c r="AV8" s="205"/>
    </row>
    <row r="9" spans="1:48" ht="7.5" customHeight="1">
      <c r="A9" s="195"/>
      <c r="B9" s="147" t="s">
        <v>147</v>
      </c>
      <c r="C9" s="89"/>
      <c r="D9" s="91"/>
      <c r="E9" s="90"/>
      <c r="F9" s="89"/>
      <c r="G9" s="91"/>
      <c r="H9" s="90"/>
      <c r="I9" s="137"/>
      <c r="J9" s="138"/>
      <c r="K9" s="139"/>
      <c r="L9" s="89"/>
      <c r="M9" s="91"/>
      <c r="N9" s="90"/>
      <c r="O9" s="137"/>
      <c r="P9" s="138"/>
      <c r="Q9" s="139"/>
      <c r="R9" s="175"/>
      <c r="S9" s="174"/>
      <c r="T9" s="93"/>
      <c r="U9" s="143"/>
      <c r="V9" s="144"/>
      <c r="W9" s="145"/>
      <c r="X9" s="175"/>
      <c r="Y9" s="174"/>
      <c r="Z9" s="93"/>
      <c r="AA9" s="175"/>
      <c r="AB9" s="174"/>
      <c r="AC9" s="93"/>
      <c r="AD9" s="206"/>
      <c r="AE9" s="138"/>
      <c r="AF9" s="207"/>
      <c r="AG9" s="175"/>
      <c r="AH9" s="174"/>
      <c r="AI9" s="93"/>
      <c r="AJ9" s="140"/>
      <c r="AK9" s="141"/>
      <c r="AL9" s="142"/>
      <c r="AM9" s="175"/>
      <c r="AN9" s="174"/>
      <c r="AO9" s="93"/>
      <c r="AP9" s="143"/>
      <c r="AQ9" s="144"/>
      <c r="AR9" s="145"/>
      <c r="AS9" s="175"/>
      <c r="AT9" s="174"/>
      <c r="AU9" s="93"/>
      <c r="AV9" s="205"/>
    </row>
    <row r="10" spans="1:48" ht="7.5" customHeight="1">
      <c r="A10" s="195"/>
      <c r="B10" s="147" t="s">
        <v>78</v>
      </c>
      <c r="C10" s="89"/>
      <c r="D10" s="91"/>
      <c r="E10" s="90"/>
      <c r="F10" s="89"/>
      <c r="G10" s="91"/>
      <c r="H10" s="90"/>
      <c r="I10" s="137"/>
      <c r="J10" s="138"/>
      <c r="K10" s="139"/>
      <c r="L10" s="89"/>
      <c r="M10" s="91"/>
      <c r="N10" s="90"/>
      <c r="O10" s="137"/>
      <c r="P10" s="138"/>
      <c r="Q10" s="139"/>
      <c r="R10" s="175"/>
      <c r="S10" s="174"/>
      <c r="T10" s="93"/>
      <c r="U10" s="143"/>
      <c r="V10" s="144"/>
      <c r="W10" s="145"/>
      <c r="X10" s="175"/>
      <c r="Y10" s="174"/>
      <c r="Z10" s="93"/>
      <c r="AA10" s="175"/>
      <c r="AB10" s="174"/>
      <c r="AC10" s="93"/>
      <c r="AD10" s="206"/>
      <c r="AE10" s="138"/>
      <c r="AF10" s="207"/>
      <c r="AG10" s="175"/>
      <c r="AH10" s="174"/>
      <c r="AI10" s="93"/>
      <c r="AJ10" s="140"/>
      <c r="AK10" s="141"/>
      <c r="AL10" s="142"/>
      <c r="AM10" s="175"/>
      <c r="AN10" s="174"/>
      <c r="AO10" s="93"/>
      <c r="AP10" s="143"/>
      <c r="AQ10" s="144"/>
      <c r="AR10" s="145"/>
      <c r="AS10" s="175"/>
      <c r="AT10" s="174"/>
      <c r="AU10" s="93"/>
      <c r="AV10" s="205"/>
    </row>
    <row r="11" spans="1:48" ht="7.5" customHeight="1">
      <c r="A11" s="195"/>
      <c r="B11" s="147" t="s">
        <v>79</v>
      </c>
      <c r="C11" s="89"/>
      <c r="D11" s="91"/>
      <c r="E11" s="90"/>
      <c r="F11" s="89"/>
      <c r="G11" s="91"/>
      <c r="H11" s="90"/>
      <c r="I11" s="137"/>
      <c r="J11" s="138"/>
      <c r="K11" s="139"/>
      <c r="L11" s="89"/>
      <c r="M11" s="91"/>
      <c r="N11" s="90"/>
      <c r="O11" s="137"/>
      <c r="P11" s="138"/>
      <c r="Q11" s="139"/>
      <c r="R11" s="175"/>
      <c r="S11" s="174"/>
      <c r="T11" s="93"/>
      <c r="U11" s="143"/>
      <c r="V11" s="144"/>
      <c r="W11" s="145"/>
      <c r="X11" s="175"/>
      <c r="Y11" s="174"/>
      <c r="Z11" s="93"/>
      <c r="AA11" s="175"/>
      <c r="AB11" s="174"/>
      <c r="AC11" s="93"/>
      <c r="AD11" s="206"/>
      <c r="AE11" s="138"/>
      <c r="AF11" s="207"/>
      <c r="AG11" s="175"/>
      <c r="AH11" s="174"/>
      <c r="AI11" s="93"/>
      <c r="AJ11" s="140"/>
      <c r="AK11" s="141"/>
      <c r="AL11" s="142"/>
      <c r="AM11" s="175"/>
      <c r="AN11" s="174"/>
      <c r="AO11" s="93"/>
      <c r="AP11" s="143"/>
      <c r="AQ11" s="144"/>
      <c r="AR11" s="145"/>
      <c r="AS11" s="175"/>
      <c r="AT11" s="174"/>
      <c r="AU11" s="93"/>
      <c r="AV11" s="205"/>
    </row>
    <row r="12" spans="1:48" ht="7.5" customHeight="1">
      <c r="A12" s="195"/>
      <c r="B12" s="147" t="s">
        <v>137</v>
      </c>
      <c r="C12" s="89"/>
      <c r="D12" s="91"/>
      <c r="E12" s="90"/>
      <c r="F12" s="89"/>
      <c r="G12" s="91"/>
      <c r="H12" s="90"/>
      <c r="I12" s="137"/>
      <c r="J12" s="138"/>
      <c r="K12" s="139"/>
      <c r="L12" s="89"/>
      <c r="M12" s="91"/>
      <c r="N12" s="90"/>
      <c r="O12" s="137"/>
      <c r="P12" s="138"/>
      <c r="Q12" s="139"/>
      <c r="R12" s="175"/>
      <c r="S12" s="174"/>
      <c r="T12" s="93"/>
      <c r="U12" s="143"/>
      <c r="V12" s="144"/>
      <c r="W12" s="145"/>
      <c r="X12" s="175"/>
      <c r="Y12" s="174"/>
      <c r="Z12" s="93"/>
      <c r="AA12" s="175"/>
      <c r="AB12" s="174"/>
      <c r="AC12" s="93"/>
      <c r="AD12" s="206"/>
      <c r="AE12" s="138"/>
      <c r="AF12" s="207"/>
      <c r="AG12" s="175"/>
      <c r="AH12" s="174"/>
      <c r="AI12" s="93"/>
      <c r="AJ12" s="140"/>
      <c r="AK12" s="141"/>
      <c r="AL12" s="142"/>
      <c r="AM12" s="175"/>
      <c r="AN12" s="174"/>
      <c r="AO12" s="93"/>
      <c r="AP12" s="143"/>
      <c r="AQ12" s="144"/>
      <c r="AR12" s="145"/>
      <c r="AS12" s="175"/>
      <c r="AT12" s="174"/>
      <c r="AU12" s="93"/>
      <c r="AV12" s="205"/>
    </row>
    <row r="13" spans="1:48" ht="7.5" customHeight="1">
      <c r="A13" s="195"/>
      <c r="B13" s="147" t="s">
        <v>138</v>
      </c>
      <c r="C13" s="89"/>
      <c r="D13" s="91"/>
      <c r="E13" s="90"/>
      <c r="F13" s="89"/>
      <c r="G13" s="91"/>
      <c r="H13" s="90"/>
      <c r="I13" s="137"/>
      <c r="J13" s="138"/>
      <c r="K13" s="139"/>
      <c r="L13" s="89"/>
      <c r="M13" s="91"/>
      <c r="N13" s="90"/>
      <c r="O13" s="137"/>
      <c r="P13" s="138"/>
      <c r="Q13" s="139"/>
      <c r="R13" s="175"/>
      <c r="S13" s="174"/>
      <c r="T13" s="93"/>
      <c r="U13" s="143"/>
      <c r="V13" s="144"/>
      <c r="W13" s="145"/>
      <c r="X13" s="175"/>
      <c r="Y13" s="174"/>
      <c r="Z13" s="93"/>
      <c r="AA13" s="175"/>
      <c r="AB13" s="174"/>
      <c r="AC13" s="93"/>
      <c r="AD13" s="206"/>
      <c r="AE13" s="138"/>
      <c r="AF13" s="207"/>
      <c r="AG13" s="175"/>
      <c r="AH13" s="174"/>
      <c r="AI13" s="93"/>
      <c r="AJ13" s="140"/>
      <c r="AK13" s="141"/>
      <c r="AL13" s="142"/>
      <c r="AM13" s="175"/>
      <c r="AN13" s="174"/>
      <c r="AO13" s="93"/>
      <c r="AP13" s="143"/>
      <c r="AQ13" s="144"/>
      <c r="AR13" s="145"/>
      <c r="AS13" s="175"/>
      <c r="AT13" s="174"/>
      <c r="AU13" s="93"/>
      <c r="AV13" s="205"/>
    </row>
    <row r="14" spans="1:48" ht="7.5" customHeight="1">
      <c r="A14" s="195"/>
      <c r="B14" s="147" t="s">
        <v>139</v>
      </c>
      <c r="C14" s="89"/>
      <c r="D14" s="91"/>
      <c r="E14" s="90"/>
      <c r="F14" s="89"/>
      <c r="G14" s="91"/>
      <c r="H14" s="90"/>
      <c r="I14" s="137"/>
      <c r="J14" s="138"/>
      <c r="K14" s="139"/>
      <c r="L14" s="89"/>
      <c r="M14" s="91"/>
      <c r="N14" s="90"/>
      <c r="O14" s="137"/>
      <c r="P14" s="138"/>
      <c r="Q14" s="139"/>
      <c r="R14" s="175"/>
      <c r="S14" s="174"/>
      <c r="T14" s="93"/>
      <c r="U14" s="143"/>
      <c r="V14" s="144"/>
      <c r="W14" s="145"/>
      <c r="X14" s="175"/>
      <c r="Y14" s="174"/>
      <c r="Z14" s="93"/>
      <c r="AA14" s="175"/>
      <c r="AB14" s="174"/>
      <c r="AC14" s="93"/>
      <c r="AD14" s="206"/>
      <c r="AE14" s="138"/>
      <c r="AF14" s="207"/>
      <c r="AG14" s="175"/>
      <c r="AH14" s="174"/>
      <c r="AI14" s="93"/>
      <c r="AJ14" s="140"/>
      <c r="AK14" s="141"/>
      <c r="AL14" s="142"/>
      <c r="AM14" s="175"/>
      <c r="AN14" s="174"/>
      <c r="AO14" s="93"/>
      <c r="AP14" s="143"/>
      <c r="AQ14" s="144"/>
      <c r="AR14" s="145"/>
      <c r="AS14" s="175"/>
      <c r="AT14" s="174"/>
      <c r="AU14" s="93"/>
      <c r="AV14" s="205"/>
    </row>
    <row r="15" spans="1:48" ht="7.5" customHeight="1">
      <c r="A15" s="195"/>
      <c r="B15" s="147" t="s">
        <v>140</v>
      </c>
      <c r="C15" s="89"/>
      <c r="D15" s="91"/>
      <c r="E15" s="90"/>
      <c r="F15" s="89"/>
      <c r="G15" s="91"/>
      <c r="H15" s="90"/>
      <c r="I15" s="137"/>
      <c r="J15" s="138"/>
      <c r="K15" s="139"/>
      <c r="L15" s="89"/>
      <c r="M15" s="91"/>
      <c r="N15" s="90"/>
      <c r="O15" s="137"/>
      <c r="P15" s="138"/>
      <c r="Q15" s="139"/>
      <c r="R15" s="175"/>
      <c r="S15" s="174"/>
      <c r="T15" s="93"/>
      <c r="U15" s="143"/>
      <c r="V15" s="144"/>
      <c r="W15" s="145"/>
      <c r="X15" s="175"/>
      <c r="Y15" s="174"/>
      <c r="Z15" s="93"/>
      <c r="AA15" s="175"/>
      <c r="AB15" s="174"/>
      <c r="AC15" s="93"/>
      <c r="AD15" s="206"/>
      <c r="AE15" s="138"/>
      <c r="AF15" s="207"/>
      <c r="AG15" s="175"/>
      <c r="AH15" s="174"/>
      <c r="AI15" s="93"/>
      <c r="AJ15" s="140"/>
      <c r="AK15" s="141"/>
      <c r="AL15" s="142"/>
      <c r="AM15" s="175"/>
      <c r="AN15" s="174"/>
      <c r="AO15" s="93"/>
      <c r="AP15" s="143"/>
      <c r="AQ15" s="144"/>
      <c r="AR15" s="145"/>
      <c r="AS15" s="175"/>
      <c r="AT15" s="174"/>
      <c r="AU15" s="93"/>
      <c r="AV15" s="205"/>
    </row>
    <row r="16" spans="1:48" ht="7.5" customHeight="1">
      <c r="A16" s="195"/>
      <c r="B16" s="147" t="s">
        <v>141</v>
      </c>
      <c r="C16" s="89"/>
      <c r="D16" s="91"/>
      <c r="E16" s="90"/>
      <c r="F16" s="89"/>
      <c r="G16" s="91"/>
      <c r="H16" s="90"/>
      <c r="I16" s="137"/>
      <c r="J16" s="138"/>
      <c r="K16" s="139"/>
      <c r="L16" s="89"/>
      <c r="M16" s="91"/>
      <c r="N16" s="90"/>
      <c r="O16" s="137"/>
      <c r="P16" s="138"/>
      <c r="Q16" s="139"/>
      <c r="R16" s="175"/>
      <c r="S16" s="174"/>
      <c r="T16" s="93"/>
      <c r="U16" s="143"/>
      <c r="V16" s="144"/>
      <c r="W16" s="145"/>
      <c r="X16" s="175"/>
      <c r="Y16" s="174"/>
      <c r="Z16" s="93"/>
      <c r="AA16" s="175"/>
      <c r="AB16" s="174"/>
      <c r="AC16" s="93"/>
      <c r="AD16" s="206"/>
      <c r="AE16" s="138"/>
      <c r="AF16" s="207"/>
      <c r="AG16" s="175"/>
      <c r="AH16" s="174"/>
      <c r="AI16" s="93"/>
      <c r="AJ16" s="140"/>
      <c r="AK16" s="141"/>
      <c r="AL16" s="142"/>
      <c r="AM16" s="175"/>
      <c r="AN16" s="174"/>
      <c r="AO16" s="93"/>
      <c r="AP16" s="143"/>
      <c r="AQ16" s="144"/>
      <c r="AR16" s="145"/>
      <c r="AS16" s="175"/>
      <c r="AT16" s="174"/>
      <c r="AU16" s="93"/>
      <c r="AV16" s="205"/>
    </row>
    <row r="17" spans="1:48" ht="7.5" customHeight="1">
      <c r="A17" s="195"/>
      <c r="B17" s="197" t="s">
        <v>142</v>
      </c>
      <c r="C17" s="89"/>
      <c r="D17" s="91"/>
      <c r="E17" s="90"/>
      <c r="F17" s="89"/>
      <c r="G17" s="91"/>
      <c r="H17" s="90"/>
      <c r="I17" s="137"/>
      <c r="J17" s="138"/>
      <c r="K17" s="139"/>
      <c r="L17" s="89"/>
      <c r="M17" s="91"/>
      <c r="N17" s="90"/>
      <c r="O17" s="137"/>
      <c r="P17" s="138"/>
      <c r="Q17" s="139"/>
      <c r="R17" s="175"/>
      <c r="S17" s="174"/>
      <c r="T17" s="93"/>
      <c r="U17" s="143"/>
      <c r="V17" s="144"/>
      <c r="W17" s="145"/>
      <c r="X17" s="175"/>
      <c r="Y17" s="174"/>
      <c r="Z17" s="93"/>
      <c r="AA17" s="175"/>
      <c r="AB17" s="174"/>
      <c r="AC17" s="93"/>
      <c r="AD17" s="206"/>
      <c r="AE17" s="138"/>
      <c r="AF17" s="207"/>
      <c r="AG17" s="175"/>
      <c r="AH17" s="174"/>
      <c r="AI17" s="93"/>
      <c r="AJ17" s="140"/>
      <c r="AK17" s="141"/>
      <c r="AL17" s="142"/>
      <c r="AM17" s="175"/>
      <c r="AN17" s="174"/>
      <c r="AO17" s="93"/>
      <c r="AP17" s="143"/>
      <c r="AQ17" s="144"/>
      <c r="AR17" s="145"/>
      <c r="AS17" s="175"/>
      <c r="AT17" s="174"/>
      <c r="AU17" s="93"/>
      <c r="AV17" s="205"/>
    </row>
    <row r="18" spans="1:48" ht="7.5" customHeight="1">
      <c r="A18" s="146" t="s">
        <v>80</v>
      </c>
      <c r="B18" s="146" t="s">
        <v>80</v>
      </c>
      <c r="C18" s="89">
        <v>248</v>
      </c>
      <c r="D18" s="91">
        <v>234</v>
      </c>
      <c r="E18" s="90">
        <v>482</v>
      </c>
      <c r="F18" s="89">
        <v>99</v>
      </c>
      <c r="G18" s="91">
        <v>95</v>
      </c>
      <c r="H18" s="90">
        <v>194</v>
      </c>
      <c r="I18" s="137">
        <v>39.91935483870967</v>
      </c>
      <c r="J18" s="138">
        <v>40.598290598290596</v>
      </c>
      <c r="K18" s="139">
        <v>40.24896265560166</v>
      </c>
      <c r="L18" s="89">
        <v>23</v>
      </c>
      <c r="M18" s="91">
        <v>21</v>
      </c>
      <c r="N18" s="90">
        <v>44</v>
      </c>
      <c r="O18" s="137">
        <v>23.232323232323232</v>
      </c>
      <c r="P18" s="138">
        <v>22.105263157894736</v>
      </c>
      <c r="Q18" s="139">
        <v>22.68041237113402</v>
      </c>
      <c r="R18" s="175">
        <v>462</v>
      </c>
      <c r="S18" s="174">
        <v>380</v>
      </c>
      <c r="T18" s="93">
        <v>842</v>
      </c>
      <c r="U18" s="143">
        <v>1.8629032258064515</v>
      </c>
      <c r="V18" s="144">
        <v>1.623931623931624</v>
      </c>
      <c r="W18" s="145">
        <v>1.7468879668049793</v>
      </c>
      <c r="X18" s="175">
        <v>45</v>
      </c>
      <c r="Y18" s="174">
        <v>22</v>
      </c>
      <c r="Z18" s="93">
        <v>67</v>
      </c>
      <c r="AA18" s="175">
        <v>0</v>
      </c>
      <c r="AB18" s="174">
        <v>0</v>
      </c>
      <c r="AC18" s="93">
        <v>0</v>
      </c>
      <c r="AD18" s="206">
        <v>0</v>
      </c>
      <c r="AE18" s="138">
        <v>0</v>
      </c>
      <c r="AF18" s="207">
        <v>0</v>
      </c>
      <c r="AG18" s="175">
        <v>0</v>
      </c>
      <c r="AH18" s="174">
        <v>0</v>
      </c>
      <c r="AI18" s="93">
        <v>0</v>
      </c>
      <c r="AJ18" s="140">
        <v>0</v>
      </c>
      <c r="AK18" s="141">
        <v>0</v>
      </c>
      <c r="AL18" s="142">
        <v>0</v>
      </c>
      <c r="AM18" s="175">
        <v>0</v>
      </c>
      <c r="AN18" s="174">
        <v>0</v>
      </c>
      <c r="AO18" s="93">
        <v>0</v>
      </c>
      <c r="AP18" s="143">
        <v>0</v>
      </c>
      <c r="AQ18" s="144">
        <v>0</v>
      </c>
      <c r="AR18" s="145">
        <v>0</v>
      </c>
      <c r="AS18" s="175">
        <v>0</v>
      </c>
      <c r="AT18" s="174">
        <v>1</v>
      </c>
      <c r="AU18" s="93">
        <v>1</v>
      </c>
      <c r="AV18" s="205"/>
    </row>
    <row r="19" spans="1:48" ht="7.5" customHeight="1">
      <c r="A19" s="195"/>
      <c r="B19" s="147" t="s">
        <v>135</v>
      </c>
      <c r="C19" s="89"/>
      <c r="D19" s="91"/>
      <c r="E19" s="90"/>
      <c r="F19" s="89"/>
      <c r="G19" s="91"/>
      <c r="H19" s="90"/>
      <c r="I19" s="137"/>
      <c r="J19" s="138"/>
      <c r="K19" s="139"/>
      <c r="L19" s="89"/>
      <c r="M19" s="91"/>
      <c r="N19" s="90"/>
      <c r="O19" s="137"/>
      <c r="P19" s="138"/>
      <c r="Q19" s="139"/>
      <c r="R19" s="175"/>
      <c r="S19" s="174"/>
      <c r="T19" s="93"/>
      <c r="U19" s="143"/>
      <c r="V19" s="144"/>
      <c r="W19" s="145"/>
      <c r="X19" s="175"/>
      <c r="Y19" s="174"/>
      <c r="Z19" s="93"/>
      <c r="AA19" s="175"/>
      <c r="AB19" s="174"/>
      <c r="AC19" s="93"/>
      <c r="AD19" s="206"/>
      <c r="AE19" s="138"/>
      <c r="AF19" s="207"/>
      <c r="AG19" s="175"/>
      <c r="AH19" s="174"/>
      <c r="AI19" s="93"/>
      <c r="AJ19" s="140"/>
      <c r="AK19" s="141"/>
      <c r="AL19" s="142"/>
      <c r="AM19" s="175"/>
      <c r="AN19" s="174"/>
      <c r="AO19" s="93"/>
      <c r="AP19" s="143"/>
      <c r="AQ19" s="144"/>
      <c r="AR19" s="145"/>
      <c r="AS19" s="175"/>
      <c r="AT19" s="174"/>
      <c r="AU19" s="93"/>
      <c r="AV19" s="205"/>
    </row>
    <row r="20" spans="1:48" ht="7.5" customHeight="1">
      <c r="A20" s="195"/>
      <c r="B20" s="147" t="s">
        <v>143</v>
      </c>
      <c r="C20" s="89"/>
      <c r="D20" s="91"/>
      <c r="E20" s="90"/>
      <c r="F20" s="89"/>
      <c r="G20" s="91"/>
      <c r="H20" s="90"/>
      <c r="I20" s="137"/>
      <c r="J20" s="138"/>
      <c r="K20" s="139"/>
      <c r="L20" s="89"/>
      <c r="M20" s="91"/>
      <c r="N20" s="90"/>
      <c r="O20" s="137"/>
      <c r="P20" s="138"/>
      <c r="Q20" s="139"/>
      <c r="R20" s="175"/>
      <c r="S20" s="174"/>
      <c r="T20" s="93"/>
      <c r="U20" s="143"/>
      <c r="V20" s="144"/>
      <c r="W20" s="145"/>
      <c r="X20" s="175"/>
      <c r="Y20" s="174"/>
      <c r="Z20" s="93"/>
      <c r="AA20" s="175"/>
      <c r="AB20" s="174"/>
      <c r="AC20" s="93"/>
      <c r="AD20" s="206"/>
      <c r="AE20" s="138"/>
      <c r="AF20" s="207"/>
      <c r="AG20" s="175"/>
      <c r="AH20" s="174"/>
      <c r="AI20" s="93"/>
      <c r="AJ20" s="140"/>
      <c r="AK20" s="141"/>
      <c r="AL20" s="142"/>
      <c r="AM20" s="175"/>
      <c r="AN20" s="174"/>
      <c r="AO20" s="93"/>
      <c r="AP20" s="143"/>
      <c r="AQ20" s="144"/>
      <c r="AR20" s="145"/>
      <c r="AS20" s="175"/>
      <c r="AT20" s="174"/>
      <c r="AU20" s="93"/>
      <c r="AV20" s="205"/>
    </row>
    <row r="21" spans="1:48" ht="7.5" customHeight="1">
      <c r="A21" s="146" t="s">
        <v>81</v>
      </c>
      <c r="B21" s="146" t="s">
        <v>81</v>
      </c>
      <c r="C21" s="89">
        <v>353</v>
      </c>
      <c r="D21" s="91">
        <v>302</v>
      </c>
      <c r="E21" s="90">
        <v>655</v>
      </c>
      <c r="F21" s="89">
        <v>159</v>
      </c>
      <c r="G21" s="91">
        <v>118</v>
      </c>
      <c r="H21" s="90">
        <v>277</v>
      </c>
      <c r="I21" s="137">
        <v>45.04249291784703</v>
      </c>
      <c r="J21" s="138">
        <v>39.0728476821192</v>
      </c>
      <c r="K21" s="139">
        <v>42.29007633587786</v>
      </c>
      <c r="L21" s="89">
        <v>40</v>
      </c>
      <c r="M21" s="91">
        <v>28</v>
      </c>
      <c r="N21" s="90">
        <v>68</v>
      </c>
      <c r="O21" s="137">
        <v>25.157232704402517</v>
      </c>
      <c r="P21" s="138">
        <v>23.728813559322035</v>
      </c>
      <c r="Q21" s="139">
        <v>24.548736462093864</v>
      </c>
      <c r="R21" s="175">
        <v>798</v>
      </c>
      <c r="S21" s="174">
        <v>615</v>
      </c>
      <c r="T21" s="93">
        <v>1413</v>
      </c>
      <c r="U21" s="143">
        <v>2.2606232294617565</v>
      </c>
      <c r="V21" s="144">
        <v>2.0364238410596025</v>
      </c>
      <c r="W21" s="145">
        <v>2.1572519083969466</v>
      </c>
      <c r="X21" s="175">
        <v>49</v>
      </c>
      <c r="Y21" s="174">
        <v>66</v>
      </c>
      <c r="Z21" s="93">
        <v>115</v>
      </c>
      <c r="AA21" s="175">
        <v>0</v>
      </c>
      <c r="AB21" s="174">
        <v>1</v>
      </c>
      <c r="AC21" s="93">
        <v>1</v>
      </c>
      <c r="AD21" s="206">
        <v>0</v>
      </c>
      <c r="AE21" s="138">
        <v>0.33112582781456956</v>
      </c>
      <c r="AF21" s="207">
        <v>0.15267175572519084</v>
      </c>
      <c r="AG21" s="175">
        <v>0</v>
      </c>
      <c r="AH21" s="174">
        <v>1</v>
      </c>
      <c r="AI21" s="93">
        <v>1</v>
      </c>
      <c r="AJ21" s="140">
        <v>0</v>
      </c>
      <c r="AK21" s="141">
        <v>100</v>
      </c>
      <c r="AL21" s="142">
        <v>100</v>
      </c>
      <c r="AM21" s="175">
        <v>0</v>
      </c>
      <c r="AN21" s="174">
        <v>2</v>
      </c>
      <c r="AO21" s="93">
        <v>2</v>
      </c>
      <c r="AP21" s="143">
        <v>0</v>
      </c>
      <c r="AQ21" s="144">
        <v>0.006622516556291391</v>
      </c>
      <c r="AR21" s="145">
        <v>0.0030534351145038168</v>
      </c>
      <c r="AS21" s="175">
        <v>1</v>
      </c>
      <c r="AT21" s="174">
        <v>0</v>
      </c>
      <c r="AU21" s="93">
        <v>1</v>
      </c>
      <c r="AV21" s="205"/>
    </row>
    <row r="22" spans="1:48" ht="7.5" customHeight="1">
      <c r="A22" s="195"/>
      <c r="B22" s="147" t="s">
        <v>82</v>
      </c>
      <c r="C22" s="89"/>
      <c r="D22" s="91"/>
      <c r="E22" s="90"/>
      <c r="F22" s="89"/>
      <c r="G22" s="91"/>
      <c r="H22" s="90"/>
      <c r="I22" s="137"/>
      <c r="J22" s="138"/>
      <c r="K22" s="139"/>
      <c r="L22" s="89"/>
      <c r="M22" s="91"/>
      <c r="N22" s="90"/>
      <c r="O22" s="137"/>
      <c r="P22" s="138"/>
      <c r="Q22" s="139"/>
      <c r="R22" s="175"/>
      <c r="S22" s="174"/>
      <c r="T22" s="93"/>
      <c r="U22" s="143"/>
      <c r="V22" s="144"/>
      <c r="W22" s="145"/>
      <c r="X22" s="175"/>
      <c r="Y22" s="174"/>
      <c r="Z22" s="93"/>
      <c r="AA22" s="175"/>
      <c r="AB22" s="174"/>
      <c r="AC22" s="93"/>
      <c r="AD22" s="206"/>
      <c r="AE22" s="138"/>
      <c r="AF22" s="207"/>
      <c r="AG22" s="175"/>
      <c r="AH22" s="174"/>
      <c r="AI22" s="93"/>
      <c r="AJ22" s="140"/>
      <c r="AK22" s="141"/>
      <c r="AL22" s="142"/>
      <c r="AM22" s="175"/>
      <c r="AN22" s="174"/>
      <c r="AO22" s="93"/>
      <c r="AP22" s="143"/>
      <c r="AQ22" s="144"/>
      <c r="AR22" s="145"/>
      <c r="AS22" s="175"/>
      <c r="AT22" s="174"/>
      <c r="AU22" s="93"/>
      <c r="AV22" s="205"/>
    </row>
    <row r="23" spans="1:48" ht="7.5" customHeight="1">
      <c r="A23" s="195"/>
      <c r="B23" s="147" t="s">
        <v>83</v>
      </c>
      <c r="C23" s="89"/>
      <c r="D23" s="91"/>
      <c r="E23" s="90"/>
      <c r="F23" s="89"/>
      <c r="G23" s="91"/>
      <c r="H23" s="90"/>
      <c r="I23" s="137"/>
      <c r="J23" s="138"/>
      <c r="K23" s="139"/>
      <c r="L23" s="89"/>
      <c r="M23" s="91"/>
      <c r="N23" s="90"/>
      <c r="O23" s="137"/>
      <c r="P23" s="138"/>
      <c r="Q23" s="139"/>
      <c r="R23" s="175"/>
      <c r="S23" s="174"/>
      <c r="T23" s="93"/>
      <c r="U23" s="143"/>
      <c r="V23" s="144"/>
      <c r="W23" s="145"/>
      <c r="X23" s="175"/>
      <c r="Y23" s="174"/>
      <c r="Z23" s="93"/>
      <c r="AA23" s="175"/>
      <c r="AB23" s="174"/>
      <c r="AC23" s="93"/>
      <c r="AD23" s="206"/>
      <c r="AE23" s="138"/>
      <c r="AF23" s="207"/>
      <c r="AG23" s="175"/>
      <c r="AH23" s="174"/>
      <c r="AI23" s="93"/>
      <c r="AJ23" s="140"/>
      <c r="AK23" s="141"/>
      <c r="AL23" s="142"/>
      <c r="AM23" s="175"/>
      <c r="AN23" s="174"/>
      <c r="AO23" s="93"/>
      <c r="AP23" s="143"/>
      <c r="AQ23" s="144"/>
      <c r="AR23" s="145"/>
      <c r="AS23" s="175"/>
      <c r="AT23" s="174"/>
      <c r="AU23" s="93"/>
      <c r="AV23" s="205"/>
    </row>
    <row r="24" spans="1:48" ht="7.5" customHeight="1">
      <c r="A24" s="195"/>
      <c r="B24" s="147" t="s">
        <v>84</v>
      </c>
      <c r="C24" s="89"/>
      <c r="D24" s="91"/>
      <c r="E24" s="90"/>
      <c r="F24" s="89"/>
      <c r="G24" s="91"/>
      <c r="H24" s="90"/>
      <c r="I24" s="137"/>
      <c r="J24" s="138"/>
      <c r="K24" s="139"/>
      <c r="L24" s="89"/>
      <c r="M24" s="91"/>
      <c r="N24" s="90"/>
      <c r="O24" s="137"/>
      <c r="P24" s="138"/>
      <c r="Q24" s="139"/>
      <c r="R24" s="175"/>
      <c r="S24" s="174"/>
      <c r="T24" s="93"/>
      <c r="U24" s="143"/>
      <c r="V24" s="144"/>
      <c r="W24" s="145"/>
      <c r="X24" s="175"/>
      <c r="Y24" s="174"/>
      <c r="Z24" s="93"/>
      <c r="AA24" s="175"/>
      <c r="AB24" s="174"/>
      <c r="AC24" s="93"/>
      <c r="AD24" s="206"/>
      <c r="AE24" s="138"/>
      <c r="AF24" s="207"/>
      <c r="AG24" s="175"/>
      <c r="AH24" s="174"/>
      <c r="AI24" s="93"/>
      <c r="AJ24" s="140"/>
      <c r="AK24" s="141"/>
      <c r="AL24" s="142"/>
      <c r="AM24" s="175"/>
      <c r="AN24" s="174"/>
      <c r="AO24" s="93"/>
      <c r="AP24" s="143"/>
      <c r="AQ24" s="144"/>
      <c r="AR24" s="145"/>
      <c r="AS24" s="175"/>
      <c r="AT24" s="174"/>
      <c r="AU24" s="93"/>
      <c r="AV24" s="205"/>
    </row>
    <row r="25" spans="1:48" ht="7.5" customHeight="1">
      <c r="A25" s="195"/>
      <c r="B25" s="147" t="s">
        <v>85</v>
      </c>
      <c r="C25" s="89"/>
      <c r="D25" s="91"/>
      <c r="E25" s="90"/>
      <c r="F25" s="89"/>
      <c r="G25" s="91"/>
      <c r="H25" s="90"/>
      <c r="I25" s="137"/>
      <c r="J25" s="138"/>
      <c r="K25" s="139"/>
      <c r="L25" s="89"/>
      <c r="M25" s="91"/>
      <c r="N25" s="90"/>
      <c r="O25" s="137"/>
      <c r="P25" s="138"/>
      <c r="Q25" s="139"/>
      <c r="R25" s="175"/>
      <c r="S25" s="174"/>
      <c r="T25" s="93"/>
      <c r="U25" s="143"/>
      <c r="V25" s="144"/>
      <c r="W25" s="145"/>
      <c r="X25" s="175"/>
      <c r="Y25" s="174"/>
      <c r="Z25" s="93"/>
      <c r="AA25" s="175"/>
      <c r="AB25" s="174"/>
      <c r="AC25" s="93"/>
      <c r="AD25" s="206"/>
      <c r="AE25" s="138"/>
      <c r="AF25" s="207"/>
      <c r="AG25" s="175"/>
      <c r="AH25" s="174"/>
      <c r="AI25" s="93"/>
      <c r="AJ25" s="140"/>
      <c r="AK25" s="141"/>
      <c r="AL25" s="142"/>
      <c r="AM25" s="175"/>
      <c r="AN25" s="174"/>
      <c r="AO25" s="93"/>
      <c r="AP25" s="143"/>
      <c r="AQ25" s="144"/>
      <c r="AR25" s="145"/>
      <c r="AS25" s="175"/>
      <c r="AT25" s="174"/>
      <c r="AU25" s="93"/>
      <c r="AV25" s="205"/>
    </row>
    <row r="26" spans="1:48" ht="7.5" customHeight="1">
      <c r="A26" s="195"/>
      <c r="B26" s="147" t="s">
        <v>86</v>
      </c>
      <c r="C26" s="89"/>
      <c r="D26" s="91"/>
      <c r="E26" s="90"/>
      <c r="F26" s="89"/>
      <c r="G26" s="91"/>
      <c r="H26" s="90"/>
      <c r="I26" s="137"/>
      <c r="J26" s="138"/>
      <c r="K26" s="139"/>
      <c r="L26" s="89"/>
      <c r="M26" s="91"/>
      <c r="N26" s="90"/>
      <c r="O26" s="137"/>
      <c r="P26" s="138"/>
      <c r="Q26" s="139"/>
      <c r="R26" s="175"/>
      <c r="S26" s="174"/>
      <c r="T26" s="93"/>
      <c r="U26" s="143"/>
      <c r="V26" s="144"/>
      <c r="W26" s="145"/>
      <c r="X26" s="175"/>
      <c r="Y26" s="174"/>
      <c r="Z26" s="93"/>
      <c r="AA26" s="175"/>
      <c r="AB26" s="174"/>
      <c r="AC26" s="93"/>
      <c r="AD26" s="206"/>
      <c r="AE26" s="138"/>
      <c r="AF26" s="207"/>
      <c r="AG26" s="175"/>
      <c r="AH26" s="174"/>
      <c r="AI26" s="93"/>
      <c r="AJ26" s="140"/>
      <c r="AK26" s="141"/>
      <c r="AL26" s="142"/>
      <c r="AM26" s="175"/>
      <c r="AN26" s="174"/>
      <c r="AO26" s="93"/>
      <c r="AP26" s="143"/>
      <c r="AQ26" s="144"/>
      <c r="AR26" s="145"/>
      <c r="AS26" s="175"/>
      <c r="AT26" s="174"/>
      <c r="AU26" s="93"/>
      <c r="AV26" s="205"/>
    </row>
    <row r="27" spans="1:48" ht="7.5" customHeight="1">
      <c r="A27" s="195"/>
      <c r="B27" s="147" t="s">
        <v>87</v>
      </c>
      <c r="C27" s="89"/>
      <c r="D27" s="91"/>
      <c r="E27" s="90"/>
      <c r="F27" s="89"/>
      <c r="G27" s="91"/>
      <c r="H27" s="90"/>
      <c r="I27" s="137"/>
      <c r="J27" s="138"/>
      <c r="K27" s="139"/>
      <c r="L27" s="89"/>
      <c r="M27" s="91"/>
      <c r="N27" s="90"/>
      <c r="O27" s="137"/>
      <c r="P27" s="138"/>
      <c r="Q27" s="139"/>
      <c r="R27" s="175"/>
      <c r="S27" s="174"/>
      <c r="T27" s="93"/>
      <c r="U27" s="143"/>
      <c r="V27" s="144"/>
      <c r="W27" s="145"/>
      <c r="X27" s="175"/>
      <c r="Y27" s="174"/>
      <c r="Z27" s="93"/>
      <c r="AA27" s="175"/>
      <c r="AB27" s="174"/>
      <c r="AC27" s="93"/>
      <c r="AD27" s="206"/>
      <c r="AE27" s="138"/>
      <c r="AF27" s="207"/>
      <c r="AG27" s="175"/>
      <c r="AH27" s="174"/>
      <c r="AI27" s="93"/>
      <c r="AJ27" s="140"/>
      <c r="AK27" s="141"/>
      <c r="AL27" s="142"/>
      <c r="AM27" s="175"/>
      <c r="AN27" s="174"/>
      <c r="AO27" s="93"/>
      <c r="AP27" s="143"/>
      <c r="AQ27" s="144"/>
      <c r="AR27" s="145"/>
      <c r="AS27" s="175"/>
      <c r="AT27" s="174"/>
      <c r="AU27" s="93"/>
      <c r="AV27" s="205"/>
    </row>
    <row r="28" spans="1:48" ht="7.5" customHeight="1">
      <c r="A28" s="195"/>
      <c r="B28" s="147" t="s">
        <v>88</v>
      </c>
      <c r="C28" s="89"/>
      <c r="D28" s="91"/>
      <c r="E28" s="90"/>
      <c r="F28" s="89"/>
      <c r="G28" s="91"/>
      <c r="H28" s="90"/>
      <c r="I28" s="137"/>
      <c r="J28" s="138"/>
      <c r="K28" s="139"/>
      <c r="L28" s="89"/>
      <c r="M28" s="91"/>
      <c r="N28" s="90"/>
      <c r="O28" s="137"/>
      <c r="P28" s="138"/>
      <c r="Q28" s="139"/>
      <c r="R28" s="175"/>
      <c r="S28" s="174"/>
      <c r="T28" s="93"/>
      <c r="U28" s="143"/>
      <c r="V28" s="144"/>
      <c r="W28" s="145"/>
      <c r="X28" s="175"/>
      <c r="Y28" s="174"/>
      <c r="Z28" s="93"/>
      <c r="AA28" s="175"/>
      <c r="AB28" s="174"/>
      <c r="AC28" s="93"/>
      <c r="AD28" s="206"/>
      <c r="AE28" s="138"/>
      <c r="AF28" s="207"/>
      <c r="AG28" s="175"/>
      <c r="AH28" s="174"/>
      <c r="AI28" s="93"/>
      <c r="AJ28" s="140"/>
      <c r="AK28" s="141"/>
      <c r="AL28" s="142"/>
      <c r="AM28" s="175"/>
      <c r="AN28" s="174"/>
      <c r="AO28" s="93"/>
      <c r="AP28" s="143"/>
      <c r="AQ28" s="144"/>
      <c r="AR28" s="145"/>
      <c r="AS28" s="175"/>
      <c r="AT28" s="174"/>
      <c r="AU28" s="93"/>
      <c r="AV28" s="205"/>
    </row>
    <row r="29" spans="1:48" ht="7.5" customHeight="1">
      <c r="A29" s="146" t="s">
        <v>89</v>
      </c>
      <c r="B29" s="146" t="s">
        <v>89</v>
      </c>
      <c r="C29" s="89">
        <v>183</v>
      </c>
      <c r="D29" s="91">
        <v>371</v>
      </c>
      <c r="E29" s="90">
        <v>53</v>
      </c>
      <c r="F29" s="89">
        <v>50</v>
      </c>
      <c r="G29" s="91">
        <v>103</v>
      </c>
      <c r="H29" s="90">
        <v>28.191489361702125</v>
      </c>
      <c r="I29" s="137">
        <v>27.322404371584703</v>
      </c>
      <c r="J29" s="138">
        <v>27.762803234501348</v>
      </c>
      <c r="K29" s="139">
        <v>23</v>
      </c>
      <c r="L29" s="89">
        <v>17</v>
      </c>
      <c r="M29" s="91">
        <v>40</v>
      </c>
      <c r="N29" s="90">
        <v>43.39622641509434</v>
      </c>
      <c r="O29" s="137">
        <v>34</v>
      </c>
      <c r="P29" s="138">
        <v>38.83495145631068</v>
      </c>
      <c r="Q29" s="139">
        <v>258</v>
      </c>
      <c r="R29" s="175">
        <v>193</v>
      </c>
      <c r="S29" s="174">
        <v>451</v>
      </c>
      <c r="T29" s="93">
        <v>1.372340425531915</v>
      </c>
      <c r="U29" s="143">
        <v>1.0546448087431695</v>
      </c>
      <c r="V29" s="144">
        <v>1.215633423180593</v>
      </c>
      <c r="W29" s="145">
        <v>32</v>
      </c>
      <c r="X29" s="175">
        <v>31</v>
      </c>
      <c r="Y29" s="174">
        <v>63</v>
      </c>
      <c r="Z29" s="93">
        <v>0</v>
      </c>
      <c r="AA29" s="175">
        <v>0</v>
      </c>
      <c r="AB29" s="174">
        <v>0</v>
      </c>
      <c r="AC29" s="93">
        <v>0</v>
      </c>
      <c r="AD29" s="206">
        <v>0</v>
      </c>
      <c r="AE29" s="138">
        <v>0</v>
      </c>
      <c r="AF29" s="207">
        <v>0</v>
      </c>
      <c r="AG29" s="175">
        <v>0</v>
      </c>
      <c r="AH29" s="174">
        <v>0</v>
      </c>
      <c r="AI29" s="93">
        <v>0</v>
      </c>
      <c r="AJ29" s="140">
        <v>0</v>
      </c>
      <c r="AK29" s="141">
        <v>0</v>
      </c>
      <c r="AL29" s="142">
        <v>0</v>
      </c>
      <c r="AM29" s="175">
        <v>0</v>
      </c>
      <c r="AN29" s="174">
        <v>0</v>
      </c>
      <c r="AO29" s="93">
        <v>0</v>
      </c>
      <c r="AP29" s="143">
        <v>0</v>
      </c>
      <c r="AQ29" s="144">
        <v>0</v>
      </c>
      <c r="AR29" s="145">
        <v>0</v>
      </c>
      <c r="AS29" s="175">
        <v>0</v>
      </c>
      <c r="AT29" s="174">
        <v>0</v>
      </c>
      <c r="AU29" s="93"/>
      <c r="AV29" s="205"/>
    </row>
    <row r="30" spans="1:48" ht="7.5" customHeight="1">
      <c r="A30" s="146" t="s">
        <v>90</v>
      </c>
      <c r="B30" s="146" t="s">
        <v>90</v>
      </c>
      <c r="C30" s="89">
        <v>195</v>
      </c>
      <c r="D30" s="91">
        <v>225</v>
      </c>
      <c r="E30" s="90">
        <v>420</v>
      </c>
      <c r="F30" s="89">
        <v>58</v>
      </c>
      <c r="G30" s="91">
        <v>53</v>
      </c>
      <c r="H30" s="90">
        <v>111</v>
      </c>
      <c r="I30" s="137">
        <v>29.743589743589745</v>
      </c>
      <c r="J30" s="138">
        <v>23.555555555555554</v>
      </c>
      <c r="K30" s="139">
        <v>26.42857142857143</v>
      </c>
      <c r="L30" s="89">
        <v>19</v>
      </c>
      <c r="M30" s="91">
        <v>22</v>
      </c>
      <c r="N30" s="90">
        <v>41</v>
      </c>
      <c r="O30" s="137">
        <v>32.758620689655174</v>
      </c>
      <c r="P30" s="138">
        <v>41.509433962264154</v>
      </c>
      <c r="Q30" s="139">
        <v>36.93693693693694</v>
      </c>
      <c r="R30" s="175">
        <v>241</v>
      </c>
      <c r="S30" s="174">
        <v>171</v>
      </c>
      <c r="T30" s="93">
        <v>412</v>
      </c>
      <c r="U30" s="143">
        <v>1.235897435897436</v>
      </c>
      <c r="V30" s="144">
        <v>0.76</v>
      </c>
      <c r="W30" s="145">
        <v>0.9809523809523809</v>
      </c>
      <c r="X30" s="175">
        <v>26</v>
      </c>
      <c r="Y30" s="174">
        <v>34</v>
      </c>
      <c r="Z30" s="93">
        <v>60</v>
      </c>
      <c r="AA30" s="175">
        <v>0</v>
      </c>
      <c r="AB30" s="174">
        <v>0</v>
      </c>
      <c r="AC30" s="93">
        <v>0</v>
      </c>
      <c r="AD30" s="206">
        <v>0</v>
      </c>
      <c r="AE30" s="138">
        <v>0</v>
      </c>
      <c r="AF30" s="207">
        <v>0</v>
      </c>
      <c r="AG30" s="175">
        <v>0</v>
      </c>
      <c r="AH30" s="174">
        <v>0</v>
      </c>
      <c r="AI30" s="93">
        <v>0</v>
      </c>
      <c r="AJ30" s="140">
        <v>0</v>
      </c>
      <c r="AK30" s="141">
        <v>0</v>
      </c>
      <c r="AL30" s="142">
        <v>0</v>
      </c>
      <c r="AM30" s="175">
        <v>0</v>
      </c>
      <c r="AN30" s="174">
        <v>0</v>
      </c>
      <c r="AO30" s="93">
        <v>0</v>
      </c>
      <c r="AP30" s="143">
        <v>0</v>
      </c>
      <c r="AQ30" s="144">
        <v>0</v>
      </c>
      <c r="AR30" s="145">
        <v>0</v>
      </c>
      <c r="AS30" s="175">
        <v>0</v>
      </c>
      <c r="AT30" s="174">
        <v>4</v>
      </c>
      <c r="AU30" s="93">
        <v>4</v>
      </c>
      <c r="AV30" s="205"/>
    </row>
    <row r="31" spans="1:48" ht="7.5" customHeight="1">
      <c r="A31" s="146" t="s">
        <v>91</v>
      </c>
      <c r="B31" s="146" t="s">
        <v>91</v>
      </c>
      <c r="C31" s="89">
        <v>248</v>
      </c>
      <c r="D31" s="91">
        <v>255</v>
      </c>
      <c r="E31" s="90">
        <v>503</v>
      </c>
      <c r="F31" s="89">
        <v>95</v>
      </c>
      <c r="G31" s="91">
        <v>90</v>
      </c>
      <c r="H31" s="90">
        <v>185</v>
      </c>
      <c r="I31" s="137">
        <v>38.306451612903224</v>
      </c>
      <c r="J31" s="138">
        <v>35.294117647058826</v>
      </c>
      <c r="K31" s="139">
        <v>36.779324055666</v>
      </c>
      <c r="L31" s="89">
        <v>19</v>
      </c>
      <c r="M31" s="91">
        <v>20</v>
      </c>
      <c r="N31" s="90">
        <v>39</v>
      </c>
      <c r="O31" s="137">
        <v>20</v>
      </c>
      <c r="P31" s="138">
        <v>22.22222222222222</v>
      </c>
      <c r="Q31" s="139">
        <v>21.08108108108108</v>
      </c>
      <c r="R31" s="175">
        <v>403</v>
      </c>
      <c r="S31" s="174">
        <v>390</v>
      </c>
      <c r="T31" s="93">
        <v>793</v>
      </c>
      <c r="U31" s="143">
        <v>1.625</v>
      </c>
      <c r="V31" s="144">
        <v>1.5294117647058822</v>
      </c>
      <c r="W31" s="145">
        <v>1.5765407554671969</v>
      </c>
      <c r="X31" s="175">
        <v>28</v>
      </c>
      <c r="Y31" s="174">
        <v>45</v>
      </c>
      <c r="Z31" s="93">
        <v>73</v>
      </c>
      <c r="AA31" s="175">
        <v>3</v>
      </c>
      <c r="AB31" s="174">
        <v>0</v>
      </c>
      <c r="AC31" s="93">
        <v>3</v>
      </c>
      <c r="AD31" s="206">
        <v>1.2096774193548387</v>
      </c>
      <c r="AE31" s="138">
        <v>0</v>
      </c>
      <c r="AF31" s="207">
        <v>0.5964214711729622</v>
      </c>
      <c r="AG31" s="175">
        <v>2</v>
      </c>
      <c r="AH31" s="174">
        <v>0</v>
      </c>
      <c r="AI31" s="93">
        <v>2</v>
      </c>
      <c r="AJ31" s="140">
        <v>66.66666666666666</v>
      </c>
      <c r="AK31" s="141">
        <v>0</v>
      </c>
      <c r="AL31" s="142">
        <v>66.66666666666666</v>
      </c>
      <c r="AM31" s="175">
        <v>4</v>
      </c>
      <c r="AN31" s="174">
        <v>0</v>
      </c>
      <c r="AO31" s="93">
        <v>4</v>
      </c>
      <c r="AP31" s="143">
        <v>0.016129032258064516</v>
      </c>
      <c r="AQ31" s="144">
        <v>0</v>
      </c>
      <c r="AR31" s="145">
        <v>0.007952286282306162</v>
      </c>
      <c r="AS31" s="175">
        <v>0</v>
      </c>
      <c r="AT31" s="174">
        <v>1</v>
      </c>
      <c r="AU31" s="93">
        <v>1</v>
      </c>
      <c r="AV31" s="205"/>
    </row>
    <row r="32" spans="1:48" ht="7.5" customHeight="1">
      <c r="A32" s="146" t="s">
        <v>92</v>
      </c>
      <c r="B32" s="146" t="s">
        <v>92</v>
      </c>
      <c r="C32" s="89">
        <v>165</v>
      </c>
      <c r="D32" s="91">
        <v>166</v>
      </c>
      <c r="E32" s="90">
        <v>331</v>
      </c>
      <c r="F32" s="89">
        <v>52</v>
      </c>
      <c r="G32" s="91">
        <v>43</v>
      </c>
      <c r="H32" s="90">
        <v>95</v>
      </c>
      <c r="I32" s="137">
        <v>31.515151515151512</v>
      </c>
      <c r="J32" s="138">
        <v>25.903614457831324</v>
      </c>
      <c r="K32" s="139">
        <v>28.700906344410875</v>
      </c>
      <c r="L32" s="89">
        <v>11</v>
      </c>
      <c r="M32" s="91">
        <v>10</v>
      </c>
      <c r="N32" s="90">
        <v>21</v>
      </c>
      <c r="O32" s="137">
        <v>21.153846153846153</v>
      </c>
      <c r="P32" s="138">
        <v>23.25581395348837</v>
      </c>
      <c r="Q32" s="139">
        <v>22.105263157894736</v>
      </c>
      <c r="R32" s="175">
        <v>198</v>
      </c>
      <c r="S32" s="174">
        <v>156</v>
      </c>
      <c r="T32" s="93">
        <v>354</v>
      </c>
      <c r="U32" s="143">
        <v>1.2</v>
      </c>
      <c r="V32" s="144">
        <v>0.9397590361445783</v>
      </c>
      <c r="W32" s="145">
        <v>1.0694864048338368</v>
      </c>
      <c r="X32" s="175">
        <v>41</v>
      </c>
      <c r="Y32" s="174">
        <v>24</v>
      </c>
      <c r="Z32" s="93">
        <v>65</v>
      </c>
      <c r="AA32" s="175">
        <v>1</v>
      </c>
      <c r="AB32" s="174">
        <v>4</v>
      </c>
      <c r="AC32" s="93">
        <v>5</v>
      </c>
      <c r="AD32" s="206">
        <v>0.6060606060606061</v>
      </c>
      <c r="AE32" s="138">
        <v>2.4096385542168677</v>
      </c>
      <c r="AF32" s="207">
        <v>1.5105740181268883</v>
      </c>
      <c r="AG32" s="175">
        <v>1</v>
      </c>
      <c r="AH32" s="174">
        <v>3</v>
      </c>
      <c r="AI32" s="93">
        <v>4</v>
      </c>
      <c r="AJ32" s="140">
        <v>100</v>
      </c>
      <c r="AK32" s="148">
        <v>75</v>
      </c>
      <c r="AL32" s="149">
        <v>80</v>
      </c>
      <c r="AM32" s="175">
        <v>1</v>
      </c>
      <c r="AN32" s="174">
        <v>5</v>
      </c>
      <c r="AO32" s="93">
        <v>6</v>
      </c>
      <c r="AP32" s="143">
        <v>0.006060606060606061</v>
      </c>
      <c r="AQ32" s="144">
        <v>0.030120481927710843</v>
      </c>
      <c r="AR32" s="145">
        <v>0.01812688821752266</v>
      </c>
      <c r="AS32" s="175">
        <v>9</v>
      </c>
      <c r="AT32" s="174">
        <v>14</v>
      </c>
      <c r="AU32" s="93">
        <v>23</v>
      </c>
      <c r="AV32" s="205"/>
    </row>
    <row r="33" spans="1:48" ht="7.5" customHeight="1">
      <c r="A33" s="195"/>
      <c r="B33" s="147" t="s">
        <v>93</v>
      </c>
      <c r="C33" s="89"/>
      <c r="D33" s="91"/>
      <c r="E33" s="90"/>
      <c r="F33" s="89"/>
      <c r="G33" s="91"/>
      <c r="H33" s="90"/>
      <c r="I33" s="137"/>
      <c r="J33" s="138"/>
      <c r="K33" s="139"/>
      <c r="L33" s="89"/>
      <c r="M33" s="91"/>
      <c r="N33" s="90"/>
      <c r="O33" s="137"/>
      <c r="P33" s="138"/>
      <c r="Q33" s="139"/>
      <c r="R33" s="175"/>
      <c r="S33" s="174"/>
      <c r="T33" s="93"/>
      <c r="U33" s="143"/>
      <c r="V33" s="144"/>
      <c r="W33" s="145"/>
      <c r="X33" s="175"/>
      <c r="Y33" s="174"/>
      <c r="Z33" s="93"/>
      <c r="AA33" s="175"/>
      <c r="AB33" s="174"/>
      <c r="AC33" s="93"/>
      <c r="AD33" s="206"/>
      <c r="AE33" s="138"/>
      <c r="AF33" s="207"/>
      <c r="AG33" s="175"/>
      <c r="AH33" s="174"/>
      <c r="AI33" s="93"/>
      <c r="AJ33" s="140"/>
      <c r="AK33" s="141"/>
      <c r="AL33" s="142"/>
      <c r="AM33" s="175"/>
      <c r="AN33" s="174"/>
      <c r="AO33" s="93"/>
      <c r="AP33" s="143"/>
      <c r="AQ33" s="144"/>
      <c r="AR33" s="145"/>
      <c r="AS33" s="175"/>
      <c r="AT33" s="174"/>
      <c r="AU33" s="93"/>
      <c r="AV33" s="205"/>
    </row>
    <row r="34" spans="1:48" ht="7.5" customHeight="1">
      <c r="A34" s="195"/>
      <c r="B34" s="147" t="s">
        <v>94</v>
      </c>
      <c r="C34" s="89"/>
      <c r="D34" s="91"/>
      <c r="E34" s="90"/>
      <c r="F34" s="89"/>
      <c r="G34" s="91"/>
      <c r="H34" s="90"/>
      <c r="I34" s="137"/>
      <c r="J34" s="138"/>
      <c r="K34" s="139"/>
      <c r="L34" s="89"/>
      <c r="M34" s="91"/>
      <c r="N34" s="90"/>
      <c r="O34" s="137"/>
      <c r="P34" s="138"/>
      <c r="Q34" s="139"/>
      <c r="R34" s="175"/>
      <c r="S34" s="174"/>
      <c r="T34" s="93"/>
      <c r="U34" s="143"/>
      <c r="V34" s="144"/>
      <c r="W34" s="145"/>
      <c r="X34" s="175"/>
      <c r="Y34" s="174"/>
      <c r="Z34" s="93"/>
      <c r="AA34" s="175"/>
      <c r="AB34" s="174"/>
      <c r="AC34" s="93"/>
      <c r="AD34" s="206"/>
      <c r="AE34" s="138"/>
      <c r="AF34" s="207"/>
      <c r="AG34" s="175"/>
      <c r="AH34" s="174"/>
      <c r="AI34" s="93"/>
      <c r="AJ34" s="140"/>
      <c r="AK34" s="141"/>
      <c r="AL34" s="142"/>
      <c r="AM34" s="175"/>
      <c r="AN34" s="174"/>
      <c r="AO34" s="93"/>
      <c r="AP34" s="143"/>
      <c r="AQ34" s="144"/>
      <c r="AR34" s="145"/>
      <c r="AS34" s="175"/>
      <c r="AT34" s="174"/>
      <c r="AU34" s="93"/>
      <c r="AV34" s="205"/>
    </row>
    <row r="35" spans="1:48" ht="7.5" customHeight="1">
      <c r="A35" s="146" t="s">
        <v>95</v>
      </c>
      <c r="B35" s="146" t="s">
        <v>95</v>
      </c>
      <c r="C35" s="89">
        <v>47</v>
      </c>
      <c r="D35" s="91">
        <v>32</v>
      </c>
      <c r="E35" s="90">
        <v>79</v>
      </c>
      <c r="F35" s="89">
        <v>22</v>
      </c>
      <c r="G35" s="91">
        <v>12</v>
      </c>
      <c r="H35" s="90">
        <v>34</v>
      </c>
      <c r="I35" s="137">
        <v>46.808510638297875</v>
      </c>
      <c r="J35" s="138">
        <v>37.5</v>
      </c>
      <c r="K35" s="139">
        <v>43.037974683544306</v>
      </c>
      <c r="L35" s="89">
        <v>11</v>
      </c>
      <c r="M35" s="91">
        <v>3</v>
      </c>
      <c r="N35" s="90">
        <v>14</v>
      </c>
      <c r="O35" s="137">
        <v>50</v>
      </c>
      <c r="P35" s="138">
        <v>25</v>
      </c>
      <c r="Q35" s="139">
        <v>41.17647058823529</v>
      </c>
      <c r="R35" s="175">
        <v>77</v>
      </c>
      <c r="S35" s="174">
        <v>44</v>
      </c>
      <c r="T35" s="93">
        <v>121</v>
      </c>
      <c r="U35" s="143">
        <v>1.6382978723404256</v>
      </c>
      <c r="V35" s="144">
        <v>1.375</v>
      </c>
      <c r="W35" s="145">
        <v>1.5316455696202531</v>
      </c>
      <c r="X35" s="175">
        <v>10</v>
      </c>
      <c r="Y35" s="174">
        <v>12</v>
      </c>
      <c r="Z35" s="93">
        <v>22</v>
      </c>
      <c r="AA35" s="175">
        <v>0</v>
      </c>
      <c r="AB35" s="174">
        <v>0</v>
      </c>
      <c r="AC35" s="93">
        <v>0</v>
      </c>
      <c r="AD35" s="206">
        <v>0</v>
      </c>
      <c r="AE35" s="138">
        <v>0</v>
      </c>
      <c r="AF35" s="207">
        <v>0</v>
      </c>
      <c r="AG35" s="175">
        <v>0</v>
      </c>
      <c r="AH35" s="174">
        <v>0</v>
      </c>
      <c r="AI35" s="93">
        <v>0</v>
      </c>
      <c r="AJ35" s="140">
        <v>0</v>
      </c>
      <c r="AK35" s="141">
        <v>0</v>
      </c>
      <c r="AL35" s="142">
        <v>0</v>
      </c>
      <c r="AM35" s="175">
        <v>0</v>
      </c>
      <c r="AN35" s="174">
        <v>0</v>
      </c>
      <c r="AO35" s="93">
        <v>0</v>
      </c>
      <c r="AP35" s="143">
        <v>0</v>
      </c>
      <c r="AQ35" s="144">
        <v>0</v>
      </c>
      <c r="AR35" s="145">
        <v>0</v>
      </c>
      <c r="AS35" s="175">
        <v>0</v>
      </c>
      <c r="AT35" s="174">
        <v>0</v>
      </c>
      <c r="AU35" s="93">
        <v>0</v>
      </c>
      <c r="AV35" s="205"/>
    </row>
    <row r="36" spans="1:48" ht="7.5" customHeight="1">
      <c r="A36" s="195"/>
      <c r="B36" s="147" t="s">
        <v>96</v>
      </c>
      <c r="C36" s="89"/>
      <c r="D36" s="91"/>
      <c r="E36" s="90"/>
      <c r="F36" s="89"/>
      <c r="G36" s="91"/>
      <c r="H36" s="90"/>
      <c r="I36" s="137"/>
      <c r="J36" s="138"/>
      <c r="K36" s="139"/>
      <c r="L36" s="89"/>
      <c r="M36" s="91"/>
      <c r="N36" s="90"/>
      <c r="O36" s="137"/>
      <c r="P36" s="138"/>
      <c r="Q36" s="139"/>
      <c r="R36" s="175"/>
      <c r="S36" s="174"/>
      <c r="T36" s="93"/>
      <c r="U36" s="143"/>
      <c r="V36" s="144"/>
      <c r="W36" s="145"/>
      <c r="X36" s="175"/>
      <c r="Y36" s="174"/>
      <c r="Z36" s="93"/>
      <c r="AA36" s="175"/>
      <c r="AB36" s="174"/>
      <c r="AC36" s="93"/>
      <c r="AD36" s="206"/>
      <c r="AE36" s="138"/>
      <c r="AF36" s="207"/>
      <c r="AG36" s="175"/>
      <c r="AH36" s="174"/>
      <c r="AI36" s="93"/>
      <c r="AJ36" s="140"/>
      <c r="AK36" s="141"/>
      <c r="AL36" s="142"/>
      <c r="AM36" s="175"/>
      <c r="AN36" s="174"/>
      <c r="AO36" s="93"/>
      <c r="AP36" s="143"/>
      <c r="AQ36" s="144"/>
      <c r="AR36" s="145"/>
      <c r="AS36" s="175"/>
      <c r="AT36" s="174"/>
      <c r="AU36" s="93"/>
      <c r="AV36" s="205"/>
    </row>
    <row r="37" spans="1:48" ht="7.5" customHeight="1">
      <c r="A37" s="195"/>
      <c r="B37" s="147" t="s">
        <v>97</v>
      </c>
      <c r="C37" s="89"/>
      <c r="D37" s="91"/>
      <c r="E37" s="90"/>
      <c r="F37" s="89"/>
      <c r="G37" s="91"/>
      <c r="H37" s="90"/>
      <c r="I37" s="137"/>
      <c r="J37" s="138"/>
      <c r="K37" s="139"/>
      <c r="L37" s="89"/>
      <c r="M37" s="91"/>
      <c r="N37" s="90"/>
      <c r="O37" s="137"/>
      <c r="P37" s="138"/>
      <c r="Q37" s="139"/>
      <c r="R37" s="175"/>
      <c r="S37" s="174"/>
      <c r="T37" s="93"/>
      <c r="U37" s="143"/>
      <c r="V37" s="144"/>
      <c r="W37" s="145"/>
      <c r="X37" s="175"/>
      <c r="Y37" s="174"/>
      <c r="Z37" s="93"/>
      <c r="AA37" s="175"/>
      <c r="AB37" s="174"/>
      <c r="AC37" s="93"/>
      <c r="AD37" s="206"/>
      <c r="AE37" s="138"/>
      <c r="AF37" s="207"/>
      <c r="AG37" s="175"/>
      <c r="AH37" s="174"/>
      <c r="AI37" s="93"/>
      <c r="AJ37" s="140"/>
      <c r="AK37" s="141"/>
      <c r="AL37" s="142"/>
      <c r="AM37" s="175"/>
      <c r="AN37" s="174"/>
      <c r="AO37" s="93"/>
      <c r="AP37" s="143"/>
      <c r="AQ37" s="144"/>
      <c r="AR37" s="145"/>
      <c r="AS37" s="175"/>
      <c r="AT37" s="174"/>
      <c r="AU37" s="93"/>
      <c r="AV37" s="205"/>
    </row>
    <row r="38" spans="1:48" ht="7.5" customHeight="1">
      <c r="A38" s="146" t="s">
        <v>98</v>
      </c>
      <c r="B38" s="146" t="s">
        <v>98</v>
      </c>
      <c r="C38" s="89">
        <v>50</v>
      </c>
      <c r="D38" s="91">
        <v>25</v>
      </c>
      <c r="E38" s="90">
        <v>75</v>
      </c>
      <c r="F38" s="89">
        <v>25</v>
      </c>
      <c r="G38" s="91">
        <v>8</v>
      </c>
      <c r="H38" s="90">
        <v>33</v>
      </c>
      <c r="I38" s="137">
        <v>50</v>
      </c>
      <c r="J38" s="138">
        <v>32</v>
      </c>
      <c r="K38" s="139">
        <v>44</v>
      </c>
      <c r="L38" s="89">
        <v>10</v>
      </c>
      <c r="M38" s="91">
        <v>4</v>
      </c>
      <c r="N38" s="90">
        <v>14</v>
      </c>
      <c r="O38" s="137">
        <v>40</v>
      </c>
      <c r="P38" s="138">
        <v>50</v>
      </c>
      <c r="Q38" s="139">
        <v>42.42424242424242</v>
      </c>
      <c r="R38" s="175">
        <v>120</v>
      </c>
      <c r="S38" s="174">
        <v>40</v>
      </c>
      <c r="T38" s="93">
        <v>160</v>
      </c>
      <c r="U38" s="143">
        <v>2.4</v>
      </c>
      <c r="V38" s="144">
        <v>1.6</v>
      </c>
      <c r="W38" s="145">
        <v>2.1333333333333333</v>
      </c>
      <c r="X38" s="175">
        <v>5</v>
      </c>
      <c r="Y38" s="174">
        <v>2</v>
      </c>
      <c r="Z38" s="93">
        <v>7</v>
      </c>
      <c r="AA38" s="175">
        <v>0</v>
      </c>
      <c r="AB38" s="174">
        <v>0</v>
      </c>
      <c r="AC38" s="93">
        <v>0</v>
      </c>
      <c r="AD38" s="206">
        <v>0</v>
      </c>
      <c r="AE38" s="138">
        <v>0</v>
      </c>
      <c r="AF38" s="207">
        <v>0</v>
      </c>
      <c r="AG38" s="175">
        <v>0</v>
      </c>
      <c r="AH38" s="174">
        <v>0</v>
      </c>
      <c r="AI38" s="93">
        <v>0</v>
      </c>
      <c r="AJ38" s="140">
        <v>0</v>
      </c>
      <c r="AK38" s="141">
        <v>0</v>
      </c>
      <c r="AL38" s="142">
        <v>0</v>
      </c>
      <c r="AM38" s="175">
        <v>0</v>
      </c>
      <c r="AN38" s="174">
        <v>0</v>
      </c>
      <c r="AO38" s="93">
        <v>0</v>
      </c>
      <c r="AP38" s="143">
        <v>0</v>
      </c>
      <c r="AQ38" s="144">
        <v>0</v>
      </c>
      <c r="AR38" s="145">
        <v>0</v>
      </c>
      <c r="AS38" s="175">
        <v>0</v>
      </c>
      <c r="AT38" s="174">
        <v>0</v>
      </c>
      <c r="AU38" s="93">
        <v>0</v>
      </c>
      <c r="AV38" s="205"/>
    </row>
    <row r="39" spans="1:48" ht="7.5" customHeight="1">
      <c r="A39" s="195"/>
      <c r="B39" s="147" t="s">
        <v>99</v>
      </c>
      <c r="C39" s="89"/>
      <c r="D39" s="91"/>
      <c r="E39" s="90"/>
      <c r="F39" s="89"/>
      <c r="G39" s="91"/>
      <c r="H39" s="90"/>
      <c r="I39" s="137"/>
      <c r="J39" s="138"/>
      <c r="K39" s="139"/>
      <c r="L39" s="89"/>
      <c r="M39" s="91"/>
      <c r="N39" s="90"/>
      <c r="O39" s="137"/>
      <c r="P39" s="138"/>
      <c r="Q39" s="139"/>
      <c r="R39" s="175"/>
      <c r="S39" s="174"/>
      <c r="T39" s="93"/>
      <c r="U39" s="143"/>
      <c r="V39" s="144"/>
      <c r="W39" s="145"/>
      <c r="X39" s="175"/>
      <c r="Y39" s="174"/>
      <c r="Z39" s="93"/>
      <c r="AA39" s="175"/>
      <c r="AB39" s="174"/>
      <c r="AC39" s="93"/>
      <c r="AD39" s="206"/>
      <c r="AE39" s="138"/>
      <c r="AF39" s="207"/>
      <c r="AG39" s="175"/>
      <c r="AH39" s="174"/>
      <c r="AI39" s="93"/>
      <c r="AJ39" s="140"/>
      <c r="AK39" s="141"/>
      <c r="AL39" s="142"/>
      <c r="AM39" s="175"/>
      <c r="AN39" s="174"/>
      <c r="AO39" s="93"/>
      <c r="AP39" s="143"/>
      <c r="AQ39" s="144"/>
      <c r="AR39" s="145"/>
      <c r="AS39" s="175"/>
      <c r="AT39" s="174"/>
      <c r="AU39" s="93"/>
      <c r="AV39" s="205"/>
    </row>
    <row r="40" spans="1:48" ht="7.5" customHeight="1">
      <c r="A40" s="195"/>
      <c r="B40" s="147" t="s">
        <v>100</v>
      </c>
      <c r="C40" s="89"/>
      <c r="D40" s="91"/>
      <c r="E40" s="90"/>
      <c r="F40" s="89"/>
      <c r="G40" s="91"/>
      <c r="H40" s="90"/>
      <c r="I40" s="137"/>
      <c r="J40" s="138"/>
      <c r="K40" s="139"/>
      <c r="L40" s="89"/>
      <c r="M40" s="91"/>
      <c r="N40" s="90"/>
      <c r="O40" s="137"/>
      <c r="P40" s="138"/>
      <c r="Q40" s="139"/>
      <c r="R40" s="175"/>
      <c r="S40" s="174"/>
      <c r="T40" s="93"/>
      <c r="U40" s="143"/>
      <c r="V40" s="144"/>
      <c r="W40" s="145"/>
      <c r="X40" s="175"/>
      <c r="Y40" s="174"/>
      <c r="Z40" s="93"/>
      <c r="AA40" s="175"/>
      <c r="AB40" s="174"/>
      <c r="AC40" s="93"/>
      <c r="AD40" s="206"/>
      <c r="AE40" s="138"/>
      <c r="AF40" s="207"/>
      <c r="AG40" s="175"/>
      <c r="AH40" s="174"/>
      <c r="AI40" s="93"/>
      <c r="AJ40" s="140"/>
      <c r="AK40" s="141"/>
      <c r="AL40" s="142"/>
      <c r="AM40" s="175"/>
      <c r="AN40" s="174"/>
      <c r="AO40" s="93"/>
      <c r="AP40" s="143"/>
      <c r="AQ40" s="144"/>
      <c r="AR40" s="145"/>
      <c r="AS40" s="175"/>
      <c r="AT40" s="174"/>
      <c r="AU40" s="93"/>
      <c r="AV40" s="205"/>
    </row>
    <row r="41" spans="1:48" ht="7.5" customHeight="1">
      <c r="A41" s="195"/>
      <c r="B41" s="147" t="s">
        <v>101</v>
      </c>
      <c r="C41" s="89"/>
      <c r="D41" s="91"/>
      <c r="E41" s="90"/>
      <c r="F41" s="89"/>
      <c r="G41" s="91"/>
      <c r="H41" s="90"/>
      <c r="I41" s="137"/>
      <c r="J41" s="138"/>
      <c r="K41" s="139"/>
      <c r="L41" s="89"/>
      <c r="M41" s="91"/>
      <c r="N41" s="90"/>
      <c r="O41" s="137"/>
      <c r="P41" s="138"/>
      <c r="Q41" s="139"/>
      <c r="R41" s="175"/>
      <c r="S41" s="174"/>
      <c r="T41" s="93"/>
      <c r="U41" s="143"/>
      <c r="V41" s="144"/>
      <c r="W41" s="145"/>
      <c r="X41" s="175"/>
      <c r="Y41" s="174"/>
      <c r="Z41" s="93"/>
      <c r="AA41" s="175"/>
      <c r="AB41" s="174"/>
      <c r="AC41" s="93"/>
      <c r="AD41" s="206"/>
      <c r="AE41" s="138"/>
      <c r="AF41" s="207"/>
      <c r="AG41" s="175"/>
      <c r="AH41" s="174"/>
      <c r="AI41" s="93"/>
      <c r="AJ41" s="140"/>
      <c r="AK41" s="141"/>
      <c r="AL41" s="142"/>
      <c r="AM41" s="175"/>
      <c r="AN41" s="174"/>
      <c r="AO41" s="93"/>
      <c r="AP41" s="143"/>
      <c r="AQ41" s="144"/>
      <c r="AR41" s="145"/>
      <c r="AS41" s="175"/>
      <c r="AT41" s="174"/>
      <c r="AU41" s="93"/>
      <c r="AV41" s="205"/>
    </row>
    <row r="42" spans="1:48" ht="7.5" customHeight="1">
      <c r="A42" s="195"/>
      <c r="B42" s="147" t="s">
        <v>102</v>
      </c>
      <c r="C42" s="89"/>
      <c r="D42" s="91"/>
      <c r="E42" s="90"/>
      <c r="F42" s="89"/>
      <c r="G42" s="91"/>
      <c r="H42" s="90"/>
      <c r="I42" s="137"/>
      <c r="J42" s="138"/>
      <c r="K42" s="139"/>
      <c r="L42" s="89"/>
      <c r="M42" s="91"/>
      <c r="N42" s="90"/>
      <c r="O42" s="137"/>
      <c r="P42" s="138"/>
      <c r="Q42" s="139"/>
      <c r="R42" s="175"/>
      <c r="S42" s="174"/>
      <c r="T42" s="93"/>
      <c r="U42" s="143"/>
      <c r="V42" s="144"/>
      <c r="W42" s="145"/>
      <c r="X42" s="175"/>
      <c r="Y42" s="174"/>
      <c r="Z42" s="93"/>
      <c r="AA42" s="175"/>
      <c r="AB42" s="174"/>
      <c r="AC42" s="93"/>
      <c r="AD42" s="206"/>
      <c r="AE42" s="138"/>
      <c r="AF42" s="207"/>
      <c r="AG42" s="175"/>
      <c r="AH42" s="174"/>
      <c r="AI42" s="93"/>
      <c r="AJ42" s="140"/>
      <c r="AK42" s="141"/>
      <c r="AL42" s="142"/>
      <c r="AM42" s="175"/>
      <c r="AN42" s="174"/>
      <c r="AO42" s="93"/>
      <c r="AP42" s="143"/>
      <c r="AQ42" s="144"/>
      <c r="AR42" s="145"/>
      <c r="AS42" s="175"/>
      <c r="AT42" s="174"/>
      <c r="AU42" s="93"/>
      <c r="AV42" s="205"/>
    </row>
    <row r="43" spans="1:48" ht="7.5" customHeight="1">
      <c r="A43" s="195"/>
      <c r="B43" s="147" t="s">
        <v>103</v>
      </c>
      <c r="C43" s="89"/>
      <c r="D43" s="91"/>
      <c r="E43" s="90"/>
      <c r="F43" s="89"/>
      <c r="G43" s="91"/>
      <c r="H43" s="90"/>
      <c r="I43" s="137"/>
      <c r="J43" s="138"/>
      <c r="K43" s="139"/>
      <c r="L43" s="89"/>
      <c r="M43" s="91"/>
      <c r="N43" s="90"/>
      <c r="O43" s="137"/>
      <c r="P43" s="138"/>
      <c r="Q43" s="139"/>
      <c r="R43" s="175"/>
      <c r="S43" s="174"/>
      <c r="T43" s="93"/>
      <c r="U43" s="143"/>
      <c r="V43" s="144"/>
      <c r="W43" s="145"/>
      <c r="X43" s="175"/>
      <c r="Y43" s="174"/>
      <c r="Z43" s="93"/>
      <c r="AA43" s="175"/>
      <c r="AB43" s="174"/>
      <c r="AC43" s="93"/>
      <c r="AD43" s="206"/>
      <c r="AE43" s="138"/>
      <c r="AF43" s="207"/>
      <c r="AG43" s="175"/>
      <c r="AH43" s="174"/>
      <c r="AI43" s="93"/>
      <c r="AJ43" s="140"/>
      <c r="AK43" s="141"/>
      <c r="AL43" s="142"/>
      <c r="AM43" s="175"/>
      <c r="AN43" s="174"/>
      <c r="AO43" s="93"/>
      <c r="AP43" s="143"/>
      <c r="AQ43" s="144"/>
      <c r="AR43" s="145"/>
      <c r="AS43" s="175"/>
      <c r="AT43" s="174"/>
      <c r="AU43" s="93"/>
      <c r="AV43" s="205"/>
    </row>
    <row r="44" spans="1:48" ht="7.5" customHeight="1">
      <c r="A44" s="146" t="s">
        <v>104</v>
      </c>
      <c r="B44" s="146" t="s">
        <v>104</v>
      </c>
      <c r="C44" s="89">
        <v>10</v>
      </c>
      <c r="D44" s="91">
        <v>16</v>
      </c>
      <c r="E44" s="90">
        <v>26</v>
      </c>
      <c r="F44" s="89">
        <v>2</v>
      </c>
      <c r="G44" s="91">
        <v>7</v>
      </c>
      <c r="H44" s="90">
        <v>9</v>
      </c>
      <c r="I44" s="137">
        <v>20</v>
      </c>
      <c r="J44" s="138">
        <v>43.75</v>
      </c>
      <c r="K44" s="139">
        <v>34.61538461538461</v>
      </c>
      <c r="L44" s="89">
        <v>0</v>
      </c>
      <c r="M44" s="91">
        <v>5</v>
      </c>
      <c r="N44" s="90">
        <v>5</v>
      </c>
      <c r="O44" s="137">
        <v>0</v>
      </c>
      <c r="P44" s="138">
        <v>71.42857142857143</v>
      </c>
      <c r="Q44" s="139">
        <v>55.55555555555556</v>
      </c>
      <c r="R44" s="175">
        <v>10</v>
      </c>
      <c r="S44" s="174">
        <v>36</v>
      </c>
      <c r="T44" s="93">
        <v>46</v>
      </c>
      <c r="U44" s="143">
        <v>1</v>
      </c>
      <c r="V44" s="144">
        <v>2.25</v>
      </c>
      <c r="W44" s="145">
        <v>1.7692307692307692</v>
      </c>
      <c r="X44" s="175">
        <v>0</v>
      </c>
      <c r="Y44" s="174">
        <v>2</v>
      </c>
      <c r="Z44" s="93">
        <v>2</v>
      </c>
      <c r="AA44" s="175">
        <v>0</v>
      </c>
      <c r="AB44" s="174">
        <v>1</v>
      </c>
      <c r="AC44" s="93">
        <v>1</v>
      </c>
      <c r="AD44" s="206">
        <v>0</v>
      </c>
      <c r="AE44" s="138">
        <v>6.25</v>
      </c>
      <c r="AF44" s="207">
        <v>3.8461538461538463</v>
      </c>
      <c r="AG44" s="175">
        <v>0</v>
      </c>
      <c r="AH44" s="174">
        <v>1</v>
      </c>
      <c r="AI44" s="93">
        <v>1</v>
      </c>
      <c r="AJ44" s="140">
        <v>0</v>
      </c>
      <c r="AK44" s="141">
        <v>100</v>
      </c>
      <c r="AL44" s="142">
        <v>100</v>
      </c>
      <c r="AM44" s="175">
        <v>0</v>
      </c>
      <c r="AN44" s="174">
        <v>1</v>
      </c>
      <c r="AO44" s="93">
        <v>1</v>
      </c>
      <c r="AP44" s="143">
        <v>0</v>
      </c>
      <c r="AQ44" s="144">
        <v>0.0625</v>
      </c>
      <c r="AR44" s="145">
        <v>0.038461538461538464</v>
      </c>
      <c r="AS44" s="175">
        <v>0</v>
      </c>
      <c r="AT44" s="174">
        <v>0</v>
      </c>
      <c r="AU44" s="93">
        <v>0</v>
      </c>
      <c r="AV44" s="205"/>
    </row>
    <row r="45" spans="1:48" ht="7.5" customHeight="1">
      <c r="A45" s="195"/>
      <c r="B45" s="147" t="s">
        <v>105</v>
      </c>
      <c r="C45" s="89"/>
      <c r="D45" s="91"/>
      <c r="E45" s="90"/>
      <c r="F45" s="89"/>
      <c r="G45" s="91"/>
      <c r="H45" s="90"/>
      <c r="I45" s="137"/>
      <c r="J45" s="138"/>
      <c r="K45" s="139"/>
      <c r="L45" s="89"/>
      <c r="M45" s="91"/>
      <c r="N45" s="90"/>
      <c r="O45" s="137"/>
      <c r="P45" s="138"/>
      <c r="Q45" s="139"/>
      <c r="R45" s="175"/>
      <c r="S45" s="174"/>
      <c r="T45" s="93"/>
      <c r="U45" s="143"/>
      <c r="V45" s="144"/>
      <c r="W45" s="145"/>
      <c r="X45" s="175"/>
      <c r="Y45" s="174"/>
      <c r="Z45" s="93"/>
      <c r="AA45" s="175"/>
      <c r="AB45" s="174"/>
      <c r="AC45" s="93"/>
      <c r="AD45" s="206"/>
      <c r="AE45" s="138"/>
      <c r="AF45" s="207"/>
      <c r="AG45" s="175"/>
      <c r="AH45" s="174"/>
      <c r="AI45" s="93"/>
      <c r="AJ45" s="140"/>
      <c r="AK45" s="141"/>
      <c r="AL45" s="142"/>
      <c r="AM45" s="175"/>
      <c r="AN45" s="174"/>
      <c r="AO45" s="93"/>
      <c r="AP45" s="143"/>
      <c r="AQ45" s="144"/>
      <c r="AR45" s="145"/>
      <c r="AS45" s="175"/>
      <c r="AT45" s="174"/>
      <c r="AU45" s="93"/>
      <c r="AV45" s="205"/>
    </row>
    <row r="46" spans="1:48" ht="7.5" customHeight="1">
      <c r="A46" s="195"/>
      <c r="B46" s="147" t="s">
        <v>106</v>
      </c>
      <c r="C46" s="89"/>
      <c r="D46" s="91"/>
      <c r="E46" s="90"/>
      <c r="F46" s="89"/>
      <c r="G46" s="91"/>
      <c r="H46" s="90"/>
      <c r="I46" s="137"/>
      <c r="J46" s="138"/>
      <c r="K46" s="139"/>
      <c r="L46" s="89"/>
      <c r="M46" s="91"/>
      <c r="N46" s="90"/>
      <c r="O46" s="137"/>
      <c r="P46" s="138"/>
      <c r="Q46" s="139"/>
      <c r="R46" s="175"/>
      <c r="S46" s="174"/>
      <c r="T46" s="93"/>
      <c r="U46" s="143"/>
      <c r="V46" s="144"/>
      <c r="W46" s="145"/>
      <c r="X46" s="175"/>
      <c r="Y46" s="174"/>
      <c r="Z46" s="93"/>
      <c r="AA46" s="175"/>
      <c r="AB46" s="174"/>
      <c r="AC46" s="93"/>
      <c r="AD46" s="206"/>
      <c r="AE46" s="138"/>
      <c r="AF46" s="207"/>
      <c r="AG46" s="175"/>
      <c r="AH46" s="174"/>
      <c r="AI46" s="93"/>
      <c r="AJ46" s="140"/>
      <c r="AK46" s="141"/>
      <c r="AL46" s="142"/>
      <c r="AM46" s="175"/>
      <c r="AN46" s="174"/>
      <c r="AO46" s="93"/>
      <c r="AP46" s="143"/>
      <c r="AQ46" s="144"/>
      <c r="AR46" s="145"/>
      <c r="AS46" s="175"/>
      <c r="AT46" s="174"/>
      <c r="AU46" s="93"/>
      <c r="AV46" s="205"/>
    </row>
    <row r="47" spans="1:48" ht="7.5" customHeight="1">
      <c r="A47" s="195"/>
      <c r="B47" s="147" t="s">
        <v>107</v>
      </c>
      <c r="C47" s="89"/>
      <c r="D47" s="91"/>
      <c r="E47" s="90"/>
      <c r="F47" s="89"/>
      <c r="G47" s="91"/>
      <c r="H47" s="90"/>
      <c r="I47" s="137"/>
      <c r="J47" s="138"/>
      <c r="K47" s="139"/>
      <c r="L47" s="89"/>
      <c r="M47" s="91"/>
      <c r="N47" s="90"/>
      <c r="O47" s="137"/>
      <c r="P47" s="138"/>
      <c r="Q47" s="139"/>
      <c r="R47" s="175"/>
      <c r="S47" s="174"/>
      <c r="T47" s="93"/>
      <c r="U47" s="143"/>
      <c r="V47" s="144"/>
      <c r="W47" s="145"/>
      <c r="X47" s="175"/>
      <c r="Y47" s="174"/>
      <c r="Z47" s="93"/>
      <c r="AA47" s="175"/>
      <c r="AB47" s="174"/>
      <c r="AC47" s="93"/>
      <c r="AD47" s="206"/>
      <c r="AE47" s="138"/>
      <c r="AF47" s="207"/>
      <c r="AG47" s="175"/>
      <c r="AH47" s="174"/>
      <c r="AI47" s="93"/>
      <c r="AJ47" s="140"/>
      <c r="AK47" s="141"/>
      <c r="AL47" s="142"/>
      <c r="AM47" s="175"/>
      <c r="AN47" s="174"/>
      <c r="AO47" s="93"/>
      <c r="AP47" s="143"/>
      <c r="AQ47" s="144"/>
      <c r="AR47" s="145"/>
      <c r="AS47" s="175"/>
      <c r="AT47" s="174"/>
      <c r="AU47" s="93"/>
      <c r="AV47" s="205"/>
    </row>
    <row r="48" spans="1:48" ht="7.5" customHeight="1">
      <c r="A48" s="195"/>
      <c r="B48" s="147" t="s">
        <v>108</v>
      </c>
      <c r="C48" s="89"/>
      <c r="D48" s="91"/>
      <c r="E48" s="90"/>
      <c r="F48" s="89"/>
      <c r="G48" s="91"/>
      <c r="H48" s="90"/>
      <c r="I48" s="137"/>
      <c r="J48" s="138"/>
      <c r="K48" s="139"/>
      <c r="L48" s="89"/>
      <c r="M48" s="91"/>
      <c r="N48" s="90"/>
      <c r="O48" s="137"/>
      <c r="P48" s="138"/>
      <c r="Q48" s="139"/>
      <c r="R48" s="175"/>
      <c r="S48" s="174"/>
      <c r="T48" s="93"/>
      <c r="U48" s="143"/>
      <c r="V48" s="144"/>
      <c r="W48" s="145"/>
      <c r="X48" s="175"/>
      <c r="Y48" s="174"/>
      <c r="Z48" s="93"/>
      <c r="AA48" s="175"/>
      <c r="AB48" s="174"/>
      <c r="AC48" s="93"/>
      <c r="AD48" s="206"/>
      <c r="AE48" s="138"/>
      <c r="AF48" s="207"/>
      <c r="AG48" s="175"/>
      <c r="AH48" s="174"/>
      <c r="AI48" s="93"/>
      <c r="AJ48" s="140"/>
      <c r="AK48" s="141"/>
      <c r="AL48" s="142"/>
      <c r="AM48" s="175"/>
      <c r="AN48" s="174"/>
      <c r="AO48" s="93"/>
      <c r="AP48" s="143"/>
      <c r="AQ48" s="144"/>
      <c r="AR48" s="145"/>
      <c r="AS48" s="175"/>
      <c r="AT48" s="174"/>
      <c r="AU48" s="93"/>
      <c r="AV48" s="205"/>
    </row>
    <row r="49" spans="1:48" ht="7.5" customHeight="1">
      <c r="A49" s="195"/>
      <c r="B49" s="147" t="s">
        <v>109</v>
      </c>
      <c r="C49" s="89"/>
      <c r="D49" s="91"/>
      <c r="E49" s="90"/>
      <c r="F49" s="89"/>
      <c r="G49" s="91"/>
      <c r="H49" s="90"/>
      <c r="I49" s="137"/>
      <c r="J49" s="138"/>
      <c r="K49" s="139"/>
      <c r="L49" s="89"/>
      <c r="M49" s="91"/>
      <c r="N49" s="90"/>
      <c r="O49" s="137"/>
      <c r="P49" s="138"/>
      <c r="Q49" s="139"/>
      <c r="R49" s="175"/>
      <c r="S49" s="174"/>
      <c r="T49" s="93"/>
      <c r="U49" s="143"/>
      <c r="V49" s="144"/>
      <c r="W49" s="145"/>
      <c r="X49" s="175"/>
      <c r="Y49" s="174"/>
      <c r="Z49" s="93"/>
      <c r="AA49" s="175"/>
      <c r="AB49" s="174"/>
      <c r="AC49" s="93"/>
      <c r="AD49" s="206"/>
      <c r="AE49" s="138"/>
      <c r="AF49" s="207"/>
      <c r="AG49" s="175"/>
      <c r="AH49" s="174"/>
      <c r="AI49" s="93"/>
      <c r="AJ49" s="140"/>
      <c r="AK49" s="141"/>
      <c r="AL49" s="142"/>
      <c r="AM49" s="175"/>
      <c r="AN49" s="174"/>
      <c r="AO49" s="93"/>
      <c r="AP49" s="143"/>
      <c r="AQ49" s="144"/>
      <c r="AR49" s="145"/>
      <c r="AS49" s="175"/>
      <c r="AT49" s="174"/>
      <c r="AU49" s="93"/>
      <c r="AV49" s="205"/>
    </row>
    <row r="50" spans="1:48" ht="7.5" customHeight="1">
      <c r="A50" s="195"/>
      <c r="B50" s="147" t="s">
        <v>110</v>
      </c>
      <c r="C50" s="89"/>
      <c r="D50" s="91"/>
      <c r="E50" s="90"/>
      <c r="F50" s="89"/>
      <c r="G50" s="91"/>
      <c r="H50" s="90"/>
      <c r="I50" s="137"/>
      <c r="J50" s="138"/>
      <c r="K50" s="139"/>
      <c r="L50" s="89"/>
      <c r="M50" s="91"/>
      <c r="N50" s="90"/>
      <c r="O50" s="137"/>
      <c r="P50" s="138"/>
      <c r="Q50" s="139"/>
      <c r="R50" s="175"/>
      <c r="S50" s="174"/>
      <c r="T50" s="93"/>
      <c r="U50" s="143"/>
      <c r="V50" s="144"/>
      <c r="W50" s="145"/>
      <c r="X50" s="175"/>
      <c r="Y50" s="174"/>
      <c r="Z50" s="93"/>
      <c r="AA50" s="175"/>
      <c r="AB50" s="174"/>
      <c r="AC50" s="93"/>
      <c r="AD50" s="206"/>
      <c r="AE50" s="138"/>
      <c r="AF50" s="207"/>
      <c r="AG50" s="175"/>
      <c r="AH50" s="174"/>
      <c r="AI50" s="93"/>
      <c r="AJ50" s="140"/>
      <c r="AK50" s="141"/>
      <c r="AL50" s="142"/>
      <c r="AM50" s="175"/>
      <c r="AN50" s="174"/>
      <c r="AO50" s="93"/>
      <c r="AP50" s="143"/>
      <c r="AQ50" s="144"/>
      <c r="AR50" s="145"/>
      <c r="AS50" s="175"/>
      <c r="AT50" s="174"/>
      <c r="AU50" s="93"/>
      <c r="AV50" s="205"/>
    </row>
    <row r="51" spans="1:48" ht="7.5" customHeight="1">
      <c r="A51" s="146" t="s">
        <v>111</v>
      </c>
      <c r="B51" s="146" t="s">
        <v>111</v>
      </c>
      <c r="C51" s="89">
        <v>64</v>
      </c>
      <c r="D51" s="91">
        <v>69</v>
      </c>
      <c r="E51" s="90">
        <v>133</v>
      </c>
      <c r="F51" s="89">
        <v>27</v>
      </c>
      <c r="G51" s="91">
        <v>29</v>
      </c>
      <c r="H51" s="90">
        <v>56</v>
      </c>
      <c r="I51" s="137">
        <v>42.1875</v>
      </c>
      <c r="J51" s="138">
        <v>42.028985507246375</v>
      </c>
      <c r="K51" s="139">
        <v>42.10526315789473</v>
      </c>
      <c r="L51" s="89">
        <v>7</v>
      </c>
      <c r="M51" s="91">
        <v>9</v>
      </c>
      <c r="N51" s="90">
        <v>16</v>
      </c>
      <c r="O51" s="137">
        <v>25.925925925925924</v>
      </c>
      <c r="P51" s="138">
        <v>31.03448275862069</v>
      </c>
      <c r="Q51" s="139">
        <v>28.57142857142857</v>
      </c>
      <c r="R51" s="175">
        <v>102</v>
      </c>
      <c r="S51" s="174">
        <v>141</v>
      </c>
      <c r="T51" s="93">
        <v>243</v>
      </c>
      <c r="U51" s="143">
        <v>1.59375</v>
      </c>
      <c r="V51" s="144">
        <v>2.0434782608695654</v>
      </c>
      <c r="W51" s="145">
        <v>1.8270676691729324</v>
      </c>
      <c r="X51" s="175">
        <v>6</v>
      </c>
      <c r="Y51" s="174">
        <v>2</v>
      </c>
      <c r="Z51" s="93">
        <v>8</v>
      </c>
      <c r="AA51" s="175">
        <v>0</v>
      </c>
      <c r="AB51" s="174">
        <v>0</v>
      </c>
      <c r="AC51" s="93">
        <v>0</v>
      </c>
      <c r="AD51" s="206">
        <v>0</v>
      </c>
      <c r="AE51" s="138">
        <v>0</v>
      </c>
      <c r="AF51" s="207">
        <v>0</v>
      </c>
      <c r="AG51" s="175">
        <v>0</v>
      </c>
      <c r="AH51" s="174">
        <v>0</v>
      </c>
      <c r="AI51" s="93">
        <v>0</v>
      </c>
      <c r="AJ51" s="140">
        <v>0</v>
      </c>
      <c r="AK51" s="141">
        <v>0</v>
      </c>
      <c r="AL51" s="142">
        <v>0</v>
      </c>
      <c r="AM51" s="175">
        <v>0</v>
      </c>
      <c r="AN51" s="174">
        <v>0</v>
      </c>
      <c r="AO51" s="93">
        <v>0</v>
      </c>
      <c r="AP51" s="143">
        <v>0</v>
      </c>
      <c r="AQ51" s="144">
        <v>0</v>
      </c>
      <c r="AR51" s="145">
        <v>0</v>
      </c>
      <c r="AS51" s="175">
        <v>0</v>
      </c>
      <c r="AT51" s="174">
        <v>0</v>
      </c>
      <c r="AU51" s="93">
        <v>0</v>
      </c>
      <c r="AV51" s="205"/>
    </row>
    <row r="52" spans="1:48" ht="7.5" customHeight="1">
      <c r="A52" s="195"/>
      <c r="B52" s="147" t="s">
        <v>112</v>
      </c>
      <c r="C52" s="89"/>
      <c r="D52" s="91"/>
      <c r="E52" s="90"/>
      <c r="F52" s="89"/>
      <c r="G52" s="91"/>
      <c r="H52" s="90"/>
      <c r="I52" s="137"/>
      <c r="J52" s="138"/>
      <c r="K52" s="139"/>
      <c r="L52" s="89"/>
      <c r="M52" s="91"/>
      <c r="N52" s="90"/>
      <c r="O52" s="137"/>
      <c r="P52" s="138"/>
      <c r="Q52" s="139"/>
      <c r="R52" s="175"/>
      <c r="S52" s="174"/>
      <c r="T52" s="93"/>
      <c r="U52" s="143"/>
      <c r="V52" s="144"/>
      <c r="W52" s="145"/>
      <c r="X52" s="175"/>
      <c r="Y52" s="174"/>
      <c r="Z52" s="93"/>
      <c r="AA52" s="175"/>
      <c r="AB52" s="174"/>
      <c r="AC52" s="93"/>
      <c r="AD52" s="206"/>
      <c r="AE52" s="138"/>
      <c r="AF52" s="207"/>
      <c r="AG52" s="175"/>
      <c r="AH52" s="174"/>
      <c r="AI52" s="93"/>
      <c r="AJ52" s="140"/>
      <c r="AK52" s="141"/>
      <c r="AL52" s="142"/>
      <c r="AM52" s="175"/>
      <c r="AN52" s="174"/>
      <c r="AO52" s="93"/>
      <c r="AP52" s="143"/>
      <c r="AQ52" s="144"/>
      <c r="AR52" s="145"/>
      <c r="AS52" s="175"/>
      <c r="AT52" s="174"/>
      <c r="AU52" s="93"/>
      <c r="AV52" s="205"/>
    </row>
    <row r="53" spans="1:48" ht="7.5" customHeight="1">
      <c r="A53" s="195"/>
      <c r="B53" s="147" t="s">
        <v>113</v>
      </c>
      <c r="C53" s="89"/>
      <c r="D53" s="91"/>
      <c r="E53" s="90"/>
      <c r="F53" s="89"/>
      <c r="G53" s="91"/>
      <c r="H53" s="90"/>
      <c r="I53" s="137"/>
      <c r="J53" s="138"/>
      <c r="K53" s="139"/>
      <c r="L53" s="89"/>
      <c r="M53" s="91"/>
      <c r="N53" s="90"/>
      <c r="O53" s="137"/>
      <c r="P53" s="138"/>
      <c r="Q53" s="139"/>
      <c r="R53" s="175"/>
      <c r="S53" s="174"/>
      <c r="T53" s="93"/>
      <c r="U53" s="143"/>
      <c r="V53" s="144"/>
      <c r="W53" s="145"/>
      <c r="X53" s="175"/>
      <c r="Y53" s="174"/>
      <c r="Z53" s="93"/>
      <c r="AA53" s="175"/>
      <c r="AB53" s="174"/>
      <c r="AC53" s="93"/>
      <c r="AD53" s="206"/>
      <c r="AE53" s="138"/>
      <c r="AF53" s="207"/>
      <c r="AG53" s="175"/>
      <c r="AH53" s="174"/>
      <c r="AI53" s="93"/>
      <c r="AJ53" s="140"/>
      <c r="AK53" s="141"/>
      <c r="AL53" s="142"/>
      <c r="AM53" s="175"/>
      <c r="AN53" s="174"/>
      <c r="AO53" s="93"/>
      <c r="AP53" s="143"/>
      <c r="AQ53" s="144"/>
      <c r="AR53" s="145"/>
      <c r="AS53" s="175"/>
      <c r="AT53" s="174"/>
      <c r="AU53" s="93"/>
      <c r="AV53" s="205"/>
    </row>
    <row r="54" spans="1:48" ht="7.5" customHeight="1">
      <c r="A54" s="195"/>
      <c r="B54" s="147" t="s">
        <v>114</v>
      </c>
      <c r="C54" s="89"/>
      <c r="D54" s="91"/>
      <c r="E54" s="90"/>
      <c r="F54" s="89"/>
      <c r="G54" s="91"/>
      <c r="H54" s="90"/>
      <c r="I54" s="137"/>
      <c r="J54" s="138"/>
      <c r="K54" s="139"/>
      <c r="L54" s="89"/>
      <c r="M54" s="91"/>
      <c r="N54" s="90"/>
      <c r="O54" s="137"/>
      <c r="P54" s="138"/>
      <c r="Q54" s="139"/>
      <c r="R54" s="175"/>
      <c r="S54" s="174"/>
      <c r="T54" s="93"/>
      <c r="U54" s="143"/>
      <c r="V54" s="144"/>
      <c r="W54" s="145"/>
      <c r="X54" s="175"/>
      <c r="Y54" s="174"/>
      <c r="Z54" s="93"/>
      <c r="AA54" s="175"/>
      <c r="AB54" s="174"/>
      <c r="AC54" s="93"/>
      <c r="AD54" s="206"/>
      <c r="AE54" s="138"/>
      <c r="AF54" s="207"/>
      <c r="AG54" s="175"/>
      <c r="AH54" s="174"/>
      <c r="AI54" s="93"/>
      <c r="AJ54" s="140"/>
      <c r="AK54" s="141"/>
      <c r="AL54" s="142"/>
      <c r="AM54" s="175"/>
      <c r="AN54" s="174"/>
      <c r="AO54" s="93"/>
      <c r="AP54" s="143"/>
      <c r="AQ54" s="144"/>
      <c r="AR54" s="145"/>
      <c r="AS54" s="175"/>
      <c r="AT54" s="174"/>
      <c r="AU54" s="93"/>
      <c r="AV54" s="205"/>
    </row>
    <row r="55" spans="1:48" ht="7.5" customHeight="1">
      <c r="A55" s="195"/>
      <c r="B55" s="147" t="s">
        <v>115</v>
      </c>
      <c r="C55" s="89"/>
      <c r="D55" s="91"/>
      <c r="E55" s="90"/>
      <c r="F55" s="89"/>
      <c r="G55" s="91"/>
      <c r="H55" s="90"/>
      <c r="I55" s="137"/>
      <c r="J55" s="138"/>
      <c r="K55" s="139"/>
      <c r="L55" s="89"/>
      <c r="M55" s="91"/>
      <c r="N55" s="90"/>
      <c r="O55" s="137"/>
      <c r="P55" s="138"/>
      <c r="Q55" s="139"/>
      <c r="R55" s="175"/>
      <c r="S55" s="174"/>
      <c r="T55" s="93"/>
      <c r="U55" s="143"/>
      <c r="V55" s="144"/>
      <c r="W55" s="145"/>
      <c r="X55" s="175"/>
      <c r="Y55" s="174"/>
      <c r="Z55" s="93"/>
      <c r="AA55" s="175"/>
      <c r="AB55" s="174"/>
      <c r="AC55" s="93"/>
      <c r="AD55" s="206"/>
      <c r="AE55" s="138"/>
      <c r="AF55" s="207"/>
      <c r="AG55" s="175"/>
      <c r="AH55" s="174"/>
      <c r="AI55" s="93"/>
      <c r="AJ55" s="140"/>
      <c r="AK55" s="141"/>
      <c r="AL55" s="142"/>
      <c r="AM55" s="175"/>
      <c r="AN55" s="174"/>
      <c r="AO55" s="93"/>
      <c r="AP55" s="143"/>
      <c r="AQ55" s="144"/>
      <c r="AR55" s="145"/>
      <c r="AS55" s="175"/>
      <c r="AT55" s="174"/>
      <c r="AU55" s="93"/>
      <c r="AV55" s="205"/>
    </row>
    <row r="56" spans="1:48" ht="7.5" customHeight="1">
      <c r="A56" s="146" t="s">
        <v>116</v>
      </c>
      <c r="B56" s="146" t="s">
        <v>116</v>
      </c>
      <c r="C56" s="89">
        <v>52</v>
      </c>
      <c r="D56" s="91">
        <v>61</v>
      </c>
      <c r="E56" s="90">
        <v>113</v>
      </c>
      <c r="F56" s="89">
        <v>25</v>
      </c>
      <c r="G56" s="91">
        <v>22</v>
      </c>
      <c r="H56" s="90">
        <v>47</v>
      </c>
      <c r="I56" s="137">
        <v>48.07692307692308</v>
      </c>
      <c r="J56" s="138">
        <v>36.0655737704918</v>
      </c>
      <c r="K56" s="139">
        <v>41.5929203539823</v>
      </c>
      <c r="L56" s="89">
        <v>4</v>
      </c>
      <c r="M56" s="91">
        <v>5</v>
      </c>
      <c r="N56" s="90">
        <v>9</v>
      </c>
      <c r="O56" s="137">
        <v>16</v>
      </c>
      <c r="P56" s="138">
        <v>22.727272727272727</v>
      </c>
      <c r="Q56" s="139">
        <v>19.148936170212767</v>
      </c>
      <c r="R56" s="175">
        <v>117</v>
      </c>
      <c r="S56" s="174">
        <v>135</v>
      </c>
      <c r="T56" s="93">
        <v>252</v>
      </c>
      <c r="U56" s="143">
        <v>2.25</v>
      </c>
      <c r="V56" s="144">
        <v>2.2131147540983607</v>
      </c>
      <c r="W56" s="145">
        <v>2.230088495575221</v>
      </c>
      <c r="X56" s="175">
        <v>22</v>
      </c>
      <c r="Y56" s="174">
        <v>13</v>
      </c>
      <c r="Z56" s="93">
        <v>35</v>
      </c>
      <c r="AA56" s="175">
        <v>0</v>
      </c>
      <c r="AB56" s="174">
        <v>0</v>
      </c>
      <c r="AC56" s="93">
        <v>0</v>
      </c>
      <c r="AD56" s="206">
        <v>0</v>
      </c>
      <c r="AE56" s="138">
        <v>0</v>
      </c>
      <c r="AF56" s="207">
        <v>0</v>
      </c>
      <c r="AG56" s="175">
        <v>0</v>
      </c>
      <c r="AH56" s="174">
        <v>0</v>
      </c>
      <c r="AI56" s="93">
        <v>0</v>
      </c>
      <c r="AJ56" s="140">
        <v>0</v>
      </c>
      <c r="AK56" s="141">
        <v>0</v>
      </c>
      <c r="AL56" s="142">
        <v>0</v>
      </c>
      <c r="AM56" s="175">
        <v>0</v>
      </c>
      <c r="AN56" s="174">
        <v>0</v>
      </c>
      <c r="AO56" s="93">
        <v>0</v>
      </c>
      <c r="AP56" s="143">
        <v>0</v>
      </c>
      <c r="AQ56" s="144">
        <v>0</v>
      </c>
      <c r="AR56" s="145">
        <v>0</v>
      </c>
      <c r="AS56" s="175">
        <v>0</v>
      </c>
      <c r="AT56" s="174">
        <v>3</v>
      </c>
      <c r="AU56" s="93">
        <v>3</v>
      </c>
      <c r="AV56" s="205"/>
    </row>
    <row r="57" spans="1:48" ht="7.5" customHeight="1">
      <c r="A57" s="146" t="s">
        <v>117</v>
      </c>
      <c r="B57" s="146" t="s">
        <v>117</v>
      </c>
      <c r="C57" s="89">
        <v>46</v>
      </c>
      <c r="D57" s="91">
        <v>46</v>
      </c>
      <c r="E57" s="90">
        <v>92</v>
      </c>
      <c r="F57" s="89">
        <v>17</v>
      </c>
      <c r="G57" s="91">
        <v>15</v>
      </c>
      <c r="H57" s="90">
        <v>32</v>
      </c>
      <c r="I57" s="137">
        <v>36.95652173913043</v>
      </c>
      <c r="J57" s="138">
        <v>32.608695652173914</v>
      </c>
      <c r="K57" s="139">
        <v>34.78260869565217</v>
      </c>
      <c r="L57" s="89">
        <v>7</v>
      </c>
      <c r="M57" s="91">
        <v>6</v>
      </c>
      <c r="N57" s="90">
        <v>13</v>
      </c>
      <c r="O57" s="137">
        <v>41.17647058823529</v>
      </c>
      <c r="P57" s="138">
        <v>40</v>
      </c>
      <c r="Q57" s="139">
        <v>40.625</v>
      </c>
      <c r="R57" s="175">
        <v>69</v>
      </c>
      <c r="S57" s="174">
        <v>45</v>
      </c>
      <c r="T57" s="93">
        <v>114</v>
      </c>
      <c r="U57" s="143">
        <v>1.5</v>
      </c>
      <c r="V57" s="144">
        <v>0.9782608695652174</v>
      </c>
      <c r="W57" s="145">
        <v>1.2391304347826086</v>
      </c>
      <c r="X57" s="175">
        <v>18</v>
      </c>
      <c r="Y57" s="174">
        <v>23</v>
      </c>
      <c r="Z57" s="93">
        <v>41</v>
      </c>
      <c r="AA57" s="175">
        <v>0</v>
      </c>
      <c r="AB57" s="174">
        <v>0</v>
      </c>
      <c r="AC57" s="93">
        <v>0</v>
      </c>
      <c r="AD57" s="206">
        <v>0</v>
      </c>
      <c r="AE57" s="138">
        <v>0</v>
      </c>
      <c r="AF57" s="207">
        <v>0</v>
      </c>
      <c r="AG57" s="175">
        <v>0</v>
      </c>
      <c r="AH57" s="174">
        <v>0</v>
      </c>
      <c r="AI57" s="93">
        <v>0</v>
      </c>
      <c r="AJ57" s="140">
        <v>0</v>
      </c>
      <c r="AK57" s="141">
        <v>0</v>
      </c>
      <c r="AL57" s="142">
        <v>0</v>
      </c>
      <c r="AM57" s="175">
        <v>0</v>
      </c>
      <c r="AN57" s="174">
        <v>0</v>
      </c>
      <c r="AO57" s="93">
        <v>0</v>
      </c>
      <c r="AP57" s="143">
        <v>0</v>
      </c>
      <c r="AQ57" s="144">
        <v>0</v>
      </c>
      <c r="AR57" s="145">
        <v>0</v>
      </c>
      <c r="AS57" s="175">
        <v>0</v>
      </c>
      <c r="AT57" s="174">
        <v>0</v>
      </c>
      <c r="AU57" s="93">
        <v>0</v>
      </c>
      <c r="AV57" s="205"/>
    </row>
    <row r="58" spans="1:48" ht="7.5" customHeight="1">
      <c r="A58" s="146" t="s">
        <v>118</v>
      </c>
      <c r="B58" s="146" t="s">
        <v>118</v>
      </c>
      <c r="C58" s="89">
        <v>61</v>
      </c>
      <c r="D58" s="91">
        <v>63</v>
      </c>
      <c r="E58" s="90">
        <v>124</v>
      </c>
      <c r="F58" s="89">
        <v>31</v>
      </c>
      <c r="G58" s="91">
        <v>35</v>
      </c>
      <c r="H58" s="90">
        <v>66</v>
      </c>
      <c r="I58" s="137">
        <v>50.81967213114754</v>
      </c>
      <c r="J58" s="138">
        <v>55.55555555555556</v>
      </c>
      <c r="K58" s="139">
        <v>53.2258064516129</v>
      </c>
      <c r="L58" s="89">
        <v>4</v>
      </c>
      <c r="M58" s="91">
        <v>2</v>
      </c>
      <c r="N58" s="90">
        <v>6</v>
      </c>
      <c r="O58" s="137">
        <v>12.903225806451612</v>
      </c>
      <c r="P58" s="138">
        <v>5.714285714285714</v>
      </c>
      <c r="Q58" s="139">
        <v>9.090909090909092</v>
      </c>
      <c r="R58" s="175">
        <v>134</v>
      </c>
      <c r="S58" s="174">
        <v>173</v>
      </c>
      <c r="T58" s="93">
        <v>307</v>
      </c>
      <c r="U58" s="143">
        <v>2.19672131147541</v>
      </c>
      <c r="V58" s="144">
        <v>2.746031746031746</v>
      </c>
      <c r="W58" s="145">
        <v>2.475806451612903</v>
      </c>
      <c r="X58" s="175">
        <v>9</v>
      </c>
      <c r="Y58" s="174">
        <v>23</v>
      </c>
      <c r="Z58" s="93">
        <v>32</v>
      </c>
      <c r="AA58" s="175">
        <v>0</v>
      </c>
      <c r="AB58" s="174">
        <v>0</v>
      </c>
      <c r="AC58" s="93">
        <v>0</v>
      </c>
      <c r="AD58" s="206">
        <v>0</v>
      </c>
      <c r="AE58" s="138">
        <v>0</v>
      </c>
      <c r="AF58" s="207">
        <v>0</v>
      </c>
      <c r="AG58" s="175">
        <v>0</v>
      </c>
      <c r="AH58" s="174">
        <v>0</v>
      </c>
      <c r="AI58" s="93">
        <v>0</v>
      </c>
      <c r="AJ58" s="140">
        <v>0</v>
      </c>
      <c r="AK58" s="141">
        <v>0</v>
      </c>
      <c r="AL58" s="142">
        <v>0</v>
      </c>
      <c r="AM58" s="175">
        <v>0</v>
      </c>
      <c r="AN58" s="174">
        <v>0</v>
      </c>
      <c r="AO58" s="93">
        <v>0</v>
      </c>
      <c r="AP58" s="143">
        <v>0</v>
      </c>
      <c r="AQ58" s="144">
        <v>0</v>
      </c>
      <c r="AR58" s="145">
        <v>0</v>
      </c>
      <c r="AS58" s="175">
        <v>0</v>
      </c>
      <c r="AT58" s="174">
        <v>0</v>
      </c>
      <c r="AU58" s="93">
        <v>0</v>
      </c>
      <c r="AV58" s="205"/>
    </row>
    <row r="59" spans="1:48" ht="7.5" customHeight="1">
      <c r="A59" s="195"/>
      <c r="B59" s="147" t="s">
        <v>119</v>
      </c>
      <c r="C59" s="89"/>
      <c r="D59" s="91"/>
      <c r="E59" s="90"/>
      <c r="F59" s="89"/>
      <c r="G59" s="91"/>
      <c r="H59" s="90"/>
      <c r="I59" s="137"/>
      <c r="J59" s="138"/>
      <c r="K59" s="139"/>
      <c r="L59" s="89"/>
      <c r="M59" s="91"/>
      <c r="N59" s="90"/>
      <c r="O59" s="137"/>
      <c r="P59" s="138"/>
      <c r="Q59" s="139"/>
      <c r="R59" s="175"/>
      <c r="S59" s="174"/>
      <c r="T59" s="93"/>
      <c r="U59" s="143"/>
      <c r="V59" s="144"/>
      <c r="W59" s="145"/>
      <c r="X59" s="175"/>
      <c r="Y59" s="174"/>
      <c r="Z59" s="93"/>
      <c r="AA59" s="175"/>
      <c r="AB59" s="174"/>
      <c r="AC59" s="93"/>
      <c r="AD59" s="206"/>
      <c r="AE59" s="138"/>
      <c r="AF59" s="207"/>
      <c r="AG59" s="175"/>
      <c r="AH59" s="174"/>
      <c r="AI59" s="93"/>
      <c r="AJ59" s="140"/>
      <c r="AK59" s="141"/>
      <c r="AL59" s="142"/>
      <c r="AM59" s="175"/>
      <c r="AN59" s="174"/>
      <c r="AO59" s="93"/>
      <c r="AP59" s="143"/>
      <c r="AQ59" s="144"/>
      <c r="AR59" s="145"/>
      <c r="AS59" s="175"/>
      <c r="AT59" s="174"/>
      <c r="AU59" s="93"/>
      <c r="AV59" s="205"/>
    </row>
    <row r="60" spans="1:48" ht="7.5" customHeight="1">
      <c r="A60" s="195"/>
      <c r="B60" s="147" t="s">
        <v>120</v>
      </c>
      <c r="C60" s="89"/>
      <c r="D60" s="91"/>
      <c r="E60" s="90"/>
      <c r="F60" s="89"/>
      <c r="G60" s="91"/>
      <c r="H60" s="90"/>
      <c r="I60" s="137"/>
      <c r="J60" s="138"/>
      <c r="K60" s="139"/>
      <c r="L60" s="89"/>
      <c r="M60" s="91"/>
      <c r="N60" s="90"/>
      <c r="O60" s="137"/>
      <c r="P60" s="138"/>
      <c r="Q60" s="139"/>
      <c r="R60" s="175"/>
      <c r="S60" s="174"/>
      <c r="T60" s="93"/>
      <c r="U60" s="143"/>
      <c r="V60" s="144"/>
      <c r="W60" s="145"/>
      <c r="X60" s="175"/>
      <c r="Y60" s="174"/>
      <c r="Z60" s="93"/>
      <c r="AA60" s="175"/>
      <c r="AB60" s="174"/>
      <c r="AC60" s="93"/>
      <c r="AD60" s="206"/>
      <c r="AE60" s="138"/>
      <c r="AF60" s="207"/>
      <c r="AG60" s="175"/>
      <c r="AH60" s="174"/>
      <c r="AI60" s="93"/>
      <c r="AJ60" s="140"/>
      <c r="AK60" s="141"/>
      <c r="AL60" s="142"/>
      <c r="AM60" s="175"/>
      <c r="AN60" s="174"/>
      <c r="AO60" s="93"/>
      <c r="AP60" s="143"/>
      <c r="AQ60" s="144"/>
      <c r="AR60" s="145"/>
      <c r="AS60" s="175"/>
      <c r="AT60" s="174"/>
      <c r="AU60" s="93"/>
      <c r="AV60" s="205"/>
    </row>
    <row r="61" spans="1:48" ht="7.5" customHeight="1">
      <c r="A61" s="146" t="s">
        <v>121</v>
      </c>
      <c r="B61" s="146" t="s">
        <v>121</v>
      </c>
      <c r="C61" s="89">
        <v>21</v>
      </c>
      <c r="D61" s="91">
        <v>28</v>
      </c>
      <c r="E61" s="90">
        <v>49</v>
      </c>
      <c r="F61" s="89">
        <v>7</v>
      </c>
      <c r="G61" s="91">
        <v>17</v>
      </c>
      <c r="H61" s="90">
        <v>24</v>
      </c>
      <c r="I61" s="137">
        <v>33.33333333333333</v>
      </c>
      <c r="J61" s="138">
        <v>60.71428571428571</v>
      </c>
      <c r="K61" s="139">
        <v>48.97959183673469</v>
      </c>
      <c r="L61" s="89">
        <v>1</v>
      </c>
      <c r="M61" s="91">
        <v>1</v>
      </c>
      <c r="N61" s="90">
        <v>2</v>
      </c>
      <c r="O61" s="137">
        <v>14.285714285714285</v>
      </c>
      <c r="P61" s="138">
        <v>5.88235294117647</v>
      </c>
      <c r="Q61" s="139">
        <v>8.333333333333332</v>
      </c>
      <c r="R61" s="175">
        <v>29</v>
      </c>
      <c r="S61" s="174">
        <v>47</v>
      </c>
      <c r="T61" s="93">
        <v>76</v>
      </c>
      <c r="U61" s="143">
        <v>1.380952380952381</v>
      </c>
      <c r="V61" s="144">
        <v>1.6785714285714286</v>
      </c>
      <c r="W61" s="145">
        <v>1.5510204081632653</v>
      </c>
      <c r="X61" s="175">
        <v>0</v>
      </c>
      <c r="Y61" s="174">
        <v>6</v>
      </c>
      <c r="Z61" s="93">
        <v>6</v>
      </c>
      <c r="AA61" s="175">
        <v>0</v>
      </c>
      <c r="AB61" s="174">
        <v>0</v>
      </c>
      <c r="AC61" s="93">
        <v>0</v>
      </c>
      <c r="AD61" s="206">
        <v>0</v>
      </c>
      <c r="AE61" s="138">
        <v>0</v>
      </c>
      <c r="AF61" s="207">
        <v>0</v>
      </c>
      <c r="AG61" s="175">
        <v>0</v>
      </c>
      <c r="AH61" s="174">
        <v>0</v>
      </c>
      <c r="AI61" s="93">
        <v>0</v>
      </c>
      <c r="AJ61" s="140">
        <v>0</v>
      </c>
      <c r="AK61" s="141">
        <v>0</v>
      </c>
      <c r="AL61" s="142">
        <v>0</v>
      </c>
      <c r="AM61" s="175">
        <v>0</v>
      </c>
      <c r="AN61" s="174">
        <v>0</v>
      </c>
      <c r="AO61" s="93">
        <v>0</v>
      </c>
      <c r="AP61" s="143">
        <v>0</v>
      </c>
      <c r="AQ61" s="144">
        <v>0</v>
      </c>
      <c r="AR61" s="145">
        <v>0</v>
      </c>
      <c r="AS61" s="175">
        <v>0</v>
      </c>
      <c r="AT61" s="174">
        <v>0</v>
      </c>
      <c r="AU61" s="93">
        <v>0</v>
      </c>
      <c r="AV61" s="205"/>
    </row>
    <row r="62" spans="1:48" ht="7.5" customHeight="1">
      <c r="A62" s="146" t="s">
        <v>122</v>
      </c>
      <c r="B62" s="146" t="s">
        <v>122</v>
      </c>
      <c r="C62" s="89">
        <v>7</v>
      </c>
      <c r="D62" s="91">
        <v>13</v>
      </c>
      <c r="E62" s="90">
        <v>20</v>
      </c>
      <c r="F62" s="89">
        <v>4</v>
      </c>
      <c r="G62" s="91">
        <v>5</v>
      </c>
      <c r="H62" s="90">
        <v>9</v>
      </c>
      <c r="I62" s="137">
        <v>57.14285714285714</v>
      </c>
      <c r="J62" s="138">
        <v>38.46153846153847</v>
      </c>
      <c r="K62" s="139">
        <v>45</v>
      </c>
      <c r="L62" s="89">
        <v>2</v>
      </c>
      <c r="M62" s="91">
        <v>3</v>
      </c>
      <c r="N62" s="90">
        <v>5</v>
      </c>
      <c r="O62" s="137">
        <v>50</v>
      </c>
      <c r="P62" s="138">
        <v>60</v>
      </c>
      <c r="Q62" s="139">
        <v>55.55555555555556</v>
      </c>
      <c r="R62" s="175">
        <v>6</v>
      </c>
      <c r="S62" s="174">
        <v>20</v>
      </c>
      <c r="T62" s="93">
        <v>26</v>
      </c>
      <c r="U62" s="143">
        <v>0.8571428571428571</v>
      </c>
      <c r="V62" s="144">
        <v>1.5384615384615385</v>
      </c>
      <c r="W62" s="145">
        <v>1.3</v>
      </c>
      <c r="X62" s="175">
        <v>13</v>
      </c>
      <c r="Y62" s="174">
        <v>1</v>
      </c>
      <c r="Z62" s="93">
        <v>14</v>
      </c>
      <c r="AA62" s="175">
        <v>0</v>
      </c>
      <c r="AB62" s="174">
        <v>0</v>
      </c>
      <c r="AC62" s="93">
        <v>0</v>
      </c>
      <c r="AD62" s="206">
        <v>0</v>
      </c>
      <c r="AE62" s="138">
        <v>0</v>
      </c>
      <c r="AF62" s="207">
        <v>0</v>
      </c>
      <c r="AG62" s="175">
        <v>0</v>
      </c>
      <c r="AH62" s="174">
        <v>0</v>
      </c>
      <c r="AI62" s="93">
        <v>0</v>
      </c>
      <c r="AJ62" s="140">
        <v>0</v>
      </c>
      <c r="AK62" s="141">
        <v>0</v>
      </c>
      <c r="AL62" s="142">
        <v>0</v>
      </c>
      <c r="AM62" s="175">
        <v>0</v>
      </c>
      <c r="AN62" s="174">
        <v>0</v>
      </c>
      <c r="AO62" s="93">
        <v>0</v>
      </c>
      <c r="AP62" s="143">
        <v>0</v>
      </c>
      <c r="AQ62" s="144">
        <v>0</v>
      </c>
      <c r="AR62" s="145">
        <v>0</v>
      </c>
      <c r="AS62" s="175">
        <v>0</v>
      </c>
      <c r="AT62" s="174">
        <v>0</v>
      </c>
      <c r="AU62" s="93">
        <v>0</v>
      </c>
      <c r="AV62" s="205"/>
    </row>
    <row r="63" spans="1:48" ht="7.5" customHeight="1">
      <c r="A63" s="146" t="s">
        <v>123</v>
      </c>
      <c r="B63" s="146" t="s">
        <v>123</v>
      </c>
      <c r="C63" s="89">
        <v>11</v>
      </c>
      <c r="D63" s="91">
        <v>3</v>
      </c>
      <c r="E63" s="90">
        <v>14</v>
      </c>
      <c r="F63" s="89">
        <v>3</v>
      </c>
      <c r="G63" s="91">
        <v>1</v>
      </c>
      <c r="H63" s="90">
        <v>4</v>
      </c>
      <c r="I63" s="137">
        <v>27.27272727272727</v>
      </c>
      <c r="J63" s="138">
        <v>33.33333333333333</v>
      </c>
      <c r="K63" s="139">
        <v>28.57142857142857</v>
      </c>
      <c r="L63" s="89">
        <v>3</v>
      </c>
      <c r="M63" s="91">
        <v>1</v>
      </c>
      <c r="N63" s="90">
        <v>4</v>
      </c>
      <c r="O63" s="137">
        <v>100</v>
      </c>
      <c r="P63" s="138">
        <v>100</v>
      </c>
      <c r="Q63" s="139">
        <v>100</v>
      </c>
      <c r="R63" s="175">
        <v>0</v>
      </c>
      <c r="S63" s="174">
        <v>0</v>
      </c>
      <c r="T63" s="93">
        <v>0</v>
      </c>
      <c r="U63" s="143">
        <v>0</v>
      </c>
      <c r="V63" s="144">
        <v>0</v>
      </c>
      <c r="W63" s="145">
        <v>0</v>
      </c>
      <c r="X63" s="175">
        <v>0</v>
      </c>
      <c r="Y63" s="174">
        <v>0</v>
      </c>
      <c r="Z63" s="93">
        <v>0</v>
      </c>
      <c r="AA63" s="175">
        <v>0</v>
      </c>
      <c r="AB63" s="174">
        <v>0</v>
      </c>
      <c r="AC63" s="93">
        <v>0</v>
      </c>
      <c r="AD63" s="206">
        <v>0</v>
      </c>
      <c r="AE63" s="138">
        <v>0</v>
      </c>
      <c r="AF63" s="207">
        <v>0</v>
      </c>
      <c r="AG63" s="175">
        <v>0</v>
      </c>
      <c r="AH63" s="174">
        <v>0</v>
      </c>
      <c r="AI63" s="93">
        <v>0</v>
      </c>
      <c r="AJ63" s="140">
        <v>0</v>
      </c>
      <c r="AK63" s="141">
        <v>0</v>
      </c>
      <c r="AL63" s="142">
        <v>0</v>
      </c>
      <c r="AM63" s="175">
        <v>0</v>
      </c>
      <c r="AN63" s="174">
        <v>0</v>
      </c>
      <c r="AO63" s="93">
        <v>0</v>
      </c>
      <c r="AP63" s="143">
        <v>0</v>
      </c>
      <c r="AQ63" s="144">
        <v>0</v>
      </c>
      <c r="AR63" s="145">
        <v>0</v>
      </c>
      <c r="AS63" s="175">
        <v>0</v>
      </c>
      <c r="AT63" s="174">
        <v>0</v>
      </c>
      <c r="AU63" s="93">
        <v>0</v>
      </c>
      <c r="AV63" s="205"/>
    </row>
    <row r="64" spans="1:48" ht="9" customHeight="1">
      <c r="A64" s="195"/>
      <c r="B64" s="198" t="s">
        <v>124</v>
      </c>
      <c r="C64" s="150">
        <v>2788</v>
      </c>
      <c r="D64" s="151">
        <v>2755</v>
      </c>
      <c r="E64" s="152">
        <v>5543</v>
      </c>
      <c r="F64" s="150">
        <v>1013</v>
      </c>
      <c r="G64" s="151">
        <v>949</v>
      </c>
      <c r="H64" s="152">
        <v>1962</v>
      </c>
      <c r="I64" s="137">
        <v>36.33428981348637</v>
      </c>
      <c r="J64" s="138">
        <v>34.4464609800363</v>
      </c>
      <c r="K64" s="139">
        <v>35.3959949485838</v>
      </c>
      <c r="L64" s="89">
        <v>285</v>
      </c>
      <c r="M64" s="91">
        <v>256</v>
      </c>
      <c r="N64" s="90">
        <v>541</v>
      </c>
      <c r="O64" s="137">
        <v>28.13425468904245</v>
      </c>
      <c r="P64" s="138">
        <v>26.97576396206533</v>
      </c>
      <c r="Q64" s="139">
        <v>27.573904179408764</v>
      </c>
      <c r="R64" s="150">
        <v>4502</v>
      </c>
      <c r="S64" s="151">
        <v>4056</v>
      </c>
      <c r="T64" s="152">
        <v>8558</v>
      </c>
      <c r="U64" s="143">
        <v>1.614777618364419</v>
      </c>
      <c r="V64" s="144">
        <v>1.4722323049001815</v>
      </c>
      <c r="W64" s="145">
        <v>1.5439292801731914</v>
      </c>
      <c r="X64" s="150">
        <v>468</v>
      </c>
      <c r="Y64" s="151">
        <v>507</v>
      </c>
      <c r="Z64" s="152">
        <v>975</v>
      </c>
      <c r="AA64" s="175">
        <v>6</v>
      </c>
      <c r="AB64" s="174">
        <v>6</v>
      </c>
      <c r="AC64" s="93">
        <v>12</v>
      </c>
      <c r="AD64" s="206">
        <v>0.2152080344332855</v>
      </c>
      <c r="AE64" s="138">
        <v>0.21778584392014522</v>
      </c>
      <c r="AF64" s="207">
        <v>0.2164892657405737</v>
      </c>
      <c r="AG64" s="175">
        <v>4</v>
      </c>
      <c r="AH64" s="174">
        <v>5</v>
      </c>
      <c r="AI64" s="93">
        <v>9</v>
      </c>
      <c r="AJ64" s="140">
        <v>66.66666666666666</v>
      </c>
      <c r="AK64" s="141">
        <v>83.33333333333334</v>
      </c>
      <c r="AL64" s="142">
        <v>75</v>
      </c>
      <c r="AM64" s="175">
        <v>7</v>
      </c>
      <c r="AN64" s="174">
        <v>8</v>
      </c>
      <c r="AO64" s="93">
        <v>15</v>
      </c>
      <c r="AP64" s="143">
        <v>0.002510760401721664</v>
      </c>
      <c r="AQ64" s="144">
        <v>0.0029038112522686023</v>
      </c>
      <c r="AR64" s="145">
        <v>0.0027061158217571712</v>
      </c>
      <c r="AS64" s="175">
        <v>10</v>
      </c>
      <c r="AT64" s="174">
        <v>25</v>
      </c>
      <c r="AU64" s="93">
        <v>35</v>
      </c>
      <c r="AV64" s="205"/>
    </row>
    <row r="65" spans="1:48" ht="9" customHeight="1">
      <c r="A65" s="195"/>
      <c r="B65" s="198" t="s">
        <v>125</v>
      </c>
      <c r="C65" s="89">
        <v>30</v>
      </c>
      <c r="D65" s="91">
        <v>32</v>
      </c>
      <c r="E65" s="90">
        <v>62</v>
      </c>
      <c r="F65" s="89">
        <v>3</v>
      </c>
      <c r="G65" s="91">
        <v>10</v>
      </c>
      <c r="H65" s="90">
        <v>13</v>
      </c>
      <c r="I65" s="137">
        <v>10</v>
      </c>
      <c r="J65" s="138">
        <v>31.25</v>
      </c>
      <c r="K65" s="139">
        <v>20.967741935483872</v>
      </c>
      <c r="L65" s="89">
        <v>1</v>
      </c>
      <c r="M65" s="91">
        <v>6</v>
      </c>
      <c r="N65" s="90">
        <v>7</v>
      </c>
      <c r="O65" s="137">
        <v>33.33333333333333</v>
      </c>
      <c r="P65" s="138">
        <v>60</v>
      </c>
      <c r="Q65" s="139">
        <v>53.84615384615385</v>
      </c>
      <c r="R65" s="89">
        <v>6</v>
      </c>
      <c r="S65" s="91">
        <v>21</v>
      </c>
      <c r="T65" s="90">
        <v>27</v>
      </c>
      <c r="U65" s="214">
        <v>0.2</v>
      </c>
      <c r="V65" s="215">
        <v>0.65625</v>
      </c>
      <c r="W65" s="216">
        <v>0.43548387096774194</v>
      </c>
      <c r="X65" s="89">
        <v>7</v>
      </c>
      <c r="Y65" s="91">
        <v>5</v>
      </c>
      <c r="Z65" s="90">
        <v>12</v>
      </c>
      <c r="AA65" s="89">
        <v>0</v>
      </c>
      <c r="AB65" s="91">
        <v>0</v>
      </c>
      <c r="AC65" s="90">
        <v>0</v>
      </c>
      <c r="AD65" s="217">
        <v>0</v>
      </c>
      <c r="AE65" s="218">
        <v>0</v>
      </c>
      <c r="AF65" s="219">
        <v>0</v>
      </c>
      <c r="AG65" s="89">
        <v>0</v>
      </c>
      <c r="AH65" s="91">
        <v>0</v>
      </c>
      <c r="AI65" s="90">
        <v>0</v>
      </c>
      <c r="AJ65" s="140">
        <v>0</v>
      </c>
      <c r="AK65" s="141">
        <v>0</v>
      </c>
      <c r="AL65" s="142">
        <v>0</v>
      </c>
      <c r="AM65" s="89">
        <v>0</v>
      </c>
      <c r="AN65" s="91">
        <v>0</v>
      </c>
      <c r="AO65" s="90">
        <v>0</v>
      </c>
      <c r="AP65" s="143">
        <v>0</v>
      </c>
      <c r="AQ65" s="144">
        <v>0</v>
      </c>
      <c r="AR65" s="145">
        <v>0</v>
      </c>
      <c r="AS65" s="89">
        <v>0</v>
      </c>
      <c r="AT65" s="91">
        <v>0</v>
      </c>
      <c r="AU65" s="90">
        <v>0</v>
      </c>
      <c r="AV65" s="205"/>
    </row>
    <row r="66" spans="1:48" ht="9" customHeight="1">
      <c r="A66" s="195"/>
      <c r="B66" s="198" t="s">
        <v>126</v>
      </c>
      <c r="C66" s="89">
        <v>382</v>
      </c>
      <c r="D66" s="91">
        <v>400</v>
      </c>
      <c r="E66" s="90">
        <v>782</v>
      </c>
      <c r="F66" s="89">
        <v>129</v>
      </c>
      <c r="G66" s="91">
        <v>123</v>
      </c>
      <c r="H66" s="90">
        <v>252</v>
      </c>
      <c r="I66" s="137">
        <v>33.7696335078534</v>
      </c>
      <c r="J66" s="138">
        <v>30.75</v>
      </c>
      <c r="K66" s="139">
        <v>32.22506393861892</v>
      </c>
      <c r="L66" s="89">
        <v>42</v>
      </c>
      <c r="M66" s="91">
        <v>36</v>
      </c>
      <c r="N66" s="90">
        <v>78</v>
      </c>
      <c r="O66" s="137">
        <v>32.55813953488372</v>
      </c>
      <c r="P66" s="138">
        <v>29.268292682926827</v>
      </c>
      <c r="Q66" s="139">
        <v>30.952380952380953</v>
      </c>
      <c r="R66" s="89">
        <v>431</v>
      </c>
      <c r="S66" s="91">
        <v>462</v>
      </c>
      <c r="T66" s="90">
        <v>893</v>
      </c>
      <c r="U66" s="214">
        <v>1.1282722513089005</v>
      </c>
      <c r="V66" s="215">
        <v>1.155</v>
      </c>
      <c r="W66" s="216">
        <v>1.1419437340153453</v>
      </c>
      <c r="X66" s="89">
        <v>73</v>
      </c>
      <c r="Y66" s="91">
        <v>63</v>
      </c>
      <c r="Z66" s="90">
        <v>136</v>
      </c>
      <c r="AA66" s="89">
        <v>1</v>
      </c>
      <c r="AB66" s="91">
        <v>1</v>
      </c>
      <c r="AC66" s="90">
        <v>2</v>
      </c>
      <c r="AD66" s="217">
        <v>0.2617801047120419</v>
      </c>
      <c r="AE66" s="218">
        <v>0.25</v>
      </c>
      <c r="AF66" s="219">
        <v>0.2557544757033248</v>
      </c>
      <c r="AG66" s="89">
        <v>1</v>
      </c>
      <c r="AH66" s="91">
        <v>1</v>
      </c>
      <c r="AI66" s="90">
        <v>2</v>
      </c>
      <c r="AJ66" s="140">
        <v>100</v>
      </c>
      <c r="AK66" s="141">
        <v>100</v>
      </c>
      <c r="AL66" s="142">
        <v>100</v>
      </c>
      <c r="AM66" s="89">
        <v>1</v>
      </c>
      <c r="AN66" s="91">
        <v>1</v>
      </c>
      <c r="AO66" s="90">
        <v>2</v>
      </c>
      <c r="AP66" s="143">
        <v>0.002617801047120419</v>
      </c>
      <c r="AQ66" s="144">
        <v>0.0025</v>
      </c>
      <c r="AR66" s="145">
        <v>0.0025575447570332483</v>
      </c>
      <c r="AS66" s="89">
        <v>1</v>
      </c>
      <c r="AT66" s="91">
        <v>3</v>
      </c>
      <c r="AU66" s="90">
        <v>4</v>
      </c>
      <c r="AV66" s="205"/>
    </row>
    <row r="67" spans="1:48" ht="9" customHeight="1">
      <c r="A67" s="195"/>
      <c r="B67" s="199" t="s">
        <v>127</v>
      </c>
      <c r="C67" s="94">
        <v>0</v>
      </c>
      <c r="D67" s="96">
        <v>0</v>
      </c>
      <c r="E67" s="95">
        <v>0</v>
      </c>
      <c r="F67" s="94">
        <v>0</v>
      </c>
      <c r="G67" s="96">
        <v>0</v>
      </c>
      <c r="H67" s="95">
        <v>0</v>
      </c>
      <c r="I67" s="153">
        <v>0</v>
      </c>
      <c r="J67" s="154">
        <v>0</v>
      </c>
      <c r="K67" s="155">
        <v>0</v>
      </c>
      <c r="L67" s="94">
        <v>0</v>
      </c>
      <c r="M67" s="96">
        <v>0</v>
      </c>
      <c r="N67" s="95">
        <v>0</v>
      </c>
      <c r="O67" s="153">
        <v>0</v>
      </c>
      <c r="P67" s="154">
        <v>0</v>
      </c>
      <c r="Q67" s="155">
        <v>0</v>
      </c>
      <c r="R67" s="94">
        <v>0</v>
      </c>
      <c r="S67" s="96">
        <v>0</v>
      </c>
      <c r="T67" s="95">
        <v>0</v>
      </c>
      <c r="U67" s="220">
        <v>0</v>
      </c>
      <c r="V67" s="221">
        <v>0</v>
      </c>
      <c r="W67" s="222">
        <v>0</v>
      </c>
      <c r="X67" s="94">
        <v>0</v>
      </c>
      <c r="Y67" s="96">
        <v>0</v>
      </c>
      <c r="Z67" s="95">
        <v>0</v>
      </c>
      <c r="AA67" s="94">
        <v>0</v>
      </c>
      <c r="AB67" s="96">
        <v>0</v>
      </c>
      <c r="AC67" s="95">
        <v>0</v>
      </c>
      <c r="AD67" s="223">
        <v>0</v>
      </c>
      <c r="AE67" s="224">
        <v>0</v>
      </c>
      <c r="AF67" s="225">
        <v>0</v>
      </c>
      <c r="AG67" s="94">
        <v>0</v>
      </c>
      <c r="AH67" s="96">
        <v>0</v>
      </c>
      <c r="AI67" s="95">
        <v>0</v>
      </c>
      <c r="AJ67" s="156">
        <v>0</v>
      </c>
      <c r="AK67" s="157">
        <v>0</v>
      </c>
      <c r="AL67" s="158">
        <v>0</v>
      </c>
      <c r="AM67" s="94">
        <v>0</v>
      </c>
      <c r="AN67" s="96">
        <v>0</v>
      </c>
      <c r="AO67" s="95">
        <v>0</v>
      </c>
      <c r="AP67" s="159">
        <v>0</v>
      </c>
      <c r="AQ67" s="160">
        <v>0</v>
      </c>
      <c r="AR67" s="161">
        <v>0</v>
      </c>
      <c r="AS67" s="94">
        <v>0</v>
      </c>
      <c r="AT67" s="96">
        <v>0</v>
      </c>
      <c r="AU67" s="95">
        <v>0</v>
      </c>
      <c r="AV67" s="205"/>
    </row>
    <row r="68" spans="1:48" ht="12" customHeight="1">
      <c r="A68" s="196"/>
      <c r="B68" s="97" t="s">
        <v>128</v>
      </c>
      <c r="C68" s="162">
        <v>3200</v>
      </c>
      <c r="D68" s="163">
        <v>3187</v>
      </c>
      <c r="E68" s="164">
        <v>6387</v>
      </c>
      <c r="F68" s="162">
        <v>1145</v>
      </c>
      <c r="G68" s="163">
        <v>1082</v>
      </c>
      <c r="H68" s="164">
        <v>2227</v>
      </c>
      <c r="I68" s="165">
        <v>35.78125</v>
      </c>
      <c r="J68" s="166">
        <v>33.950423595858176</v>
      </c>
      <c r="K68" s="167">
        <v>34.86770001565681</v>
      </c>
      <c r="L68" s="162">
        <v>328</v>
      </c>
      <c r="M68" s="163">
        <v>298</v>
      </c>
      <c r="N68" s="164">
        <v>626</v>
      </c>
      <c r="O68" s="165">
        <v>28.646288209606986</v>
      </c>
      <c r="P68" s="166">
        <v>27.54158964879852</v>
      </c>
      <c r="Q68" s="167">
        <v>28.10956443646161</v>
      </c>
      <c r="R68" s="162">
        <v>4939</v>
      </c>
      <c r="S68" s="163">
        <v>4539</v>
      </c>
      <c r="T68" s="164">
        <v>9478</v>
      </c>
      <c r="U68" s="171">
        <v>1.5434375</v>
      </c>
      <c r="V68" s="172">
        <v>1.424223407593348</v>
      </c>
      <c r="W68" s="173">
        <v>1.4839517770471269</v>
      </c>
      <c r="X68" s="162">
        <v>548</v>
      </c>
      <c r="Y68" s="163">
        <v>575</v>
      </c>
      <c r="Z68" s="164">
        <v>1123</v>
      </c>
      <c r="AA68" s="162">
        <v>7</v>
      </c>
      <c r="AB68" s="163">
        <v>7</v>
      </c>
      <c r="AC68" s="164">
        <v>14</v>
      </c>
      <c r="AD68" s="208">
        <v>0.21875000000000003</v>
      </c>
      <c r="AE68" s="166">
        <v>0.21964229683087544</v>
      </c>
      <c r="AF68" s="209">
        <v>0.21919524033192422</v>
      </c>
      <c r="AG68" s="162">
        <v>5</v>
      </c>
      <c r="AH68" s="163">
        <v>6</v>
      </c>
      <c r="AI68" s="164">
        <v>11</v>
      </c>
      <c r="AJ68" s="168">
        <v>71.42857142857143</v>
      </c>
      <c r="AK68" s="169">
        <v>85.71428571428571</v>
      </c>
      <c r="AL68" s="170">
        <v>78.57142857142857</v>
      </c>
      <c r="AM68" s="162">
        <v>8</v>
      </c>
      <c r="AN68" s="163">
        <v>9</v>
      </c>
      <c r="AO68" s="164">
        <v>17</v>
      </c>
      <c r="AP68" s="171">
        <v>0.0025</v>
      </c>
      <c r="AQ68" s="172">
        <v>0.0028239723878255413</v>
      </c>
      <c r="AR68" s="173">
        <v>0.0026616564897447943</v>
      </c>
      <c r="AS68" s="162">
        <v>11</v>
      </c>
      <c r="AT68" s="163">
        <v>28</v>
      </c>
      <c r="AU68" s="164">
        <v>39</v>
      </c>
      <c r="AV68" s="205"/>
    </row>
    <row r="69" spans="2:48" ht="14.25">
      <c r="B69" s="98"/>
      <c r="R69" s="205"/>
      <c r="S69" s="205"/>
      <c r="T69" s="205"/>
      <c r="U69" s="205"/>
      <c r="V69" s="205"/>
      <c r="W69" s="205"/>
      <c r="X69" s="205"/>
      <c r="Y69" s="205"/>
      <c r="Z69" s="205"/>
      <c r="AA69" s="210"/>
      <c r="AB69" s="210"/>
      <c r="AC69" s="210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</row>
    <row r="70" spans="18:48" ht="14.25">
      <c r="R70" s="205"/>
      <c r="S70" s="205"/>
      <c r="T70" s="205"/>
      <c r="U70" s="205"/>
      <c r="V70" s="205"/>
      <c r="W70" s="205"/>
      <c r="X70" s="205"/>
      <c r="Y70" s="205"/>
      <c r="Z70" s="205"/>
      <c r="AA70" s="210"/>
      <c r="AB70" s="210"/>
      <c r="AC70" s="210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</row>
    <row r="71" spans="18:48" ht="14.25">
      <c r="R71" s="205"/>
      <c r="S71" s="205"/>
      <c r="T71" s="205"/>
      <c r="U71" s="205"/>
      <c r="V71" s="205"/>
      <c r="W71" s="205"/>
      <c r="X71" s="205"/>
      <c r="Y71" s="205"/>
      <c r="Z71" s="205"/>
      <c r="AA71" s="210"/>
      <c r="AB71" s="210"/>
      <c r="AC71" s="210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</row>
    <row r="72" spans="18:48" ht="14.25">
      <c r="R72" s="205"/>
      <c r="S72" s="205"/>
      <c r="T72" s="205"/>
      <c r="U72" s="205"/>
      <c r="V72" s="205"/>
      <c r="W72" s="205"/>
      <c r="X72" s="205"/>
      <c r="Y72" s="205"/>
      <c r="Z72" s="205"/>
      <c r="AA72" s="210"/>
      <c r="AB72" s="210"/>
      <c r="AC72" s="210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</row>
    <row r="73" spans="18:48" ht="14.25">
      <c r="R73" s="205"/>
      <c r="S73" s="205"/>
      <c r="T73" s="205"/>
      <c r="U73" s="205"/>
      <c r="V73" s="205"/>
      <c r="W73" s="205"/>
      <c r="X73" s="205"/>
      <c r="Y73" s="205"/>
      <c r="Z73" s="205"/>
      <c r="AA73" s="210"/>
      <c r="AB73" s="210"/>
      <c r="AC73" s="210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</row>
    <row r="74" spans="18:48" ht="14.25">
      <c r="R74" s="205"/>
      <c r="S74" s="205"/>
      <c r="T74" s="205"/>
      <c r="U74" s="205"/>
      <c r="V74" s="205"/>
      <c r="W74" s="205"/>
      <c r="X74" s="205"/>
      <c r="Y74" s="205"/>
      <c r="Z74" s="205"/>
      <c r="AA74" s="210"/>
      <c r="AB74" s="210"/>
      <c r="AC74" s="210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</row>
    <row r="75" spans="18:48" ht="14.25">
      <c r="R75" s="205"/>
      <c r="S75" s="205"/>
      <c r="T75" s="205"/>
      <c r="U75" s="205"/>
      <c r="V75" s="205"/>
      <c r="W75" s="205"/>
      <c r="X75" s="205"/>
      <c r="Y75" s="205"/>
      <c r="Z75" s="205"/>
      <c r="AA75" s="210"/>
      <c r="AB75" s="210"/>
      <c r="AC75" s="210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</row>
    <row r="76" spans="18:48" ht="14.25">
      <c r="R76" s="205"/>
      <c r="S76" s="205"/>
      <c r="T76" s="205"/>
      <c r="U76" s="205"/>
      <c r="V76" s="205"/>
      <c r="W76" s="205"/>
      <c r="X76" s="205"/>
      <c r="Y76" s="205"/>
      <c r="Z76" s="205"/>
      <c r="AA76" s="210"/>
      <c r="AB76" s="210"/>
      <c r="AC76" s="210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</row>
    <row r="77" spans="18:48" ht="14.25">
      <c r="R77" s="205"/>
      <c r="S77" s="205"/>
      <c r="T77" s="205"/>
      <c r="U77" s="205"/>
      <c r="V77" s="205"/>
      <c r="W77" s="205"/>
      <c r="X77" s="205"/>
      <c r="Y77" s="205"/>
      <c r="Z77" s="205"/>
      <c r="AA77" s="210"/>
      <c r="AB77" s="210"/>
      <c r="AC77" s="210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</row>
  </sheetData>
  <sheetProtection/>
  <printOptions/>
  <pageMargins left="0.4330708661417323" right="0.31496062992125984" top="0.7874015748031497" bottom="0.35433070866141736" header="0.5118110236220472" footer="0.5118110236220472"/>
  <pageSetup horizontalDpi="300" verticalDpi="300" orientation="landscape" paperSize="9" r:id="rId1"/>
  <headerFooter alignWithMargins="0">
    <oddHeader>&amp;L平成26年度幼稚園歯科健康診断結果集計表&amp;R５歳児用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68"/>
  <sheetViews>
    <sheetView tabSelected="1" zoomScale="140" zoomScaleNormal="140" zoomScalePageLayoutView="0" workbookViewId="0" topLeftCell="A1">
      <pane xSplit="1" ySplit="2" topLeftCell="B4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N48" sqref="N48"/>
    </sheetView>
  </sheetViews>
  <sheetFormatPr defaultColWidth="8.796875" defaultRowHeight="15"/>
  <cols>
    <col min="1" max="1" width="4.19921875" style="0" customWidth="1"/>
    <col min="2" max="2" width="5.3984375" style="0" customWidth="1"/>
    <col min="3" max="4" width="3.09765625" style="0" customWidth="1"/>
    <col min="5" max="5" width="3.5" style="0" customWidth="1"/>
    <col min="6" max="7" width="3.09765625" style="0" customWidth="1"/>
    <col min="8" max="8" width="3.5" style="0" customWidth="1"/>
    <col min="9" max="11" width="2.59765625" style="0" customWidth="1"/>
    <col min="12" max="13" width="2.5" style="0" customWidth="1"/>
    <col min="14" max="14" width="3" style="0" customWidth="1"/>
    <col min="15" max="17" width="2.5" style="0" customWidth="1"/>
    <col min="18" max="19" width="3.5" style="0" customWidth="1"/>
    <col min="20" max="20" width="3.59765625" style="0" customWidth="1"/>
    <col min="21" max="23" width="3.19921875" style="0" customWidth="1"/>
    <col min="24" max="25" width="2.59765625" style="0" customWidth="1"/>
    <col min="26" max="26" width="2.69921875" style="0" customWidth="1"/>
    <col min="27" max="29" width="2.19921875" style="0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.09765625" style="0" customWidth="1"/>
  </cols>
  <sheetData>
    <row r="1" spans="1:47" ht="24" customHeight="1">
      <c r="A1" s="1"/>
      <c r="B1" s="36"/>
      <c r="C1" s="2" t="s">
        <v>0</v>
      </c>
      <c r="D1" s="3"/>
      <c r="E1" s="4"/>
      <c r="F1" s="2" t="s">
        <v>1</v>
      </c>
      <c r="G1" s="3"/>
      <c r="H1" s="4"/>
      <c r="I1" s="2" t="s">
        <v>2</v>
      </c>
      <c r="J1" s="3"/>
      <c r="K1" s="4"/>
      <c r="L1" s="2" t="s">
        <v>3</v>
      </c>
      <c r="M1" s="3"/>
      <c r="N1" s="4"/>
      <c r="O1" s="2" t="s">
        <v>4</v>
      </c>
      <c r="P1" s="3"/>
      <c r="Q1" s="4"/>
      <c r="R1" s="2" t="s">
        <v>17</v>
      </c>
      <c r="S1" s="3"/>
      <c r="T1" s="4"/>
      <c r="U1" s="5" t="s">
        <v>5</v>
      </c>
      <c r="V1" s="6"/>
      <c r="W1" s="7"/>
      <c r="X1" s="8" t="s">
        <v>6</v>
      </c>
      <c r="Y1" s="9"/>
      <c r="Z1" s="10"/>
      <c r="AA1" s="8" t="s">
        <v>7</v>
      </c>
      <c r="AB1" s="9"/>
      <c r="AC1" s="10"/>
      <c r="AD1" s="11" t="s">
        <v>8</v>
      </c>
      <c r="AE1" s="12"/>
      <c r="AF1" s="13"/>
      <c r="AG1" s="8" t="s">
        <v>9</v>
      </c>
      <c r="AH1" s="9"/>
      <c r="AI1" s="10"/>
      <c r="AJ1" s="8" t="s">
        <v>10</v>
      </c>
      <c r="AK1" s="9"/>
      <c r="AL1" s="10"/>
      <c r="AM1" s="8" t="s">
        <v>11</v>
      </c>
      <c r="AN1" s="9"/>
      <c r="AO1" s="10"/>
      <c r="AP1" s="5" t="s">
        <v>12</v>
      </c>
      <c r="AQ1" s="6"/>
      <c r="AR1" s="7"/>
      <c r="AS1" s="8" t="s">
        <v>13</v>
      </c>
      <c r="AT1" s="9"/>
      <c r="AU1" s="10"/>
    </row>
    <row r="2" spans="1:47" ht="9" customHeight="1">
      <c r="A2" s="14"/>
      <c r="B2" s="37"/>
      <c r="C2" s="112" t="s">
        <v>14</v>
      </c>
      <c r="D2" s="16" t="s">
        <v>15</v>
      </c>
      <c r="E2" s="17" t="s">
        <v>16</v>
      </c>
      <c r="F2" s="15" t="s">
        <v>14</v>
      </c>
      <c r="G2" s="16" t="s">
        <v>15</v>
      </c>
      <c r="H2" s="17" t="s">
        <v>16</v>
      </c>
      <c r="I2" s="15" t="s">
        <v>14</v>
      </c>
      <c r="J2" s="16" t="s">
        <v>15</v>
      </c>
      <c r="K2" s="17" t="s">
        <v>16</v>
      </c>
      <c r="L2" s="15" t="s">
        <v>14</v>
      </c>
      <c r="M2" s="16" t="s">
        <v>15</v>
      </c>
      <c r="N2" s="17" t="s">
        <v>18</v>
      </c>
      <c r="O2" s="15" t="s">
        <v>14</v>
      </c>
      <c r="P2" s="16" t="s">
        <v>15</v>
      </c>
      <c r="Q2" s="17" t="s">
        <v>16</v>
      </c>
      <c r="R2" s="15" t="s">
        <v>14</v>
      </c>
      <c r="S2" s="16" t="s">
        <v>15</v>
      </c>
      <c r="T2" s="17" t="s">
        <v>16</v>
      </c>
      <c r="U2" s="18" t="s">
        <v>14</v>
      </c>
      <c r="V2" s="19" t="s">
        <v>15</v>
      </c>
      <c r="W2" s="20" t="s">
        <v>16</v>
      </c>
      <c r="X2" s="21" t="s">
        <v>14</v>
      </c>
      <c r="Y2" s="22" t="s">
        <v>15</v>
      </c>
      <c r="Z2" s="23" t="s">
        <v>16</v>
      </c>
      <c r="AA2" s="21" t="s">
        <v>14</v>
      </c>
      <c r="AB2" s="22" t="s">
        <v>15</v>
      </c>
      <c r="AC2" s="23" t="s">
        <v>16</v>
      </c>
      <c r="AD2" s="24" t="s">
        <v>14</v>
      </c>
      <c r="AE2" s="25" t="s">
        <v>15</v>
      </c>
      <c r="AF2" s="26" t="s">
        <v>16</v>
      </c>
      <c r="AG2" s="21" t="s">
        <v>14</v>
      </c>
      <c r="AH2" s="22" t="s">
        <v>15</v>
      </c>
      <c r="AI2" s="23" t="s">
        <v>16</v>
      </c>
      <c r="AJ2" s="21" t="s">
        <v>14</v>
      </c>
      <c r="AK2" s="22" t="s">
        <v>15</v>
      </c>
      <c r="AL2" s="23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7" ht="7.5" customHeight="1">
      <c r="A3" s="38" t="s">
        <v>19</v>
      </c>
      <c r="B3" s="39" t="s">
        <v>19</v>
      </c>
      <c r="C3" s="113">
        <f>'26保育所集計表'!C3+'26幼稚園集計表'!C3</f>
        <v>1357</v>
      </c>
      <c r="D3" s="115">
        <f>'26保育所集計表'!D3+'26幼稚園集計表'!D3</f>
        <v>1291</v>
      </c>
      <c r="E3" s="99">
        <f>C3+D3</f>
        <v>2648</v>
      </c>
      <c r="F3" s="113">
        <f>'26保育所集計表'!F3+'26幼稚園集計表'!F3</f>
        <v>431</v>
      </c>
      <c r="G3" s="115">
        <f>'26保育所集計表'!G3+'26幼稚園集計表'!G3</f>
        <v>443</v>
      </c>
      <c r="H3" s="99">
        <f>F3+G3</f>
        <v>874</v>
      </c>
      <c r="I3" s="100">
        <f aca="true" t="shared" si="0" ref="I3:K42">F3/C3*100</f>
        <v>31.76123802505527</v>
      </c>
      <c r="J3" s="101">
        <f t="shared" si="0"/>
        <v>34.3144848954299</v>
      </c>
      <c r="K3" s="102">
        <f t="shared" si="0"/>
        <v>33.00604229607251</v>
      </c>
      <c r="L3" s="113">
        <f>'26保育所集計表'!L3+'26幼稚園集計表'!L3</f>
        <v>122</v>
      </c>
      <c r="M3" s="115">
        <f>'26保育所集計表'!M3+'26幼稚園集計表'!M3</f>
        <v>116</v>
      </c>
      <c r="N3" s="102">
        <f>L3+M3</f>
        <v>238</v>
      </c>
      <c r="O3" s="100">
        <f aca="true" t="shared" si="1" ref="O3:Q42">L3/F3*100</f>
        <v>28.306264501160094</v>
      </c>
      <c r="P3" s="101">
        <f t="shared" si="1"/>
        <v>26.185101580135438</v>
      </c>
      <c r="Q3" s="102">
        <f t="shared" si="1"/>
        <v>27.23112128146453</v>
      </c>
      <c r="R3" s="113">
        <f>'26保育所集計表'!R3+'26幼稚園集計表'!R3</f>
        <v>1765</v>
      </c>
      <c r="S3" s="115">
        <f>'26保育所集計表'!S3+'26幼稚園集計表'!S3</f>
        <v>1746</v>
      </c>
      <c r="T3" s="102">
        <f>R3+S3</f>
        <v>3511</v>
      </c>
      <c r="U3" s="103">
        <f aca="true" t="shared" si="2" ref="U3:W42">R3/C3</f>
        <v>1.3006632277081798</v>
      </c>
      <c r="V3" s="104">
        <f t="shared" si="2"/>
        <v>1.3524399690162665</v>
      </c>
      <c r="W3" s="105">
        <f t="shared" si="2"/>
        <v>1.325906344410876</v>
      </c>
      <c r="X3" s="113">
        <f>'26保育所集計表'!X3+'26幼稚園集計表'!X3</f>
        <v>204</v>
      </c>
      <c r="Y3" s="115">
        <f>'26保育所集計表'!Y3+'26幼稚園集計表'!Y3</f>
        <v>210</v>
      </c>
      <c r="Z3" s="99">
        <f>X3+Y3</f>
        <v>414</v>
      </c>
      <c r="AA3" s="113">
        <f>'26保育所集計表'!AA3+'26幼稚園集計表'!AA3</f>
        <v>6</v>
      </c>
      <c r="AB3" s="115">
        <f>'26保育所集計表'!AB3+'26幼稚園集計表'!AB3</f>
        <v>6</v>
      </c>
      <c r="AC3" s="99">
        <f>AA3+AB3</f>
        <v>12</v>
      </c>
      <c r="AD3" s="190">
        <f aca="true" t="shared" si="3" ref="AD3:AF25">AA3/C3*100</f>
        <v>0.4421518054532056</v>
      </c>
      <c r="AE3" s="191">
        <f t="shared" si="3"/>
        <v>0.46475600309837334</v>
      </c>
      <c r="AF3" s="192">
        <f t="shared" si="3"/>
        <v>0.4531722054380665</v>
      </c>
      <c r="AG3" s="113">
        <f>'26保育所集計表'!AG3+'26幼稚園集計表'!AG3</f>
        <v>4</v>
      </c>
      <c r="AH3" s="115">
        <f>'26保育所集計表'!AH3+'26幼稚園集計表'!AH3</f>
        <v>0</v>
      </c>
      <c r="AI3" s="106">
        <f>AG3+AH3</f>
        <v>4</v>
      </c>
      <c r="AJ3" s="107">
        <f aca="true" t="shared" si="4" ref="AJ3:AL4">AG3/AA3*100</f>
        <v>66.66666666666666</v>
      </c>
      <c r="AK3" s="108">
        <f t="shared" si="4"/>
        <v>0</v>
      </c>
      <c r="AL3" s="106">
        <f t="shared" si="4"/>
        <v>33.33333333333333</v>
      </c>
      <c r="AM3" s="113">
        <f>'26保育所集計表'!AM3+'26幼稚園集計表'!AM3</f>
        <v>10</v>
      </c>
      <c r="AN3" s="115">
        <f>'26保育所集計表'!AN3+'26幼稚園集計表'!AN3</f>
        <v>13</v>
      </c>
      <c r="AO3" s="99">
        <f>AM3+AN3</f>
        <v>23</v>
      </c>
      <c r="AP3" s="109">
        <f aca="true" t="shared" si="5" ref="AP3:AR25">AM3/C3</f>
        <v>0.007369196757553427</v>
      </c>
      <c r="AQ3" s="110">
        <f t="shared" si="5"/>
        <v>0.010069713400464756</v>
      </c>
      <c r="AR3" s="111">
        <f t="shared" si="5"/>
        <v>0.008685800604229608</v>
      </c>
      <c r="AS3" s="113">
        <f>'26保育所集計表'!AS3+'26幼稚園集計表'!AS3</f>
        <v>3</v>
      </c>
      <c r="AT3" s="115">
        <f>'26保育所集計表'!AT3+'26幼稚園集計表'!AT3</f>
        <v>5</v>
      </c>
      <c r="AU3" s="99">
        <f>AS3+AT3</f>
        <v>8</v>
      </c>
    </row>
    <row r="4" spans="1:47" ht="7.5" customHeight="1">
      <c r="A4" s="46"/>
      <c r="B4" s="47" t="s">
        <v>20</v>
      </c>
      <c r="C4" s="114">
        <f>'26保育所集計表'!C4+'26幼稚園集計表'!C4</f>
        <v>642</v>
      </c>
      <c r="D4" s="49">
        <f>'26保育所集計表'!D4+'26幼稚園集計表'!D4</f>
        <v>588</v>
      </c>
      <c r="E4" s="50">
        <f aca="true" t="shared" si="6" ref="E4:E63">C4+D4</f>
        <v>1230</v>
      </c>
      <c r="F4" s="114">
        <f>'26保育所集計表'!F4+'26幼稚園集計表'!F4</f>
        <v>205</v>
      </c>
      <c r="G4" s="49">
        <f>'26保育所集計表'!G4+'26幼稚園集計表'!G4</f>
        <v>212</v>
      </c>
      <c r="H4" s="50">
        <f aca="true" t="shared" si="7" ref="H4:H64">F4+G4</f>
        <v>417</v>
      </c>
      <c r="I4" s="48">
        <f t="shared" si="0"/>
        <v>31.931464174454828</v>
      </c>
      <c r="J4" s="49">
        <f t="shared" si="0"/>
        <v>36.054421768707485</v>
      </c>
      <c r="K4" s="50">
        <f t="shared" si="0"/>
        <v>33.90243902439025</v>
      </c>
      <c r="L4" s="114">
        <f>'26保育所集計表'!L4+'26幼稚園集計表'!L4</f>
        <v>60</v>
      </c>
      <c r="M4" s="49">
        <f>'26保育所集計表'!M4+'26幼稚園集計表'!M4</f>
        <v>52</v>
      </c>
      <c r="N4" s="50">
        <f aca="true" t="shared" si="8" ref="N4:N67">L4+M4</f>
        <v>112</v>
      </c>
      <c r="O4" s="48">
        <f t="shared" si="1"/>
        <v>29.268292682926827</v>
      </c>
      <c r="P4" s="49">
        <f t="shared" si="1"/>
        <v>24.528301886792452</v>
      </c>
      <c r="Q4" s="50">
        <f t="shared" si="1"/>
        <v>26.85851318944844</v>
      </c>
      <c r="R4" s="114">
        <f>'26保育所集計表'!R4+'26幼稚園集計表'!R4</f>
        <v>777</v>
      </c>
      <c r="S4" s="49">
        <f>'26保育所集計表'!S4+'26幼稚園集計表'!S4</f>
        <v>735</v>
      </c>
      <c r="T4" s="50">
        <f aca="true" t="shared" si="9" ref="T4:T67">R4+S4</f>
        <v>1512</v>
      </c>
      <c r="U4" s="51">
        <f t="shared" si="2"/>
        <v>1.2102803738317758</v>
      </c>
      <c r="V4" s="52">
        <f t="shared" si="2"/>
        <v>1.25</v>
      </c>
      <c r="W4" s="53">
        <f t="shared" si="2"/>
        <v>1.2292682926829268</v>
      </c>
      <c r="X4" s="114">
        <f>'26保育所集計表'!X4+'26幼稚園集計表'!X4</f>
        <v>82</v>
      </c>
      <c r="Y4" s="49">
        <f>'26保育所集計表'!Y4+'26幼稚園集計表'!Y4</f>
        <v>55</v>
      </c>
      <c r="Z4" s="50">
        <f aca="true" t="shared" si="10" ref="Z4:Z67">X4+Y4</f>
        <v>137</v>
      </c>
      <c r="AA4" s="114">
        <f>'26保育所集計表'!AA4+'26幼稚園集計表'!AA4</f>
        <v>4</v>
      </c>
      <c r="AB4" s="49">
        <f>'26保育所集計表'!AB4+'26幼稚園集計表'!AB4</f>
        <v>5</v>
      </c>
      <c r="AC4" s="50">
        <f aca="true" t="shared" si="11" ref="AC4:AC67">AA4+AB4</f>
        <v>9</v>
      </c>
      <c r="AD4" s="117">
        <f t="shared" si="3"/>
        <v>0.6230529595015576</v>
      </c>
      <c r="AE4" s="118">
        <f t="shared" si="3"/>
        <v>0.8503401360544218</v>
      </c>
      <c r="AF4" s="119">
        <f t="shared" si="3"/>
        <v>0.7317073170731708</v>
      </c>
      <c r="AG4" s="114">
        <f>'26保育所集計表'!AG4+'26幼稚園集計表'!AG4</f>
        <v>3</v>
      </c>
      <c r="AH4" s="49">
        <f>'26保育所集計表'!AH4+'26幼稚園集計表'!AH4</f>
        <v>0</v>
      </c>
      <c r="AI4" s="50">
        <f aca="true" t="shared" si="12" ref="AI4:AI67">AG4+AH4</f>
        <v>3</v>
      </c>
      <c r="AJ4" s="48">
        <f t="shared" si="4"/>
        <v>75</v>
      </c>
      <c r="AK4" s="49">
        <f t="shared" si="4"/>
        <v>0</v>
      </c>
      <c r="AL4" s="50">
        <f t="shared" si="4"/>
        <v>33.33333333333333</v>
      </c>
      <c r="AM4" s="114">
        <f>'26保育所集計表'!AM4+'26幼稚園集計表'!AM4</f>
        <v>8</v>
      </c>
      <c r="AN4" s="49">
        <f>'26保育所集計表'!AN4+'26幼稚園集計表'!AN4</f>
        <v>12</v>
      </c>
      <c r="AO4" s="50">
        <f aca="true" t="shared" si="13" ref="AO4:AO67">AM4+AN4</f>
        <v>20</v>
      </c>
      <c r="AP4" s="54">
        <f t="shared" si="5"/>
        <v>0.012461059190031152</v>
      </c>
      <c r="AQ4" s="55">
        <f t="shared" si="5"/>
        <v>0.02040816326530612</v>
      </c>
      <c r="AR4" s="56">
        <f t="shared" si="5"/>
        <v>0.016260162601626018</v>
      </c>
      <c r="AS4" s="114">
        <f>'26保育所集計表'!AS4+'26幼稚園集計表'!AS4</f>
        <v>1</v>
      </c>
      <c r="AT4" s="49">
        <f>'26保育所集計表'!AT4+'26幼稚園集計表'!AT4</f>
        <v>1</v>
      </c>
      <c r="AU4" s="50">
        <f aca="true" t="shared" si="14" ref="AU4:AU67">AS4+AT4</f>
        <v>2</v>
      </c>
    </row>
    <row r="5" spans="1:47" ht="7.5" customHeight="1">
      <c r="A5" s="46"/>
      <c r="B5" s="47" t="s">
        <v>21</v>
      </c>
      <c r="C5" s="114">
        <f>'26保育所集計表'!C5+'26幼稚園集計表'!C5</f>
        <v>30</v>
      </c>
      <c r="D5" s="49">
        <f>'26保育所集計表'!D5+'26幼稚園集計表'!D5</f>
        <v>20</v>
      </c>
      <c r="E5" s="50">
        <f t="shared" si="6"/>
        <v>50</v>
      </c>
      <c r="F5" s="114">
        <f>'26保育所集計表'!F5+'26幼稚園集計表'!F5</f>
        <v>9</v>
      </c>
      <c r="G5" s="49">
        <f>'26保育所集計表'!G5+'26幼稚園集計表'!G5</f>
        <v>9</v>
      </c>
      <c r="H5" s="50">
        <f t="shared" si="7"/>
        <v>18</v>
      </c>
      <c r="I5" s="48">
        <f t="shared" si="0"/>
        <v>30</v>
      </c>
      <c r="J5" s="49">
        <f t="shared" si="0"/>
        <v>45</v>
      </c>
      <c r="K5" s="50">
        <f t="shared" si="0"/>
        <v>36</v>
      </c>
      <c r="L5" s="114">
        <f>'26保育所集計表'!L5+'26幼稚園集計表'!L5</f>
        <v>0</v>
      </c>
      <c r="M5" s="49">
        <f>'26保育所集計表'!M5+'26幼稚園集計表'!M5</f>
        <v>4</v>
      </c>
      <c r="N5" s="50">
        <f t="shared" si="8"/>
        <v>4</v>
      </c>
      <c r="O5" s="48">
        <f t="shared" si="1"/>
        <v>0</v>
      </c>
      <c r="P5" s="49">
        <f t="shared" si="1"/>
        <v>44.44444444444444</v>
      </c>
      <c r="Q5" s="50">
        <f t="shared" si="1"/>
        <v>22.22222222222222</v>
      </c>
      <c r="R5" s="114">
        <f>'26保育所集計表'!R5+'26幼稚園集計表'!R5</f>
        <v>28</v>
      </c>
      <c r="S5" s="49">
        <f>'26保育所集計表'!S5+'26幼稚園集計表'!S5</f>
        <v>36</v>
      </c>
      <c r="T5" s="50">
        <f t="shared" si="9"/>
        <v>64</v>
      </c>
      <c r="U5" s="51">
        <f t="shared" si="2"/>
        <v>0.9333333333333333</v>
      </c>
      <c r="V5" s="52">
        <f t="shared" si="2"/>
        <v>1.8</v>
      </c>
      <c r="W5" s="53">
        <f t="shared" si="2"/>
        <v>1.28</v>
      </c>
      <c r="X5" s="114">
        <f>'26保育所集計表'!X5+'26幼稚園集計表'!X5</f>
        <v>6</v>
      </c>
      <c r="Y5" s="49">
        <f>'26保育所集計表'!Y5+'26幼稚園集計表'!Y5</f>
        <v>11</v>
      </c>
      <c r="Z5" s="50">
        <f t="shared" si="10"/>
        <v>17</v>
      </c>
      <c r="AA5" s="114">
        <f>'26保育所集計表'!AA5+'26幼稚園集計表'!AA5</f>
        <v>0</v>
      </c>
      <c r="AB5" s="49">
        <f>'26保育所集計表'!AB5+'26幼稚園集計表'!AB5</f>
        <v>1</v>
      </c>
      <c r="AC5" s="50">
        <f t="shared" si="11"/>
        <v>1</v>
      </c>
      <c r="AD5" s="117">
        <f t="shared" si="3"/>
        <v>0</v>
      </c>
      <c r="AE5" s="118">
        <f t="shared" si="3"/>
        <v>5</v>
      </c>
      <c r="AF5" s="119">
        <f t="shared" si="3"/>
        <v>2</v>
      </c>
      <c r="AG5" s="114">
        <f>'26保育所集計表'!AG5+'26幼稚園集計表'!AG5</f>
        <v>0</v>
      </c>
      <c r="AH5" s="49">
        <f>'26保育所集計表'!AH5+'26幼稚園集計表'!AH5</f>
        <v>0</v>
      </c>
      <c r="AI5" s="50">
        <f t="shared" si="12"/>
        <v>0</v>
      </c>
      <c r="AJ5" s="117" t="e">
        <f aca="true" t="shared" si="15" ref="AJ5:AJ63">AG5/AA5*100</f>
        <v>#DIV/0!</v>
      </c>
      <c r="AK5" s="118">
        <f aca="true" t="shared" si="16" ref="AK5:AK63">AH5/AB5*100</f>
        <v>0</v>
      </c>
      <c r="AL5" s="119">
        <f aca="true" t="shared" si="17" ref="AL5:AL63">AI5/AC5*100</f>
        <v>0</v>
      </c>
      <c r="AM5" s="114">
        <f>'26保育所集計表'!AM5+'26幼稚園集計表'!AM5</f>
        <v>0</v>
      </c>
      <c r="AN5" s="49">
        <f>'26保育所集計表'!AN5+'26幼稚園集計表'!AN5</f>
        <v>1</v>
      </c>
      <c r="AO5" s="50">
        <f t="shared" si="13"/>
        <v>1</v>
      </c>
      <c r="AP5" s="54">
        <f t="shared" si="5"/>
        <v>0</v>
      </c>
      <c r="AQ5" s="55">
        <f t="shared" si="5"/>
        <v>0.05</v>
      </c>
      <c r="AR5" s="56">
        <f t="shared" si="5"/>
        <v>0.02</v>
      </c>
      <c r="AS5" s="114">
        <f>'26保育所集計表'!AS5+'26幼稚園集計表'!AS5</f>
        <v>2</v>
      </c>
      <c r="AT5" s="49">
        <f>'26保育所集計表'!AT5+'26幼稚園集計表'!AT5</f>
        <v>2</v>
      </c>
      <c r="AU5" s="50">
        <f t="shared" si="14"/>
        <v>4</v>
      </c>
    </row>
    <row r="6" spans="1:47" ht="7.5" customHeight="1">
      <c r="A6" s="46" t="s">
        <v>22</v>
      </c>
      <c r="B6" s="47" t="s">
        <v>22</v>
      </c>
      <c r="C6" s="114">
        <f>'26保育所集計表'!C6+'26幼稚園集計表'!C6</f>
        <v>491</v>
      </c>
      <c r="D6" s="49">
        <f>'26保育所集計表'!D6+'26幼稚園集計表'!D6</f>
        <v>430</v>
      </c>
      <c r="E6" s="50">
        <f t="shared" si="6"/>
        <v>921</v>
      </c>
      <c r="F6" s="114">
        <f>'26保育所集計表'!F6+'26幼稚園集計表'!F6</f>
        <v>171</v>
      </c>
      <c r="G6" s="49">
        <f>'26保育所集計表'!G6+'26幼稚園集計表'!G6</f>
        <v>139</v>
      </c>
      <c r="H6" s="50">
        <f t="shared" si="7"/>
        <v>310</v>
      </c>
      <c r="I6" s="48">
        <f t="shared" si="0"/>
        <v>34.82688391038696</v>
      </c>
      <c r="J6" s="49">
        <f t="shared" si="0"/>
        <v>32.325581395348834</v>
      </c>
      <c r="K6" s="50">
        <f t="shared" si="0"/>
        <v>33.65906623235613</v>
      </c>
      <c r="L6" s="114">
        <f>'26保育所集計表'!L6+'26幼稚園集計表'!L6</f>
        <v>45</v>
      </c>
      <c r="M6" s="49">
        <f>'26保育所集計表'!M6+'26幼稚園集計表'!M6</f>
        <v>35</v>
      </c>
      <c r="N6" s="50">
        <f t="shared" si="8"/>
        <v>80</v>
      </c>
      <c r="O6" s="48">
        <f t="shared" si="1"/>
        <v>26.31578947368421</v>
      </c>
      <c r="P6" s="49">
        <f t="shared" si="1"/>
        <v>25.179856115107913</v>
      </c>
      <c r="Q6" s="50">
        <f t="shared" si="1"/>
        <v>25.806451612903224</v>
      </c>
      <c r="R6" s="114">
        <f>'26保育所集計表'!R6+'26幼稚園集計表'!R6</f>
        <v>662</v>
      </c>
      <c r="S6" s="49">
        <f>'26保育所集計表'!S6+'26幼稚園集計表'!S6</f>
        <v>446</v>
      </c>
      <c r="T6" s="50">
        <f t="shared" si="9"/>
        <v>1108</v>
      </c>
      <c r="U6" s="51">
        <f t="shared" si="2"/>
        <v>1.3482688391038697</v>
      </c>
      <c r="V6" s="52">
        <f t="shared" si="2"/>
        <v>1.0372093023255815</v>
      </c>
      <c r="W6" s="53">
        <f t="shared" si="2"/>
        <v>1.203040173724213</v>
      </c>
      <c r="X6" s="114">
        <f>'26保育所集計表'!X6+'26幼稚園集計表'!X6</f>
        <v>51</v>
      </c>
      <c r="Y6" s="49">
        <f>'26保育所集計表'!Y6+'26幼稚園集計表'!Y6</f>
        <v>52</v>
      </c>
      <c r="Z6" s="50">
        <f t="shared" si="10"/>
        <v>103</v>
      </c>
      <c r="AA6" s="114">
        <f>'26保育所集計表'!AA6+'26幼稚園集計表'!AA6</f>
        <v>3</v>
      </c>
      <c r="AB6" s="49">
        <f>'26保育所集計表'!AB6+'26幼稚園集計表'!AB6</f>
        <v>1</v>
      </c>
      <c r="AC6" s="50">
        <f t="shared" si="11"/>
        <v>4</v>
      </c>
      <c r="AD6" s="117">
        <f t="shared" si="3"/>
        <v>0.6109979633401221</v>
      </c>
      <c r="AE6" s="118">
        <f t="shared" si="3"/>
        <v>0.23255813953488372</v>
      </c>
      <c r="AF6" s="119">
        <f t="shared" si="3"/>
        <v>0.43431053203040176</v>
      </c>
      <c r="AG6" s="114">
        <f>'26保育所集計表'!AG6+'26幼稚園集計表'!AG6</f>
        <v>2</v>
      </c>
      <c r="AH6" s="49">
        <f>'26保育所集計表'!AH6+'26幼稚園集計表'!AH6</f>
        <v>1</v>
      </c>
      <c r="AI6" s="50">
        <f t="shared" si="12"/>
        <v>3</v>
      </c>
      <c r="AJ6" s="117">
        <f t="shared" si="15"/>
        <v>66.66666666666666</v>
      </c>
      <c r="AK6" s="118">
        <f t="shared" si="16"/>
        <v>100</v>
      </c>
      <c r="AL6" s="119">
        <f t="shared" si="17"/>
        <v>75</v>
      </c>
      <c r="AM6" s="114">
        <f>'26保育所集計表'!AM6+'26幼稚園集計表'!AM6</f>
        <v>12</v>
      </c>
      <c r="AN6" s="49">
        <f>'26保育所集計表'!AN6+'26幼稚園集計表'!AN6</f>
        <v>3</v>
      </c>
      <c r="AO6" s="50">
        <f t="shared" si="13"/>
        <v>15</v>
      </c>
      <c r="AP6" s="54">
        <f t="shared" si="5"/>
        <v>0.024439918533604887</v>
      </c>
      <c r="AQ6" s="55">
        <f t="shared" si="5"/>
        <v>0.0069767441860465115</v>
      </c>
      <c r="AR6" s="56">
        <f t="shared" si="5"/>
        <v>0.016286644951140065</v>
      </c>
      <c r="AS6" s="114">
        <f>'26保育所集計表'!AS6+'26幼稚園集計表'!AS6</f>
        <v>1</v>
      </c>
      <c r="AT6" s="49">
        <f>'26保育所集計表'!AT6+'26幼稚園集計表'!AT6</f>
        <v>3</v>
      </c>
      <c r="AU6" s="50">
        <f t="shared" si="14"/>
        <v>4</v>
      </c>
    </row>
    <row r="7" spans="1:47" ht="7.5" customHeight="1">
      <c r="A7" s="46" t="s">
        <v>23</v>
      </c>
      <c r="B7" s="47" t="s">
        <v>23</v>
      </c>
      <c r="C7" s="114">
        <f>'26保育所集計表'!C7+'26幼稚園集計表'!C7</f>
        <v>544</v>
      </c>
      <c r="D7" s="49">
        <f>'26保育所集計表'!D7+'26幼稚園集計表'!D7</f>
        <v>519</v>
      </c>
      <c r="E7" s="50">
        <f t="shared" si="6"/>
        <v>1063</v>
      </c>
      <c r="F7" s="114">
        <f>'26保育所集計表'!F7+'26幼稚園集計表'!F7</f>
        <v>279</v>
      </c>
      <c r="G7" s="49">
        <f>'26保育所集計表'!G7+'26幼稚園集計表'!G7</f>
        <v>229</v>
      </c>
      <c r="H7" s="50">
        <f t="shared" si="7"/>
        <v>508</v>
      </c>
      <c r="I7" s="48">
        <f t="shared" si="0"/>
        <v>51.28676470588235</v>
      </c>
      <c r="J7" s="49">
        <f t="shared" si="0"/>
        <v>44.1233140655106</v>
      </c>
      <c r="K7" s="50">
        <f t="shared" si="0"/>
        <v>47.7892756349953</v>
      </c>
      <c r="L7" s="114">
        <f>'26保育所集計表'!L7+'26幼稚園集計表'!L7</f>
        <v>87</v>
      </c>
      <c r="M7" s="49">
        <f>'26保育所集計表'!M7+'26幼稚園集計表'!M7</f>
        <v>95</v>
      </c>
      <c r="N7" s="50">
        <f t="shared" si="8"/>
        <v>182</v>
      </c>
      <c r="O7" s="48">
        <f t="shared" si="1"/>
        <v>31.182795698924732</v>
      </c>
      <c r="P7" s="49">
        <f t="shared" si="1"/>
        <v>41.48471615720524</v>
      </c>
      <c r="Q7" s="50">
        <f t="shared" si="1"/>
        <v>35.826771653543304</v>
      </c>
      <c r="R7" s="114">
        <f>'26保育所集計表'!R7+'26幼稚園集計表'!R7</f>
        <v>1209</v>
      </c>
      <c r="S7" s="49">
        <f>'26保育所集計表'!S7+'26幼稚園集計表'!S7</f>
        <v>938</v>
      </c>
      <c r="T7" s="50">
        <f t="shared" si="9"/>
        <v>2147</v>
      </c>
      <c r="U7" s="51">
        <f t="shared" si="2"/>
        <v>2.2224264705882355</v>
      </c>
      <c r="V7" s="52">
        <f t="shared" si="2"/>
        <v>1.8073217726396917</v>
      </c>
      <c r="W7" s="53">
        <f t="shared" si="2"/>
        <v>2.019755409219191</v>
      </c>
      <c r="X7" s="114">
        <f>'26保育所集計表'!X7+'26幼稚園集計表'!X7</f>
        <v>65</v>
      </c>
      <c r="Y7" s="49">
        <f>'26保育所集計表'!Y7+'26幼稚園集計表'!Y7</f>
        <v>82</v>
      </c>
      <c r="Z7" s="50">
        <f t="shared" si="10"/>
        <v>147</v>
      </c>
      <c r="AA7" s="114">
        <f>'26保育所集計表'!AA7+'26幼稚園集計表'!AA7</f>
        <v>5</v>
      </c>
      <c r="AB7" s="49">
        <f>'26保育所集計表'!AB7+'26幼稚園集計表'!AB7</f>
        <v>4</v>
      </c>
      <c r="AC7" s="50">
        <f t="shared" si="11"/>
        <v>9</v>
      </c>
      <c r="AD7" s="117">
        <f t="shared" si="3"/>
        <v>0.9191176470588236</v>
      </c>
      <c r="AE7" s="118">
        <f t="shared" si="3"/>
        <v>0.7707129094412332</v>
      </c>
      <c r="AF7" s="119">
        <f t="shared" si="3"/>
        <v>0.8466603951081844</v>
      </c>
      <c r="AG7" s="114">
        <f>'26保育所集計表'!AG7+'26幼稚園集計表'!AG7</f>
        <v>2</v>
      </c>
      <c r="AH7" s="49">
        <f>'26保育所集計表'!AH7+'26幼稚園集計表'!AH7</f>
        <v>1</v>
      </c>
      <c r="AI7" s="50">
        <f t="shared" si="12"/>
        <v>3</v>
      </c>
      <c r="AJ7" s="117">
        <f t="shared" si="15"/>
        <v>40</v>
      </c>
      <c r="AK7" s="118">
        <f t="shared" si="16"/>
        <v>25</v>
      </c>
      <c r="AL7" s="119">
        <f t="shared" si="17"/>
        <v>33.33333333333333</v>
      </c>
      <c r="AM7" s="114">
        <f>'26保育所集計表'!AM7+'26幼稚園集計表'!AM7</f>
        <v>23</v>
      </c>
      <c r="AN7" s="49">
        <f>'26保育所集計表'!AN7+'26幼稚園集計表'!AN7</f>
        <v>12</v>
      </c>
      <c r="AO7" s="50">
        <f t="shared" si="13"/>
        <v>35</v>
      </c>
      <c r="AP7" s="54">
        <f t="shared" si="5"/>
        <v>0.042279411764705885</v>
      </c>
      <c r="AQ7" s="55">
        <f t="shared" si="5"/>
        <v>0.023121387283236993</v>
      </c>
      <c r="AR7" s="56">
        <f t="shared" si="5"/>
        <v>0.03292568203198495</v>
      </c>
      <c r="AS7" s="114">
        <f>'26保育所集計表'!AS7+'26幼稚園集計表'!AS7</f>
        <v>1</v>
      </c>
      <c r="AT7" s="49">
        <f>'26保育所集計表'!AT7+'26幼稚園集計表'!AT7</f>
        <v>2</v>
      </c>
      <c r="AU7" s="50">
        <f t="shared" si="14"/>
        <v>3</v>
      </c>
    </row>
    <row r="8" spans="1:47" ht="7.5" customHeight="1">
      <c r="A8" s="46"/>
      <c r="B8" s="47" t="s">
        <v>24</v>
      </c>
      <c r="C8" s="114">
        <f>'26保育所集計表'!C8+'26幼稚園集計表'!C8</f>
        <v>194</v>
      </c>
      <c r="D8" s="49">
        <f>'26保育所集計表'!D8+'26幼稚園集計表'!D8</f>
        <v>169</v>
      </c>
      <c r="E8" s="50">
        <f t="shared" si="6"/>
        <v>363</v>
      </c>
      <c r="F8" s="114">
        <f>'26保育所集計表'!F8+'26幼稚園集計表'!F8</f>
        <v>107</v>
      </c>
      <c r="G8" s="49">
        <f>'26保育所集計表'!G8+'26幼稚園集計表'!G8</f>
        <v>72</v>
      </c>
      <c r="H8" s="50">
        <f t="shared" si="7"/>
        <v>179</v>
      </c>
      <c r="I8" s="48">
        <f t="shared" si="0"/>
        <v>55.154639175257735</v>
      </c>
      <c r="J8" s="49">
        <f t="shared" si="0"/>
        <v>42.60355029585799</v>
      </c>
      <c r="K8" s="50">
        <f t="shared" si="0"/>
        <v>49.311294765840216</v>
      </c>
      <c r="L8" s="114">
        <f>'26保育所集計表'!L8+'26幼稚園集計表'!L8</f>
        <v>29</v>
      </c>
      <c r="M8" s="49">
        <f>'26保育所集計表'!M8+'26幼稚園集計表'!M8</f>
        <v>30</v>
      </c>
      <c r="N8" s="50">
        <f t="shared" si="8"/>
        <v>59</v>
      </c>
      <c r="O8" s="48">
        <f t="shared" si="1"/>
        <v>27.102803738317753</v>
      </c>
      <c r="P8" s="49">
        <f t="shared" si="1"/>
        <v>41.66666666666667</v>
      </c>
      <c r="Q8" s="50">
        <f t="shared" si="1"/>
        <v>32.960893854748605</v>
      </c>
      <c r="R8" s="114">
        <f>'26保育所集計表'!R8+'26幼稚園集計表'!R8</f>
        <v>507</v>
      </c>
      <c r="S8" s="49">
        <f>'26保育所集計表'!S8+'26幼稚園集計表'!S8</f>
        <v>331</v>
      </c>
      <c r="T8" s="50">
        <f t="shared" si="9"/>
        <v>838</v>
      </c>
      <c r="U8" s="51">
        <f t="shared" si="2"/>
        <v>2.61340206185567</v>
      </c>
      <c r="V8" s="52">
        <f t="shared" si="2"/>
        <v>1.9585798816568047</v>
      </c>
      <c r="W8" s="53">
        <f t="shared" si="2"/>
        <v>2.3085399449035813</v>
      </c>
      <c r="X8" s="114">
        <f>'26保育所集計表'!X8+'26幼稚園集計表'!X8</f>
        <v>24</v>
      </c>
      <c r="Y8" s="49">
        <f>'26保育所集計表'!Y8+'26幼稚園集計表'!Y8</f>
        <v>26</v>
      </c>
      <c r="Z8" s="50">
        <f t="shared" si="10"/>
        <v>50</v>
      </c>
      <c r="AA8" s="114">
        <f>'26保育所集計表'!AA8+'26幼稚園集計表'!AA8</f>
        <v>4</v>
      </c>
      <c r="AB8" s="49">
        <f>'26保育所集計表'!AB8+'26幼稚園集計表'!AB8</f>
        <v>4</v>
      </c>
      <c r="AC8" s="50">
        <f t="shared" si="11"/>
        <v>8</v>
      </c>
      <c r="AD8" s="117">
        <f t="shared" si="3"/>
        <v>2.0618556701030926</v>
      </c>
      <c r="AE8" s="118">
        <f t="shared" si="3"/>
        <v>2.366863905325444</v>
      </c>
      <c r="AF8" s="119">
        <f t="shared" si="3"/>
        <v>2.203856749311295</v>
      </c>
      <c r="AG8" s="114">
        <f>'26保育所集計表'!AG8+'26幼稚園集計表'!AG8</f>
        <v>1</v>
      </c>
      <c r="AH8" s="49">
        <f>'26保育所集計表'!AH8+'26幼稚園集計表'!AH8</f>
        <v>1</v>
      </c>
      <c r="AI8" s="50">
        <f t="shared" si="12"/>
        <v>2</v>
      </c>
      <c r="AJ8" s="117">
        <f t="shared" si="15"/>
        <v>25</v>
      </c>
      <c r="AK8" s="118">
        <f t="shared" si="16"/>
        <v>25</v>
      </c>
      <c r="AL8" s="119">
        <f t="shared" si="17"/>
        <v>25</v>
      </c>
      <c r="AM8" s="114">
        <f>'26保育所集計表'!AM8+'26幼稚園集計表'!AM8</f>
        <v>22</v>
      </c>
      <c r="AN8" s="49">
        <f>'26保育所集計表'!AN8+'26幼稚園集計表'!AN8</f>
        <v>12</v>
      </c>
      <c r="AO8" s="50">
        <f t="shared" si="13"/>
        <v>34</v>
      </c>
      <c r="AP8" s="54">
        <f t="shared" si="5"/>
        <v>0.1134020618556701</v>
      </c>
      <c r="AQ8" s="55">
        <f t="shared" si="5"/>
        <v>0.07100591715976332</v>
      </c>
      <c r="AR8" s="56">
        <f t="shared" si="5"/>
        <v>0.09366391184573003</v>
      </c>
      <c r="AS8" s="114">
        <f>'26保育所集計表'!AS8+'26幼稚園集計表'!AS8</f>
        <v>1</v>
      </c>
      <c r="AT8" s="49">
        <f>'26保育所集計表'!AT8+'26幼稚園集計表'!AT8</f>
        <v>1</v>
      </c>
      <c r="AU8" s="50">
        <f t="shared" si="14"/>
        <v>2</v>
      </c>
    </row>
    <row r="9" spans="1:47" ht="7.5" customHeight="1">
      <c r="A9" s="46"/>
      <c r="B9" s="47" t="s">
        <v>25</v>
      </c>
      <c r="C9" s="114">
        <f>'26保育所集計表'!C9+'26幼稚園集計表'!C10</f>
        <v>64</v>
      </c>
      <c r="D9" s="49">
        <f>'26保育所集計表'!D9+'26幼稚園集計表'!D10</f>
        <v>56</v>
      </c>
      <c r="E9" s="50">
        <f t="shared" si="6"/>
        <v>120</v>
      </c>
      <c r="F9" s="114">
        <f>'26保育所集計表'!F9+'26幼稚園集計表'!F10</f>
        <v>38</v>
      </c>
      <c r="G9" s="49">
        <f>'26保育所集計表'!G9+'26幼稚園集計表'!G10</f>
        <v>26</v>
      </c>
      <c r="H9" s="50">
        <f t="shared" si="7"/>
        <v>64</v>
      </c>
      <c r="I9" s="48">
        <f aca="true" t="shared" si="18" ref="I9:K10">F9/C9*100</f>
        <v>59.375</v>
      </c>
      <c r="J9" s="49">
        <f t="shared" si="18"/>
        <v>46.42857142857143</v>
      </c>
      <c r="K9" s="50">
        <f t="shared" si="18"/>
        <v>53.333333333333336</v>
      </c>
      <c r="L9" s="114">
        <f>'26保育所集計表'!L9+'26幼稚園集計表'!L10</f>
        <v>10</v>
      </c>
      <c r="M9" s="49">
        <f>'26保育所集計表'!M9+'26幼稚園集計表'!M10</f>
        <v>15</v>
      </c>
      <c r="N9" s="50">
        <f t="shared" si="8"/>
        <v>25</v>
      </c>
      <c r="O9" s="48">
        <f aca="true" t="shared" si="19" ref="O9:Q10">L9/F9*100</f>
        <v>26.31578947368421</v>
      </c>
      <c r="P9" s="49">
        <f t="shared" si="19"/>
        <v>57.692307692307686</v>
      </c>
      <c r="Q9" s="50">
        <f t="shared" si="19"/>
        <v>39.0625</v>
      </c>
      <c r="R9" s="114">
        <f>'26保育所集計表'!R9+'26幼稚園集計表'!R10</f>
        <v>121</v>
      </c>
      <c r="S9" s="49">
        <f>'26保育所集計表'!S9+'26幼稚園集計表'!S10</f>
        <v>86</v>
      </c>
      <c r="T9" s="50">
        <f t="shared" si="9"/>
        <v>207</v>
      </c>
      <c r="U9" s="51">
        <f aca="true" t="shared" si="20" ref="U9:W10">R9/C9</f>
        <v>1.890625</v>
      </c>
      <c r="V9" s="52">
        <f t="shared" si="20"/>
        <v>1.5357142857142858</v>
      </c>
      <c r="W9" s="53">
        <f t="shared" si="20"/>
        <v>1.725</v>
      </c>
      <c r="X9" s="114">
        <f>'26保育所集計表'!X9+'26幼稚園集計表'!X10</f>
        <v>5</v>
      </c>
      <c r="Y9" s="49">
        <f>'26保育所集計表'!Y9+'26幼稚園集計表'!Y10</f>
        <v>2</v>
      </c>
      <c r="Z9" s="50">
        <f t="shared" si="10"/>
        <v>7</v>
      </c>
      <c r="AA9" s="114">
        <f>'26保育所集計表'!AA9+'26幼稚園集計表'!AA10</f>
        <v>0</v>
      </c>
      <c r="AB9" s="49">
        <f>'26保育所集計表'!AB9+'26幼稚園集計表'!AB10</f>
        <v>0</v>
      </c>
      <c r="AC9" s="50">
        <f t="shared" si="11"/>
        <v>0</v>
      </c>
      <c r="AD9" s="117">
        <f aca="true" t="shared" si="21" ref="AD9:AF10">AA9/C9*100</f>
        <v>0</v>
      </c>
      <c r="AE9" s="118">
        <f t="shared" si="21"/>
        <v>0</v>
      </c>
      <c r="AF9" s="119">
        <f t="shared" si="21"/>
        <v>0</v>
      </c>
      <c r="AG9" s="114">
        <f>'26保育所集計表'!AG9+'26幼稚園集計表'!AG10</f>
        <v>0</v>
      </c>
      <c r="AH9" s="49">
        <f>'26保育所集計表'!AH9+'26幼稚園集計表'!AH10</f>
        <v>0</v>
      </c>
      <c r="AI9" s="50">
        <f t="shared" si="12"/>
        <v>0</v>
      </c>
      <c r="AJ9" s="117" t="e">
        <f t="shared" si="15"/>
        <v>#DIV/0!</v>
      </c>
      <c r="AK9" s="118" t="e">
        <f t="shared" si="16"/>
        <v>#DIV/0!</v>
      </c>
      <c r="AL9" s="119" t="e">
        <f t="shared" si="17"/>
        <v>#DIV/0!</v>
      </c>
      <c r="AM9" s="114">
        <f>'26保育所集計表'!AM9+'26幼稚園集計表'!AM10</f>
        <v>0</v>
      </c>
      <c r="AN9" s="49">
        <f>'26保育所集計表'!AN9+'26幼稚園集計表'!AN10</f>
        <v>0</v>
      </c>
      <c r="AO9" s="50">
        <f t="shared" si="13"/>
        <v>0</v>
      </c>
      <c r="AP9" s="54">
        <f aca="true" t="shared" si="22" ref="AP9:AR10">AM9/C9</f>
        <v>0</v>
      </c>
      <c r="AQ9" s="55">
        <f t="shared" si="22"/>
        <v>0</v>
      </c>
      <c r="AR9" s="56">
        <f t="shared" si="22"/>
        <v>0</v>
      </c>
      <c r="AS9" s="114">
        <f>'26保育所集計表'!AS9+'26幼稚園集計表'!AS10</f>
        <v>0</v>
      </c>
      <c r="AT9" s="49">
        <f>'26保育所集計表'!AT9+'26幼稚園集計表'!AT10</f>
        <v>0</v>
      </c>
      <c r="AU9" s="50">
        <f t="shared" si="14"/>
        <v>0</v>
      </c>
    </row>
    <row r="10" spans="1:47" ht="7.5" customHeight="1">
      <c r="A10" s="46"/>
      <c r="B10" s="47" t="s">
        <v>26</v>
      </c>
      <c r="C10" s="114">
        <f>'26保育所集計表'!C10+'26幼稚園集計表'!C11</f>
        <v>34</v>
      </c>
      <c r="D10" s="49">
        <f>'26保育所集計表'!D10+'26幼稚園集計表'!D11</f>
        <v>32</v>
      </c>
      <c r="E10" s="50">
        <f t="shared" si="6"/>
        <v>66</v>
      </c>
      <c r="F10" s="114">
        <f>'26保育所集計表'!F10+'26幼稚園集計表'!F11</f>
        <v>19</v>
      </c>
      <c r="G10" s="49">
        <f>'26保育所集計表'!G10+'26幼稚園集計表'!G11</f>
        <v>15</v>
      </c>
      <c r="H10" s="50">
        <f t="shared" si="7"/>
        <v>34</v>
      </c>
      <c r="I10" s="48">
        <f t="shared" si="18"/>
        <v>55.88235294117647</v>
      </c>
      <c r="J10" s="49">
        <f t="shared" si="18"/>
        <v>46.875</v>
      </c>
      <c r="K10" s="50">
        <f t="shared" si="18"/>
        <v>51.515151515151516</v>
      </c>
      <c r="L10" s="114">
        <f>'26保育所集計表'!L10+'26幼稚園集計表'!L11</f>
        <v>10</v>
      </c>
      <c r="M10" s="49">
        <f>'26保育所集計表'!M10+'26幼稚園集計表'!M11</f>
        <v>9</v>
      </c>
      <c r="N10" s="50">
        <f t="shared" si="8"/>
        <v>19</v>
      </c>
      <c r="O10" s="48">
        <f t="shared" si="19"/>
        <v>52.63157894736842</v>
      </c>
      <c r="P10" s="49">
        <f t="shared" si="19"/>
        <v>60</v>
      </c>
      <c r="Q10" s="50">
        <f t="shared" si="19"/>
        <v>55.88235294117647</v>
      </c>
      <c r="R10" s="114">
        <f>'26保育所集計表'!R10+'26幼稚園集計表'!R11</f>
        <v>55</v>
      </c>
      <c r="S10" s="49">
        <f>'26保育所集計表'!S10+'26幼稚園集計表'!S11</f>
        <v>18</v>
      </c>
      <c r="T10" s="50">
        <f t="shared" si="9"/>
        <v>73</v>
      </c>
      <c r="U10" s="51">
        <f t="shared" si="20"/>
        <v>1.6176470588235294</v>
      </c>
      <c r="V10" s="52">
        <f t="shared" si="20"/>
        <v>0.5625</v>
      </c>
      <c r="W10" s="53">
        <f t="shared" si="20"/>
        <v>1.106060606060606</v>
      </c>
      <c r="X10" s="114">
        <f>'26保育所集計表'!X10+'26幼稚園集計表'!X11</f>
        <v>2</v>
      </c>
      <c r="Y10" s="49">
        <f>'26保育所集計表'!Y10+'26幼稚園集計表'!Y11</f>
        <v>1</v>
      </c>
      <c r="Z10" s="50">
        <f t="shared" si="10"/>
        <v>3</v>
      </c>
      <c r="AA10" s="114">
        <f>'26保育所集計表'!AA10+'26幼稚園集計表'!AA11</f>
        <v>0</v>
      </c>
      <c r="AB10" s="49">
        <f>'26保育所集計表'!AB10+'26幼稚園集計表'!AB11</f>
        <v>0</v>
      </c>
      <c r="AC10" s="50">
        <f t="shared" si="11"/>
        <v>0</v>
      </c>
      <c r="AD10" s="117">
        <f t="shared" si="21"/>
        <v>0</v>
      </c>
      <c r="AE10" s="118">
        <f t="shared" si="21"/>
        <v>0</v>
      </c>
      <c r="AF10" s="119">
        <f t="shared" si="21"/>
        <v>0</v>
      </c>
      <c r="AG10" s="114">
        <f>'26保育所集計表'!AG10+'26幼稚園集計表'!AG11</f>
        <v>0</v>
      </c>
      <c r="AH10" s="49">
        <f>'26保育所集計表'!AH10+'26幼稚園集計表'!AH11</f>
        <v>0</v>
      </c>
      <c r="AI10" s="50">
        <f t="shared" si="12"/>
        <v>0</v>
      </c>
      <c r="AJ10" s="117" t="e">
        <f t="shared" si="15"/>
        <v>#DIV/0!</v>
      </c>
      <c r="AK10" s="118" t="e">
        <f t="shared" si="16"/>
        <v>#DIV/0!</v>
      </c>
      <c r="AL10" s="119" t="e">
        <f t="shared" si="17"/>
        <v>#DIV/0!</v>
      </c>
      <c r="AM10" s="114">
        <f>'26保育所集計表'!AM10+'26幼稚園集計表'!AM11</f>
        <v>0</v>
      </c>
      <c r="AN10" s="49">
        <f>'26保育所集計表'!AN10+'26幼稚園集計表'!AN11</f>
        <v>0</v>
      </c>
      <c r="AO10" s="50">
        <f t="shared" si="13"/>
        <v>0</v>
      </c>
      <c r="AP10" s="54">
        <f t="shared" si="22"/>
        <v>0</v>
      </c>
      <c r="AQ10" s="55">
        <f t="shared" si="22"/>
        <v>0</v>
      </c>
      <c r="AR10" s="56">
        <f t="shared" si="22"/>
        <v>0</v>
      </c>
      <c r="AS10" s="114">
        <f>'26保育所集計表'!AS10+'26幼稚園集計表'!AS11</f>
        <v>0</v>
      </c>
      <c r="AT10" s="49">
        <f>'26保育所集計表'!AT10+'26幼稚園集計表'!AT11</f>
        <v>0</v>
      </c>
      <c r="AU10" s="50">
        <f t="shared" si="14"/>
        <v>0</v>
      </c>
    </row>
    <row r="11" spans="1:47" s="57" customFormat="1" ht="7.5" customHeight="1">
      <c r="A11" s="46"/>
      <c r="B11" s="47" t="s">
        <v>129</v>
      </c>
      <c r="C11" s="114">
        <f>'26保育所集計表'!C11+'26幼稚園集計表'!C12</f>
        <v>29</v>
      </c>
      <c r="D11" s="49">
        <f>'26保育所集計表'!D11+'26幼稚園集計表'!D12</f>
        <v>23</v>
      </c>
      <c r="E11" s="50">
        <f t="shared" si="6"/>
        <v>52</v>
      </c>
      <c r="F11" s="114">
        <f>'26保育所集計表'!F11+'26幼稚園集計表'!F12</f>
        <v>16</v>
      </c>
      <c r="G11" s="49">
        <f>'26保育所集計表'!G11+'26幼稚園集計表'!G12</f>
        <v>7</v>
      </c>
      <c r="H11" s="50">
        <f t="shared" si="7"/>
        <v>23</v>
      </c>
      <c r="I11" s="48">
        <f aca="true" t="shared" si="23" ref="I11:K17">F11/C11*100</f>
        <v>55.172413793103445</v>
      </c>
      <c r="J11" s="49">
        <f t="shared" si="23"/>
        <v>30.434782608695656</v>
      </c>
      <c r="K11" s="50">
        <f t="shared" si="23"/>
        <v>44.230769230769226</v>
      </c>
      <c r="L11" s="114">
        <f>'26保育所集計表'!L11+'26幼稚園集計表'!L12</f>
        <v>7</v>
      </c>
      <c r="M11" s="49">
        <f>'26保育所集計表'!M11+'26幼稚園集計表'!M12</f>
        <v>2</v>
      </c>
      <c r="N11" s="50">
        <f t="shared" si="8"/>
        <v>9</v>
      </c>
      <c r="O11" s="48">
        <f aca="true" t="shared" si="24" ref="O11:Q17">L11/F11*100</f>
        <v>43.75</v>
      </c>
      <c r="P11" s="49">
        <f t="shared" si="24"/>
        <v>28.57142857142857</v>
      </c>
      <c r="Q11" s="50">
        <f t="shared" si="24"/>
        <v>39.130434782608695</v>
      </c>
      <c r="R11" s="114">
        <f>'26保育所集計表'!R11+'26幼稚園集計表'!R12</f>
        <v>66</v>
      </c>
      <c r="S11" s="49">
        <f>'26保育所集計表'!S11+'26幼稚園集計表'!S12</f>
        <v>25</v>
      </c>
      <c r="T11" s="50">
        <f t="shared" si="9"/>
        <v>91</v>
      </c>
      <c r="U11" s="51">
        <f aca="true" t="shared" si="25" ref="U11:W17">R11/C11</f>
        <v>2.2758620689655173</v>
      </c>
      <c r="V11" s="52">
        <f t="shared" si="25"/>
        <v>1.0869565217391304</v>
      </c>
      <c r="W11" s="53">
        <f t="shared" si="25"/>
        <v>1.75</v>
      </c>
      <c r="X11" s="114">
        <f>'26保育所集計表'!X11+'26幼稚園集計表'!X12</f>
        <v>2</v>
      </c>
      <c r="Y11" s="49">
        <f>'26保育所集計表'!Y11+'26幼稚園集計表'!Y12</f>
        <v>1</v>
      </c>
      <c r="Z11" s="50">
        <f t="shared" si="10"/>
        <v>3</v>
      </c>
      <c r="AA11" s="114">
        <f>'26保育所集計表'!AA11+'26幼稚園集計表'!AA12</f>
        <v>0</v>
      </c>
      <c r="AB11" s="49">
        <f>'26保育所集計表'!AB11+'26幼稚園集計表'!AB12</f>
        <v>0</v>
      </c>
      <c r="AC11" s="50">
        <f t="shared" si="11"/>
        <v>0</v>
      </c>
      <c r="AD11" s="117">
        <f aca="true" t="shared" si="26" ref="AD11:AF17">AA11/C11*100</f>
        <v>0</v>
      </c>
      <c r="AE11" s="118">
        <f t="shared" si="26"/>
        <v>0</v>
      </c>
      <c r="AF11" s="119">
        <f t="shared" si="26"/>
        <v>0</v>
      </c>
      <c r="AG11" s="114">
        <f>'26保育所集計表'!AG11+'26幼稚園集計表'!AG12</f>
        <v>0</v>
      </c>
      <c r="AH11" s="49">
        <f>'26保育所集計表'!AH11+'26幼稚園集計表'!AH12</f>
        <v>0</v>
      </c>
      <c r="AI11" s="50">
        <f t="shared" si="12"/>
        <v>0</v>
      </c>
      <c r="AJ11" s="117" t="e">
        <f t="shared" si="15"/>
        <v>#DIV/0!</v>
      </c>
      <c r="AK11" s="118" t="e">
        <f t="shared" si="16"/>
        <v>#DIV/0!</v>
      </c>
      <c r="AL11" s="119" t="e">
        <f t="shared" si="17"/>
        <v>#DIV/0!</v>
      </c>
      <c r="AM11" s="114">
        <f>'26保育所集計表'!AM11+'26幼稚園集計表'!AM12</f>
        <v>0</v>
      </c>
      <c r="AN11" s="49">
        <f>'26保育所集計表'!AN11+'26幼稚園集計表'!AN12</f>
        <v>0</v>
      </c>
      <c r="AO11" s="50">
        <f t="shared" si="13"/>
        <v>0</v>
      </c>
      <c r="AP11" s="54">
        <f aca="true" t="shared" si="27" ref="AP11:AR17">AM11/C11</f>
        <v>0</v>
      </c>
      <c r="AQ11" s="55">
        <f t="shared" si="27"/>
        <v>0</v>
      </c>
      <c r="AR11" s="56">
        <f t="shared" si="27"/>
        <v>0</v>
      </c>
      <c r="AS11" s="114">
        <f>'26保育所集計表'!AS11+'26幼稚園集計表'!AS12</f>
        <v>0</v>
      </c>
      <c r="AT11" s="49">
        <f>'26保育所集計表'!AT11+'26幼稚園集計表'!AT12</f>
        <v>0</v>
      </c>
      <c r="AU11" s="50">
        <f t="shared" si="14"/>
        <v>0</v>
      </c>
    </row>
    <row r="12" spans="1:47" s="57" customFormat="1" ht="7.5" customHeight="1">
      <c r="A12" s="46"/>
      <c r="B12" s="47" t="s">
        <v>130</v>
      </c>
      <c r="C12" s="114">
        <f>'26保育所集計表'!C12+'26幼稚園集計表'!C13</f>
        <v>28</v>
      </c>
      <c r="D12" s="49">
        <f>'26保育所集計表'!D12+'26幼稚園集計表'!D13</f>
        <v>30</v>
      </c>
      <c r="E12" s="50">
        <f t="shared" si="6"/>
        <v>58</v>
      </c>
      <c r="F12" s="114">
        <f>'26保育所集計表'!F12+'26幼稚園集計表'!F13</f>
        <v>9</v>
      </c>
      <c r="G12" s="49">
        <f>'26保育所集計表'!G12+'26幼稚園集計表'!G13</f>
        <v>17</v>
      </c>
      <c r="H12" s="50">
        <f t="shared" si="7"/>
        <v>26</v>
      </c>
      <c r="I12" s="48">
        <f t="shared" si="23"/>
        <v>32.142857142857146</v>
      </c>
      <c r="J12" s="49">
        <f t="shared" si="23"/>
        <v>56.666666666666664</v>
      </c>
      <c r="K12" s="50">
        <f t="shared" si="23"/>
        <v>44.827586206896555</v>
      </c>
      <c r="L12" s="114">
        <f>'26保育所集計表'!L12+'26幼稚園集計表'!L13</f>
        <v>2</v>
      </c>
      <c r="M12" s="49">
        <f>'26保育所集計表'!M12+'26幼稚園集計表'!M13</f>
        <v>7</v>
      </c>
      <c r="N12" s="50">
        <f t="shared" si="8"/>
        <v>9</v>
      </c>
      <c r="O12" s="48">
        <f t="shared" si="24"/>
        <v>22.22222222222222</v>
      </c>
      <c r="P12" s="49">
        <f t="shared" si="24"/>
        <v>41.17647058823529</v>
      </c>
      <c r="Q12" s="50">
        <f t="shared" si="24"/>
        <v>34.61538461538461</v>
      </c>
      <c r="R12" s="114">
        <f>'26保育所集計表'!R12+'26幼稚園集計表'!R13</f>
        <v>39</v>
      </c>
      <c r="S12" s="49">
        <f>'26保育所集計表'!S12+'26幼稚園集計表'!S13</f>
        <v>59</v>
      </c>
      <c r="T12" s="50">
        <f t="shared" si="9"/>
        <v>98</v>
      </c>
      <c r="U12" s="51">
        <f t="shared" si="25"/>
        <v>1.3928571428571428</v>
      </c>
      <c r="V12" s="52">
        <f t="shared" si="25"/>
        <v>1.9666666666666666</v>
      </c>
      <c r="W12" s="53">
        <f t="shared" si="25"/>
        <v>1.6896551724137931</v>
      </c>
      <c r="X12" s="114">
        <f>'26保育所集計表'!X12+'26幼稚園集計表'!X13</f>
        <v>1</v>
      </c>
      <c r="Y12" s="49">
        <f>'26保育所集計表'!Y12+'26幼稚園集計表'!Y13</f>
        <v>6</v>
      </c>
      <c r="Z12" s="50">
        <f t="shared" si="10"/>
        <v>7</v>
      </c>
      <c r="AA12" s="114">
        <f>'26保育所集計表'!AA12+'26幼稚園集計表'!AA13</f>
        <v>0</v>
      </c>
      <c r="AB12" s="49">
        <f>'26保育所集計表'!AB12+'26幼稚園集計表'!AB13</f>
        <v>0</v>
      </c>
      <c r="AC12" s="50">
        <f t="shared" si="11"/>
        <v>0</v>
      </c>
      <c r="AD12" s="117">
        <f t="shared" si="26"/>
        <v>0</v>
      </c>
      <c r="AE12" s="118">
        <f t="shared" si="26"/>
        <v>0</v>
      </c>
      <c r="AF12" s="119">
        <f t="shared" si="26"/>
        <v>0</v>
      </c>
      <c r="AG12" s="114">
        <f>'26保育所集計表'!AG12+'26幼稚園集計表'!AG13</f>
        <v>0</v>
      </c>
      <c r="AH12" s="49">
        <f>'26保育所集計表'!AH12+'26幼稚園集計表'!AH13</f>
        <v>0</v>
      </c>
      <c r="AI12" s="50">
        <f t="shared" si="12"/>
        <v>0</v>
      </c>
      <c r="AJ12" s="117" t="e">
        <f t="shared" si="15"/>
        <v>#DIV/0!</v>
      </c>
      <c r="AK12" s="118" t="e">
        <f t="shared" si="16"/>
        <v>#DIV/0!</v>
      </c>
      <c r="AL12" s="119" t="e">
        <f t="shared" si="17"/>
        <v>#DIV/0!</v>
      </c>
      <c r="AM12" s="114">
        <f>'26保育所集計表'!AM12+'26幼稚園集計表'!AM13</f>
        <v>0</v>
      </c>
      <c r="AN12" s="49">
        <f>'26保育所集計表'!AN12+'26幼稚園集計表'!AN13</f>
        <v>0</v>
      </c>
      <c r="AO12" s="50">
        <f t="shared" si="13"/>
        <v>0</v>
      </c>
      <c r="AP12" s="54">
        <f t="shared" si="27"/>
        <v>0</v>
      </c>
      <c r="AQ12" s="55">
        <f t="shared" si="27"/>
        <v>0</v>
      </c>
      <c r="AR12" s="56">
        <f t="shared" si="27"/>
        <v>0</v>
      </c>
      <c r="AS12" s="114">
        <f>'26保育所集計表'!AS12+'26幼稚園集計表'!AS13</f>
        <v>0</v>
      </c>
      <c r="AT12" s="49">
        <f>'26保育所集計表'!AT12+'26幼稚園集計表'!AT13</f>
        <v>0</v>
      </c>
      <c r="AU12" s="50">
        <f t="shared" si="14"/>
        <v>0</v>
      </c>
    </row>
    <row r="13" spans="1:47" s="57" customFormat="1" ht="7.5" customHeight="1">
      <c r="A13" s="46"/>
      <c r="B13" s="47" t="s">
        <v>131</v>
      </c>
      <c r="C13" s="114">
        <f>'26保育所集計表'!C13+'26幼稚園集計表'!C14</f>
        <v>15</v>
      </c>
      <c r="D13" s="49">
        <f>'26保育所集計表'!D13+'26幼稚園集計表'!D14</f>
        <v>14</v>
      </c>
      <c r="E13" s="50">
        <f t="shared" si="6"/>
        <v>29</v>
      </c>
      <c r="F13" s="114">
        <f>'26保育所集計表'!F13+'26幼稚園集計表'!F14</f>
        <v>10</v>
      </c>
      <c r="G13" s="49">
        <f>'26保育所集計表'!G13+'26幼稚園集計表'!G14</f>
        <v>8</v>
      </c>
      <c r="H13" s="50">
        <f t="shared" si="7"/>
        <v>18</v>
      </c>
      <c r="I13" s="48">
        <f t="shared" si="23"/>
        <v>66.66666666666666</v>
      </c>
      <c r="J13" s="49">
        <f t="shared" si="23"/>
        <v>57.14285714285714</v>
      </c>
      <c r="K13" s="50">
        <f t="shared" si="23"/>
        <v>62.06896551724138</v>
      </c>
      <c r="L13" s="114">
        <f>'26保育所集計表'!L13+'26幼稚園集計表'!L14</f>
        <v>5</v>
      </c>
      <c r="M13" s="49">
        <f>'26保育所集計表'!M13+'26幼稚園集計表'!M14</f>
        <v>3</v>
      </c>
      <c r="N13" s="50">
        <f t="shared" si="8"/>
        <v>8</v>
      </c>
      <c r="O13" s="48">
        <f t="shared" si="24"/>
        <v>50</v>
      </c>
      <c r="P13" s="49">
        <f t="shared" si="24"/>
        <v>37.5</v>
      </c>
      <c r="Q13" s="50">
        <f t="shared" si="24"/>
        <v>44.44444444444444</v>
      </c>
      <c r="R13" s="114">
        <f>'26保育所集計表'!R13+'26幼稚園集計表'!R14</f>
        <v>43</v>
      </c>
      <c r="S13" s="49">
        <f>'26保育所集計表'!S13+'26幼稚園集計表'!S14</f>
        <v>29</v>
      </c>
      <c r="T13" s="50">
        <f t="shared" si="9"/>
        <v>72</v>
      </c>
      <c r="U13" s="51">
        <f t="shared" si="25"/>
        <v>2.8666666666666667</v>
      </c>
      <c r="V13" s="52">
        <f t="shared" si="25"/>
        <v>2.0714285714285716</v>
      </c>
      <c r="W13" s="53">
        <f t="shared" si="25"/>
        <v>2.4827586206896552</v>
      </c>
      <c r="X13" s="114">
        <f>'26保育所集計表'!X13+'26幼稚園集計表'!X14</f>
        <v>1</v>
      </c>
      <c r="Y13" s="49">
        <f>'26保育所集計表'!Y13+'26幼稚園集計表'!Y14</f>
        <v>7</v>
      </c>
      <c r="Z13" s="50">
        <f t="shared" si="10"/>
        <v>8</v>
      </c>
      <c r="AA13" s="114">
        <f>'26保育所集計表'!AA13+'26幼稚園集計表'!AA14</f>
        <v>1</v>
      </c>
      <c r="AB13" s="49">
        <f>'26保育所集計表'!AB13+'26幼稚園集計表'!AB14</f>
        <v>0</v>
      </c>
      <c r="AC13" s="50">
        <f t="shared" si="11"/>
        <v>1</v>
      </c>
      <c r="AD13" s="117">
        <f t="shared" si="26"/>
        <v>6.666666666666667</v>
      </c>
      <c r="AE13" s="118">
        <f t="shared" si="26"/>
        <v>0</v>
      </c>
      <c r="AF13" s="119">
        <f t="shared" si="26"/>
        <v>3.4482758620689653</v>
      </c>
      <c r="AG13" s="114">
        <f>'26保育所集計表'!AG13+'26幼稚園集計表'!AG14</f>
        <v>1</v>
      </c>
      <c r="AH13" s="49">
        <f>'26保育所集計表'!AH13+'26幼稚園集計表'!AH14</f>
        <v>0</v>
      </c>
      <c r="AI13" s="50">
        <f t="shared" si="12"/>
        <v>1</v>
      </c>
      <c r="AJ13" s="117">
        <f t="shared" si="15"/>
        <v>100</v>
      </c>
      <c r="AK13" s="118" t="e">
        <f t="shared" si="16"/>
        <v>#DIV/0!</v>
      </c>
      <c r="AL13" s="119">
        <f t="shared" si="17"/>
        <v>100</v>
      </c>
      <c r="AM13" s="114">
        <f>'26保育所集計表'!AM13+'26幼稚園集計表'!AM14</f>
        <v>1</v>
      </c>
      <c r="AN13" s="49">
        <f>'26保育所集計表'!AN13+'26幼稚園集計表'!AN14</f>
        <v>0</v>
      </c>
      <c r="AO13" s="50">
        <f t="shared" si="13"/>
        <v>1</v>
      </c>
      <c r="AP13" s="54">
        <f t="shared" si="27"/>
        <v>0.06666666666666667</v>
      </c>
      <c r="AQ13" s="55">
        <f t="shared" si="27"/>
        <v>0</v>
      </c>
      <c r="AR13" s="56">
        <f t="shared" si="27"/>
        <v>0.034482758620689655</v>
      </c>
      <c r="AS13" s="114">
        <f>'26保育所集計表'!AS13+'26幼稚園集計表'!AS14</f>
        <v>0</v>
      </c>
      <c r="AT13" s="49">
        <f>'26保育所集計表'!AT13+'26幼稚園集計表'!AT14</f>
        <v>0</v>
      </c>
      <c r="AU13" s="50">
        <f t="shared" si="14"/>
        <v>0</v>
      </c>
    </row>
    <row r="14" spans="1:47" s="57" customFormat="1" ht="7.5" customHeight="1">
      <c r="A14" s="46"/>
      <c r="B14" s="47" t="s">
        <v>132</v>
      </c>
      <c r="C14" s="114">
        <f>'26保育所集計表'!C14+'26幼稚園集計表'!C15</f>
        <v>3</v>
      </c>
      <c r="D14" s="49">
        <f>'26保育所集計表'!D14+'26幼稚園集計表'!D15</f>
        <v>4</v>
      </c>
      <c r="E14" s="50">
        <f t="shared" si="6"/>
        <v>7</v>
      </c>
      <c r="F14" s="114">
        <f>'26保育所集計表'!F14+'26幼稚園集計表'!F15</f>
        <v>2</v>
      </c>
      <c r="G14" s="49">
        <f>'26保育所集計表'!G14+'26幼稚園集計表'!G15</f>
        <v>2</v>
      </c>
      <c r="H14" s="50">
        <f t="shared" si="7"/>
        <v>4</v>
      </c>
      <c r="I14" s="48">
        <f t="shared" si="23"/>
        <v>66.66666666666666</v>
      </c>
      <c r="J14" s="49">
        <f t="shared" si="23"/>
        <v>50</v>
      </c>
      <c r="K14" s="50">
        <f t="shared" si="23"/>
        <v>57.14285714285714</v>
      </c>
      <c r="L14" s="114">
        <f>'26保育所集計表'!L14+'26幼稚園集計表'!L15</f>
        <v>0</v>
      </c>
      <c r="M14" s="49">
        <f>'26保育所集計表'!M14+'26幼稚園集計表'!M15</f>
        <v>1</v>
      </c>
      <c r="N14" s="50">
        <f t="shared" si="8"/>
        <v>1</v>
      </c>
      <c r="O14" s="48">
        <f t="shared" si="24"/>
        <v>0</v>
      </c>
      <c r="P14" s="49">
        <f t="shared" si="24"/>
        <v>50</v>
      </c>
      <c r="Q14" s="50">
        <f t="shared" si="24"/>
        <v>25</v>
      </c>
      <c r="R14" s="114">
        <f>'26保育所集計表'!R14+'26幼稚園集計表'!R15</f>
        <v>12</v>
      </c>
      <c r="S14" s="49">
        <f>'26保育所集計表'!S14+'26幼稚園集計表'!S15</f>
        <v>14</v>
      </c>
      <c r="T14" s="50">
        <f t="shared" si="9"/>
        <v>26</v>
      </c>
      <c r="U14" s="51">
        <f t="shared" si="25"/>
        <v>4</v>
      </c>
      <c r="V14" s="52">
        <f t="shared" si="25"/>
        <v>3.5</v>
      </c>
      <c r="W14" s="53">
        <f t="shared" si="25"/>
        <v>3.7142857142857144</v>
      </c>
      <c r="X14" s="114">
        <f>'26保育所集計表'!X14+'26幼稚園集計表'!X15</f>
        <v>2</v>
      </c>
      <c r="Y14" s="49">
        <f>'26保育所集計表'!Y14+'26幼稚園集計表'!Y15</f>
        <v>2</v>
      </c>
      <c r="Z14" s="50">
        <f t="shared" si="10"/>
        <v>4</v>
      </c>
      <c r="AA14" s="114">
        <f>'26保育所集計表'!AA14+'26幼稚園集計表'!AA15</f>
        <v>0</v>
      </c>
      <c r="AB14" s="49">
        <f>'26保育所集計表'!AB14+'26幼稚園集計表'!AB15</f>
        <v>0</v>
      </c>
      <c r="AC14" s="50">
        <f t="shared" si="11"/>
        <v>0</v>
      </c>
      <c r="AD14" s="117">
        <f t="shared" si="26"/>
        <v>0</v>
      </c>
      <c r="AE14" s="118">
        <f t="shared" si="26"/>
        <v>0</v>
      </c>
      <c r="AF14" s="119">
        <f t="shared" si="26"/>
        <v>0</v>
      </c>
      <c r="AG14" s="114">
        <f>'26保育所集計表'!AG14+'26幼稚園集計表'!AG15</f>
        <v>0</v>
      </c>
      <c r="AH14" s="49">
        <f>'26保育所集計表'!AH14+'26幼稚園集計表'!AH15</f>
        <v>0</v>
      </c>
      <c r="AI14" s="50">
        <f t="shared" si="12"/>
        <v>0</v>
      </c>
      <c r="AJ14" s="117" t="e">
        <f t="shared" si="15"/>
        <v>#DIV/0!</v>
      </c>
      <c r="AK14" s="118" t="e">
        <f t="shared" si="16"/>
        <v>#DIV/0!</v>
      </c>
      <c r="AL14" s="119" t="e">
        <f t="shared" si="17"/>
        <v>#DIV/0!</v>
      </c>
      <c r="AM14" s="114">
        <f>'26保育所集計表'!AM14+'26幼稚園集計表'!AM15</f>
        <v>0</v>
      </c>
      <c r="AN14" s="49">
        <f>'26保育所集計表'!AN14+'26幼稚園集計表'!AN15</f>
        <v>0</v>
      </c>
      <c r="AO14" s="50">
        <f t="shared" si="13"/>
        <v>0</v>
      </c>
      <c r="AP14" s="54">
        <f t="shared" si="27"/>
        <v>0</v>
      </c>
      <c r="AQ14" s="55">
        <f t="shared" si="27"/>
        <v>0</v>
      </c>
      <c r="AR14" s="56">
        <f t="shared" si="27"/>
        <v>0</v>
      </c>
      <c r="AS14" s="114">
        <f>'26保育所集計表'!AS14+'26幼稚園集計表'!AS15</f>
        <v>0</v>
      </c>
      <c r="AT14" s="49">
        <f>'26保育所集計表'!AT14+'26幼稚園集計表'!AT15</f>
        <v>1</v>
      </c>
      <c r="AU14" s="50">
        <f t="shared" si="14"/>
        <v>1</v>
      </c>
    </row>
    <row r="15" spans="1:47" s="57" customFormat="1" ht="7.5" customHeight="1">
      <c r="A15" s="46"/>
      <c r="B15" s="47" t="s">
        <v>133</v>
      </c>
      <c r="C15" s="114">
        <f>'26保育所集計表'!C15+'26幼稚園集計表'!C16</f>
        <v>8</v>
      </c>
      <c r="D15" s="49">
        <f>'26保育所集計表'!D15+'26幼稚園集計表'!D16</f>
        <v>6</v>
      </c>
      <c r="E15" s="50">
        <f t="shared" si="6"/>
        <v>14</v>
      </c>
      <c r="F15" s="114">
        <f>'26保育所集計表'!F15+'26幼稚園集計表'!F16</f>
        <v>5</v>
      </c>
      <c r="G15" s="49">
        <f>'26保育所集計表'!G15+'26幼稚園集計表'!G16</f>
        <v>4</v>
      </c>
      <c r="H15" s="50">
        <f t="shared" si="7"/>
        <v>9</v>
      </c>
      <c r="I15" s="48">
        <f t="shared" si="23"/>
        <v>62.5</v>
      </c>
      <c r="J15" s="49">
        <f t="shared" si="23"/>
        <v>66.66666666666666</v>
      </c>
      <c r="K15" s="50">
        <f t="shared" si="23"/>
        <v>64.28571428571429</v>
      </c>
      <c r="L15" s="114">
        <f>'26保育所集計表'!L15+'26幼稚園集計表'!L16</f>
        <v>0</v>
      </c>
      <c r="M15" s="49">
        <f>'26保育所集計表'!M15+'26幼稚園集計表'!M16</f>
        <v>1</v>
      </c>
      <c r="N15" s="50">
        <f t="shared" si="8"/>
        <v>1</v>
      </c>
      <c r="O15" s="48">
        <f t="shared" si="24"/>
        <v>0</v>
      </c>
      <c r="P15" s="49">
        <f t="shared" si="24"/>
        <v>25</v>
      </c>
      <c r="Q15" s="50">
        <f t="shared" si="24"/>
        <v>11.11111111111111</v>
      </c>
      <c r="R15" s="114">
        <f>'26保育所集計表'!R15+'26幼稚園集計表'!R16</f>
        <v>18</v>
      </c>
      <c r="S15" s="49">
        <f>'26保育所集計表'!S15+'26幼稚園集計表'!S16</f>
        <v>14</v>
      </c>
      <c r="T15" s="50">
        <f t="shared" si="9"/>
        <v>32</v>
      </c>
      <c r="U15" s="51">
        <f t="shared" si="25"/>
        <v>2.25</v>
      </c>
      <c r="V15" s="52">
        <f t="shared" si="25"/>
        <v>2.3333333333333335</v>
      </c>
      <c r="W15" s="53">
        <f t="shared" si="25"/>
        <v>2.2857142857142856</v>
      </c>
      <c r="X15" s="114">
        <f>'26保育所集計表'!X15+'26幼稚園集計表'!X16</f>
        <v>7</v>
      </c>
      <c r="Y15" s="49">
        <f>'26保育所集計表'!Y15+'26幼稚園集計表'!Y16</f>
        <v>2</v>
      </c>
      <c r="Z15" s="50">
        <f t="shared" si="10"/>
        <v>9</v>
      </c>
      <c r="AA15" s="114">
        <f>'26保育所集計表'!AA15+'26幼稚園集計表'!AA16</f>
        <v>0</v>
      </c>
      <c r="AB15" s="49">
        <f>'26保育所集計表'!AB15+'26幼稚園集計表'!AB16</f>
        <v>0</v>
      </c>
      <c r="AC15" s="50">
        <f t="shared" si="11"/>
        <v>0</v>
      </c>
      <c r="AD15" s="117">
        <f t="shared" si="26"/>
        <v>0</v>
      </c>
      <c r="AE15" s="118">
        <f t="shared" si="26"/>
        <v>0</v>
      </c>
      <c r="AF15" s="119">
        <f t="shared" si="26"/>
        <v>0</v>
      </c>
      <c r="AG15" s="114">
        <f>'26保育所集計表'!AG15+'26幼稚園集計表'!AG16</f>
        <v>0</v>
      </c>
      <c r="AH15" s="49">
        <f>'26保育所集計表'!AH15+'26幼稚園集計表'!AH16</f>
        <v>0</v>
      </c>
      <c r="AI15" s="50">
        <f t="shared" si="12"/>
        <v>0</v>
      </c>
      <c r="AJ15" s="117" t="e">
        <f t="shared" si="15"/>
        <v>#DIV/0!</v>
      </c>
      <c r="AK15" s="118" t="e">
        <f t="shared" si="16"/>
        <v>#DIV/0!</v>
      </c>
      <c r="AL15" s="119" t="e">
        <f t="shared" si="17"/>
        <v>#DIV/0!</v>
      </c>
      <c r="AM15" s="114">
        <f>'26保育所集計表'!AM15+'26幼稚園集計表'!AM16</f>
        <v>0</v>
      </c>
      <c r="AN15" s="49">
        <f>'26保育所集計表'!AN15+'26幼稚園集計表'!AN16</f>
        <v>0</v>
      </c>
      <c r="AO15" s="50">
        <f t="shared" si="13"/>
        <v>0</v>
      </c>
      <c r="AP15" s="54">
        <f t="shared" si="27"/>
        <v>0</v>
      </c>
      <c r="AQ15" s="55">
        <f t="shared" si="27"/>
        <v>0</v>
      </c>
      <c r="AR15" s="56">
        <f t="shared" si="27"/>
        <v>0</v>
      </c>
      <c r="AS15" s="114">
        <f>'26保育所集計表'!AS15+'26幼稚園集計表'!AS16</f>
        <v>0</v>
      </c>
      <c r="AT15" s="49">
        <f>'26保育所集計表'!AT15+'26幼稚園集計表'!AT16</f>
        <v>0</v>
      </c>
      <c r="AU15" s="50">
        <f t="shared" si="14"/>
        <v>0</v>
      </c>
    </row>
    <row r="16" spans="1:47" s="57" customFormat="1" ht="7.5" customHeight="1">
      <c r="A16" s="46"/>
      <c r="B16" s="47" t="s">
        <v>134</v>
      </c>
      <c r="C16" s="114">
        <f>'26保育所集計表'!C16+'26幼稚園集計表'!C17</f>
        <v>1</v>
      </c>
      <c r="D16" s="49">
        <f>'26保育所集計表'!D16+'26幼稚園集計表'!D17</f>
        <v>5</v>
      </c>
      <c r="E16" s="50">
        <f t="shared" si="6"/>
        <v>6</v>
      </c>
      <c r="F16" s="114">
        <f>'26保育所集計表'!F16+'26幼稚園集計表'!F17</f>
        <v>1</v>
      </c>
      <c r="G16" s="49">
        <f>'26保育所集計表'!G16+'26幼稚園集計表'!G17</f>
        <v>1</v>
      </c>
      <c r="H16" s="50">
        <f t="shared" si="7"/>
        <v>2</v>
      </c>
      <c r="I16" s="48">
        <f t="shared" si="23"/>
        <v>100</v>
      </c>
      <c r="J16" s="49">
        <f t="shared" si="23"/>
        <v>20</v>
      </c>
      <c r="K16" s="50">
        <f t="shared" si="23"/>
        <v>33.33333333333333</v>
      </c>
      <c r="L16" s="114">
        <f>'26保育所集計表'!L16+'26幼稚園集計表'!L17</f>
        <v>1</v>
      </c>
      <c r="M16" s="49">
        <f>'26保育所集計表'!M16+'26幼稚園集計表'!M17</f>
        <v>1</v>
      </c>
      <c r="N16" s="50">
        <f t="shared" si="8"/>
        <v>2</v>
      </c>
      <c r="O16" s="48">
        <f t="shared" si="24"/>
        <v>100</v>
      </c>
      <c r="P16" s="49">
        <f t="shared" si="24"/>
        <v>100</v>
      </c>
      <c r="Q16" s="50">
        <f t="shared" si="24"/>
        <v>100</v>
      </c>
      <c r="R16" s="114">
        <f>'26保育所集計表'!R16+'26幼稚園集計表'!R17</f>
        <v>2</v>
      </c>
      <c r="S16" s="49">
        <f>'26保育所集計表'!S16+'26幼稚園集計表'!S17</f>
        <v>1</v>
      </c>
      <c r="T16" s="50">
        <f t="shared" si="9"/>
        <v>3</v>
      </c>
      <c r="U16" s="51">
        <f t="shared" si="25"/>
        <v>2</v>
      </c>
      <c r="V16" s="52">
        <f t="shared" si="25"/>
        <v>0.2</v>
      </c>
      <c r="W16" s="53">
        <f t="shared" si="25"/>
        <v>0.5</v>
      </c>
      <c r="X16" s="114">
        <f>'26保育所集計表'!X16+'26幼稚園集計表'!X17</f>
        <v>0</v>
      </c>
      <c r="Y16" s="49">
        <f>'26保育所集計表'!Y16+'26幼稚園集計表'!Y17</f>
        <v>0</v>
      </c>
      <c r="Z16" s="50">
        <f t="shared" si="10"/>
        <v>0</v>
      </c>
      <c r="AA16" s="114">
        <f>'26保育所集計表'!AA16+'26幼稚園集計表'!AA17</f>
        <v>0</v>
      </c>
      <c r="AB16" s="49">
        <f>'26保育所集計表'!AB16+'26幼稚園集計表'!AB17</f>
        <v>0</v>
      </c>
      <c r="AC16" s="50">
        <f t="shared" si="11"/>
        <v>0</v>
      </c>
      <c r="AD16" s="117">
        <f t="shared" si="26"/>
        <v>0</v>
      </c>
      <c r="AE16" s="118">
        <f t="shared" si="26"/>
        <v>0</v>
      </c>
      <c r="AF16" s="119">
        <f t="shared" si="26"/>
        <v>0</v>
      </c>
      <c r="AG16" s="114">
        <f>'26保育所集計表'!AG16+'26幼稚園集計表'!AG17</f>
        <v>0</v>
      </c>
      <c r="AH16" s="49">
        <f>'26保育所集計表'!AH16+'26幼稚園集計表'!AH17</f>
        <v>0</v>
      </c>
      <c r="AI16" s="50">
        <f t="shared" si="12"/>
        <v>0</v>
      </c>
      <c r="AJ16" s="117" t="e">
        <f t="shared" si="15"/>
        <v>#DIV/0!</v>
      </c>
      <c r="AK16" s="118" t="e">
        <f t="shared" si="16"/>
        <v>#DIV/0!</v>
      </c>
      <c r="AL16" s="119" t="e">
        <f t="shared" si="17"/>
        <v>#DIV/0!</v>
      </c>
      <c r="AM16" s="114">
        <f>'26保育所集計表'!AM16+'26幼稚園集計表'!AM17</f>
        <v>0</v>
      </c>
      <c r="AN16" s="49">
        <f>'26保育所集計表'!AN16+'26幼稚園集計表'!AN17</f>
        <v>0</v>
      </c>
      <c r="AO16" s="50">
        <f t="shared" si="13"/>
        <v>0</v>
      </c>
      <c r="AP16" s="54">
        <f t="shared" si="27"/>
        <v>0</v>
      </c>
      <c r="AQ16" s="55">
        <f t="shared" si="27"/>
        <v>0</v>
      </c>
      <c r="AR16" s="56">
        <f t="shared" si="27"/>
        <v>0</v>
      </c>
      <c r="AS16" s="114">
        <f>'26保育所集計表'!AS16+'26幼稚園集計表'!AS17</f>
        <v>0</v>
      </c>
      <c r="AT16" s="49">
        <f>'26保育所集計表'!AT16+'26幼稚園集計表'!AT17</f>
        <v>0</v>
      </c>
      <c r="AU16" s="50">
        <f t="shared" si="14"/>
        <v>0</v>
      </c>
    </row>
    <row r="17" spans="1:47" s="57" customFormat="1" ht="7.5" customHeight="1">
      <c r="A17" s="46" t="s">
        <v>27</v>
      </c>
      <c r="B17" s="47" t="s">
        <v>80</v>
      </c>
      <c r="C17" s="114">
        <f>'26保育所集計表'!C17+'26幼稚園集計表'!C18</f>
        <v>433</v>
      </c>
      <c r="D17" s="49">
        <f>'26保育所集計表'!D17+'26幼稚園集計表'!D18</f>
        <v>433</v>
      </c>
      <c r="E17" s="50">
        <f t="shared" si="6"/>
        <v>866</v>
      </c>
      <c r="F17" s="114">
        <f>'26保育所集計表'!F17+'26幼稚園集計表'!F18</f>
        <v>155</v>
      </c>
      <c r="G17" s="49">
        <f>'26保育所集計表'!G17+'26幼稚園集計表'!G18</f>
        <v>158</v>
      </c>
      <c r="H17" s="50">
        <f t="shared" si="7"/>
        <v>313</v>
      </c>
      <c r="I17" s="48">
        <f t="shared" si="23"/>
        <v>35.79676674364896</v>
      </c>
      <c r="J17" s="49">
        <f t="shared" si="23"/>
        <v>36.489607390300236</v>
      </c>
      <c r="K17" s="50">
        <f t="shared" si="23"/>
        <v>36.1431870669746</v>
      </c>
      <c r="L17" s="114">
        <f>'26保育所集計表'!L17+'26幼稚園集計表'!L18</f>
        <v>36</v>
      </c>
      <c r="M17" s="49">
        <f>'26保育所集計表'!M17+'26幼稚園集計表'!M18</f>
        <v>37</v>
      </c>
      <c r="N17" s="50">
        <f t="shared" si="8"/>
        <v>73</v>
      </c>
      <c r="O17" s="48">
        <f t="shared" si="24"/>
        <v>23.225806451612904</v>
      </c>
      <c r="P17" s="49">
        <f t="shared" si="24"/>
        <v>23.417721518987342</v>
      </c>
      <c r="Q17" s="50">
        <f t="shared" si="24"/>
        <v>23.322683706070286</v>
      </c>
      <c r="R17" s="114">
        <f>'26保育所集計表'!R17+'26幼稚園集計表'!R18</f>
        <v>725</v>
      </c>
      <c r="S17" s="49">
        <f>'26保育所集計表'!S17+'26幼稚園集計表'!S18</f>
        <v>622</v>
      </c>
      <c r="T17" s="50">
        <f t="shared" si="9"/>
        <v>1347</v>
      </c>
      <c r="U17" s="51">
        <f t="shared" si="25"/>
        <v>1.674364896073903</v>
      </c>
      <c r="V17" s="52">
        <f t="shared" si="25"/>
        <v>1.4364896073903002</v>
      </c>
      <c r="W17" s="53">
        <f t="shared" si="25"/>
        <v>1.5554272517321017</v>
      </c>
      <c r="X17" s="114">
        <f>'26保育所集計表'!X17+'26幼稚園集計表'!X18</f>
        <v>68</v>
      </c>
      <c r="Y17" s="49">
        <f>'26保育所集計表'!Y17+'26幼稚園集計表'!Y18</f>
        <v>41</v>
      </c>
      <c r="Z17" s="50">
        <f t="shared" si="10"/>
        <v>109</v>
      </c>
      <c r="AA17" s="114">
        <f>'26保育所集計表'!AA17+'26幼稚園集計表'!AA18</f>
        <v>0</v>
      </c>
      <c r="AB17" s="49">
        <f>'26保育所集計表'!AB17+'26幼稚園集計表'!AB18</f>
        <v>1</v>
      </c>
      <c r="AC17" s="50">
        <f t="shared" si="11"/>
        <v>1</v>
      </c>
      <c r="AD17" s="117">
        <f t="shared" si="26"/>
        <v>0</v>
      </c>
      <c r="AE17" s="118">
        <f t="shared" si="26"/>
        <v>0.23094688221709006</v>
      </c>
      <c r="AF17" s="119">
        <f t="shared" si="26"/>
        <v>0.11547344110854503</v>
      </c>
      <c r="AG17" s="114">
        <f>'26保育所集計表'!AG17+'26幼稚園集計表'!AG18</f>
        <v>0</v>
      </c>
      <c r="AH17" s="49">
        <f>'26保育所集計表'!AH17+'26幼稚園集計表'!AH18</f>
        <v>0</v>
      </c>
      <c r="AI17" s="50">
        <f t="shared" si="12"/>
        <v>0</v>
      </c>
      <c r="AJ17" s="117" t="e">
        <f t="shared" si="15"/>
        <v>#DIV/0!</v>
      </c>
      <c r="AK17" s="118">
        <f t="shared" si="16"/>
        <v>0</v>
      </c>
      <c r="AL17" s="119">
        <f t="shared" si="17"/>
        <v>0</v>
      </c>
      <c r="AM17" s="114">
        <f>'26保育所集計表'!AM17+'26幼稚園集計表'!AM18</f>
        <v>0</v>
      </c>
      <c r="AN17" s="49">
        <f>'26保育所集計表'!AN17+'26幼稚園集計表'!AN18</f>
        <v>1</v>
      </c>
      <c r="AO17" s="50">
        <f t="shared" si="13"/>
        <v>1</v>
      </c>
      <c r="AP17" s="54">
        <f t="shared" si="27"/>
        <v>0</v>
      </c>
      <c r="AQ17" s="55">
        <f t="shared" si="27"/>
        <v>0.0023094688221709007</v>
      </c>
      <c r="AR17" s="56">
        <f t="shared" si="27"/>
        <v>0.0011547344110854503</v>
      </c>
      <c r="AS17" s="114">
        <f>'26保育所集計表'!AS17+'26幼稚園集計表'!AS18</f>
        <v>0</v>
      </c>
      <c r="AT17" s="49">
        <f>'26保育所集計表'!AT17+'26幼稚園集計表'!AT18</f>
        <v>1</v>
      </c>
      <c r="AU17" s="50">
        <f t="shared" si="14"/>
        <v>1</v>
      </c>
    </row>
    <row r="18" spans="1:47" ht="7.5" customHeight="1">
      <c r="A18" s="46"/>
      <c r="B18" s="47" t="s">
        <v>144</v>
      </c>
      <c r="C18" s="114">
        <f>'26保育所集計表'!C18+'26幼稚園集計表'!C19</f>
        <v>175</v>
      </c>
      <c r="D18" s="49">
        <f>'26保育所集計表'!D18+'26幼稚園集計表'!D19</f>
        <v>179</v>
      </c>
      <c r="E18" s="50">
        <f t="shared" si="6"/>
        <v>354</v>
      </c>
      <c r="F18" s="114">
        <f>'26保育所集計表'!F18+'26幼稚園集計表'!F19</f>
        <v>54</v>
      </c>
      <c r="G18" s="49">
        <f>'26保育所集計表'!G18+'26幼稚園集計表'!G19</f>
        <v>57</v>
      </c>
      <c r="H18" s="50">
        <f t="shared" si="7"/>
        <v>111</v>
      </c>
      <c r="I18" s="48">
        <f t="shared" si="0"/>
        <v>30.857142857142854</v>
      </c>
      <c r="J18" s="49">
        <f t="shared" si="0"/>
        <v>31.843575418994412</v>
      </c>
      <c r="K18" s="50">
        <f t="shared" si="0"/>
        <v>31.35593220338983</v>
      </c>
      <c r="L18" s="114">
        <f>'26保育所集計表'!L18+'26幼稚園集計表'!L19</f>
        <v>12</v>
      </c>
      <c r="M18" s="49">
        <f>'26保育所集計表'!M18+'26幼稚園集計表'!M19</f>
        <v>15</v>
      </c>
      <c r="N18" s="50">
        <f t="shared" si="8"/>
        <v>27</v>
      </c>
      <c r="O18" s="48">
        <f t="shared" si="1"/>
        <v>22.22222222222222</v>
      </c>
      <c r="P18" s="49">
        <f t="shared" si="1"/>
        <v>26.31578947368421</v>
      </c>
      <c r="Q18" s="50">
        <f t="shared" si="1"/>
        <v>24.324324324324326</v>
      </c>
      <c r="R18" s="114">
        <f>'26保育所集計表'!R18+'26幼稚園集計表'!R19</f>
        <v>261</v>
      </c>
      <c r="S18" s="49">
        <f>'26保育所集計表'!S18+'26幼稚園集計表'!S19</f>
        <v>233</v>
      </c>
      <c r="T18" s="50">
        <f t="shared" si="9"/>
        <v>494</v>
      </c>
      <c r="U18" s="51">
        <f t="shared" si="2"/>
        <v>1.4914285714285713</v>
      </c>
      <c r="V18" s="52">
        <f t="shared" si="2"/>
        <v>1.3016759776536313</v>
      </c>
      <c r="W18" s="53">
        <f t="shared" si="2"/>
        <v>1.3954802259887005</v>
      </c>
      <c r="X18" s="114">
        <f>'26保育所集計表'!X18+'26幼稚園集計表'!X19</f>
        <v>21</v>
      </c>
      <c r="Y18" s="49">
        <f>'26保育所集計表'!Y18+'26幼稚園集計表'!Y19</f>
        <v>18</v>
      </c>
      <c r="Z18" s="50">
        <f t="shared" si="10"/>
        <v>39</v>
      </c>
      <c r="AA18" s="114">
        <f>'26保育所集計表'!AA18+'26幼稚園集計表'!AA19</f>
        <v>0</v>
      </c>
      <c r="AB18" s="49">
        <f>'26保育所集計表'!AB18+'26幼稚園集計表'!AB19</f>
        <v>1</v>
      </c>
      <c r="AC18" s="50">
        <f t="shared" si="11"/>
        <v>1</v>
      </c>
      <c r="AD18" s="117">
        <f t="shared" si="3"/>
        <v>0</v>
      </c>
      <c r="AE18" s="118">
        <f t="shared" si="3"/>
        <v>0.5586592178770949</v>
      </c>
      <c r="AF18" s="119">
        <f t="shared" si="3"/>
        <v>0.2824858757062147</v>
      </c>
      <c r="AG18" s="114">
        <f>'26保育所集計表'!AG18+'26幼稚園集計表'!AG19</f>
        <v>0</v>
      </c>
      <c r="AH18" s="49">
        <f>'26保育所集計表'!AH18+'26幼稚園集計表'!AH19</f>
        <v>0</v>
      </c>
      <c r="AI18" s="50">
        <f t="shared" si="12"/>
        <v>0</v>
      </c>
      <c r="AJ18" s="117" t="e">
        <f t="shared" si="15"/>
        <v>#DIV/0!</v>
      </c>
      <c r="AK18" s="118">
        <f t="shared" si="16"/>
        <v>0</v>
      </c>
      <c r="AL18" s="119">
        <f t="shared" si="17"/>
        <v>0</v>
      </c>
      <c r="AM18" s="114">
        <f>'26保育所集計表'!AM18+'26幼稚園集計表'!AM19</f>
        <v>0</v>
      </c>
      <c r="AN18" s="49">
        <f>'26保育所集計表'!AN18+'26幼稚園集計表'!AN19</f>
        <v>1</v>
      </c>
      <c r="AO18" s="50">
        <f t="shared" si="13"/>
        <v>1</v>
      </c>
      <c r="AP18" s="54">
        <f t="shared" si="5"/>
        <v>0</v>
      </c>
      <c r="AQ18" s="55">
        <f t="shared" si="5"/>
        <v>0.00558659217877095</v>
      </c>
      <c r="AR18" s="56">
        <f t="shared" si="5"/>
        <v>0.002824858757062147</v>
      </c>
      <c r="AS18" s="114">
        <f>'26保育所集計表'!AS18+'26幼稚園集計表'!AS19</f>
        <v>0</v>
      </c>
      <c r="AT18" s="49">
        <f>'26保育所集計表'!AT18+'26幼稚園集計表'!AT19</f>
        <v>0</v>
      </c>
      <c r="AU18" s="50">
        <f t="shared" si="14"/>
        <v>0</v>
      </c>
    </row>
    <row r="19" spans="1:47" s="57" customFormat="1" ht="7.5" customHeight="1">
      <c r="A19" s="46"/>
      <c r="B19" s="47" t="s">
        <v>145</v>
      </c>
      <c r="C19" s="114">
        <f>'26保育所集計表'!C19+'26幼稚園集計表'!C20</f>
        <v>10</v>
      </c>
      <c r="D19" s="49">
        <f>'26保育所集計表'!D19+'26幼稚園集計表'!D20</f>
        <v>20</v>
      </c>
      <c r="E19" s="50">
        <f t="shared" si="6"/>
        <v>30</v>
      </c>
      <c r="F19" s="114">
        <f>'26保育所集計表'!F19+'26幼稚園集計表'!F20</f>
        <v>2</v>
      </c>
      <c r="G19" s="49">
        <f>'26保育所集計表'!G19+'26幼稚園集計表'!G20</f>
        <v>6</v>
      </c>
      <c r="H19" s="50">
        <f t="shared" si="7"/>
        <v>8</v>
      </c>
      <c r="I19" s="48">
        <f>F19/C19*100</f>
        <v>20</v>
      </c>
      <c r="J19" s="49">
        <f>G19/D19*100</f>
        <v>30</v>
      </c>
      <c r="K19" s="50">
        <f>H19/E19*100</f>
        <v>26.666666666666668</v>
      </c>
      <c r="L19" s="114">
        <f>'26保育所集計表'!L19+'26幼稚園集計表'!L20</f>
        <v>1</v>
      </c>
      <c r="M19" s="49">
        <f>'26保育所集計表'!M19+'26幼稚園集計表'!M20</f>
        <v>1</v>
      </c>
      <c r="N19" s="50">
        <f t="shared" si="8"/>
        <v>2</v>
      </c>
      <c r="O19" s="48">
        <f>L19/F19*100</f>
        <v>50</v>
      </c>
      <c r="P19" s="49">
        <f>M19/G19*100</f>
        <v>16.666666666666664</v>
      </c>
      <c r="Q19" s="50">
        <f>N19/H19*100</f>
        <v>25</v>
      </c>
      <c r="R19" s="114">
        <f>'26保育所集計表'!R19+'26幼稚園集計表'!R20</f>
        <v>2</v>
      </c>
      <c r="S19" s="49">
        <f>'26保育所集計表'!S19+'26幼稚園集計表'!S20</f>
        <v>9</v>
      </c>
      <c r="T19" s="50">
        <f t="shared" si="9"/>
        <v>11</v>
      </c>
      <c r="U19" s="51">
        <f>R19/C19</f>
        <v>0.2</v>
      </c>
      <c r="V19" s="52">
        <f>S19/D19</f>
        <v>0.45</v>
      </c>
      <c r="W19" s="53">
        <f>T19/E19</f>
        <v>0.36666666666666664</v>
      </c>
      <c r="X19" s="114">
        <f>'26保育所集計表'!X19+'26幼稚園集計表'!X20</f>
        <v>2</v>
      </c>
      <c r="Y19" s="49">
        <f>'26保育所集計表'!Y19+'26幼稚園集計表'!Y20</f>
        <v>1</v>
      </c>
      <c r="Z19" s="50">
        <f t="shared" si="10"/>
        <v>3</v>
      </c>
      <c r="AA19" s="114">
        <f>'26保育所集計表'!AA19+'26幼稚園集計表'!AA20</f>
        <v>0</v>
      </c>
      <c r="AB19" s="49">
        <f>'26保育所集計表'!AB19+'26幼稚園集計表'!AB20</f>
        <v>0</v>
      </c>
      <c r="AC19" s="50">
        <f t="shared" si="11"/>
        <v>0</v>
      </c>
      <c r="AD19" s="117">
        <f>AA19/C19*100</f>
        <v>0</v>
      </c>
      <c r="AE19" s="118">
        <f>AB19/D19*100</f>
        <v>0</v>
      </c>
      <c r="AF19" s="119">
        <f>AC19/E19*100</f>
        <v>0</v>
      </c>
      <c r="AG19" s="114">
        <f>'26保育所集計表'!AG19+'26幼稚園集計表'!AG20</f>
        <v>0</v>
      </c>
      <c r="AH19" s="49">
        <f>'26保育所集計表'!AH19+'26幼稚園集計表'!AH20</f>
        <v>0</v>
      </c>
      <c r="AI19" s="50">
        <f t="shared" si="12"/>
        <v>0</v>
      </c>
      <c r="AJ19" s="117" t="e">
        <f t="shared" si="15"/>
        <v>#DIV/0!</v>
      </c>
      <c r="AK19" s="118" t="e">
        <f t="shared" si="16"/>
        <v>#DIV/0!</v>
      </c>
      <c r="AL19" s="119" t="e">
        <f t="shared" si="17"/>
        <v>#DIV/0!</v>
      </c>
      <c r="AM19" s="114">
        <f>'26保育所集計表'!AM19+'26幼稚園集計表'!AM20</f>
        <v>0</v>
      </c>
      <c r="AN19" s="49">
        <f>'26保育所集計表'!AN19+'26幼稚園集計表'!AN20</f>
        <v>0</v>
      </c>
      <c r="AO19" s="50">
        <f t="shared" si="13"/>
        <v>0</v>
      </c>
      <c r="AP19" s="54">
        <f>AM19/C19</f>
        <v>0</v>
      </c>
      <c r="AQ19" s="55">
        <f>AN19/D19</f>
        <v>0</v>
      </c>
      <c r="AR19" s="56">
        <f>AO19/E19</f>
        <v>0</v>
      </c>
      <c r="AS19" s="114">
        <f>'26保育所集計表'!AS19+'26幼稚園集計表'!AS20</f>
        <v>0</v>
      </c>
      <c r="AT19" s="49">
        <f>'26保育所集計表'!AT19+'26幼稚園集計表'!AT20</f>
        <v>0</v>
      </c>
      <c r="AU19" s="50">
        <f t="shared" si="14"/>
        <v>0</v>
      </c>
    </row>
    <row r="20" spans="1:47" ht="7.5" customHeight="1">
      <c r="A20" s="46" t="s">
        <v>28</v>
      </c>
      <c r="B20" s="47" t="s">
        <v>28</v>
      </c>
      <c r="C20" s="114">
        <f>'26保育所集計表'!C20+'26幼稚園集計表'!C21</f>
        <v>614</v>
      </c>
      <c r="D20" s="49">
        <f>'26保育所集計表'!D20+'26幼稚園集計表'!D21</f>
        <v>524</v>
      </c>
      <c r="E20" s="50">
        <f t="shared" si="6"/>
        <v>1138</v>
      </c>
      <c r="F20" s="114">
        <f>'26保育所集計表'!F20+'26幼稚園集計表'!F21</f>
        <v>274</v>
      </c>
      <c r="G20" s="49">
        <f>'26保育所集計表'!G20+'26幼稚園集計表'!G21</f>
        <v>207</v>
      </c>
      <c r="H20" s="50">
        <f t="shared" si="7"/>
        <v>481</v>
      </c>
      <c r="I20" s="48">
        <f t="shared" si="0"/>
        <v>44.62540716612378</v>
      </c>
      <c r="J20" s="49">
        <f t="shared" si="0"/>
        <v>39.50381679389313</v>
      </c>
      <c r="K20" s="50">
        <f t="shared" si="0"/>
        <v>42.26713532513181</v>
      </c>
      <c r="L20" s="114">
        <f>'26保育所集計表'!L20+'26幼稚園集計表'!L21</f>
        <v>57</v>
      </c>
      <c r="M20" s="49">
        <f>'26保育所集計表'!M20+'26幼稚園集計表'!M21</f>
        <v>46</v>
      </c>
      <c r="N20" s="50">
        <f t="shared" si="8"/>
        <v>103</v>
      </c>
      <c r="O20" s="48">
        <f t="shared" si="1"/>
        <v>20.802919708029197</v>
      </c>
      <c r="P20" s="49">
        <f t="shared" si="1"/>
        <v>22.22222222222222</v>
      </c>
      <c r="Q20" s="50">
        <f t="shared" si="1"/>
        <v>21.413721413721415</v>
      </c>
      <c r="R20" s="114">
        <f>'26保育所集計表'!R20+'26幼稚園集計表'!R21</f>
        <v>1310</v>
      </c>
      <c r="S20" s="49">
        <f>'26保育所集計表'!S20+'26幼稚園集計表'!S21</f>
        <v>1013</v>
      </c>
      <c r="T20" s="50">
        <f t="shared" si="9"/>
        <v>2323</v>
      </c>
      <c r="U20" s="51">
        <f t="shared" si="2"/>
        <v>2.1335504885993486</v>
      </c>
      <c r="V20" s="52">
        <f t="shared" si="2"/>
        <v>1.933206106870229</v>
      </c>
      <c r="W20" s="53">
        <f t="shared" si="2"/>
        <v>2.0413005272407734</v>
      </c>
      <c r="X20" s="114">
        <f>'26保育所集計表'!X20+'26幼稚園集計表'!X21</f>
        <v>122</v>
      </c>
      <c r="Y20" s="49">
        <f>'26保育所集計表'!Y20+'26幼稚園集計表'!Y21</f>
        <v>107</v>
      </c>
      <c r="Z20" s="50">
        <f t="shared" si="10"/>
        <v>229</v>
      </c>
      <c r="AA20" s="114">
        <f>'26保育所集計表'!AA20+'26幼稚園集計表'!AA21</f>
        <v>1</v>
      </c>
      <c r="AB20" s="49">
        <f>'26保育所集計表'!AB20+'26幼稚園集計表'!AB21</f>
        <v>8</v>
      </c>
      <c r="AC20" s="50">
        <f t="shared" si="11"/>
        <v>9</v>
      </c>
      <c r="AD20" s="117">
        <f t="shared" si="3"/>
        <v>0.16286644951140067</v>
      </c>
      <c r="AE20" s="118">
        <f t="shared" si="3"/>
        <v>1.5267175572519083</v>
      </c>
      <c r="AF20" s="119">
        <f t="shared" si="3"/>
        <v>0.7908611599297013</v>
      </c>
      <c r="AG20" s="114">
        <f>'26保育所集計表'!AG20+'26幼稚園集計表'!AG21</f>
        <v>1</v>
      </c>
      <c r="AH20" s="49">
        <f>'26保育所集計表'!AH20+'26幼稚園集計表'!AH21</f>
        <v>4</v>
      </c>
      <c r="AI20" s="50">
        <f t="shared" si="12"/>
        <v>5</v>
      </c>
      <c r="AJ20" s="117">
        <f t="shared" si="15"/>
        <v>100</v>
      </c>
      <c r="AK20" s="118">
        <f t="shared" si="16"/>
        <v>50</v>
      </c>
      <c r="AL20" s="119">
        <f t="shared" si="17"/>
        <v>55.55555555555556</v>
      </c>
      <c r="AM20" s="114">
        <f>'26保育所集計表'!AM20+'26幼稚園集計表'!AM21</f>
        <v>1</v>
      </c>
      <c r="AN20" s="49">
        <f>'26保育所集計表'!AN20+'26幼稚園集計表'!AN21</f>
        <v>14</v>
      </c>
      <c r="AO20" s="50">
        <f t="shared" si="13"/>
        <v>15</v>
      </c>
      <c r="AP20" s="54">
        <f t="shared" si="5"/>
        <v>0.0016286644951140066</v>
      </c>
      <c r="AQ20" s="55">
        <f t="shared" si="5"/>
        <v>0.026717557251908396</v>
      </c>
      <c r="AR20" s="56">
        <f t="shared" si="5"/>
        <v>0.013181019332161687</v>
      </c>
      <c r="AS20" s="114">
        <f>'26保育所集計表'!AS20+'26幼稚園集計表'!AS21</f>
        <v>3</v>
      </c>
      <c r="AT20" s="49">
        <f>'26保育所集計表'!AT20+'26幼稚園集計表'!AT21</f>
        <v>3</v>
      </c>
      <c r="AU20" s="50">
        <f t="shared" si="14"/>
        <v>6</v>
      </c>
    </row>
    <row r="21" spans="1:47" ht="7.5" customHeight="1">
      <c r="A21" s="46"/>
      <c r="B21" s="47" t="s">
        <v>29</v>
      </c>
      <c r="C21" s="114">
        <f>'26保育所集計表'!C21+'26幼稚園集計表'!C22</f>
        <v>103</v>
      </c>
      <c r="D21" s="49">
        <f>'26保育所集計表'!D21+'26幼稚園集計表'!D22</f>
        <v>74</v>
      </c>
      <c r="E21" s="50">
        <f t="shared" si="6"/>
        <v>177</v>
      </c>
      <c r="F21" s="114">
        <f>'26保育所集計表'!F21+'26幼稚園集計表'!F22</f>
        <v>44</v>
      </c>
      <c r="G21" s="49">
        <f>'26保育所集計表'!G21+'26幼稚園集計表'!G22</f>
        <v>28</v>
      </c>
      <c r="H21" s="50">
        <f t="shared" si="7"/>
        <v>72</v>
      </c>
      <c r="I21" s="48">
        <f t="shared" si="0"/>
        <v>42.71844660194174</v>
      </c>
      <c r="J21" s="49">
        <f t="shared" si="0"/>
        <v>37.83783783783784</v>
      </c>
      <c r="K21" s="50">
        <f t="shared" si="0"/>
        <v>40.67796610169492</v>
      </c>
      <c r="L21" s="114">
        <f>'26保育所集計表'!L21+'26幼稚園集計表'!L22</f>
        <v>9</v>
      </c>
      <c r="M21" s="49">
        <f>'26保育所集計表'!M21+'26幼稚園集計表'!M22</f>
        <v>7</v>
      </c>
      <c r="N21" s="50">
        <f t="shared" si="8"/>
        <v>16</v>
      </c>
      <c r="O21" s="48">
        <f t="shared" si="1"/>
        <v>20.454545454545457</v>
      </c>
      <c r="P21" s="49">
        <f t="shared" si="1"/>
        <v>25</v>
      </c>
      <c r="Q21" s="50">
        <f t="shared" si="1"/>
        <v>22.22222222222222</v>
      </c>
      <c r="R21" s="114">
        <f>'26保育所集計表'!R21+'26幼稚園集計表'!R22</f>
        <v>178</v>
      </c>
      <c r="S21" s="49">
        <f>'26保育所集計表'!S21+'26幼稚園集計表'!S22</f>
        <v>148</v>
      </c>
      <c r="T21" s="50">
        <f t="shared" si="9"/>
        <v>326</v>
      </c>
      <c r="U21" s="51">
        <f t="shared" si="2"/>
        <v>1.7281553398058251</v>
      </c>
      <c r="V21" s="52">
        <f t="shared" si="2"/>
        <v>2</v>
      </c>
      <c r="W21" s="53">
        <f t="shared" si="2"/>
        <v>1.8418079096045197</v>
      </c>
      <c r="X21" s="114">
        <f>'26保育所集計表'!X21+'26幼稚園集計表'!X22</f>
        <v>13</v>
      </c>
      <c r="Y21" s="49">
        <f>'26保育所集計表'!Y21+'26幼稚園集計表'!Y22</f>
        <v>12</v>
      </c>
      <c r="Z21" s="50">
        <f t="shared" si="10"/>
        <v>25</v>
      </c>
      <c r="AA21" s="114">
        <f>'26保育所集計表'!AA21+'26幼稚園集計表'!AA22</f>
        <v>0</v>
      </c>
      <c r="AB21" s="49">
        <f>'26保育所集計表'!AB21+'26幼稚園集計表'!AB22</f>
        <v>0</v>
      </c>
      <c r="AC21" s="50">
        <f t="shared" si="11"/>
        <v>0</v>
      </c>
      <c r="AD21" s="117">
        <f t="shared" si="3"/>
        <v>0</v>
      </c>
      <c r="AE21" s="118">
        <f t="shared" si="3"/>
        <v>0</v>
      </c>
      <c r="AF21" s="119">
        <f t="shared" si="3"/>
        <v>0</v>
      </c>
      <c r="AG21" s="114">
        <f>'26保育所集計表'!AG21+'26幼稚園集計表'!AG22</f>
        <v>0</v>
      </c>
      <c r="AH21" s="49">
        <f>'26保育所集計表'!AH21+'26幼稚園集計表'!AH22</f>
        <v>0</v>
      </c>
      <c r="AI21" s="50">
        <f t="shared" si="12"/>
        <v>0</v>
      </c>
      <c r="AJ21" s="117" t="e">
        <f t="shared" si="15"/>
        <v>#DIV/0!</v>
      </c>
      <c r="AK21" s="118" t="e">
        <f t="shared" si="16"/>
        <v>#DIV/0!</v>
      </c>
      <c r="AL21" s="119" t="e">
        <f t="shared" si="17"/>
        <v>#DIV/0!</v>
      </c>
      <c r="AM21" s="114">
        <f>'26保育所集計表'!AM21+'26幼稚園集計表'!AM22</f>
        <v>0</v>
      </c>
      <c r="AN21" s="49">
        <f>'26保育所集計表'!AN21+'26幼稚園集計表'!AN22</f>
        <v>0</v>
      </c>
      <c r="AO21" s="50">
        <f t="shared" si="13"/>
        <v>0</v>
      </c>
      <c r="AP21" s="54">
        <f t="shared" si="5"/>
        <v>0</v>
      </c>
      <c r="AQ21" s="55">
        <f t="shared" si="5"/>
        <v>0</v>
      </c>
      <c r="AR21" s="56">
        <f t="shared" si="5"/>
        <v>0</v>
      </c>
      <c r="AS21" s="114">
        <f>'26保育所集計表'!AS21+'26幼稚園集計表'!AS22</f>
        <v>0</v>
      </c>
      <c r="AT21" s="49">
        <f>'26保育所集計表'!AT21+'26幼稚園集計表'!AT22</f>
        <v>0</v>
      </c>
      <c r="AU21" s="50">
        <f t="shared" si="14"/>
        <v>0</v>
      </c>
    </row>
    <row r="22" spans="1:47" ht="7.5" customHeight="1">
      <c r="A22" s="46"/>
      <c r="B22" s="47" t="s">
        <v>30</v>
      </c>
      <c r="C22" s="114">
        <f>'26保育所集計表'!C22+'26幼稚園集計表'!C23</f>
        <v>32</v>
      </c>
      <c r="D22" s="49">
        <f>'26保育所集計表'!D22+'26幼稚園集計表'!D23</f>
        <v>14</v>
      </c>
      <c r="E22" s="50">
        <f t="shared" si="6"/>
        <v>46</v>
      </c>
      <c r="F22" s="114">
        <f>'26保育所集計表'!F22+'26幼稚園集計表'!F23</f>
        <v>14</v>
      </c>
      <c r="G22" s="49">
        <f>'26保育所集計表'!G22+'26幼稚園集計表'!G23</f>
        <v>5</v>
      </c>
      <c r="H22" s="50">
        <f t="shared" si="7"/>
        <v>19</v>
      </c>
      <c r="I22" s="48">
        <f t="shared" si="0"/>
        <v>43.75</v>
      </c>
      <c r="J22" s="49">
        <f t="shared" si="0"/>
        <v>35.714285714285715</v>
      </c>
      <c r="K22" s="50">
        <f t="shared" si="0"/>
        <v>41.30434782608695</v>
      </c>
      <c r="L22" s="114">
        <f>'26保育所集計表'!L22+'26幼稚園集計表'!L23</f>
        <v>1</v>
      </c>
      <c r="M22" s="49">
        <f>'26保育所集計表'!M22+'26幼稚園集計表'!M23</f>
        <v>0</v>
      </c>
      <c r="N22" s="50">
        <f t="shared" si="8"/>
        <v>1</v>
      </c>
      <c r="O22" s="48">
        <f t="shared" si="1"/>
        <v>7.142857142857142</v>
      </c>
      <c r="P22" s="49">
        <f t="shared" si="1"/>
        <v>0</v>
      </c>
      <c r="Q22" s="50">
        <f t="shared" si="1"/>
        <v>5.263157894736842</v>
      </c>
      <c r="R22" s="114">
        <f>'26保育所集計表'!R22+'26幼稚園集計表'!R23</f>
        <v>56</v>
      </c>
      <c r="S22" s="49">
        <f>'26保育所集計表'!S22+'26幼稚園集計表'!S23</f>
        <v>16</v>
      </c>
      <c r="T22" s="50">
        <f t="shared" si="9"/>
        <v>72</v>
      </c>
      <c r="U22" s="51">
        <f t="shared" si="2"/>
        <v>1.75</v>
      </c>
      <c r="V22" s="52">
        <f t="shared" si="2"/>
        <v>1.1428571428571428</v>
      </c>
      <c r="W22" s="53">
        <f t="shared" si="2"/>
        <v>1.565217391304348</v>
      </c>
      <c r="X22" s="114">
        <f>'26保育所集計表'!X22+'26幼稚園集計表'!X23</f>
        <v>18</v>
      </c>
      <c r="Y22" s="49">
        <f>'26保育所集計表'!Y22+'26幼稚園集計表'!Y23</f>
        <v>0</v>
      </c>
      <c r="Z22" s="50">
        <f t="shared" si="10"/>
        <v>18</v>
      </c>
      <c r="AA22" s="114">
        <f>'26保育所集計表'!AA22+'26幼稚園集計表'!AA23</f>
        <v>0</v>
      </c>
      <c r="AB22" s="49">
        <f>'26保育所集計表'!AB22+'26幼稚園集計表'!AB23</f>
        <v>0</v>
      </c>
      <c r="AC22" s="50">
        <f t="shared" si="11"/>
        <v>0</v>
      </c>
      <c r="AD22" s="117">
        <f t="shared" si="3"/>
        <v>0</v>
      </c>
      <c r="AE22" s="118">
        <f t="shared" si="3"/>
        <v>0</v>
      </c>
      <c r="AF22" s="119">
        <f t="shared" si="3"/>
        <v>0</v>
      </c>
      <c r="AG22" s="114">
        <f>'26保育所集計表'!AG22+'26幼稚園集計表'!AG23</f>
        <v>0</v>
      </c>
      <c r="AH22" s="49">
        <f>'26保育所集計表'!AH22+'26幼稚園集計表'!AH23</f>
        <v>0</v>
      </c>
      <c r="AI22" s="50">
        <f t="shared" si="12"/>
        <v>0</v>
      </c>
      <c r="AJ22" s="117" t="e">
        <f t="shared" si="15"/>
        <v>#DIV/0!</v>
      </c>
      <c r="AK22" s="118" t="e">
        <f t="shared" si="16"/>
        <v>#DIV/0!</v>
      </c>
      <c r="AL22" s="119" t="e">
        <f t="shared" si="17"/>
        <v>#DIV/0!</v>
      </c>
      <c r="AM22" s="114">
        <f>'26保育所集計表'!AM22+'26幼稚園集計表'!AM23</f>
        <v>0</v>
      </c>
      <c r="AN22" s="49">
        <f>'26保育所集計表'!AN22+'26幼稚園集計表'!AN23</f>
        <v>0</v>
      </c>
      <c r="AO22" s="50">
        <f t="shared" si="13"/>
        <v>0</v>
      </c>
      <c r="AP22" s="54">
        <f t="shared" si="5"/>
        <v>0</v>
      </c>
      <c r="AQ22" s="55">
        <f t="shared" si="5"/>
        <v>0</v>
      </c>
      <c r="AR22" s="56">
        <f t="shared" si="5"/>
        <v>0</v>
      </c>
      <c r="AS22" s="114">
        <f>'26保育所集計表'!AS22+'26幼稚園集計表'!AS23</f>
        <v>0</v>
      </c>
      <c r="AT22" s="49">
        <f>'26保育所集計表'!AT22+'26幼稚園集計表'!AT23</f>
        <v>0</v>
      </c>
      <c r="AU22" s="50">
        <f t="shared" si="14"/>
        <v>0</v>
      </c>
    </row>
    <row r="23" spans="1:47" ht="7.5" customHeight="1">
      <c r="A23" s="46"/>
      <c r="B23" s="47" t="s">
        <v>31</v>
      </c>
      <c r="C23" s="114">
        <f>'26保育所集計表'!C23+'26幼稚園集計表'!C24</f>
        <v>5</v>
      </c>
      <c r="D23" s="49">
        <f>'26保育所集計表'!D23+'26幼稚園集計表'!D24</f>
        <v>4</v>
      </c>
      <c r="E23" s="50">
        <f t="shared" si="6"/>
        <v>9</v>
      </c>
      <c r="F23" s="114">
        <f>'26保育所集計表'!F23+'26幼稚園集計表'!F24</f>
        <v>4</v>
      </c>
      <c r="G23" s="49">
        <f>'26保育所集計表'!G23+'26幼稚園集計表'!G24</f>
        <v>2</v>
      </c>
      <c r="H23" s="50">
        <f t="shared" si="7"/>
        <v>6</v>
      </c>
      <c r="I23" s="48">
        <f t="shared" si="0"/>
        <v>80</v>
      </c>
      <c r="J23" s="49">
        <f t="shared" si="0"/>
        <v>50</v>
      </c>
      <c r="K23" s="50">
        <f t="shared" si="0"/>
        <v>66.66666666666666</v>
      </c>
      <c r="L23" s="114">
        <f>'26保育所集計表'!L23+'26幼稚園集計表'!L24</f>
        <v>2</v>
      </c>
      <c r="M23" s="49">
        <f>'26保育所集計表'!M23+'26幼稚園集計表'!M24</f>
        <v>2</v>
      </c>
      <c r="N23" s="50">
        <f t="shared" si="8"/>
        <v>4</v>
      </c>
      <c r="O23" s="48">
        <f t="shared" si="1"/>
        <v>50</v>
      </c>
      <c r="P23" s="49">
        <f t="shared" si="1"/>
        <v>100</v>
      </c>
      <c r="Q23" s="50">
        <f t="shared" si="1"/>
        <v>66.66666666666666</v>
      </c>
      <c r="R23" s="114">
        <f>'26保育所集計表'!R23+'26幼稚園集計表'!R24</f>
        <v>14</v>
      </c>
      <c r="S23" s="49">
        <f>'26保育所集計表'!S23+'26幼稚園集計表'!S24</f>
        <v>3</v>
      </c>
      <c r="T23" s="50">
        <f t="shared" si="9"/>
        <v>17</v>
      </c>
      <c r="U23" s="51">
        <f t="shared" si="2"/>
        <v>2.8</v>
      </c>
      <c r="V23" s="52">
        <f t="shared" si="2"/>
        <v>0.75</v>
      </c>
      <c r="W23" s="53">
        <f t="shared" si="2"/>
        <v>1.8888888888888888</v>
      </c>
      <c r="X23" s="114">
        <f>'26保育所集計表'!X23+'26幼稚園集計表'!X24</f>
        <v>0</v>
      </c>
      <c r="Y23" s="49">
        <f>'26保育所集計表'!Y23+'26幼稚園集計表'!Y24</f>
        <v>0</v>
      </c>
      <c r="Z23" s="50">
        <f t="shared" si="10"/>
        <v>0</v>
      </c>
      <c r="AA23" s="114">
        <f>'26保育所集計表'!AA23+'26幼稚園集計表'!AA24</f>
        <v>0</v>
      </c>
      <c r="AB23" s="49">
        <f>'26保育所集計表'!AB23+'26幼稚園集計表'!AB24</f>
        <v>0</v>
      </c>
      <c r="AC23" s="50">
        <f t="shared" si="11"/>
        <v>0</v>
      </c>
      <c r="AD23" s="117">
        <f t="shared" si="3"/>
        <v>0</v>
      </c>
      <c r="AE23" s="118">
        <f t="shared" si="3"/>
        <v>0</v>
      </c>
      <c r="AF23" s="119">
        <f t="shared" si="3"/>
        <v>0</v>
      </c>
      <c r="AG23" s="114">
        <f>'26保育所集計表'!AG23+'26幼稚園集計表'!AG24</f>
        <v>0</v>
      </c>
      <c r="AH23" s="49">
        <f>'26保育所集計表'!AH23+'26幼稚園集計表'!AH24</f>
        <v>0</v>
      </c>
      <c r="AI23" s="50">
        <f t="shared" si="12"/>
        <v>0</v>
      </c>
      <c r="AJ23" s="117" t="e">
        <f t="shared" si="15"/>
        <v>#DIV/0!</v>
      </c>
      <c r="AK23" s="118" t="e">
        <f t="shared" si="16"/>
        <v>#DIV/0!</v>
      </c>
      <c r="AL23" s="119" t="e">
        <f t="shared" si="17"/>
        <v>#DIV/0!</v>
      </c>
      <c r="AM23" s="114">
        <f>'26保育所集計表'!AM23+'26幼稚園集計表'!AM24</f>
        <v>0</v>
      </c>
      <c r="AN23" s="49">
        <f>'26保育所集計表'!AN23+'26幼稚園集計表'!AN24</f>
        <v>0</v>
      </c>
      <c r="AO23" s="50">
        <f t="shared" si="13"/>
        <v>0</v>
      </c>
      <c r="AP23" s="54">
        <f t="shared" si="5"/>
        <v>0</v>
      </c>
      <c r="AQ23" s="55">
        <f t="shared" si="5"/>
        <v>0</v>
      </c>
      <c r="AR23" s="56">
        <f t="shared" si="5"/>
        <v>0</v>
      </c>
      <c r="AS23" s="114">
        <f>'26保育所集計表'!AS23+'26幼稚園集計表'!AS24</f>
        <v>0</v>
      </c>
      <c r="AT23" s="49">
        <f>'26保育所集計表'!AT23+'26幼稚園集計表'!AT24</f>
        <v>0</v>
      </c>
      <c r="AU23" s="50">
        <f t="shared" si="14"/>
        <v>0</v>
      </c>
    </row>
    <row r="24" spans="1:47" ht="7.5" customHeight="1">
      <c r="A24" s="46"/>
      <c r="B24" s="47" t="s">
        <v>32</v>
      </c>
      <c r="C24" s="114">
        <f>'26保育所集計表'!C24+'26幼稚園集計表'!C25</f>
        <v>23</v>
      </c>
      <c r="D24" s="49">
        <f>'26保育所集計表'!D24+'26幼稚園集計表'!D25</f>
        <v>14</v>
      </c>
      <c r="E24" s="50">
        <f t="shared" si="6"/>
        <v>37</v>
      </c>
      <c r="F24" s="114">
        <f>'26保育所集計表'!F24+'26幼稚園集計表'!F25</f>
        <v>12</v>
      </c>
      <c r="G24" s="49">
        <f>'26保育所集計表'!G24+'26幼稚園集計表'!G25</f>
        <v>8</v>
      </c>
      <c r="H24" s="50">
        <f t="shared" si="7"/>
        <v>20</v>
      </c>
      <c r="I24" s="48">
        <f t="shared" si="0"/>
        <v>52.17391304347826</v>
      </c>
      <c r="J24" s="49">
        <f t="shared" si="0"/>
        <v>57.14285714285714</v>
      </c>
      <c r="K24" s="50">
        <f t="shared" si="0"/>
        <v>54.054054054054056</v>
      </c>
      <c r="L24" s="114">
        <f>'26保育所集計表'!L24+'26幼稚園集計表'!L25</f>
        <v>0</v>
      </c>
      <c r="M24" s="49">
        <f>'26保育所集計表'!M24+'26幼稚園集計表'!M25</f>
        <v>1</v>
      </c>
      <c r="N24" s="50">
        <f t="shared" si="8"/>
        <v>1</v>
      </c>
      <c r="O24" s="48">
        <f t="shared" si="1"/>
        <v>0</v>
      </c>
      <c r="P24" s="49">
        <f t="shared" si="1"/>
        <v>12.5</v>
      </c>
      <c r="Q24" s="50">
        <f t="shared" si="1"/>
        <v>5</v>
      </c>
      <c r="R24" s="114">
        <f>'26保育所集計表'!R24+'26幼稚園集計表'!R25</f>
        <v>38</v>
      </c>
      <c r="S24" s="49">
        <f>'26保育所集計表'!S24+'26幼稚園集計表'!S25</f>
        <v>29</v>
      </c>
      <c r="T24" s="50">
        <f t="shared" si="9"/>
        <v>67</v>
      </c>
      <c r="U24" s="51">
        <f t="shared" si="2"/>
        <v>1.6521739130434783</v>
      </c>
      <c r="V24" s="52">
        <f t="shared" si="2"/>
        <v>2.0714285714285716</v>
      </c>
      <c r="W24" s="53">
        <f t="shared" si="2"/>
        <v>1.8108108108108107</v>
      </c>
      <c r="X24" s="114">
        <f>'26保育所集計表'!X24+'26幼稚園集計表'!X25</f>
        <v>2</v>
      </c>
      <c r="Y24" s="49">
        <f>'26保育所集計表'!Y24+'26幼稚園集計表'!Y25</f>
        <v>2</v>
      </c>
      <c r="Z24" s="50">
        <f t="shared" si="10"/>
        <v>4</v>
      </c>
      <c r="AA24" s="114">
        <f>'26保育所集計表'!AA24+'26幼稚園集計表'!AA25</f>
        <v>1</v>
      </c>
      <c r="AB24" s="49">
        <f>'26保育所集計表'!AB24+'26幼稚園集計表'!AB25</f>
        <v>5</v>
      </c>
      <c r="AC24" s="50">
        <f t="shared" si="11"/>
        <v>6</v>
      </c>
      <c r="AD24" s="117">
        <f t="shared" si="3"/>
        <v>4.3478260869565215</v>
      </c>
      <c r="AE24" s="118">
        <f t="shared" si="3"/>
        <v>35.714285714285715</v>
      </c>
      <c r="AF24" s="119">
        <f t="shared" si="3"/>
        <v>16.216216216216218</v>
      </c>
      <c r="AG24" s="114">
        <f>'26保育所集計表'!AG24+'26幼稚園集計表'!AG25</f>
        <v>1</v>
      </c>
      <c r="AH24" s="49">
        <f>'26保育所集計表'!AH24+'26幼稚園集計表'!AH25</f>
        <v>2</v>
      </c>
      <c r="AI24" s="50">
        <f t="shared" si="12"/>
        <v>3</v>
      </c>
      <c r="AJ24" s="117">
        <f t="shared" si="15"/>
        <v>100</v>
      </c>
      <c r="AK24" s="118">
        <f t="shared" si="16"/>
        <v>40</v>
      </c>
      <c r="AL24" s="119">
        <f t="shared" si="17"/>
        <v>50</v>
      </c>
      <c r="AM24" s="114">
        <f>'26保育所集計表'!AM24+'26幼稚園集計表'!AM25</f>
        <v>1</v>
      </c>
      <c r="AN24" s="49">
        <f>'26保育所集計表'!AN24+'26幼稚園集計表'!AN25</f>
        <v>8</v>
      </c>
      <c r="AO24" s="50">
        <f t="shared" si="13"/>
        <v>9</v>
      </c>
      <c r="AP24" s="54">
        <f t="shared" si="5"/>
        <v>0.043478260869565216</v>
      </c>
      <c r="AQ24" s="55">
        <f t="shared" si="5"/>
        <v>0.5714285714285714</v>
      </c>
      <c r="AR24" s="56">
        <f t="shared" si="5"/>
        <v>0.24324324324324326</v>
      </c>
      <c r="AS24" s="114">
        <f>'26保育所集計表'!AS24+'26幼稚園集計表'!AS25</f>
        <v>0</v>
      </c>
      <c r="AT24" s="49">
        <f>'26保育所集計表'!AT24+'26幼稚園集計表'!AT25</f>
        <v>3</v>
      </c>
      <c r="AU24" s="50">
        <f t="shared" si="14"/>
        <v>3</v>
      </c>
    </row>
    <row r="25" spans="1:47" ht="7.5" customHeight="1">
      <c r="A25" s="46"/>
      <c r="B25" s="47" t="s">
        <v>33</v>
      </c>
      <c r="C25" s="114">
        <f>'26保育所集計表'!C25+'26幼稚園集計表'!C26</f>
        <v>50</v>
      </c>
      <c r="D25" s="49">
        <f>'26保育所集計表'!D25+'26幼稚園集計表'!D26</f>
        <v>56</v>
      </c>
      <c r="E25" s="50">
        <f t="shared" si="6"/>
        <v>106</v>
      </c>
      <c r="F25" s="114">
        <f>'26保育所集計表'!F25+'26幼稚園集計表'!F26</f>
        <v>13</v>
      </c>
      <c r="G25" s="49">
        <f>'26保育所集計表'!G25+'26幼稚園集計表'!G26</f>
        <v>19</v>
      </c>
      <c r="H25" s="50">
        <f t="shared" si="7"/>
        <v>32</v>
      </c>
      <c r="I25" s="48">
        <f t="shared" si="0"/>
        <v>26</v>
      </c>
      <c r="J25" s="49">
        <f t="shared" si="0"/>
        <v>33.92857142857143</v>
      </c>
      <c r="K25" s="50">
        <f t="shared" si="0"/>
        <v>30.18867924528302</v>
      </c>
      <c r="L25" s="114">
        <f>'26保育所集計表'!L25+'26幼稚園集計表'!L26</f>
        <v>3</v>
      </c>
      <c r="M25" s="49">
        <f>'26保育所集計表'!M25+'26幼稚園集計表'!M26</f>
        <v>5</v>
      </c>
      <c r="N25" s="50">
        <f t="shared" si="8"/>
        <v>8</v>
      </c>
      <c r="O25" s="48">
        <f t="shared" si="1"/>
        <v>23.076923076923077</v>
      </c>
      <c r="P25" s="49">
        <f t="shared" si="1"/>
        <v>26.31578947368421</v>
      </c>
      <c r="Q25" s="50">
        <f t="shared" si="1"/>
        <v>25</v>
      </c>
      <c r="R25" s="114">
        <f>'26保育所集計表'!R25+'26幼稚園集計表'!R26</f>
        <v>56</v>
      </c>
      <c r="S25" s="49">
        <f>'26保育所集計表'!S25+'26幼稚園集計表'!S26</f>
        <v>67</v>
      </c>
      <c r="T25" s="50">
        <f t="shared" si="9"/>
        <v>123</v>
      </c>
      <c r="U25" s="51">
        <f t="shared" si="2"/>
        <v>1.12</v>
      </c>
      <c r="V25" s="52">
        <f t="shared" si="2"/>
        <v>1.1964285714285714</v>
      </c>
      <c r="W25" s="53">
        <f t="shared" si="2"/>
        <v>1.1603773584905661</v>
      </c>
      <c r="X25" s="114">
        <f>'26保育所集計表'!X25+'26幼稚園集計表'!X26</f>
        <v>20</v>
      </c>
      <c r="Y25" s="49">
        <f>'26保育所集計表'!Y25+'26幼稚園集計表'!Y26</f>
        <v>10</v>
      </c>
      <c r="Z25" s="50">
        <f t="shared" si="10"/>
        <v>30</v>
      </c>
      <c r="AA25" s="114">
        <f>'26保育所集計表'!AA25+'26幼稚園集計表'!AA26</f>
        <v>0</v>
      </c>
      <c r="AB25" s="49">
        <f>'26保育所集計表'!AB25+'26幼稚園集計表'!AB26</f>
        <v>2</v>
      </c>
      <c r="AC25" s="50">
        <f t="shared" si="11"/>
        <v>2</v>
      </c>
      <c r="AD25" s="117">
        <f t="shared" si="3"/>
        <v>0</v>
      </c>
      <c r="AE25" s="118">
        <f t="shared" si="3"/>
        <v>3.571428571428571</v>
      </c>
      <c r="AF25" s="119">
        <f t="shared" si="3"/>
        <v>1.8867924528301887</v>
      </c>
      <c r="AG25" s="114">
        <f>'26保育所集計表'!AG25+'26幼稚園集計表'!AG26</f>
        <v>0</v>
      </c>
      <c r="AH25" s="49">
        <f>'26保育所集計表'!AH25+'26幼稚園集計表'!AH26</f>
        <v>1</v>
      </c>
      <c r="AI25" s="50">
        <f t="shared" si="12"/>
        <v>1</v>
      </c>
      <c r="AJ25" s="117" t="e">
        <f t="shared" si="15"/>
        <v>#DIV/0!</v>
      </c>
      <c r="AK25" s="118">
        <f t="shared" si="16"/>
        <v>50</v>
      </c>
      <c r="AL25" s="119">
        <f t="shared" si="17"/>
        <v>50</v>
      </c>
      <c r="AM25" s="114">
        <f>'26保育所集計表'!AM25+'26幼稚園集計表'!AM26</f>
        <v>0</v>
      </c>
      <c r="AN25" s="49">
        <f>'26保育所集計表'!AN25+'26幼稚園集計表'!AN26</f>
        <v>4</v>
      </c>
      <c r="AO25" s="50">
        <f t="shared" si="13"/>
        <v>4</v>
      </c>
      <c r="AP25" s="54">
        <f t="shared" si="5"/>
        <v>0</v>
      </c>
      <c r="AQ25" s="55">
        <f t="shared" si="5"/>
        <v>0.07142857142857142</v>
      </c>
      <c r="AR25" s="56">
        <f t="shared" si="5"/>
        <v>0.03773584905660377</v>
      </c>
      <c r="AS25" s="114">
        <f>'26保育所集計表'!AS25+'26幼稚園集計表'!AS26</f>
        <v>2</v>
      </c>
      <c r="AT25" s="49">
        <f>'26保育所集計表'!AT25+'26幼稚園集計表'!AT26</f>
        <v>0</v>
      </c>
      <c r="AU25" s="50">
        <f t="shared" si="14"/>
        <v>2</v>
      </c>
    </row>
    <row r="26" spans="1:47" ht="7.5" customHeight="1">
      <c r="A26" s="46"/>
      <c r="B26" s="47" t="s">
        <v>34</v>
      </c>
      <c r="C26" s="114">
        <f>'26保育所集計表'!C26+'26幼稚園集計表'!C27</f>
        <v>5</v>
      </c>
      <c r="D26" s="49">
        <f>'26保育所集計表'!D26+'26幼稚園集計表'!D27</f>
        <v>9</v>
      </c>
      <c r="E26" s="50">
        <f t="shared" si="6"/>
        <v>14</v>
      </c>
      <c r="F26" s="114">
        <f>'26保育所集計表'!F26+'26幼稚園集計表'!F27</f>
        <v>2</v>
      </c>
      <c r="G26" s="49">
        <f>'26保育所集計表'!G26+'26幼稚園集計表'!G27</f>
        <v>3</v>
      </c>
      <c r="H26" s="50">
        <f t="shared" si="7"/>
        <v>5</v>
      </c>
      <c r="I26" s="48">
        <f t="shared" si="0"/>
        <v>40</v>
      </c>
      <c r="J26" s="49">
        <f t="shared" si="0"/>
        <v>33.33333333333333</v>
      </c>
      <c r="K26" s="50">
        <f t="shared" si="0"/>
        <v>35.714285714285715</v>
      </c>
      <c r="L26" s="114">
        <f>'26保育所集計表'!L26+'26幼稚園集計表'!L27</f>
        <v>1</v>
      </c>
      <c r="M26" s="49">
        <f>'26保育所集計表'!M26+'26幼稚園集計表'!M27</f>
        <v>1</v>
      </c>
      <c r="N26" s="50">
        <f t="shared" si="8"/>
        <v>2</v>
      </c>
      <c r="O26" s="48">
        <f t="shared" si="1"/>
        <v>50</v>
      </c>
      <c r="P26" s="49">
        <f t="shared" si="1"/>
        <v>33.33333333333333</v>
      </c>
      <c r="Q26" s="50">
        <f t="shared" si="1"/>
        <v>40</v>
      </c>
      <c r="R26" s="114">
        <f>'26保育所集計表'!R26+'26幼稚園集計表'!R27</f>
        <v>6</v>
      </c>
      <c r="S26" s="49">
        <f>'26保育所集計表'!S26+'26幼稚園集計表'!S27</f>
        <v>5</v>
      </c>
      <c r="T26" s="50">
        <f t="shared" si="9"/>
        <v>11</v>
      </c>
      <c r="U26" s="51">
        <f t="shared" si="2"/>
        <v>1.2</v>
      </c>
      <c r="V26" s="52">
        <f t="shared" si="2"/>
        <v>0.5555555555555556</v>
      </c>
      <c r="W26" s="53">
        <f t="shared" si="2"/>
        <v>0.7857142857142857</v>
      </c>
      <c r="X26" s="114">
        <f>'26保育所集計表'!X26+'26幼稚園集計表'!X27</f>
        <v>0</v>
      </c>
      <c r="Y26" s="49">
        <f>'26保育所集計表'!Y26+'26幼稚園集計表'!Y27</f>
        <v>0</v>
      </c>
      <c r="Z26" s="50">
        <f t="shared" si="10"/>
        <v>0</v>
      </c>
      <c r="AA26" s="114">
        <f>'26保育所集計表'!AA26+'26幼稚園集計表'!AA27</f>
        <v>0</v>
      </c>
      <c r="AB26" s="49">
        <f>'26保育所集計表'!AB26+'26幼稚園集計表'!AB27</f>
        <v>0</v>
      </c>
      <c r="AC26" s="50">
        <f t="shared" si="11"/>
        <v>0</v>
      </c>
      <c r="AD26" s="117">
        <f>AA26/C26*100</f>
        <v>0</v>
      </c>
      <c r="AE26" s="118">
        <f>AB26/D26*100</f>
        <v>0</v>
      </c>
      <c r="AF26" s="119">
        <f>AC26/E26*100</f>
        <v>0</v>
      </c>
      <c r="AG26" s="114">
        <f>'26保育所集計表'!AG26+'26幼稚園集計表'!AG27</f>
        <v>0</v>
      </c>
      <c r="AH26" s="49">
        <f>'26保育所集計表'!AH26+'26幼稚園集計表'!AH27</f>
        <v>0</v>
      </c>
      <c r="AI26" s="50">
        <f t="shared" si="12"/>
        <v>0</v>
      </c>
      <c r="AJ26" s="117" t="e">
        <f t="shared" si="15"/>
        <v>#DIV/0!</v>
      </c>
      <c r="AK26" s="118" t="e">
        <f t="shared" si="16"/>
        <v>#DIV/0!</v>
      </c>
      <c r="AL26" s="119" t="e">
        <f t="shared" si="17"/>
        <v>#DIV/0!</v>
      </c>
      <c r="AM26" s="114">
        <f>'26保育所集計表'!AM26+'26幼稚園集計表'!AM27</f>
        <v>0</v>
      </c>
      <c r="AN26" s="49">
        <f>'26保育所集計表'!AN26+'26幼稚園集計表'!AN27</f>
        <v>0</v>
      </c>
      <c r="AO26" s="50">
        <f t="shared" si="13"/>
        <v>0</v>
      </c>
      <c r="AP26" s="54">
        <f>AM26/C26</f>
        <v>0</v>
      </c>
      <c r="AQ26" s="55">
        <f>AN26/D26</f>
        <v>0</v>
      </c>
      <c r="AR26" s="56">
        <f>AO26/E26</f>
        <v>0</v>
      </c>
      <c r="AS26" s="114">
        <f>'26保育所集計表'!AS26+'26幼稚園集計表'!AS27</f>
        <v>0</v>
      </c>
      <c r="AT26" s="49">
        <f>'26保育所集計表'!AT26+'26幼稚園集計表'!AT27</f>
        <v>0</v>
      </c>
      <c r="AU26" s="50">
        <f t="shared" si="14"/>
        <v>0</v>
      </c>
    </row>
    <row r="27" spans="1:47" ht="7.5" customHeight="1">
      <c r="A27" s="46"/>
      <c r="B27" s="47" t="s">
        <v>35</v>
      </c>
      <c r="C27" s="114">
        <f>'26保育所集計表'!C27+'26幼稚園集計表'!C28</f>
        <v>43</v>
      </c>
      <c r="D27" s="49">
        <f>'26保育所集計表'!D27+'26幼稚園集計表'!D28</f>
        <v>51</v>
      </c>
      <c r="E27" s="50">
        <f t="shared" si="6"/>
        <v>94</v>
      </c>
      <c r="F27" s="114">
        <f>'26保育所集計表'!F27+'26幼稚園集計表'!F28</f>
        <v>26</v>
      </c>
      <c r="G27" s="49">
        <f>'26保育所集計表'!G27+'26幼稚園集計表'!G28</f>
        <v>24</v>
      </c>
      <c r="H27" s="50">
        <f t="shared" si="7"/>
        <v>50</v>
      </c>
      <c r="I27" s="48">
        <f t="shared" si="0"/>
        <v>60.46511627906976</v>
      </c>
      <c r="J27" s="49">
        <f t="shared" si="0"/>
        <v>47.05882352941176</v>
      </c>
      <c r="K27" s="50">
        <f t="shared" si="0"/>
        <v>53.191489361702125</v>
      </c>
      <c r="L27" s="114">
        <f>'26保育所集計表'!L27+'26幼稚園集計表'!L28</f>
        <v>1</v>
      </c>
      <c r="M27" s="49">
        <f>'26保育所集計表'!M27+'26幼稚園集計表'!M28</f>
        <v>2</v>
      </c>
      <c r="N27" s="50">
        <f t="shared" si="8"/>
        <v>3</v>
      </c>
      <c r="O27" s="48">
        <f t="shared" si="1"/>
        <v>3.8461538461538463</v>
      </c>
      <c r="P27" s="49">
        <f t="shared" si="1"/>
        <v>8.333333333333332</v>
      </c>
      <c r="Q27" s="50">
        <f t="shared" si="1"/>
        <v>6</v>
      </c>
      <c r="R27" s="114">
        <f>'26保育所集計表'!R27+'26幼稚園集計表'!R28</f>
        <v>164</v>
      </c>
      <c r="S27" s="49">
        <f>'26保育所集計表'!S27+'26幼稚園集計表'!S28</f>
        <v>130</v>
      </c>
      <c r="T27" s="50">
        <f t="shared" si="9"/>
        <v>294</v>
      </c>
      <c r="U27" s="51">
        <f t="shared" si="2"/>
        <v>3.813953488372093</v>
      </c>
      <c r="V27" s="52">
        <f t="shared" si="2"/>
        <v>2.549019607843137</v>
      </c>
      <c r="W27" s="53">
        <f t="shared" si="2"/>
        <v>3.127659574468085</v>
      </c>
      <c r="X27" s="114">
        <f>'26保育所集計表'!X27+'26幼稚園集計表'!X28</f>
        <v>20</v>
      </c>
      <c r="Y27" s="49">
        <f>'26保育所集計表'!Y27+'26幼稚園集計表'!Y28</f>
        <v>17</v>
      </c>
      <c r="Z27" s="50">
        <f t="shared" si="10"/>
        <v>37</v>
      </c>
      <c r="AA27" s="114">
        <f>'26保育所集計表'!AA27+'26幼稚園集計表'!AA28</f>
        <v>0</v>
      </c>
      <c r="AB27" s="49">
        <f>'26保育所集計表'!AB27+'26幼稚園集計表'!AB28</f>
        <v>0</v>
      </c>
      <c r="AC27" s="50">
        <f t="shared" si="11"/>
        <v>0</v>
      </c>
      <c r="AD27" s="117">
        <f aca="true" t="shared" si="28" ref="AD27:AF62">AA27/C27*100</f>
        <v>0</v>
      </c>
      <c r="AE27" s="118">
        <f t="shared" si="28"/>
        <v>0</v>
      </c>
      <c r="AF27" s="119">
        <f t="shared" si="28"/>
        <v>0</v>
      </c>
      <c r="AG27" s="114">
        <f>'26保育所集計表'!AG27+'26幼稚園集計表'!AG28</f>
        <v>0</v>
      </c>
      <c r="AH27" s="49">
        <f>'26保育所集計表'!AH27+'26幼稚園集計表'!AH28</f>
        <v>0</v>
      </c>
      <c r="AI27" s="50">
        <f t="shared" si="12"/>
        <v>0</v>
      </c>
      <c r="AJ27" s="117" t="e">
        <f t="shared" si="15"/>
        <v>#DIV/0!</v>
      </c>
      <c r="AK27" s="118" t="e">
        <f t="shared" si="16"/>
        <v>#DIV/0!</v>
      </c>
      <c r="AL27" s="119" t="e">
        <f t="shared" si="17"/>
        <v>#DIV/0!</v>
      </c>
      <c r="AM27" s="114">
        <f>'26保育所集計表'!AM27+'26幼稚園集計表'!AM28</f>
        <v>0</v>
      </c>
      <c r="AN27" s="49">
        <f>'26保育所集計表'!AN27+'26幼稚園集計表'!AN28</f>
        <v>0</v>
      </c>
      <c r="AO27" s="50">
        <f t="shared" si="13"/>
        <v>0</v>
      </c>
      <c r="AP27" s="54">
        <f aca="true" t="shared" si="29" ref="AP27:AR62">AM27/C27</f>
        <v>0</v>
      </c>
      <c r="AQ27" s="55">
        <f t="shared" si="29"/>
        <v>0</v>
      </c>
      <c r="AR27" s="56">
        <f t="shared" si="29"/>
        <v>0</v>
      </c>
      <c r="AS27" s="114">
        <f>'26保育所集計表'!AS27+'26幼稚園集計表'!AS28</f>
        <v>0</v>
      </c>
      <c r="AT27" s="49">
        <f>'26保育所集計表'!AT27+'26幼稚園集計表'!AT28</f>
        <v>0</v>
      </c>
      <c r="AU27" s="50">
        <f t="shared" si="14"/>
        <v>0</v>
      </c>
    </row>
    <row r="28" spans="1:47" ht="7.5" customHeight="1">
      <c r="A28" s="46" t="s">
        <v>36</v>
      </c>
      <c r="B28" s="47" t="s">
        <v>36</v>
      </c>
      <c r="C28" s="114">
        <f>'26保育所集計表'!C28+'26幼稚園集計表'!C29</f>
        <v>471</v>
      </c>
      <c r="D28" s="49">
        <f>'26保育所集計表'!D28+'26幼稚園集計表'!D29</f>
        <v>653</v>
      </c>
      <c r="E28" s="50">
        <f t="shared" si="6"/>
        <v>1124</v>
      </c>
      <c r="F28" s="114">
        <f>'26保育所集計表'!F28+'26幼稚園集計表'!F29</f>
        <v>151</v>
      </c>
      <c r="G28" s="49">
        <f>'26保育所集計表'!G28+'26幼稚園集計表'!G29</f>
        <v>211</v>
      </c>
      <c r="H28" s="50">
        <f t="shared" si="7"/>
        <v>362</v>
      </c>
      <c r="I28" s="48">
        <f t="shared" si="0"/>
        <v>32.05944798301486</v>
      </c>
      <c r="J28" s="49">
        <f t="shared" si="0"/>
        <v>32.31240428790199</v>
      </c>
      <c r="K28" s="50">
        <f t="shared" si="0"/>
        <v>32.20640569395018</v>
      </c>
      <c r="L28" s="114">
        <f>'26保育所集計表'!L28+'26幼稚園集計表'!L29</f>
        <v>49</v>
      </c>
      <c r="M28" s="49">
        <f>'26保育所集計表'!M28+'26幼稚園集計表'!M29</f>
        <v>65</v>
      </c>
      <c r="N28" s="50">
        <f t="shared" si="8"/>
        <v>114</v>
      </c>
      <c r="O28" s="48">
        <f t="shared" si="1"/>
        <v>32.450331125827816</v>
      </c>
      <c r="P28" s="49">
        <f t="shared" si="1"/>
        <v>30.80568720379147</v>
      </c>
      <c r="Q28" s="50">
        <f t="shared" si="1"/>
        <v>31.491712707182316</v>
      </c>
      <c r="R28" s="114">
        <f>'26保育所集計表'!R28+'26幼稚園集計表'!R29</f>
        <v>671</v>
      </c>
      <c r="S28" s="49">
        <f>'26保育所集計表'!S28+'26幼稚園集計表'!S29</f>
        <v>902</v>
      </c>
      <c r="T28" s="50">
        <f t="shared" si="9"/>
        <v>1573</v>
      </c>
      <c r="U28" s="51">
        <f t="shared" si="2"/>
        <v>1.424628450106157</v>
      </c>
      <c r="V28" s="52">
        <f t="shared" si="2"/>
        <v>1.3813169984686064</v>
      </c>
      <c r="W28" s="53">
        <f t="shared" si="2"/>
        <v>1.3994661921708185</v>
      </c>
      <c r="X28" s="114">
        <f>'26保育所集計表'!X28+'26幼稚園集計表'!X29</f>
        <v>52</v>
      </c>
      <c r="Y28" s="49">
        <f>'26保育所集計表'!Y28+'26幼稚園集計表'!Y29</f>
        <v>76</v>
      </c>
      <c r="Z28" s="50">
        <f t="shared" si="10"/>
        <v>128</v>
      </c>
      <c r="AA28" s="114">
        <f>'26保育所集計表'!AA28+'26幼稚園集計表'!AA29</f>
        <v>1</v>
      </c>
      <c r="AB28" s="49">
        <f>'26保育所集計表'!AB28+'26幼稚園集計表'!AB29</f>
        <v>3</v>
      </c>
      <c r="AC28" s="50">
        <f t="shared" si="11"/>
        <v>4</v>
      </c>
      <c r="AD28" s="117">
        <f t="shared" si="28"/>
        <v>0.21231422505307856</v>
      </c>
      <c r="AE28" s="118">
        <f t="shared" si="28"/>
        <v>0.45941807044410415</v>
      </c>
      <c r="AF28" s="119">
        <f t="shared" si="28"/>
        <v>0.3558718861209964</v>
      </c>
      <c r="AG28" s="114">
        <f>'26保育所集計表'!AG28+'26幼稚園集計表'!AG29</f>
        <v>1</v>
      </c>
      <c r="AH28" s="49">
        <f>'26保育所集計表'!AH28+'26幼稚園集計表'!AH29</f>
        <v>4</v>
      </c>
      <c r="AI28" s="50">
        <f t="shared" si="12"/>
        <v>5</v>
      </c>
      <c r="AJ28" s="117">
        <f t="shared" si="15"/>
        <v>100</v>
      </c>
      <c r="AK28" s="118">
        <f t="shared" si="16"/>
        <v>133.33333333333331</v>
      </c>
      <c r="AL28" s="119">
        <f t="shared" si="17"/>
        <v>125</v>
      </c>
      <c r="AM28" s="114">
        <f>'26保育所集計表'!AM28+'26幼稚園集計表'!AM29</f>
        <v>2</v>
      </c>
      <c r="AN28" s="49">
        <f>'26保育所集計表'!AN28+'26幼稚園集計表'!AN29</f>
        <v>2</v>
      </c>
      <c r="AO28" s="50">
        <f t="shared" si="13"/>
        <v>4</v>
      </c>
      <c r="AP28" s="54">
        <f t="shared" si="29"/>
        <v>0.004246284501061571</v>
      </c>
      <c r="AQ28" s="55">
        <f t="shared" si="29"/>
        <v>0.0030627871362940277</v>
      </c>
      <c r="AR28" s="56">
        <f t="shared" si="29"/>
        <v>0.0035587188612099642</v>
      </c>
      <c r="AS28" s="114">
        <f>'26保育所集計表'!AS28+'26幼稚園集計表'!AS29</f>
        <v>0</v>
      </c>
      <c r="AT28" s="49">
        <f>'26保育所集計表'!AT28+'26幼稚園集計表'!AT29</f>
        <v>0</v>
      </c>
      <c r="AU28" s="50">
        <f t="shared" si="14"/>
        <v>0</v>
      </c>
    </row>
    <row r="29" spans="1:47" ht="7.5" customHeight="1">
      <c r="A29" s="46" t="s">
        <v>37</v>
      </c>
      <c r="B29" s="47" t="s">
        <v>37</v>
      </c>
      <c r="C29" s="114">
        <f>'26保育所集計表'!C29+'26幼稚園集計表'!C30</f>
        <v>499</v>
      </c>
      <c r="D29" s="49">
        <f>'26保育所集計表'!D29+'26幼稚園集計表'!D30</f>
        <v>496</v>
      </c>
      <c r="E29" s="50">
        <f t="shared" si="6"/>
        <v>995</v>
      </c>
      <c r="F29" s="114">
        <f>'26保育所集計表'!F29+'26幼稚園集計表'!F30</f>
        <v>175</v>
      </c>
      <c r="G29" s="49">
        <f>'26保育所集計表'!G29+'26幼稚園集計表'!G30</f>
        <v>147</v>
      </c>
      <c r="H29" s="50">
        <f t="shared" si="7"/>
        <v>322</v>
      </c>
      <c r="I29" s="48">
        <f t="shared" si="0"/>
        <v>35.07014028056113</v>
      </c>
      <c r="J29" s="49">
        <f t="shared" si="0"/>
        <v>29.63709677419355</v>
      </c>
      <c r="K29" s="50">
        <f t="shared" si="0"/>
        <v>32.36180904522613</v>
      </c>
      <c r="L29" s="114">
        <f>'26保育所集計表'!L29+'26幼稚園集計表'!L30</f>
        <v>67</v>
      </c>
      <c r="M29" s="49">
        <f>'26保育所集計表'!M29+'26幼稚園集計表'!M30</f>
        <v>58</v>
      </c>
      <c r="N29" s="50">
        <f t="shared" si="8"/>
        <v>125</v>
      </c>
      <c r="O29" s="48">
        <f t="shared" si="1"/>
        <v>38.285714285714285</v>
      </c>
      <c r="P29" s="49">
        <f t="shared" si="1"/>
        <v>39.455782312925166</v>
      </c>
      <c r="Q29" s="50">
        <f t="shared" si="1"/>
        <v>38.81987577639752</v>
      </c>
      <c r="R29" s="114">
        <f>'26保育所集計表'!R29+'26幼稚園集計表'!R30</f>
        <v>743</v>
      </c>
      <c r="S29" s="49">
        <f>'26保育所集計表'!S29+'26幼稚園集計表'!S30</f>
        <v>606</v>
      </c>
      <c r="T29" s="50">
        <f t="shared" si="9"/>
        <v>1349</v>
      </c>
      <c r="U29" s="51">
        <f t="shared" si="2"/>
        <v>1.4889779559118237</v>
      </c>
      <c r="V29" s="52">
        <f t="shared" si="2"/>
        <v>1.221774193548387</v>
      </c>
      <c r="W29" s="53">
        <f t="shared" si="2"/>
        <v>1.3557788944723619</v>
      </c>
      <c r="X29" s="114">
        <f>'26保育所集計表'!X29+'26幼稚園集計表'!X30</f>
        <v>55</v>
      </c>
      <c r="Y29" s="49">
        <f>'26保育所集計表'!Y29+'26幼稚園集計表'!Y30</f>
        <v>50</v>
      </c>
      <c r="Z29" s="50">
        <f t="shared" si="10"/>
        <v>105</v>
      </c>
      <c r="AA29" s="114">
        <f>'26保育所集計表'!AA29+'26幼稚園集計表'!AA30</f>
        <v>0</v>
      </c>
      <c r="AB29" s="49">
        <f>'26保育所集計表'!AB29+'26幼稚園集計表'!AB30</f>
        <v>0</v>
      </c>
      <c r="AC29" s="50">
        <f t="shared" si="11"/>
        <v>0</v>
      </c>
      <c r="AD29" s="117">
        <f t="shared" si="28"/>
        <v>0</v>
      </c>
      <c r="AE29" s="118">
        <f t="shared" si="28"/>
        <v>0</v>
      </c>
      <c r="AF29" s="119">
        <f t="shared" si="28"/>
        <v>0</v>
      </c>
      <c r="AG29" s="114">
        <f>'26保育所集計表'!AG29+'26幼稚園集計表'!AG30</f>
        <v>0</v>
      </c>
      <c r="AH29" s="49">
        <f>'26保育所集計表'!AH29+'26幼稚園集計表'!AH30</f>
        <v>0</v>
      </c>
      <c r="AI29" s="50">
        <f t="shared" si="12"/>
        <v>0</v>
      </c>
      <c r="AJ29" s="117" t="e">
        <f t="shared" si="15"/>
        <v>#DIV/0!</v>
      </c>
      <c r="AK29" s="118" t="e">
        <f t="shared" si="16"/>
        <v>#DIV/0!</v>
      </c>
      <c r="AL29" s="119" t="e">
        <f t="shared" si="17"/>
        <v>#DIV/0!</v>
      </c>
      <c r="AM29" s="114">
        <f>'26保育所集計表'!AM29+'26幼稚園集計表'!AM30</f>
        <v>0</v>
      </c>
      <c r="AN29" s="49">
        <f>'26保育所集計表'!AN29+'26幼稚園集計表'!AN30</f>
        <v>0</v>
      </c>
      <c r="AO29" s="50">
        <f t="shared" si="13"/>
        <v>0</v>
      </c>
      <c r="AP29" s="54">
        <f t="shared" si="29"/>
        <v>0</v>
      </c>
      <c r="AQ29" s="55">
        <f t="shared" si="29"/>
        <v>0</v>
      </c>
      <c r="AR29" s="56">
        <f t="shared" si="29"/>
        <v>0</v>
      </c>
      <c r="AS29" s="114">
        <f>'26保育所集計表'!AS29+'26幼稚園集計表'!AS30</f>
        <v>0</v>
      </c>
      <c r="AT29" s="49">
        <f>'26保育所集計表'!AT29+'26幼稚園集計表'!AT30</f>
        <v>5</v>
      </c>
      <c r="AU29" s="50">
        <f t="shared" si="14"/>
        <v>5</v>
      </c>
    </row>
    <row r="30" spans="1:47" ht="7.5" customHeight="1">
      <c r="A30" s="46" t="s">
        <v>38</v>
      </c>
      <c r="B30" s="47" t="s">
        <v>38</v>
      </c>
      <c r="C30" s="114">
        <f>'26保育所集計表'!C30+'26幼稚園集計表'!C31</f>
        <v>401</v>
      </c>
      <c r="D30" s="49">
        <f>'26保育所集計表'!D30+'26幼稚園集計表'!D31</f>
        <v>399</v>
      </c>
      <c r="E30" s="50">
        <f t="shared" si="6"/>
        <v>800</v>
      </c>
      <c r="F30" s="114">
        <f>'26保育所集計表'!F30+'26幼稚園集計表'!F31</f>
        <v>166</v>
      </c>
      <c r="G30" s="49">
        <f>'26保育所集計表'!G30+'26幼稚園集計表'!G31</f>
        <v>143</v>
      </c>
      <c r="H30" s="50">
        <f t="shared" si="7"/>
        <v>309</v>
      </c>
      <c r="I30" s="48">
        <f t="shared" si="0"/>
        <v>41.39650872817955</v>
      </c>
      <c r="J30" s="49">
        <f t="shared" si="0"/>
        <v>35.83959899749373</v>
      </c>
      <c r="K30" s="50">
        <f t="shared" si="0"/>
        <v>38.625</v>
      </c>
      <c r="L30" s="114">
        <f>'26保育所集計表'!L30+'26幼稚園集計表'!L31</f>
        <v>33</v>
      </c>
      <c r="M30" s="49">
        <f>'26保育所集計表'!M30+'26幼稚園集計表'!M31</f>
        <v>29</v>
      </c>
      <c r="N30" s="50">
        <f t="shared" si="8"/>
        <v>62</v>
      </c>
      <c r="O30" s="48">
        <f t="shared" si="1"/>
        <v>19.879518072289155</v>
      </c>
      <c r="P30" s="49">
        <f t="shared" si="1"/>
        <v>20.27972027972028</v>
      </c>
      <c r="Q30" s="50">
        <f t="shared" si="1"/>
        <v>20.06472491909385</v>
      </c>
      <c r="R30" s="114">
        <f>'26保育所集計表'!R30+'26幼稚園集計表'!R31</f>
        <v>652</v>
      </c>
      <c r="S30" s="49">
        <f>'26保育所集計表'!S30+'26幼稚園集計表'!S31</f>
        <v>623</v>
      </c>
      <c r="T30" s="50">
        <f t="shared" si="9"/>
        <v>1275</v>
      </c>
      <c r="U30" s="51">
        <f t="shared" si="2"/>
        <v>1.625935162094763</v>
      </c>
      <c r="V30" s="52">
        <f t="shared" si="2"/>
        <v>1.5614035087719298</v>
      </c>
      <c r="W30" s="53">
        <f t="shared" si="2"/>
        <v>1.59375</v>
      </c>
      <c r="X30" s="114">
        <f>'26保育所集計表'!X30+'26幼稚園集計表'!X31</f>
        <v>62</v>
      </c>
      <c r="Y30" s="49">
        <f>'26保育所集計表'!Y30+'26幼稚園集計表'!Y31</f>
        <v>93</v>
      </c>
      <c r="Z30" s="50">
        <f t="shared" si="10"/>
        <v>155</v>
      </c>
      <c r="AA30" s="114">
        <f>'26保育所集計表'!AA30+'26幼稚園集計表'!AA31</f>
        <v>6</v>
      </c>
      <c r="AB30" s="49">
        <f>'26保育所集計表'!AB30+'26幼稚園集計表'!AB31</f>
        <v>2</v>
      </c>
      <c r="AC30" s="50">
        <f t="shared" si="11"/>
        <v>8</v>
      </c>
      <c r="AD30" s="117">
        <f t="shared" si="28"/>
        <v>1.4962593516209477</v>
      </c>
      <c r="AE30" s="118">
        <f t="shared" si="28"/>
        <v>0.5012531328320802</v>
      </c>
      <c r="AF30" s="119">
        <f t="shared" si="28"/>
        <v>1</v>
      </c>
      <c r="AG30" s="114">
        <f>'26保育所集計表'!AG30+'26幼稚園集計表'!AG31</f>
        <v>3</v>
      </c>
      <c r="AH30" s="49">
        <f>'26保育所集計表'!AH30+'26幼稚園集計表'!AH31</f>
        <v>2</v>
      </c>
      <c r="AI30" s="50">
        <f t="shared" si="12"/>
        <v>5</v>
      </c>
      <c r="AJ30" s="117">
        <f t="shared" si="15"/>
        <v>50</v>
      </c>
      <c r="AK30" s="118">
        <f t="shared" si="16"/>
        <v>100</v>
      </c>
      <c r="AL30" s="119">
        <f t="shared" si="17"/>
        <v>62.5</v>
      </c>
      <c r="AM30" s="114">
        <f>'26保育所集計表'!AM30+'26幼稚園集計表'!AM31</f>
        <v>11</v>
      </c>
      <c r="AN30" s="49">
        <f>'26保育所集計表'!AN30+'26幼稚園集計表'!AN31</f>
        <v>2</v>
      </c>
      <c r="AO30" s="50">
        <f t="shared" si="13"/>
        <v>13</v>
      </c>
      <c r="AP30" s="54">
        <f t="shared" si="29"/>
        <v>0.02743142144638404</v>
      </c>
      <c r="AQ30" s="55">
        <f t="shared" si="29"/>
        <v>0.005012531328320802</v>
      </c>
      <c r="AR30" s="56">
        <f t="shared" si="29"/>
        <v>0.01625</v>
      </c>
      <c r="AS30" s="114">
        <f>'26保育所集計表'!AS30+'26幼稚園集計表'!AS31</f>
        <v>1</v>
      </c>
      <c r="AT30" s="49">
        <f>'26保育所集計表'!AT30+'26幼稚園集計表'!AT31</f>
        <v>9</v>
      </c>
      <c r="AU30" s="50">
        <f t="shared" si="14"/>
        <v>10</v>
      </c>
    </row>
    <row r="31" spans="1:47" ht="7.5" customHeight="1">
      <c r="A31" s="46" t="s">
        <v>39</v>
      </c>
      <c r="B31" s="47" t="s">
        <v>39</v>
      </c>
      <c r="C31" s="114">
        <f>'26保育所集計表'!C31+'26幼稚園集計表'!C32</f>
        <v>261</v>
      </c>
      <c r="D31" s="49">
        <f>'26保育所集計表'!D31+'26幼稚園集計表'!D32</f>
        <v>257</v>
      </c>
      <c r="E31" s="50">
        <f t="shared" si="6"/>
        <v>518</v>
      </c>
      <c r="F31" s="114">
        <f>'26保育所集計表'!F31+'26幼稚園集計表'!F32</f>
        <v>85</v>
      </c>
      <c r="G31" s="49">
        <f>'26保育所集計表'!G31+'26幼稚園集計表'!G32</f>
        <v>84</v>
      </c>
      <c r="H31" s="50">
        <f t="shared" si="7"/>
        <v>169</v>
      </c>
      <c r="I31" s="48">
        <f t="shared" si="0"/>
        <v>32.56704980842912</v>
      </c>
      <c r="J31" s="49">
        <f t="shared" si="0"/>
        <v>32.68482490272373</v>
      </c>
      <c r="K31" s="50">
        <f t="shared" si="0"/>
        <v>32.625482625482626</v>
      </c>
      <c r="L31" s="114">
        <f>'26保育所集計表'!L31+'26幼稚園集計表'!L32</f>
        <v>20</v>
      </c>
      <c r="M31" s="49">
        <f>'26保育所集計表'!M31+'26幼稚園集計表'!M32</f>
        <v>18</v>
      </c>
      <c r="N31" s="50">
        <f t="shared" si="8"/>
        <v>38</v>
      </c>
      <c r="O31" s="48">
        <f t="shared" si="1"/>
        <v>23.52941176470588</v>
      </c>
      <c r="P31" s="49">
        <f t="shared" si="1"/>
        <v>21.428571428571427</v>
      </c>
      <c r="Q31" s="50">
        <f t="shared" si="1"/>
        <v>22.485207100591715</v>
      </c>
      <c r="R31" s="114">
        <f>'26保育所集計表'!R31+'26幼稚園集計表'!R32</f>
        <v>322</v>
      </c>
      <c r="S31" s="49">
        <f>'26保育所集計表'!S31+'26幼稚園集計表'!S32</f>
        <v>290</v>
      </c>
      <c r="T31" s="50">
        <f t="shared" si="9"/>
        <v>612</v>
      </c>
      <c r="U31" s="51">
        <f t="shared" si="2"/>
        <v>1.2337164750957854</v>
      </c>
      <c r="V31" s="52">
        <f t="shared" si="2"/>
        <v>1.1284046692607004</v>
      </c>
      <c r="W31" s="53">
        <f t="shared" si="2"/>
        <v>1.1814671814671815</v>
      </c>
      <c r="X31" s="114">
        <f>'26保育所集計表'!X31+'26幼稚園集計表'!X32</f>
        <v>49</v>
      </c>
      <c r="Y31" s="49">
        <f>'26保育所集計表'!Y31+'26幼稚園集計表'!Y32</f>
        <v>38</v>
      </c>
      <c r="Z31" s="50">
        <f t="shared" si="10"/>
        <v>87</v>
      </c>
      <c r="AA31" s="114">
        <f>'26保育所集計表'!AA31+'26幼稚園集計表'!AA32</f>
        <v>3</v>
      </c>
      <c r="AB31" s="49">
        <f>'26保育所集計表'!AB31+'26幼稚園集計表'!AB32</f>
        <v>4</v>
      </c>
      <c r="AC31" s="50">
        <f t="shared" si="11"/>
        <v>7</v>
      </c>
      <c r="AD31" s="117">
        <f t="shared" si="28"/>
        <v>1.1494252873563218</v>
      </c>
      <c r="AE31" s="118">
        <f t="shared" si="28"/>
        <v>1.556420233463035</v>
      </c>
      <c r="AF31" s="119">
        <f t="shared" si="28"/>
        <v>1.3513513513513513</v>
      </c>
      <c r="AG31" s="114">
        <f>'26保育所集計表'!AG31+'26幼稚園集計表'!AG32</f>
        <v>1</v>
      </c>
      <c r="AH31" s="49">
        <f>'26保育所集計表'!AH31+'26幼稚園集計表'!AH32</f>
        <v>3</v>
      </c>
      <c r="AI31" s="50">
        <f t="shared" si="12"/>
        <v>4</v>
      </c>
      <c r="AJ31" s="117">
        <f t="shared" si="15"/>
        <v>33.33333333333333</v>
      </c>
      <c r="AK31" s="118">
        <f t="shared" si="16"/>
        <v>75</v>
      </c>
      <c r="AL31" s="119">
        <f t="shared" si="17"/>
        <v>57.14285714285714</v>
      </c>
      <c r="AM31" s="114">
        <f>'26保育所集計表'!AM31+'26幼稚園集計表'!AM32</f>
        <v>3</v>
      </c>
      <c r="AN31" s="49">
        <f>'26保育所集計表'!AN31+'26幼稚園集計表'!AN32</f>
        <v>5</v>
      </c>
      <c r="AO31" s="50">
        <f t="shared" si="13"/>
        <v>8</v>
      </c>
      <c r="AP31" s="54">
        <f t="shared" si="29"/>
        <v>0.011494252873563218</v>
      </c>
      <c r="AQ31" s="55">
        <f t="shared" si="29"/>
        <v>0.019455252918287938</v>
      </c>
      <c r="AR31" s="56">
        <f t="shared" si="29"/>
        <v>0.015444015444015444</v>
      </c>
      <c r="AS31" s="114">
        <f>'26保育所集計表'!AS31+'26幼稚園集計表'!AS32</f>
        <v>9</v>
      </c>
      <c r="AT31" s="49">
        <f>'26保育所集計表'!AT31+'26幼稚園集計表'!AT32</f>
        <v>16</v>
      </c>
      <c r="AU31" s="50">
        <f t="shared" si="14"/>
        <v>25</v>
      </c>
    </row>
    <row r="32" spans="1:47" ht="7.5" customHeight="1">
      <c r="A32" s="46"/>
      <c r="B32" s="47" t="s">
        <v>40</v>
      </c>
      <c r="C32" s="114">
        <f>'26保育所集計表'!C32+'26幼稚園集計表'!C33</f>
        <v>11</v>
      </c>
      <c r="D32" s="49">
        <f>'26保育所集計表'!D32+'26幼稚園集計表'!D33</f>
        <v>8</v>
      </c>
      <c r="E32" s="50">
        <f t="shared" si="6"/>
        <v>19</v>
      </c>
      <c r="F32" s="114">
        <f>'26保育所集計表'!F32+'26幼稚園集計表'!F33</f>
        <v>3</v>
      </c>
      <c r="G32" s="49">
        <f>'26保育所集計表'!G32+'26幼稚園集計表'!G33</f>
        <v>2</v>
      </c>
      <c r="H32" s="50">
        <f t="shared" si="7"/>
        <v>5</v>
      </c>
      <c r="I32" s="48">
        <f t="shared" si="0"/>
        <v>27.27272727272727</v>
      </c>
      <c r="J32" s="49">
        <f t="shared" si="0"/>
        <v>25</v>
      </c>
      <c r="K32" s="50">
        <f t="shared" si="0"/>
        <v>26.31578947368421</v>
      </c>
      <c r="L32" s="114">
        <f>'26保育所集計表'!L32+'26幼稚園集計表'!L33</f>
        <v>2</v>
      </c>
      <c r="M32" s="49">
        <f>'26保育所集計表'!M32+'26幼稚園集計表'!M33</f>
        <v>0</v>
      </c>
      <c r="N32" s="50">
        <f t="shared" si="8"/>
        <v>2</v>
      </c>
      <c r="O32" s="48">
        <f t="shared" si="1"/>
        <v>66.66666666666666</v>
      </c>
      <c r="P32" s="49">
        <f t="shared" si="1"/>
        <v>0</v>
      </c>
      <c r="Q32" s="50">
        <f t="shared" si="1"/>
        <v>40</v>
      </c>
      <c r="R32" s="114">
        <f>'26保育所集計表'!R32+'26幼稚園集計表'!R33</f>
        <v>9</v>
      </c>
      <c r="S32" s="49">
        <f>'26保育所集計表'!S32+'26幼稚園集計表'!S33</f>
        <v>5</v>
      </c>
      <c r="T32" s="50">
        <f t="shared" si="9"/>
        <v>14</v>
      </c>
      <c r="U32" s="51">
        <f t="shared" si="2"/>
        <v>0.8181818181818182</v>
      </c>
      <c r="V32" s="52">
        <f t="shared" si="2"/>
        <v>0.625</v>
      </c>
      <c r="W32" s="53">
        <f t="shared" si="2"/>
        <v>0.7368421052631579</v>
      </c>
      <c r="X32" s="114">
        <f>'26保育所集計表'!X32+'26幼稚園集計表'!X33</f>
        <v>2</v>
      </c>
      <c r="Y32" s="49">
        <f>'26保育所集計表'!Y32+'26幼稚園集計表'!Y33</f>
        <v>3</v>
      </c>
      <c r="Z32" s="50">
        <f t="shared" si="10"/>
        <v>5</v>
      </c>
      <c r="AA32" s="114">
        <f>'26保育所集計表'!AA32+'26幼稚園集計表'!AA33</f>
        <v>0</v>
      </c>
      <c r="AB32" s="49">
        <f>'26保育所集計表'!AB32+'26幼稚園集計表'!AB33</f>
        <v>0</v>
      </c>
      <c r="AC32" s="50">
        <f t="shared" si="11"/>
        <v>0</v>
      </c>
      <c r="AD32" s="117">
        <f t="shared" si="28"/>
        <v>0</v>
      </c>
      <c r="AE32" s="118">
        <f t="shared" si="28"/>
        <v>0</v>
      </c>
      <c r="AF32" s="119">
        <f t="shared" si="28"/>
        <v>0</v>
      </c>
      <c r="AG32" s="114">
        <f>'26保育所集計表'!AG32+'26幼稚園集計表'!AG33</f>
        <v>0</v>
      </c>
      <c r="AH32" s="49">
        <f>'26保育所集計表'!AH32+'26幼稚園集計表'!AH33</f>
        <v>0</v>
      </c>
      <c r="AI32" s="50">
        <f t="shared" si="12"/>
        <v>0</v>
      </c>
      <c r="AJ32" s="117" t="e">
        <f t="shared" si="15"/>
        <v>#DIV/0!</v>
      </c>
      <c r="AK32" s="118" t="e">
        <f t="shared" si="16"/>
        <v>#DIV/0!</v>
      </c>
      <c r="AL32" s="119" t="e">
        <f t="shared" si="17"/>
        <v>#DIV/0!</v>
      </c>
      <c r="AM32" s="114">
        <f>'26保育所集計表'!AM32+'26幼稚園集計表'!AM33</f>
        <v>0</v>
      </c>
      <c r="AN32" s="49">
        <f>'26保育所集計表'!AN32+'26幼稚園集計表'!AN33</f>
        <v>0</v>
      </c>
      <c r="AO32" s="50">
        <f t="shared" si="13"/>
        <v>0</v>
      </c>
      <c r="AP32" s="54">
        <f t="shared" si="29"/>
        <v>0</v>
      </c>
      <c r="AQ32" s="55">
        <f t="shared" si="29"/>
        <v>0</v>
      </c>
      <c r="AR32" s="56">
        <f t="shared" si="29"/>
        <v>0</v>
      </c>
      <c r="AS32" s="114">
        <f>'26保育所集計表'!AS32+'26幼稚園集計表'!AS33</f>
        <v>0</v>
      </c>
      <c r="AT32" s="49">
        <f>'26保育所集計表'!AT32+'26幼稚園集計表'!AT33</f>
        <v>0</v>
      </c>
      <c r="AU32" s="50">
        <f t="shared" si="14"/>
        <v>0</v>
      </c>
    </row>
    <row r="33" spans="1:47" ht="7.5" customHeight="1">
      <c r="A33" s="46"/>
      <c r="B33" s="47" t="s">
        <v>41</v>
      </c>
      <c r="C33" s="114">
        <f>'26保育所集計表'!C33+'26幼稚園集計表'!C34</f>
        <v>85</v>
      </c>
      <c r="D33" s="49">
        <f>'26保育所集計表'!D33+'26幼稚園集計表'!D34</f>
        <v>83</v>
      </c>
      <c r="E33" s="50">
        <f t="shared" si="6"/>
        <v>168</v>
      </c>
      <c r="F33" s="114">
        <f>'26保育所集計表'!F33+'26幼稚園集計表'!F34</f>
        <v>30</v>
      </c>
      <c r="G33" s="49">
        <f>'26保育所集計表'!G33+'26幼稚園集計表'!G34</f>
        <v>39</v>
      </c>
      <c r="H33" s="50">
        <f t="shared" si="7"/>
        <v>69</v>
      </c>
      <c r="I33" s="48">
        <f t="shared" si="0"/>
        <v>35.294117647058826</v>
      </c>
      <c r="J33" s="49">
        <f t="shared" si="0"/>
        <v>46.98795180722892</v>
      </c>
      <c r="K33" s="50">
        <f t="shared" si="0"/>
        <v>41.07142857142857</v>
      </c>
      <c r="L33" s="114">
        <f>'26保育所集計表'!L33+'26幼稚園集計表'!L34</f>
        <v>7</v>
      </c>
      <c r="M33" s="49">
        <f>'26保育所集計表'!M33+'26幼稚園集計表'!M34</f>
        <v>8</v>
      </c>
      <c r="N33" s="50">
        <f t="shared" si="8"/>
        <v>15</v>
      </c>
      <c r="O33" s="48">
        <f t="shared" si="1"/>
        <v>23.333333333333332</v>
      </c>
      <c r="P33" s="49">
        <f t="shared" si="1"/>
        <v>20.51282051282051</v>
      </c>
      <c r="Q33" s="50">
        <f t="shared" si="1"/>
        <v>21.73913043478261</v>
      </c>
      <c r="R33" s="114">
        <f>'26保育所集計表'!R33+'26幼稚園集計表'!R34</f>
        <v>115</v>
      </c>
      <c r="S33" s="49">
        <f>'26保育所集計表'!S33+'26幼稚園集計表'!S34</f>
        <v>129</v>
      </c>
      <c r="T33" s="50">
        <f t="shared" si="9"/>
        <v>244</v>
      </c>
      <c r="U33" s="51">
        <f t="shared" si="2"/>
        <v>1.3529411764705883</v>
      </c>
      <c r="V33" s="52">
        <f t="shared" si="2"/>
        <v>1.5542168674698795</v>
      </c>
      <c r="W33" s="53">
        <f t="shared" si="2"/>
        <v>1.4523809523809523</v>
      </c>
      <c r="X33" s="114">
        <f>'26保育所集計表'!X33+'26幼稚園集計表'!X34</f>
        <v>6</v>
      </c>
      <c r="Y33" s="49">
        <f>'26保育所集計表'!Y33+'26幼稚園集計表'!Y34</f>
        <v>11</v>
      </c>
      <c r="Z33" s="50">
        <f t="shared" si="10"/>
        <v>17</v>
      </c>
      <c r="AA33" s="114">
        <f>'26保育所集計表'!AA33+'26幼稚園集計表'!AA34</f>
        <v>2</v>
      </c>
      <c r="AB33" s="49">
        <f>'26保育所集計表'!AB33+'26幼稚園集計表'!AB34</f>
        <v>0</v>
      </c>
      <c r="AC33" s="50">
        <f t="shared" si="11"/>
        <v>2</v>
      </c>
      <c r="AD33" s="117">
        <f t="shared" si="28"/>
        <v>2.3529411764705883</v>
      </c>
      <c r="AE33" s="118">
        <f t="shared" si="28"/>
        <v>0</v>
      </c>
      <c r="AF33" s="119">
        <f t="shared" si="28"/>
        <v>1.1904761904761905</v>
      </c>
      <c r="AG33" s="114">
        <f>'26保育所集計表'!AG33+'26幼稚園集計表'!AG34</f>
        <v>0</v>
      </c>
      <c r="AH33" s="49">
        <f>'26保育所集計表'!AH33+'26幼稚園集計表'!AH34</f>
        <v>0</v>
      </c>
      <c r="AI33" s="50">
        <f t="shared" si="12"/>
        <v>0</v>
      </c>
      <c r="AJ33" s="117">
        <f t="shared" si="15"/>
        <v>0</v>
      </c>
      <c r="AK33" s="118" t="e">
        <f t="shared" si="16"/>
        <v>#DIV/0!</v>
      </c>
      <c r="AL33" s="119">
        <f t="shared" si="17"/>
        <v>0</v>
      </c>
      <c r="AM33" s="114">
        <f>'26保育所集計表'!AM33+'26幼稚園集計表'!AM34</f>
        <v>2</v>
      </c>
      <c r="AN33" s="49">
        <f>'26保育所集計表'!AN33+'26幼稚園集計表'!AN34</f>
        <v>0</v>
      </c>
      <c r="AO33" s="50">
        <f t="shared" si="13"/>
        <v>2</v>
      </c>
      <c r="AP33" s="54">
        <f t="shared" si="29"/>
        <v>0.023529411764705882</v>
      </c>
      <c r="AQ33" s="55">
        <f t="shared" si="29"/>
        <v>0</v>
      </c>
      <c r="AR33" s="56">
        <f t="shared" si="29"/>
        <v>0.011904761904761904</v>
      </c>
      <c r="AS33" s="114">
        <f>'26保育所集計表'!AS33+'26幼稚園集計表'!AS34</f>
        <v>0</v>
      </c>
      <c r="AT33" s="49">
        <f>'26保育所集計表'!AT33+'26幼稚園集計表'!AT34</f>
        <v>2</v>
      </c>
      <c r="AU33" s="50">
        <f t="shared" si="14"/>
        <v>2</v>
      </c>
    </row>
    <row r="34" spans="1:47" ht="7.5" customHeight="1">
      <c r="A34" s="46" t="s">
        <v>42</v>
      </c>
      <c r="B34" s="47" t="s">
        <v>42</v>
      </c>
      <c r="C34" s="114">
        <f>'26保育所集計表'!C34+'26幼稚園集計表'!C35</f>
        <v>179</v>
      </c>
      <c r="D34" s="49">
        <f>'26保育所集計表'!D34+'26幼稚園集計表'!D35</f>
        <v>166</v>
      </c>
      <c r="E34" s="50">
        <f t="shared" si="6"/>
        <v>345</v>
      </c>
      <c r="F34" s="114">
        <f>'26保育所集計表'!F34+'26幼稚園集計表'!F35</f>
        <v>77</v>
      </c>
      <c r="G34" s="49">
        <f>'26保育所集計表'!G34+'26幼稚園集計表'!G35</f>
        <v>61</v>
      </c>
      <c r="H34" s="50">
        <f t="shared" si="7"/>
        <v>138</v>
      </c>
      <c r="I34" s="48">
        <f t="shared" si="0"/>
        <v>43.01675977653631</v>
      </c>
      <c r="J34" s="49">
        <f t="shared" si="0"/>
        <v>36.74698795180723</v>
      </c>
      <c r="K34" s="50">
        <f t="shared" si="0"/>
        <v>40</v>
      </c>
      <c r="L34" s="114">
        <f>'26保育所集計表'!L34+'26幼稚園集計表'!L35</f>
        <v>22</v>
      </c>
      <c r="M34" s="49">
        <f>'26保育所集計表'!M34+'26幼稚園集計表'!M35</f>
        <v>15</v>
      </c>
      <c r="N34" s="50">
        <f t="shared" si="8"/>
        <v>37</v>
      </c>
      <c r="O34" s="48">
        <f t="shared" si="1"/>
        <v>28.57142857142857</v>
      </c>
      <c r="P34" s="49">
        <f t="shared" si="1"/>
        <v>24.59016393442623</v>
      </c>
      <c r="Q34" s="50">
        <f t="shared" si="1"/>
        <v>26.811594202898554</v>
      </c>
      <c r="R34" s="114">
        <f>'26保育所集計表'!R34+'26幼稚園集計表'!R35</f>
        <v>308</v>
      </c>
      <c r="S34" s="49">
        <f>'26保育所集計表'!S34+'26幼稚園集計表'!S35</f>
        <v>257</v>
      </c>
      <c r="T34" s="50">
        <f t="shared" si="9"/>
        <v>565</v>
      </c>
      <c r="U34" s="51">
        <f t="shared" si="2"/>
        <v>1.7206703910614525</v>
      </c>
      <c r="V34" s="52">
        <f t="shared" si="2"/>
        <v>1.5481927710843373</v>
      </c>
      <c r="W34" s="53">
        <f t="shared" si="2"/>
        <v>1.6376811594202898</v>
      </c>
      <c r="X34" s="114">
        <f>'26保育所集計表'!X34+'26幼稚園集計表'!X35</f>
        <v>30</v>
      </c>
      <c r="Y34" s="49">
        <f>'26保育所集計表'!Y34+'26幼稚園集計表'!Y35</f>
        <v>36</v>
      </c>
      <c r="Z34" s="50">
        <f t="shared" si="10"/>
        <v>66</v>
      </c>
      <c r="AA34" s="114">
        <f>'26保育所集計表'!AA34+'26幼稚園集計表'!AA35</f>
        <v>2</v>
      </c>
      <c r="AB34" s="49">
        <f>'26保育所集計表'!AB34+'26幼稚園集計表'!AB35</f>
        <v>0</v>
      </c>
      <c r="AC34" s="50">
        <f t="shared" si="11"/>
        <v>2</v>
      </c>
      <c r="AD34" s="117">
        <f t="shared" si="28"/>
        <v>1.1173184357541899</v>
      </c>
      <c r="AE34" s="118">
        <f t="shared" si="28"/>
        <v>0</v>
      </c>
      <c r="AF34" s="119">
        <f t="shared" si="28"/>
        <v>0.5797101449275363</v>
      </c>
      <c r="AG34" s="114">
        <f>'26保育所集計表'!AG34+'26幼稚園集計表'!AG35</f>
        <v>1</v>
      </c>
      <c r="AH34" s="49">
        <f>'26保育所集計表'!AH34+'26幼稚園集計表'!AH35</f>
        <v>0</v>
      </c>
      <c r="AI34" s="50">
        <f t="shared" si="12"/>
        <v>1</v>
      </c>
      <c r="AJ34" s="117">
        <f t="shared" si="15"/>
        <v>50</v>
      </c>
      <c r="AK34" s="118" t="e">
        <f t="shared" si="16"/>
        <v>#DIV/0!</v>
      </c>
      <c r="AL34" s="119">
        <f t="shared" si="17"/>
        <v>50</v>
      </c>
      <c r="AM34" s="114">
        <f>'26保育所集計表'!AM34+'26幼稚園集計表'!AM35</f>
        <v>2</v>
      </c>
      <c r="AN34" s="49">
        <f>'26保育所集計表'!AN34+'26幼稚園集計表'!AN35</f>
        <v>0</v>
      </c>
      <c r="AO34" s="50">
        <f t="shared" si="13"/>
        <v>2</v>
      </c>
      <c r="AP34" s="54">
        <f t="shared" si="29"/>
        <v>0.0111731843575419</v>
      </c>
      <c r="AQ34" s="55">
        <f t="shared" si="29"/>
        <v>0</v>
      </c>
      <c r="AR34" s="56">
        <f t="shared" si="29"/>
        <v>0.005797101449275362</v>
      </c>
      <c r="AS34" s="114">
        <f>'26保育所集計表'!AS34+'26幼稚園集計表'!AS35</f>
        <v>0</v>
      </c>
      <c r="AT34" s="49">
        <f>'26保育所集計表'!AT34+'26幼稚園集計表'!AT35</f>
        <v>0</v>
      </c>
      <c r="AU34" s="50">
        <f t="shared" si="14"/>
        <v>0</v>
      </c>
    </row>
    <row r="35" spans="1:47" ht="7.5" customHeight="1">
      <c r="A35" s="46"/>
      <c r="B35" s="47" t="s">
        <v>43</v>
      </c>
      <c r="C35" s="114">
        <f>'26保育所集計表'!C35+'26幼稚園集計表'!C36</f>
        <v>34</v>
      </c>
      <c r="D35" s="49">
        <f>'26保育所集計表'!D35+'26幼稚園集計表'!D36</f>
        <v>24</v>
      </c>
      <c r="E35" s="50">
        <f t="shared" si="6"/>
        <v>58</v>
      </c>
      <c r="F35" s="114">
        <f>'26保育所集計表'!F35+'26幼稚園集計表'!F36</f>
        <v>18</v>
      </c>
      <c r="G35" s="49">
        <f>'26保育所集計表'!G35+'26幼稚園集計表'!G36</f>
        <v>8</v>
      </c>
      <c r="H35" s="50">
        <f t="shared" si="7"/>
        <v>26</v>
      </c>
      <c r="I35" s="48">
        <f t="shared" si="0"/>
        <v>52.94117647058824</v>
      </c>
      <c r="J35" s="49">
        <f t="shared" si="0"/>
        <v>33.33333333333333</v>
      </c>
      <c r="K35" s="50">
        <f t="shared" si="0"/>
        <v>44.827586206896555</v>
      </c>
      <c r="L35" s="114">
        <f>'26保育所集計表'!L35+'26幼稚園集計表'!L36</f>
        <v>0</v>
      </c>
      <c r="M35" s="49">
        <f>'26保育所集計表'!M35+'26幼稚園集計表'!M36</f>
        <v>0</v>
      </c>
      <c r="N35" s="50">
        <f t="shared" si="8"/>
        <v>0</v>
      </c>
      <c r="O35" s="48">
        <f t="shared" si="1"/>
        <v>0</v>
      </c>
      <c r="P35" s="49">
        <f t="shared" si="1"/>
        <v>0</v>
      </c>
      <c r="Q35" s="50">
        <f t="shared" si="1"/>
        <v>0</v>
      </c>
      <c r="R35" s="114">
        <f>'26保育所集計表'!R35+'26幼稚園集計表'!R36</f>
        <v>58</v>
      </c>
      <c r="S35" s="49">
        <f>'26保育所集計表'!S35+'26幼稚園集計表'!S36</f>
        <v>33</v>
      </c>
      <c r="T35" s="50">
        <f t="shared" si="9"/>
        <v>91</v>
      </c>
      <c r="U35" s="51">
        <f t="shared" si="2"/>
        <v>1.7058823529411764</v>
      </c>
      <c r="V35" s="52">
        <f t="shared" si="2"/>
        <v>1.375</v>
      </c>
      <c r="W35" s="53">
        <f t="shared" si="2"/>
        <v>1.5689655172413792</v>
      </c>
      <c r="X35" s="114">
        <f>'26保育所集計表'!X35+'26幼稚園集計表'!X36</f>
        <v>12</v>
      </c>
      <c r="Y35" s="49">
        <f>'26保育所集計表'!Y35+'26幼稚園集計表'!Y36</f>
        <v>1</v>
      </c>
      <c r="Z35" s="50">
        <f t="shared" si="10"/>
        <v>13</v>
      </c>
      <c r="AA35" s="114">
        <f>'26保育所集計表'!AA35+'26幼稚園集計表'!AA36</f>
        <v>0</v>
      </c>
      <c r="AB35" s="49">
        <f>'26保育所集計表'!AB35+'26幼稚園集計表'!AB36</f>
        <v>0</v>
      </c>
      <c r="AC35" s="50">
        <f t="shared" si="11"/>
        <v>0</v>
      </c>
      <c r="AD35" s="117">
        <f t="shared" si="28"/>
        <v>0</v>
      </c>
      <c r="AE35" s="118">
        <f t="shared" si="28"/>
        <v>0</v>
      </c>
      <c r="AF35" s="119">
        <f t="shared" si="28"/>
        <v>0</v>
      </c>
      <c r="AG35" s="114">
        <f>'26保育所集計表'!AG35+'26幼稚園集計表'!AG36</f>
        <v>0</v>
      </c>
      <c r="AH35" s="49">
        <f>'26保育所集計表'!AH35+'26幼稚園集計表'!AH36</f>
        <v>0</v>
      </c>
      <c r="AI35" s="50">
        <f t="shared" si="12"/>
        <v>0</v>
      </c>
      <c r="AJ35" s="117" t="e">
        <f t="shared" si="15"/>
        <v>#DIV/0!</v>
      </c>
      <c r="AK35" s="118" t="e">
        <f t="shared" si="16"/>
        <v>#DIV/0!</v>
      </c>
      <c r="AL35" s="119" t="e">
        <f t="shared" si="17"/>
        <v>#DIV/0!</v>
      </c>
      <c r="AM35" s="114">
        <f>'26保育所集計表'!AM35+'26幼稚園集計表'!AM36</f>
        <v>0</v>
      </c>
      <c r="AN35" s="49">
        <f>'26保育所集計表'!AN35+'26幼稚園集計表'!AN36</f>
        <v>0</v>
      </c>
      <c r="AO35" s="50">
        <f t="shared" si="13"/>
        <v>0</v>
      </c>
      <c r="AP35" s="54">
        <f t="shared" si="29"/>
        <v>0</v>
      </c>
      <c r="AQ35" s="55">
        <f t="shared" si="29"/>
        <v>0</v>
      </c>
      <c r="AR35" s="56">
        <f t="shared" si="29"/>
        <v>0</v>
      </c>
      <c r="AS35" s="114">
        <f>'26保育所集計表'!AS35+'26幼稚園集計表'!AS36</f>
        <v>0</v>
      </c>
      <c r="AT35" s="49">
        <f>'26保育所集計表'!AT35+'26幼稚園集計表'!AT36</f>
        <v>0</v>
      </c>
      <c r="AU35" s="50">
        <f t="shared" si="14"/>
        <v>0</v>
      </c>
    </row>
    <row r="36" spans="1:47" ht="7.5" customHeight="1">
      <c r="A36" s="46"/>
      <c r="B36" s="47" t="s">
        <v>44</v>
      </c>
      <c r="C36" s="114">
        <f>'26保育所集計表'!C36+'26幼稚園集計表'!C37</f>
        <v>98</v>
      </c>
      <c r="D36" s="49">
        <f>'26保育所集計表'!D36+'26幼稚園集計表'!D37</f>
        <v>110</v>
      </c>
      <c r="E36" s="50">
        <f t="shared" si="6"/>
        <v>208</v>
      </c>
      <c r="F36" s="114">
        <f>'26保育所集計表'!F36+'26幼稚園集計表'!F37</f>
        <v>37</v>
      </c>
      <c r="G36" s="49">
        <f>'26保育所集計表'!G36+'26幼稚園集計表'!G37</f>
        <v>41</v>
      </c>
      <c r="H36" s="50">
        <f t="shared" si="7"/>
        <v>78</v>
      </c>
      <c r="I36" s="48">
        <f t="shared" si="0"/>
        <v>37.755102040816325</v>
      </c>
      <c r="J36" s="49">
        <f t="shared" si="0"/>
        <v>37.27272727272727</v>
      </c>
      <c r="K36" s="50">
        <f t="shared" si="0"/>
        <v>37.5</v>
      </c>
      <c r="L36" s="114">
        <f>'26保育所集計表'!L36+'26幼稚園集計表'!L37</f>
        <v>11</v>
      </c>
      <c r="M36" s="49">
        <f>'26保育所集計表'!M36+'26幼稚園集計表'!M37</f>
        <v>12</v>
      </c>
      <c r="N36" s="50">
        <f t="shared" si="8"/>
        <v>23</v>
      </c>
      <c r="O36" s="48">
        <f t="shared" si="1"/>
        <v>29.72972972972973</v>
      </c>
      <c r="P36" s="49">
        <f t="shared" si="1"/>
        <v>29.268292682926827</v>
      </c>
      <c r="Q36" s="50">
        <f t="shared" si="1"/>
        <v>29.48717948717949</v>
      </c>
      <c r="R36" s="114">
        <f>'26保育所集計表'!R36+'26幼稚園集計表'!R37</f>
        <v>173</v>
      </c>
      <c r="S36" s="49">
        <f>'26保育所集計表'!S36+'26幼稚園集計表'!S37</f>
        <v>180</v>
      </c>
      <c r="T36" s="50">
        <f t="shared" si="9"/>
        <v>353</v>
      </c>
      <c r="U36" s="51">
        <f t="shared" si="2"/>
        <v>1.7653061224489797</v>
      </c>
      <c r="V36" s="52">
        <f t="shared" si="2"/>
        <v>1.6363636363636365</v>
      </c>
      <c r="W36" s="53">
        <f t="shared" si="2"/>
        <v>1.6971153846153846</v>
      </c>
      <c r="X36" s="114">
        <f>'26保育所集計表'!X36+'26幼稚園集計表'!X37</f>
        <v>8</v>
      </c>
      <c r="Y36" s="49">
        <f>'26保育所集計表'!Y36+'26幼稚園集計表'!Y37</f>
        <v>23</v>
      </c>
      <c r="Z36" s="50">
        <f t="shared" si="10"/>
        <v>31</v>
      </c>
      <c r="AA36" s="114">
        <f>'26保育所集計表'!AA36+'26幼稚園集計表'!AA37</f>
        <v>2</v>
      </c>
      <c r="AB36" s="49">
        <f>'26保育所集計表'!AB36+'26幼稚園集計表'!AB37</f>
        <v>0</v>
      </c>
      <c r="AC36" s="50">
        <f t="shared" si="11"/>
        <v>2</v>
      </c>
      <c r="AD36" s="117">
        <f t="shared" si="28"/>
        <v>2.0408163265306123</v>
      </c>
      <c r="AE36" s="118">
        <f t="shared" si="28"/>
        <v>0</v>
      </c>
      <c r="AF36" s="119">
        <f t="shared" si="28"/>
        <v>0.9615384615384616</v>
      </c>
      <c r="AG36" s="114">
        <f>'26保育所集計表'!AG36+'26幼稚園集計表'!AG37</f>
        <v>1</v>
      </c>
      <c r="AH36" s="49">
        <f>'26保育所集計表'!AH36+'26幼稚園集計表'!AH37</f>
        <v>0</v>
      </c>
      <c r="AI36" s="50">
        <f t="shared" si="12"/>
        <v>1</v>
      </c>
      <c r="AJ36" s="117">
        <f t="shared" si="15"/>
        <v>50</v>
      </c>
      <c r="AK36" s="118" t="e">
        <f t="shared" si="16"/>
        <v>#DIV/0!</v>
      </c>
      <c r="AL36" s="119">
        <f t="shared" si="17"/>
        <v>50</v>
      </c>
      <c r="AM36" s="114">
        <f>'26保育所集計表'!AM36+'26幼稚園集計表'!AM37</f>
        <v>2</v>
      </c>
      <c r="AN36" s="49">
        <f>'26保育所集計表'!AN36+'26幼稚園集計表'!AN37</f>
        <v>0</v>
      </c>
      <c r="AO36" s="50">
        <f t="shared" si="13"/>
        <v>2</v>
      </c>
      <c r="AP36" s="54">
        <f t="shared" si="29"/>
        <v>0.02040816326530612</v>
      </c>
      <c r="AQ36" s="55">
        <f t="shared" si="29"/>
        <v>0</v>
      </c>
      <c r="AR36" s="56">
        <f t="shared" si="29"/>
        <v>0.009615384615384616</v>
      </c>
      <c r="AS36" s="114">
        <f>'26保育所集計表'!AS36+'26幼稚園集計表'!AS37</f>
        <v>0</v>
      </c>
      <c r="AT36" s="49">
        <f>'26保育所集計表'!AT36+'26幼稚園集計表'!AT37</f>
        <v>0</v>
      </c>
      <c r="AU36" s="50">
        <f t="shared" si="14"/>
        <v>0</v>
      </c>
    </row>
    <row r="37" spans="1:47" s="57" customFormat="1" ht="7.5" customHeight="1">
      <c r="A37" s="46" t="s">
        <v>45</v>
      </c>
      <c r="B37" s="47" t="s">
        <v>45</v>
      </c>
      <c r="C37" s="114">
        <f>'26保育所集計表'!C37+'26幼稚園集計表'!C38</f>
        <v>415</v>
      </c>
      <c r="D37" s="49">
        <f>'26保育所集計表'!D37+'26幼稚園集計表'!D38</f>
        <v>316</v>
      </c>
      <c r="E37" s="50">
        <f t="shared" si="6"/>
        <v>731</v>
      </c>
      <c r="F37" s="114">
        <f>'26保育所集計表'!F37+'26幼稚園集計表'!F38</f>
        <v>172</v>
      </c>
      <c r="G37" s="49">
        <f>'26保育所集計表'!G37+'26幼稚園集計表'!G38</f>
        <v>130</v>
      </c>
      <c r="H37" s="50">
        <f t="shared" si="7"/>
        <v>302</v>
      </c>
      <c r="I37" s="48">
        <f t="shared" si="0"/>
        <v>41.445783132530124</v>
      </c>
      <c r="J37" s="49">
        <f t="shared" si="0"/>
        <v>41.139240506329116</v>
      </c>
      <c r="K37" s="50">
        <f t="shared" si="0"/>
        <v>41.313269493844054</v>
      </c>
      <c r="L37" s="114">
        <f>'26保育所集計表'!L37+'26幼稚園集計表'!L38</f>
        <v>52</v>
      </c>
      <c r="M37" s="49">
        <f>'26保育所集計表'!M37+'26幼稚園集計表'!M38</f>
        <v>51</v>
      </c>
      <c r="N37" s="50">
        <f t="shared" si="8"/>
        <v>103</v>
      </c>
      <c r="O37" s="48">
        <f t="shared" si="1"/>
        <v>30.23255813953488</v>
      </c>
      <c r="P37" s="49">
        <f t="shared" si="1"/>
        <v>39.23076923076923</v>
      </c>
      <c r="Q37" s="50">
        <f t="shared" si="1"/>
        <v>34.105960264900666</v>
      </c>
      <c r="R37" s="114">
        <f>'26保育所集計表'!R37+'26幼稚園集計表'!R38</f>
        <v>730</v>
      </c>
      <c r="S37" s="49">
        <f>'26保育所集計表'!S37+'26幼稚園集計表'!S38</f>
        <v>508</v>
      </c>
      <c r="T37" s="50">
        <f t="shared" si="9"/>
        <v>1238</v>
      </c>
      <c r="U37" s="51">
        <f t="shared" si="2"/>
        <v>1.7590361445783131</v>
      </c>
      <c r="V37" s="52">
        <f t="shared" si="2"/>
        <v>1.6075949367088607</v>
      </c>
      <c r="W37" s="53">
        <f t="shared" si="2"/>
        <v>1.6935704514363885</v>
      </c>
      <c r="X37" s="114">
        <f>'26保育所集計表'!X37+'26幼稚園集計表'!X38</f>
        <v>101</v>
      </c>
      <c r="Y37" s="49">
        <f>'26保育所集計表'!Y37+'26幼稚園集計表'!Y38</f>
        <v>52</v>
      </c>
      <c r="Z37" s="50">
        <f t="shared" si="10"/>
        <v>153</v>
      </c>
      <c r="AA37" s="114">
        <f>'26保育所集計表'!AA37+'26幼稚園集計表'!AA38</f>
        <v>4</v>
      </c>
      <c r="AB37" s="49">
        <f>'26保育所集計表'!AB37+'26幼稚園集計表'!AB38</f>
        <v>6</v>
      </c>
      <c r="AC37" s="50">
        <f t="shared" si="11"/>
        <v>10</v>
      </c>
      <c r="AD37" s="117">
        <f t="shared" si="28"/>
        <v>0.9638554216867471</v>
      </c>
      <c r="AE37" s="118">
        <f t="shared" si="28"/>
        <v>1.89873417721519</v>
      </c>
      <c r="AF37" s="119">
        <f t="shared" si="28"/>
        <v>1.3679890560875512</v>
      </c>
      <c r="AG37" s="114">
        <f>'26保育所集計表'!AG37+'26幼稚園集計表'!AG38</f>
        <v>2</v>
      </c>
      <c r="AH37" s="49">
        <f>'26保育所集計表'!AH37+'26幼稚園集計表'!AH38</f>
        <v>2</v>
      </c>
      <c r="AI37" s="50">
        <f t="shared" si="12"/>
        <v>4</v>
      </c>
      <c r="AJ37" s="117">
        <f t="shared" si="15"/>
        <v>50</v>
      </c>
      <c r="AK37" s="118">
        <f t="shared" si="16"/>
        <v>33.33333333333333</v>
      </c>
      <c r="AL37" s="119">
        <f t="shared" si="17"/>
        <v>40</v>
      </c>
      <c r="AM37" s="114">
        <f>'26保育所集計表'!AM37+'26幼稚園集計表'!AM38</f>
        <v>5</v>
      </c>
      <c r="AN37" s="49">
        <f>'26保育所集計表'!AN37+'26幼稚園集計表'!AN38</f>
        <v>5</v>
      </c>
      <c r="AO37" s="50">
        <f t="shared" si="13"/>
        <v>10</v>
      </c>
      <c r="AP37" s="54">
        <f t="shared" si="29"/>
        <v>0.012048192771084338</v>
      </c>
      <c r="AQ37" s="55">
        <f t="shared" si="29"/>
        <v>0.015822784810126583</v>
      </c>
      <c r="AR37" s="56">
        <f t="shared" si="29"/>
        <v>0.013679890560875513</v>
      </c>
      <c r="AS37" s="114">
        <f>'26保育所集計表'!AS37+'26幼稚園集計表'!AS38</f>
        <v>3</v>
      </c>
      <c r="AT37" s="49">
        <f>'26保育所集計表'!AT37+'26幼稚園集計表'!AT38</f>
        <v>6</v>
      </c>
      <c r="AU37" s="50">
        <f t="shared" si="14"/>
        <v>9</v>
      </c>
    </row>
    <row r="38" spans="1:47" s="57" customFormat="1" ht="7.5" customHeight="1">
      <c r="A38" s="46"/>
      <c r="B38" s="47" t="s">
        <v>46</v>
      </c>
      <c r="C38" s="114">
        <f>'26保育所集計表'!C38+'26幼稚園集計表'!C39</f>
        <v>172</v>
      </c>
      <c r="D38" s="49">
        <f>'26保育所集計表'!D38+'26幼稚園集計表'!D39</f>
        <v>154</v>
      </c>
      <c r="E38" s="50">
        <f t="shared" si="6"/>
        <v>326</v>
      </c>
      <c r="F38" s="114">
        <f>'26保育所集計表'!F38+'26幼稚園集計表'!F39</f>
        <v>63</v>
      </c>
      <c r="G38" s="49">
        <f>'26保育所集計表'!G38+'26幼稚園集計表'!G39</f>
        <v>61</v>
      </c>
      <c r="H38" s="50">
        <f t="shared" si="7"/>
        <v>124</v>
      </c>
      <c r="I38" s="48">
        <f t="shared" si="0"/>
        <v>36.627906976744185</v>
      </c>
      <c r="J38" s="49">
        <f t="shared" si="0"/>
        <v>39.61038961038961</v>
      </c>
      <c r="K38" s="50">
        <f t="shared" si="0"/>
        <v>38.036809815950924</v>
      </c>
      <c r="L38" s="114">
        <f>'26保育所集計表'!L38+'26幼稚園集計表'!L39</f>
        <v>17</v>
      </c>
      <c r="M38" s="49">
        <f>'26保育所集計表'!M38+'26幼稚園集計表'!M39</f>
        <v>22</v>
      </c>
      <c r="N38" s="50">
        <f t="shared" si="8"/>
        <v>39</v>
      </c>
      <c r="O38" s="48">
        <f t="shared" si="1"/>
        <v>26.984126984126984</v>
      </c>
      <c r="P38" s="49">
        <f t="shared" si="1"/>
        <v>36.0655737704918</v>
      </c>
      <c r="Q38" s="50">
        <f t="shared" si="1"/>
        <v>31.451612903225808</v>
      </c>
      <c r="R38" s="114">
        <f>'26保育所集計表'!R38+'26幼稚園集計表'!R39</f>
        <v>239</v>
      </c>
      <c r="S38" s="49">
        <f>'26保育所集計表'!S38+'26幼稚園集計表'!S39</f>
        <v>254</v>
      </c>
      <c r="T38" s="50">
        <f t="shared" si="9"/>
        <v>493</v>
      </c>
      <c r="U38" s="51">
        <f t="shared" si="2"/>
        <v>1.3895348837209303</v>
      </c>
      <c r="V38" s="52">
        <f t="shared" si="2"/>
        <v>1.6493506493506493</v>
      </c>
      <c r="W38" s="53">
        <f t="shared" si="2"/>
        <v>1.5122699386503067</v>
      </c>
      <c r="X38" s="114">
        <f>'26保育所集計表'!X38+'26幼稚園集計表'!X39</f>
        <v>35</v>
      </c>
      <c r="Y38" s="49">
        <f>'26保育所集計表'!Y38+'26幼稚園集計表'!Y39</f>
        <v>18</v>
      </c>
      <c r="Z38" s="50">
        <f t="shared" si="10"/>
        <v>53</v>
      </c>
      <c r="AA38" s="114">
        <f>'26保育所集計表'!AA38+'26幼稚園集計表'!AA39</f>
        <v>0</v>
      </c>
      <c r="AB38" s="49">
        <f>'26保育所集計表'!AB38+'26幼稚園集計表'!AB39</f>
        <v>2</v>
      </c>
      <c r="AC38" s="50">
        <f t="shared" si="11"/>
        <v>2</v>
      </c>
      <c r="AD38" s="117">
        <f t="shared" si="28"/>
        <v>0</v>
      </c>
      <c r="AE38" s="118">
        <f t="shared" si="28"/>
        <v>1.2987012987012987</v>
      </c>
      <c r="AF38" s="119">
        <f t="shared" si="28"/>
        <v>0.6134969325153374</v>
      </c>
      <c r="AG38" s="114">
        <f>'26保育所集計表'!AG38+'26幼稚園集計表'!AG39</f>
        <v>0</v>
      </c>
      <c r="AH38" s="49">
        <f>'26保育所集計表'!AH38+'26幼稚園集計表'!AH39</f>
        <v>0</v>
      </c>
      <c r="AI38" s="50">
        <f t="shared" si="12"/>
        <v>0</v>
      </c>
      <c r="AJ38" s="117" t="e">
        <f t="shared" si="15"/>
        <v>#DIV/0!</v>
      </c>
      <c r="AK38" s="118">
        <f t="shared" si="16"/>
        <v>0</v>
      </c>
      <c r="AL38" s="119">
        <f t="shared" si="17"/>
        <v>0</v>
      </c>
      <c r="AM38" s="114">
        <f>'26保育所集計表'!AM38+'26幼稚園集計表'!AM39</f>
        <v>0</v>
      </c>
      <c r="AN38" s="49">
        <f>'26保育所集計表'!AN38+'26幼稚園集計表'!AN39</f>
        <v>1</v>
      </c>
      <c r="AO38" s="50">
        <f t="shared" si="13"/>
        <v>1</v>
      </c>
      <c r="AP38" s="54">
        <f t="shared" si="29"/>
        <v>0</v>
      </c>
      <c r="AQ38" s="55">
        <f t="shared" si="29"/>
        <v>0.006493506493506494</v>
      </c>
      <c r="AR38" s="56">
        <f t="shared" si="29"/>
        <v>0.003067484662576687</v>
      </c>
      <c r="AS38" s="114">
        <f>'26保育所集計表'!AS38+'26幼稚園集計表'!AS39</f>
        <v>3</v>
      </c>
      <c r="AT38" s="49">
        <f>'26保育所集計表'!AT38+'26幼稚園集計表'!AT39</f>
        <v>2</v>
      </c>
      <c r="AU38" s="50">
        <f t="shared" si="14"/>
        <v>5</v>
      </c>
    </row>
    <row r="39" spans="1:47" s="57" customFormat="1" ht="7.5" customHeight="1">
      <c r="A39" s="46"/>
      <c r="B39" s="47" t="s">
        <v>47</v>
      </c>
      <c r="C39" s="114">
        <f>'26保育所集計表'!C39+'26幼稚園集計表'!C40</f>
        <v>18</v>
      </c>
      <c r="D39" s="49">
        <f>'26保育所集計表'!D39+'26幼稚園集計表'!D40</f>
        <v>17</v>
      </c>
      <c r="E39" s="50">
        <f t="shared" si="6"/>
        <v>35</v>
      </c>
      <c r="F39" s="114">
        <f>'26保育所集計表'!F39+'26幼稚園集計表'!F40</f>
        <v>8</v>
      </c>
      <c r="G39" s="49">
        <f>'26保育所集計表'!G39+'26幼稚園集計表'!G40</f>
        <v>10</v>
      </c>
      <c r="H39" s="50">
        <f t="shared" si="7"/>
        <v>18</v>
      </c>
      <c r="I39" s="48">
        <f t="shared" si="0"/>
        <v>44.44444444444444</v>
      </c>
      <c r="J39" s="49">
        <f t="shared" si="0"/>
        <v>58.82352941176471</v>
      </c>
      <c r="K39" s="50">
        <f t="shared" si="0"/>
        <v>51.42857142857142</v>
      </c>
      <c r="L39" s="114">
        <f>'26保育所集計表'!L39+'26幼稚園集計表'!L40</f>
        <v>3</v>
      </c>
      <c r="M39" s="49">
        <f>'26保育所集計表'!M39+'26幼稚園集計表'!M40</f>
        <v>3</v>
      </c>
      <c r="N39" s="50">
        <f t="shared" si="8"/>
        <v>6</v>
      </c>
      <c r="O39" s="48">
        <f t="shared" si="1"/>
        <v>37.5</v>
      </c>
      <c r="P39" s="49">
        <f t="shared" si="1"/>
        <v>30</v>
      </c>
      <c r="Q39" s="50">
        <f t="shared" si="1"/>
        <v>33.33333333333333</v>
      </c>
      <c r="R39" s="114">
        <f>'26保育所集計表'!R39+'26幼稚園集計表'!R40</f>
        <v>39</v>
      </c>
      <c r="S39" s="49">
        <f>'26保育所集計表'!S39+'26幼稚園集計表'!S40</f>
        <v>27</v>
      </c>
      <c r="T39" s="50">
        <f t="shared" si="9"/>
        <v>66</v>
      </c>
      <c r="U39" s="51">
        <f t="shared" si="2"/>
        <v>2.1666666666666665</v>
      </c>
      <c r="V39" s="52">
        <f t="shared" si="2"/>
        <v>1.588235294117647</v>
      </c>
      <c r="W39" s="53">
        <f t="shared" si="2"/>
        <v>1.8857142857142857</v>
      </c>
      <c r="X39" s="114">
        <f>'26保育所集計表'!X39+'26幼稚園集計表'!X40</f>
        <v>0</v>
      </c>
      <c r="Y39" s="49">
        <f>'26保育所集計表'!Y39+'26幼稚園集計表'!Y40</f>
        <v>4</v>
      </c>
      <c r="Z39" s="50">
        <f t="shared" si="10"/>
        <v>4</v>
      </c>
      <c r="AA39" s="114">
        <f>'26保育所集計表'!AA39+'26幼稚園集計表'!AA40</f>
        <v>1</v>
      </c>
      <c r="AB39" s="49">
        <f>'26保育所集計表'!AB39+'26幼稚園集計表'!AB40</f>
        <v>0</v>
      </c>
      <c r="AC39" s="50">
        <f t="shared" si="11"/>
        <v>1</v>
      </c>
      <c r="AD39" s="117">
        <f t="shared" si="28"/>
        <v>5.555555555555555</v>
      </c>
      <c r="AE39" s="118">
        <f t="shared" si="28"/>
        <v>0</v>
      </c>
      <c r="AF39" s="119">
        <f t="shared" si="28"/>
        <v>2.857142857142857</v>
      </c>
      <c r="AG39" s="114">
        <f>'26保育所集計表'!AG39+'26幼稚園集計表'!AG40</f>
        <v>1</v>
      </c>
      <c r="AH39" s="49">
        <f>'26保育所集計表'!AH39+'26幼稚園集計表'!AH40</f>
        <v>0</v>
      </c>
      <c r="AI39" s="50">
        <f t="shared" si="12"/>
        <v>1</v>
      </c>
      <c r="AJ39" s="117">
        <f t="shared" si="15"/>
        <v>100</v>
      </c>
      <c r="AK39" s="118" t="e">
        <f t="shared" si="16"/>
        <v>#DIV/0!</v>
      </c>
      <c r="AL39" s="119">
        <f t="shared" si="17"/>
        <v>100</v>
      </c>
      <c r="AM39" s="114">
        <f>'26保育所集計表'!AM39+'26幼稚園集計表'!AM40</f>
        <v>2</v>
      </c>
      <c r="AN39" s="49">
        <f>'26保育所集計表'!AN39+'26幼稚園集計表'!AN40</f>
        <v>0</v>
      </c>
      <c r="AO39" s="50">
        <f t="shared" si="13"/>
        <v>2</v>
      </c>
      <c r="AP39" s="54">
        <f t="shared" si="29"/>
        <v>0.1111111111111111</v>
      </c>
      <c r="AQ39" s="55">
        <f t="shared" si="29"/>
        <v>0</v>
      </c>
      <c r="AR39" s="56">
        <f t="shared" si="29"/>
        <v>0.05714285714285714</v>
      </c>
      <c r="AS39" s="114">
        <f>'26保育所集計表'!AS39+'26幼稚園集計表'!AS40</f>
        <v>0</v>
      </c>
      <c r="AT39" s="49">
        <f>'26保育所集計表'!AT39+'26幼稚園集計表'!AT40</f>
        <v>0</v>
      </c>
      <c r="AU39" s="50">
        <f t="shared" si="14"/>
        <v>0</v>
      </c>
    </row>
    <row r="40" spans="1:47" s="57" customFormat="1" ht="7.5" customHeight="1">
      <c r="A40" s="46"/>
      <c r="B40" s="47" t="s">
        <v>48</v>
      </c>
      <c r="C40" s="114">
        <f>'26保育所集計表'!C40+'26幼稚園集計表'!C41</f>
        <v>45</v>
      </c>
      <c r="D40" s="49">
        <f>'26保育所集計表'!D40+'26幼稚園集計表'!D41</f>
        <v>27</v>
      </c>
      <c r="E40" s="50">
        <f t="shared" si="6"/>
        <v>72</v>
      </c>
      <c r="F40" s="114">
        <f>'26保育所集計表'!F40+'26幼稚園集計表'!F41</f>
        <v>23</v>
      </c>
      <c r="G40" s="49">
        <f>'26保育所集計表'!G40+'26幼稚園集計表'!G41</f>
        <v>14</v>
      </c>
      <c r="H40" s="50">
        <f t="shared" si="7"/>
        <v>37</v>
      </c>
      <c r="I40" s="48">
        <f t="shared" si="0"/>
        <v>51.11111111111111</v>
      </c>
      <c r="J40" s="49">
        <f t="shared" si="0"/>
        <v>51.85185185185185</v>
      </c>
      <c r="K40" s="50">
        <f t="shared" si="0"/>
        <v>51.388888888888886</v>
      </c>
      <c r="L40" s="114">
        <f>'26保育所集計表'!L40+'26幼稚園集計表'!L41</f>
        <v>7</v>
      </c>
      <c r="M40" s="49">
        <f>'26保育所集計表'!M40+'26幼稚園集計表'!M41</f>
        <v>6</v>
      </c>
      <c r="N40" s="50">
        <f t="shared" si="8"/>
        <v>13</v>
      </c>
      <c r="O40" s="48">
        <f t="shared" si="1"/>
        <v>30.434782608695656</v>
      </c>
      <c r="P40" s="49">
        <f t="shared" si="1"/>
        <v>42.857142857142854</v>
      </c>
      <c r="Q40" s="50">
        <f t="shared" si="1"/>
        <v>35.13513513513514</v>
      </c>
      <c r="R40" s="114">
        <f>'26保育所集計表'!R40+'26幼稚園集計表'!R41</f>
        <v>102</v>
      </c>
      <c r="S40" s="49">
        <f>'26保育所集計表'!S40+'26幼稚園集計表'!S41</f>
        <v>66</v>
      </c>
      <c r="T40" s="50">
        <f t="shared" si="9"/>
        <v>168</v>
      </c>
      <c r="U40" s="51">
        <f t="shared" si="2"/>
        <v>2.2666666666666666</v>
      </c>
      <c r="V40" s="52">
        <f t="shared" si="2"/>
        <v>2.4444444444444446</v>
      </c>
      <c r="W40" s="53">
        <f t="shared" si="2"/>
        <v>2.3333333333333335</v>
      </c>
      <c r="X40" s="114">
        <f>'26保育所集計表'!X40+'26幼稚園集計表'!X41</f>
        <v>23</v>
      </c>
      <c r="Y40" s="49">
        <f>'26保育所集計表'!Y40+'26幼稚園集計表'!Y41</f>
        <v>14</v>
      </c>
      <c r="Z40" s="50">
        <f t="shared" si="10"/>
        <v>37</v>
      </c>
      <c r="AA40" s="114">
        <f>'26保育所集計表'!AA40+'26幼稚園集計表'!AA41</f>
        <v>0</v>
      </c>
      <c r="AB40" s="49">
        <f>'26保育所集計表'!AB40+'26幼稚園集計表'!AB41</f>
        <v>0</v>
      </c>
      <c r="AC40" s="50">
        <f t="shared" si="11"/>
        <v>0</v>
      </c>
      <c r="AD40" s="117">
        <f t="shared" si="28"/>
        <v>0</v>
      </c>
      <c r="AE40" s="118">
        <f t="shared" si="28"/>
        <v>0</v>
      </c>
      <c r="AF40" s="119">
        <f t="shared" si="28"/>
        <v>0</v>
      </c>
      <c r="AG40" s="114">
        <f>'26保育所集計表'!AG40+'26幼稚園集計表'!AG41</f>
        <v>0</v>
      </c>
      <c r="AH40" s="49">
        <f>'26保育所集計表'!AH40+'26幼稚園集計表'!AH41</f>
        <v>0</v>
      </c>
      <c r="AI40" s="50">
        <f t="shared" si="12"/>
        <v>0</v>
      </c>
      <c r="AJ40" s="117" t="e">
        <f t="shared" si="15"/>
        <v>#DIV/0!</v>
      </c>
      <c r="AK40" s="118" t="e">
        <f t="shared" si="16"/>
        <v>#DIV/0!</v>
      </c>
      <c r="AL40" s="119" t="e">
        <f t="shared" si="17"/>
        <v>#DIV/0!</v>
      </c>
      <c r="AM40" s="114">
        <f>'26保育所集計表'!AM40+'26幼稚園集計表'!AM41</f>
        <v>0</v>
      </c>
      <c r="AN40" s="49">
        <f>'26保育所集計表'!AN40+'26幼稚園集計表'!AN41</f>
        <v>0</v>
      </c>
      <c r="AO40" s="50">
        <f t="shared" si="13"/>
        <v>0</v>
      </c>
      <c r="AP40" s="54">
        <f t="shared" si="29"/>
        <v>0</v>
      </c>
      <c r="AQ40" s="55">
        <f t="shared" si="29"/>
        <v>0</v>
      </c>
      <c r="AR40" s="56">
        <f t="shared" si="29"/>
        <v>0</v>
      </c>
      <c r="AS40" s="114">
        <f>'26保育所集計表'!AS40+'26幼稚園集計表'!AS41</f>
        <v>0</v>
      </c>
      <c r="AT40" s="49">
        <f>'26保育所集計表'!AT40+'26幼稚園集計表'!AT41</f>
        <v>4</v>
      </c>
      <c r="AU40" s="50">
        <f t="shared" si="14"/>
        <v>4</v>
      </c>
    </row>
    <row r="41" spans="1:47" s="57" customFormat="1" ht="7.5" customHeight="1">
      <c r="A41" s="46"/>
      <c r="B41" s="47" t="s">
        <v>49</v>
      </c>
      <c r="C41" s="114">
        <f>'26保育所集計表'!C41+'26幼稚園集計表'!C42</f>
        <v>78</v>
      </c>
      <c r="D41" s="49">
        <f>'26保育所集計表'!D41+'26幼稚園集計表'!D42</f>
        <v>61</v>
      </c>
      <c r="E41" s="50">
        <f t="shared" si="6"/>
        <v>139</v>
      </c>
      <c r="F41" s="114">
        <f>'26保育所集計表'!F41+'26幼稚園集計表'!F42</f>
        <v>24</v>
      </c>
      <c r="G41" s="49">
        <f>'26保育所集計表'!G41+'26幼稚園集計表'!G42</f>
        <v>24</v>
      </c>
      <c r="H41" s="50">
        <f t="shared" si="7"/>
        <v>48</v>
      </c>
      <c r="I41" s="48">
        <f t="shared" si="0"/>
        <v>30.76923076923077</v>
      </c>
      <c r="J41" s="49">
        <f t="shared" si="0"/>
        <v>39.34426229508197</v>
      </c>
      <c r="K41" s="50">
        <f t="shared" si="0"/>
        <v>34.53237410071942</v>
      </c>
      <c r="L41" s="114">
        <f>'26保育所集計表'!L41+'26幼稚園集計表'!L42</f>
        <v>8</v>
      </c>
      <c r="M41" s="49">
        <f>'26保育所集計表'!M41+'26幼稚園集計表'!M42</f>
        <v>12</v>
      </c>
      <c r="N41" s="50">
        <f t="shared" si="8"/>
        <v>20</v>
      </c>
      <c r="O41" s="48">
        <f t="shared" si="1"/>
        <v>33.33333333333333</v>
      </c>
      <c r="P41" s="49">
        <f t="shared" si="1"/>
        <v>50</v>
      </c>
      <c r="Q41" s="50">
        <f t="shared" si="1"/>
        <v>41.66666666666667</v>
      </c>
      <c r="R41" s="114">
        <f>'26保育所集計表'!R41+'26幼稚園集計表'!R42</f>
        <v>98</v>
      </c>
      <c r="S41" s="49">
        <f>'26保育所集計表'!S41+'26幼稚園集計表'!S42</f>
        <v>77</v>
      </c>
      <c r="T41" s="50">
        <f t="shared" si="9"/>
        <v>175</v>
      </c>
      <c r="U41" s="51">
        <f t="shared" si="2"/>
        <v>1.2564102564102564</v>
      </c>
      <c r="V41" s="52">
        <f t="shared" si="2"/>
        <v>1.2622950819672132</v>
      </c>
      <c r="W41" s="53">
        <f t="shared" si="2"/>
        <v>1.2589928057553956</v>
      </c>
      <c r="X41" s="114">
        <f>'26保育所集計表'!X41+'26幼稚園集計表'!X42</f>
        <v>20</v>
      </c>
      <c r="Y41" s="49">
        <f>'26保育所集計表'!Y41+'26幼稚園集計表'!Y42</f>
        <v>10</v>
      </c>
      <c r="Z41" s="50">
        <f t="shared" si="10"/>
        <v>30</v>
      </c>
      <c r="AA41" s="114">
        <f>'26保育所集計表'!AA41+'26幼稚園集計表'!AA42</f>
        <v>0</v>
      </c>
      <c r="AB41" s="49">
        <f>'26保育所集計表'!AB41+'26幼稚園集計表'!AB42</f>
        <v>1</v>
      </c>
      <c r="AC41" s="50">
        <f t="shared" si="11"/>
        <v>1</v>
      </c>
      <c r="AD41" s="117">
        <f t="shared" si="28"/>
        <v>0</v>
      </c>
      <c r="AE41" s="118">
        <f t="shared" si="28"/>
        <v>1.639344262295082</v>
      </c>
      <c r="AF41" s="119">
        <f t="shared" si="28"/>
        <v>0.7194244604316548</v>
      </c>
      <c r="AG41" s="114">
        <f>'26保育所集計表'!AG41+'26幼稚園集計表'!AG42</f>
        <v>0</v>
      </c>
      <c r="AH41" s="49">
        <f>'26保育所集計表'!AH41+'26幼稚園集計表'!AH42</f>
        <v>1</v>
      </c>
      <c r="AI41" s="50">
        <f t="shared" si="12"/>
        <v>1</v>
      </c>
      <c r="AJ41" s="117" t="e">
        <f t="shared" si="15"/>
        <v>#DIV/0!</v>
      </c>
      <c r="AK41" s="118">
        <f t="shared" si="16"/>
        <v>100</v>
      </c>
      <c r="AL41" s="119">
        <f t="shared" si="17"/>
        <v>100</v>
      </c>
      <c r="AM41" s="114">
        <f>'26保育所集計表'!AM41+'26幼稚園集計表'!AM42</f>
        <v>0</v>
      </c>
      <c r="AN41" s="49">
        <f>'26保育所集計表'!AN41+'26幼稚園集計表'!AN42</f>
        <v>1</v>
      </c>
      <c r="AO41" s="50">
        <f t="shared" si="13"/>
        <v>1</v>
      </c>
      <c r="AP41" s="54">
        <f t="shared" si="29"/>
        <v>0</v>
      </c>
      <c r="AQ41" s="55">
        <f t="shared" si="29"/>
        <v>0.01639344262295082</v>
      </c>
      <c r="AR41" s="56">
        <f t="shared" si="29"/>
        <v>0.007194244604316547</v>
      </c>
      <c r="AS41" s="114">
        <f>'26保育所集計表'!AS41+'26幼稚園集計表'!AS42</f>
        <v>0</v>
      </c>
      <c r="AT41" s="49">
        <f>'26保育所集計表'!AT41+'26幼稚園集計表'!AT42</f>
        <v>0</v>
      </c>
      <c r="AU41" s="50">
        <f t="shared" si="14"/>
        <v>0</v>
      </c>
    </row>
    <row r="42" spans="1:47" s="57" customFormat="1" ht="7.5" customHeight="1">
      <c r="A42" s="46"/>
      <c r="B42" s="47" t="s">
        <v>50</v>
      </c>
      <c r="C42" s="114">
        <f>'26保育所集計表'!C42+'26幼稚園集計表'!C43</f>
        <v>52</v>
      </c>
      <c r="D42" s="49">
        <f>'26保育所集計表'!D42+'26幼稚園集計表'!D43</f>
        <v>32</v>
      </c>
      <c r="E42" s="50">
        <f t="shared" si="6"/>
        <v>84</v>
      </c>
      <c r="F42" s="114">
        <f>'26保育所集計表'!F42+'26幼稚園集計表'!F43</f>
        <v>29</v>
      </c>
      <c r="G42" s="49">
        <f>'26保育所集計表'!G42+'26幼稚園集計表'!G43</f>
        <v>13</v>
      </c>
      <c r="H42" s="50">
        <f t="shared" si="7"/>
        <v>42</v>
      </c>
      <c r="I42" s="48">
        <f t="shared" si="0"/>
        <v>55.769230769230774</v>
      </c>
      <c r="J42" s="49">
        <f t="shared" si="0"/>
        <v>40.625</v>
      </c>
      <c r="K42" s="50">
        <f t="shared" si="0"/>
        <v>50</v>
      </c>
      <c r="L42" s="114">
        <f>'26保育所集計表'!L42+'26幼稚園集計表'!L43</f>
        <v>7</v>
      </c>
      <c r="M42" s="49">
        <f>'26保育所集計表'!M42+'26幼稚園集計表'!M43</f>
        <v>4</v>
      </c>
      <c r="N42" s="50">
        <f t="shared" si="8"/>
        <v>11</v>
      </c>
      <c r="O42" s="48">
        <f t="shared" si="1"/>
        <v>24.137931034482758</v>
      </c>
      <c r="P42" s="49">
        <f t="shared" si="1"/>
        <v>30.76923076923077</v>
      </c>
      <c r="Q42" s="50">
        <f t="shared" si="1"/>
        <v>26.190476190476193</v>
      </c>
      <c r="R42" s="114">
        <f>'26保育所集計表'!R42+'26幼稚園集計表'!R43</f>
        <v>132</v>
      </c>
      <c r="S42" s="49">
        <f>'26保育所集計表'!S42+'26幼稚園集計表'!S43</f>
        <v>44</v>
      </c>
      <c r="T42" s="50">
        <f t="shared" si="9"/>
        <v>176</v>
      </c>
      <c r="U42" s="51">
        <f t="shared" si="2"/>
        <v>2.5384615384615383</v>
      </c>
      <c r="V42" s="52">
        <f t="shared" si="2"/>
        <v>1.375</v>
      </c>
      <c r="W42" s="53">
        <f t="shared" si="2"/>
        <v>2.0952380952380953</v>
      </c>
      <c r="X42" s="114">
        <f>'26保育所集計表'!X42+'26幼稚園集計表'!X43</f>
        <v>18</v>
      </c>
      <c r="Y42" s="49">
        <f>'26保育所集計表'!Y42+'26幼稚園集計表'!Y43</f>
        <v>4</v>
      </c>
      <c r="Z42" s="50">
        <f t="shared" si="10"/>
        <v>22</v>
      </c>
      <c r="AA42" s="114">
        <f>'26保育所集計表'!AA42+'26幼稚園集計表'!AA43</f>
        <v>3</v>
      </c>
      <c r="AB42" s="49">
        <f>'26保育所集計表'!AB42+'26幼稚園集計表'!AB43</f>
        <v>3</v>
      </c>
      <c r="AC42" s="50">
        <f t="shared" si="11"/>
        <v>6</v>
      </c>
      <c r="AD42" s="117">
        <f t="shared" si="28"/>
        <v>5.769230769230769</v>
      </c>
      <c r="AE42" s="118">
        <f t="shared" si="28"/>
        <v>9.375</v>
      </c>
      <c r="AF42" s="119">
        <f t="shared" si="28"/>
        <v>7.142857142857142</v>
      </c>
      <c r="AG42" s="114">
        <f>'26保育所集計表'!AG42+'26幼稚園集計表'!AG43</f>
        <v>1</v>
      </c>
      <c r="AH42" s="49">
        <f>'26保育所集計表'!AH42+'26幼稚園集計表'!AH43</f>
        <v>1</v>
      </c>
      <c r="AI42" s="50">
        <f t="shared" si="12"/>
        <v>2</v>
      </c>
      <c r="AJ42" s="117">
        <f t="shared" si="15"/>
        <v>33.33333333333333</v>
      </c>
      <c r="AK42" s="118">
        <f t="shared" si="16"/>
        <v>33.33333333333333</v>
      </c>
      <c r="AL42" s="119">
        <f t="shared" si="17"/>
        <v>33.33333333333333</v>
      </c>
      <c r="AM42" s="114">
        <f>'26保育所集計表'!AM42+'26幼稚園集計表'!AM43</f>
        <v>3</v>
      </c>
      <c r="AN42" s="49">
        <f>'26保育所集計表'!AN42+'26幼稚園集計表'!AN43</f>
        <v>3</v>
      </c>
      <c r="AO42" s="50">
        <f t="shared" si="13"/>
        <v>6</v>
      </c>
      <c r="AP42" s="54">
        <f t="shared" si="29"/>
        <v>0.057692307692307696</v>
      </c>
      <c r="AQ42" s="55">
        <f t="shared" si="29"/>
        <v>0.09375</v>
      </c>
      <c r="AR42" s="56">
        <f t="shared" si="29"/>
        <v>0.07142857142857142</v>
      </c>
      <c r="AS42" s="114">
        <f>'26保育所集計表'!AS42+'26幼稚園集計表'!AS43</f>
        <v>0</v>
      </c>
      <c r="AT42" s="49">
        <f>'26保育所集計表'!AT42+'26幼稚園集計表'!AT43</f>
        <v>0</v>
      </c>
      <c r="AU42" s="50">
        <f t="shared" si="14"/>
        <v>0</v>
      </c>
    </row>
    <row r="43" spans="1:47" s="57" customFormat="1" ht="7.5" customHeight="1">
      <c r="A43" s="46" t="s">
        <v>51</v>
      </c>
      <c r="B43" s="47" t="s">
        <v>51</v>
      </c>
      <c r="C43" s="114">
        <f>'26保育所集計表'!C43+'26幼稚園集計表'!C44</f>
        <v>176</v>
      </c>
      <c r="D43" s="49">
        <f>'26保育所集計表'!D43+'26幼稚園集計表'!D44</f>
        <v>196</v>
      </c>
      <c r="E43" s="50">
        <f t="shared" si="6"/>
        <v>372</v>
      </c>
      <c r="F43" s="114">
        <f>'26保育所集計表'!F43+'26幼稚園集計表'!F44</f>
        <v>73</v>
      </c>
      <c r="G43" s="49">
        <f>'26保育所集計表'!G43+'26幼稚園集計表'!G44</f>
        <v>70</v>
      </c>
      <c r="H43" s="50">
        <f t="shared" si="7"/>
        <v>143</v>
      </c>
      <c r="I43" s="48">
        <f aca="true" t="shared" si="30" ref="I43:K62">F43/C43*100</f>
        <v>41.47727272727273</v>
      </c>
      <c r="J43" s="49">
        <f t="shared" si="30"/>
        <v>35.714285714285715</v>
      </c>
      <c r="K43" s="50">
        <f t="shared" si="30"/>
        <v>38.44086021505376</v>
      </c>
      <c r="L43" s="114">
        <f>'26保育所集計表'!L43+'26幼稚園集計表'!L44</f>
        <v>15</v>
      </c>
      <c r="M43" s="49">
        <f>'26保育所集計表'!M43+'26幼稚園集計表'!M44</f>
        <v>20</v>
      </c>
      <c r="N43" s="50">
        <f t="shared" si="8"/>
        <v>35</v>
      </c>
      <c r="O43" s="48">
        <f aca="true" t="shared" si="31" ref="O43:Q62">L43/F43*100</f>
        <v>20.54794520547945</v>
      </c>
      <c r="P43" s="49">
        <f t="shared" si="31"/>
        <v>28.57142857142857</v>
      </c>
      <c r="Q43" s="50">
        <f t="shared" si="31"/>
        <v>24.475524475524477</v>
      </c>
      <c r="R43" s="114">
        <f>'26保育所集計表'!R43+'26幼稚園集計表'!R44</f>
        <v>224</v>
      </c>
      <c r="S43" s="49">
        <f>'26保育所集計表'!S43+'26幼稚園集計表'!S44</f>
        <v>243</v>
      </c>
      <c r="T43" s="50">
        <f t="shared" si="9"/>
        <v>467</v>
      </c>
      <c r="U43" s="51">
        <f aca="true" t="shared" si="32" ref="U43:W62">R43/C43</f>
        <v>1.2727272727272727</v>
      </c>
      <c r="V43" s="52">
        <f t="shared" si="32"/>
        <v>1.239795918367347</v>
      </c>
      <c r="W43" s="53">
        <f t="shared" si="32"/>
        <v>1.2553763440860215</v>
      </c>
      <c r="X43" s="114">
        <f>'26保育所集計表'!X43+'26幼稚園集計表'!X44</f>
        <v>60</v>
      </c>
      <c r="Y43" s="49">
        <f>'26保育所集計表'!Y43+'26幼稚園集計表'!Y44</f>
        <v>26</v>
      </c>
      <c r="Z43" s="50">
        <f t="shared" si="10"/>
        <v>86</v>
      </c>
      <c r="AA43" s="114">
        <f>'26保育所集計表'!AA43+'26幼稚園集計表'!AA44</f>
        <v>1</v>
      </c>
      <c r="AB43" s="49">
        <f>'26保育所集計表'!AB43+'26幼稚園集計表'!AB44</f>
        <v>5</v>
      </c>
      <c r="AC43" s="50">
        <f t="shared" si="11"/>
        <v>6</v>
      </c>
      <c r="AD43" s="117">
        <f t="shared" si="28"/>
        <v>0.5681818181818182</v>
      </c>
      <c r="AE43" s="118">
        <f t="shared" si="28"/>
        <v>2.5510204081632653</v>
      </c>
      <c r="AF43" s="119">
        <f t="shared" si="28"/>
        <v>1.6129032258064515</v>
      </c>
      <c r="AG43" s="114">
        <f>'26保育所集計表'!AG43+'26幼稚園集計表'!AG44</f>
        <v>0</v>
      </c>
      <c r="AH43" s="49">
        <f>'26保育所集計表'!AH43+'26幼稚園集計表'!AH44</f>
        <v>2</v>
      </c>
      <c r="AI43" s="50">
        <f t="shared" si="12"/>
        <v>2</v>
      </c>
      <c r="AJ43" s="117">
        <f t="shared" si="15"/>
        <v>0</v>
      </c>
      <c r="AK43" s="118">
        <f t="shared" si="16"/>
        <v>40</v>
      </c>
      <c r="AL43" s="119">
        <f t="shared" si="17"/>
        <v>33.33333333333333</v>
      </c>
      <c r="AM43" s="114">
        <f>'26保育所集計表'!AM43+'26幼稚園集計表'!AM44</f>
        <v>8</v>
      </c>
      <c r="AN43" s="49">
        <f>'26保育所集計表'!AN43+'26幼稚園集計表'!AN44</f>
        <v>14</v>
      </c>
      <c r="AO43" s="50">
        <f t="shared" si="13"/>
        <v>22</v>
      </c>
      <c r="AP43" s="54">
        <f t="shared" si="29"/>
        <v>0.045454545454545456</v>
      </c>
      <c r="AQ43" s="55">
        <f t="shared" si="29"/>
        <v>0.07142857142857142</v>
      </c>
      <c r="AR43" s="56">
        <f t="shared" si="29"/>
        <v>0.05913978494623656</v>
      </c>
      <c r="AS43" s="114">
        <f>'26保育所集計表'!AS43+'26幼稚園集計表'!AS44</f>
        <v>1</v>
      </c>
      <c r="AT43" s="49">
        <f>'26保育所集計表'!AT43+'26幼稚園集計表'!AT44</f>
        <v>2</v>
      </c>
      <c r="AU43" s="50">
        <f t="shared" si="14"/>
        <v>3</v>
      </c>
    </row>
    <row r="44" spans="1:47" s="57" customFormat="1" ht="7.5" customHeight="1">
      <c r="A44" s="46"/>
      <c r="B44" s="47" t="s">
        <v>52</v>
      </c>
      <c r="C44" s="114">
        <f>'26保育所集計表'!C44+'26幼稚園集計表'!C45</f>
        <v>18</v>
      </c>
      <c r="D44" s="49">
        <f>'26保育所集計表'!D44+'26幼稚園集計表'!D45</f>
        <v>23</v>
      </c>
      <c r="E44" s="50">
        <f t="shared" si="6"/>
        <v>41</v>
      </c>
      <c r="F44" s="114">
        <f>'26保育所集計表'!F44+'26幼稚園集計表'!F45</f>
        <v>6</v>
      </c>
      <c r="G44" s="49">
        <f>'26保育所集計表'!G44+'26幼稚園集計表'!G45</f>
        <v>7</v>
      </c>
      <c r="H44" s="50">
        <f t="shared" si="7"/>
        <v>13</v>
      </c>
      <c r="I44" s="48">
        <f t="shared" si="30"/>
        <v>33.33333333333333</v>
      </c>
      <c r="J44" s="49">
        <f t="shared" si="30"/>
        <v>30.434782608695656</v>
      </c>
      <c r="K44" s="50">
        <f t="shared" si="30"/>
        <v>31.70731707317073</v>
      </c>
      <c r="L44" s="114">
        <f>'26保育所集計表'!L44+'26幼稚園集計表'!L45</f>
        <v>3</v>
      </c>
      <c r="M44" s="49">
        <f>'26保育所集計表'!M44+'26幼稚園集計表'!M45</f>
        <v>5</v>
      </c>
      <c r="N44" s="50">
        <f t="shared" si="8"/>
        <v>8</v>
      </c>
      <c r="O44" s="48">
        <f t="shared" si="31"/>
        <v>50</v>
      </c>
      <c r="P44" s="49">
        <f t="shared" si="31"/>
        <v>71.42857142857143</v>
      </c>
      <c r="Q44" s="50">
        <f t="shared" si="31"/>
        <v>61.53846153846154</v>
      </c>
      <c r="R44" s="114">
        <f>'26保育所集計表'!R44+'26幼稚園集計表'!R45</f>
        <v>23</v>
      </c>
      <c r="S44" s="49">
        <f>'26保育所集計表'!S44+'26幼稚園集計表'!S45</f>
        <v>26</v>
      </c>
      <c r="T44" s="50">
        <f t="shared" si="9"/>
        <v>49</v>
      </c>
      <c r="U44" s="51">
        <f t="shared" si="32"/>
        <v>1.2777777777777777</v>
      </c>
      <c r="V44" s="52">
        <f t="shared" si="32"/>
        <v>1.1304347826086956</v>
      </c>
      <c r="W44" s="53">
        <f t="shared" si="32"/>
        <v>1.1951219512195121</v>
      </c>
      <c r="X44" s="114">
        <f>'26保育所集計表'!X44+'26幼稚園集計表'!X45</f>
        <v>0</v>
      </c>
      <c r="Y44" s="49">
        <f>'26保育所集計表'!Y44+'26幼稚園集計表'!Y45</f>
        <v>0</v>
      </c>
      <c r="Z44" s="50">
        <f t="shared" si="10"/>
        <v>0</v>
      </c>
      <c r="AA44" s="114">
        <f>'26保育所集計表'!AA44+'26幼稚園集計表'!AA45</f>
        <v>0</v>
      </c>
      <c r="AB44" s="49">
        <f>'26保育所集計表'!AB44+'26幼稚園集計表'!AB45</f>
        <v>0</v>
      </c>
      <c r="AC44" s="50">
        <f t="shared" si="11"/>
        <v>0</v>
      </c>
      <c r="AD44" s="117">
        <f t="shared" si="28"/>
        <v>0</v>
      </c>
      <c r="AE44" s="118">
        <f t="shared" si="28"/>
        <v>0</v>
      </c>
      <c r="AF44" s="119">
        <f t="shared" si="28"/>
        <v>0</v>
      </c>
      <c r="AG44" s="114">
        <f>'26保育所集計表'!AG44+'26幼稚園集計表'!AG45</f>
        <v>0</v>
      </c>
      <c r="AH44" s="49">
        <f>'26保育所集計表'!AH44+'26幼稚園集計表'!AH45</f>
        <v>0</v>
      </c>
      <c r="AI44" s="50">
        <f t="shared" si="12"/>
        <v>0</v>
      </c>
      <c r="AJ44" s="117" t="e">
        <f t="shared" si="15"/>
        <v>#DIV/0!</v>
      </c>
      <c r="AK44" s="118" t="e">
        <f t="shared" si="16"/>
        <v>#DIV/0!</v>
      </c>
      <c r="AL44" s="119" t="e">
        <f t="shared" si="17"/>
        <v>#DIV/0!</v>
      </c>
      <c r="AM44" s="114">
        <f>'26保育所集計表'!AM44+'26幼稚園集計表'!AM45</f>
        <v>0</v>
      </c>
      <c r="AN44" s="49">
        <f>'26保育所集計表'!AN44+'26幼稚園集計表'!AN45</f>
        <v>0</v>
      </c>
      <c r="AO44" s="50">
        <f t="shared" si="13"/>
        <v>0</v>
      </c>
      <c r="AP44" s="54">
        <f t="shared" si="29"/>
        <v>0</v>
      </c>
      <c r="AQ44" s="55">
        <f t="shared" si="29"/>
        <v>0</v>
      </c>
      <c r="AR44" s="56">
        <f t="shared" si="29"/>
        <v>0</v>
      </c>
      <c r="AS44" s="114">
        <f>'26保育所集計表'!AS44+'26幼稚園集計表'!AS45</f>
        <v>0</v>
      </c>
      <c r="AT44" s="49">
        <f>'26保育所集計表'!AT44+'26幼稚園集計表'!AT45</f>
        <v>0</v>
      </c>
      <c r="AU44" s="50">
        <f t="shared" si="14"/>
        <v>0</v>
      </c>
    </row>
    <row r="45" spans="1:47" s="57" customFormat="1" ht="7.5" customHeight="1">
      <c r="A45" s="46"/>
      <c r="B45" s="47" t="s">
        <v>53</v>
      </c>
      <c r="C45" s="114">
        <f>'26保育所集計表'!C45+'26幼稚園集計表'!C46</f>
        <v>42</v>
      </c>
      <c r="D45" s="49">
        <f>'26保育所集計表'!D45+'26幼稚園集計表'!D46</f>
        <v>42</v>
      </c>
      <c r="E45" s="50">
        <f t="shared" si="6"/>
        <v>84</v>
      </c>
      <c r="F45" s="114">
        <f>'26保育所集計表'!F45+'26幼稚園集計表'!F46</f>
        <v>16</v>
      </c>
      <c r="G45" s="49">
        <f>'26保育所集計表'!G45+'26幼稚園集計表'!G46</f>
        <v>15</v>
      </c>
      <c r="H45" s="50">
        <f t="shared" si="7"/>
        <v>31</v>
      </c>
      <c r="I45" s="48">
        <f t="shared" si="30"/>
        <v>38.095238095238095</v>
      </c>
      <c r="J45" s="49">
        <f t="shared" si="30"/>
        <v>35.714285714285715</v>
      </c>
      <c r="K45" s="50">
        <f t="shared" si="30"/>
        <v>36.904761904761905</v>
      </c>
      <c r="L45" s="114">
        <f>'26保育所集計表'!L45+'26幼稚園集計表'!L46</f>
        <v>3</v>
      </c>
      <c r="M45" s="49">
        <f>'26保育所集計表'!M45+'26幼稚園集計表'!M46</f>
        <v>3</v>
      </c>
      <c r="N45" s="50">
        <f t="shared" si="8"/>
        <v>6</v>
      </c>
      <c r="O45" s="48">
        <f t="shared" si="31"/>
        <v>18.75</v>
      </c>
      <c r="P45" s="49">
        <f t="shared" si="31"/>
        <v>20</v>
      </c>
      <c r="Q45" s="50">
        <f t="shared" si="31"/>
        <v>19.35483870967742</v>
      </c>
      <c r="R45" s="114">
        <f>'26保育所集計表'!R45+'26幼稚園集計表'!R46</f>
        <v>65</v>
      </c>
      <c r="S45" s="49">
        <f>'26保育所集計表'!S45+'26幼稚園集計表'!S46</f>
        <v>60</v>
      </c>
      <c r="T45" s="50">
        <f t="shared" si="9"/>
        <v>125</v>
      </c>
      <c r="U45" s="51">
        <f t="shared" si="32"/>
        <v>1.5476190476190477</v>
      </c>
      <c r="V45" s="52">
        <f t="shared" si="32"/>
        <v>1.4285714285714286</v>
      </c>
      <c r="W45" s="53">
        <f t="shared" si="32"/>
        <v>1.4880952380952381</v>
      </c>
      <c r="X45" s="114">
        <f>'26保育所集計表'!X45+'26幼稚園集計表'!X46</f>
        <v>10</v>
      </c>
      <c r="Y45" s="49">
        <f>'26保育所集計表'!Y45+'26幼稚園集計表'!Y46</f>
        <v>6</v>
      </c>
      <c r="Z45" s="50">
        <f t="shared" si="10"/>
        <v>16</v>
      </c>
      <c r="AA45" s="114">
        <f>'26保育所集計表'!AA45+'26幼稚園集計表'!AA46</f>
        <v>1</v>
      </c>
      <c r="AB45" s="49">
        <f>'26保育所集計表'!AB45+'26幼稚園集計表'!AB46</f>
        <v>4</v>
      </c>
      <c r="AC45" s="50">
        <f t="shared" si="11"/>
        <v>5</v>
      </c>
      <c r="AD45" s="117">
        <f t="shared" si="28"/>
        <v>2.380952380952381</v>
      </c>
      <c r="AE45" s="118">
        <f t="shared" si="28"/>
        <v>9.523809523809524</v>
      </c>
      <c r="AF45" s="119">
        <f t="shared" si="28"/>
        <v>5.952380952380952</v>
      </c>
      <c r="AG45" s="114">
        <f>'26保育所集計表'!AG45+'26幼稚園集計表'!AG46</f>
        <v>0</v>
      </c>
      <c r="AH45" s="49">
        <f>'26保育所集計表'!AH45+'26幼稚園集計表'!AH46</f>
        <v>1</v>
      </c>
      <c r="AI45" s="50">
        <f t="shared" si="12"/>
        <v>1</v>
      </c>
      <c r="AJ45" s="117">
        <f t="shared" si="15"/>
        <v>0</v>
      </c>
      <c r="AK45" s="118">
        <f t="shared" si="16"/>
        <v>25</v>
      </c>
      <c r="AL45" s="119">
        <f t="shared" si="17"/>
        <v>20</v>
      </c>
      <c r="AM45" s="114">
        <f>'26保育所集計表'!AM45+'26幼稚園集計表'!AM46</f>
        <v>8</v>
      </c>
      <c r="AN45" s="49">
        <f>'26保育所集計表'!AN45+'26幼稚園集計表'!AN46</f>
        <v>13</v>
      </c>
      <c r="AO45" s="50">
        <f t="shared" si="13"/>
        <v>21</v>
      </c>
      <c r="AP45" s="54">
        <f t="shared" si="29"/>
        <v>0.19047619047619047</v>
      </c>
      <c r="AQ45" s="55">
        <f t="shared" si="29"/>
        <v>0.30952380952380953</v>
      </c>
      <c r="AR45" s="56">
        <f t="shared" si="29"/>
        <v>0.25</v>
      </c>
      <c r="AS45" s="114">
        <f>'26保育所集計表'!AS45+'26幼稚園集計表'!AS46</f>
        <v>0</v>
      </c>
      <c r="AT45" s="49">
        <f>'26保育所集計表'!AT45+'26幼稚園集計表'!AT46</f>
        <v>0</v>
      </c>
      <c r="AU45" s="50">
        <f t="shared" si="14"/>
        <v>0</v>
      </c>
    </row>
    <row r="46" spans="1:47" s="57" customFormat="1" ht="7.5" customHeight="1">
      <c r="A46" s="46"/>
      <c r="B46" s="47" t="s">
        <v>54</v>
      </c>
      <c r="C46" s="114">
        <f>'26保育所集計表'!C46+'26幼稚園集計表'!C47</f>
        <v>1</v>
      </c>
      <c r="D46" s="49">
        <f>'26保育所集計表'!D46+'26幼稚園集計表'!D47</f>
        <v>5</v>
      </c>
      <c r="E46" s="50">
        <f t="shared" si="6"/>
        <v>6</v>
      </c>
      <c r="F46" s="114">
        <f>'26保育所集計表'!F46+'26幼稚園集計表'!F47</f>
        <v>0</v>
      </c>
      <c r="G46" s="49">
        <f>'26保育所集計表'!G46+'26幼稚園集計表'!G47</f>
        <v>0</v>
      </c>
      <c r="H46" s="50">
        <f t="shared" si="7"/>
        <v>0</v>
      </c>
      <c r="I46" s="48">
        <f t="shared" si="30"/>
        <v>0</v>
      </c>
      <c r="J46" s="49">
        <f t="shared" si="30"/>
        <v>0</v>
      </c>
      <c r="K46" s="50">
        <f t="shared" si="30"/>
        <v>0</v>
      </c>
      <c r="L46" s="114">
        <f>'26保育所集計表'!L46+'26幼稚園集計表'!L47</f>
        <v>0</v>
      </c>
      <c r="M46" s="49">
        <f>'26保育所集計表'!M46+'26幼稚園集計表'!M47</f>
        <v>0</v>
      </c>
      <c r="N46" s="50">
        <f t="shared" si="8"/>
        <v>0</v>
      </c>
      <c r="O46" s="48" t="e">
        <f t="shared" si="31"/>
        <v>#DIV/0!</v>
      </c>
      <c r="P46" s="49" t="e">
        <f t="shared" si="31"/>
        <v>#DIV/0!</v>
      </c>
      <c r="Q46" s="50" t="e">
        <f t="shared" si="31"/>
        <v>#DIV/0!</v>
      </c>
      <c r="R46" s="114">
        <f>'26保育所集計表'!R46+'26幼稚園集計表'!R47</f>
        <v>0</v>
      </c>
      <c r="S46" s="49">
        <f>'26保育所集計表'!S46+'26幼稚園集計表'!S47</f>
        <v>0</v>
      </c>
      <c r="T46" s="50">
        <f t="shared" si="9"/>
        <v>0</v>
      </c>
      <c r="U46" s="51">
        <f t="shared" si="32"/>
        <v>0</v>
      </c>
      <c r="V46" s="52">
        <f t="shared" si="32"/>
        <v>0</v>
      </c>
      <c r="W46" s="53">
        <f t="shared" si="32"/>
        <v>0</v>
      </c>
      <c r="X46" s="114">
        <f>'26保育所集計表'!X46+'26幼稚園集計表'!X47</f>
        <v>0</v>
      </c>
      <c r="Y46" s="49">
        <f>'26保育所集計表'!Y46+'26幼稚園集計表'!Y47</f>
        <v>0</v>
      </c>
      <c r="Z46" s="50">
        <f t="shared" si="10"/>
        <v>0</v>
      </c>
      <c r="AA46" s="114">
        <f>'26保育所集計表'!AA46+'26幼稚園集計表'!AA47</f>
        <v>0</v>
      </c>
      <c r="AB46" s="49">
        <f>'26保育所集計表'!AB46+'26幼稚園集計表'!AB47</f>
        <v>0</v>
      </c>
      <c r="AC46" s="50">
        <f t="shared" si="11"/>
        <v>0</v>
      </c>
      <c r="AD46" s="117">
        <f t="shared" si="28"/>
        <v>0</v>
      </c>
      <c r="AE46" s="118">
        <f t="shared" si="28"/>
        <v>0</v>
      </c>
      <c r="AF46" s="119">
        <f t="shared" si="28"/>
        <v>0</v>
      </c>
      <c r="AG46" s="114">
        <f>'26保育所集計表'!AG46+'26幼稚園集計表'!AG47</f>
        <v>0</v>
      </c>
      <c r="AH46" s="49">
        <f>'26保育所集計表'!AH46+'26幼稚園集計表'!AH47</f>
        <v>0</v>
      </c>
      <c r="AI46" s="50">
        <f t="shared" si="12"/>
        <v>0</v>
      </c>
      <c r="AJ46" s="117" t="e">
        <f t="shared" si="15"/>
        <v>#DIV/0!</v>
      </c>
      <c r="AK46" s="118" t="e">
        <f t="shared" si="16"/>
        <v>#DIV/0!</v>
      </c>
      <c r="AL46" s="119" t="e">
        <f t="shared" si="17"/>
        <v>#DIV/0!</v>
      </c>
      <c r="AM46" s="114">
        <f>'26保育所集計表'!AM46+'26幼稚園集計表'!AM47</f>
        <v>0</v>
      </c>
      <c r="AN46" s="49">
        <f>'26保育所集計表'!AN46+'26幼稚園集計表'!AN47</f>
        <v>0</v>
      </c>
      <c r="AO46" s="50">
        <f t="shared" si="13"/>
        <v>0</v>
      </c>
      <c r="AP46" s="54">
        <f t="shared" si="29"/>
        <v>0</v>
      </c>
      <c r="AQ46" s="55">
        <f t="shared" si="29"/>
        <v>0</v>
      </c>
      <c r="AR46" s="56">
        <f t="shared" si="29"/>
        <v>0</v>
      </c>
      <c r="AS46" s="114">
        <f>'26保育所集計表'!AS46+'26幼稚園集計表'!AS47</f>
        <v>0</v>
      </c>
      <c r="AT46" s="49">
        <f>'26保育所集計表'!AT46+'26幼稚園集計表'!AT47</f>
        <v>0</v>
      </c>
      <c r="AU46" s="50">
        <f t="shared" si="14"/>
        <v>0</v>
      </c>
    </row>
    <row r="47" spans="1:47" s="57" customFormat="1" ht="7.5" customHeight="1">
      <c r="A47" s="46"/>
      <c r="B47" s="47" t="s">
        <v>55</v>
      </c>
      <c r="C47" s="114">
        <f>'26保育所集計表'!C47+'26幼稚園集計表'!C48</f>
        <v>50</v>
      </c>
      <c r="D47" s="49">
        <f>'26保育所集計表'!D47+'26幼稚園集計表'!D48</f>
        <v>65</v>
      </c>
      <c r="E47" s="50">
        <f t="shared" si="6"/>
        <v>115</v>
      </c>
      <c r="F47" s="114">
        <f>'26保育所集計表'!F47+'26幼稚園集計表'!F48</f>
        <v>24</v>
      </c>
      <c r="G47" s="49">
        <f>'26保育所集計表'!G47+'26幼稚園集計表'!G48</f>
        <v>26</v>
      </c>
      <c r="H47" s="50">
        <f t="shared" si="7"/>
        <v>50</v>
      </c>
      <c r="I47" s="48">
        <f t="shared" si="30"/>
        <v>48</v>
      </c>
      <c r="J47" s="49">
        <f t="shared" si="30"/>
        <v>40</v>
      </c>
      <c r="K47" s="50">
        <f t="shared" si="30"/>
        <v>43.47826086956522</v>
      </c>
      <c r="L47" s="114">
        <f>'26保育所集計表'!L47+'26幼稚園集計表'!L48</f>
        <v>2</v>
      </c>
      <c r="M47" s="49">
        <f>'26保育所集計表'!M47+'26幼稚園集計表'!M48</f>
        <v>4</v>
      </c>
      <c r="N47" s="50">
        <f t="shared" si="8"/>
        <v>6</v>
      </c>
      <c r="O47" s="48">
        <f t="shared" si="31"/>
        <v>8.333333333333332</v>
      </c>
      <c r="P47" s="49">
        <f t="shared" si="31"/>
        <v>15.384615384615385</v>
      </c>
      <c r="Q47" s="50">
        <f t="shared" si="31"/>
        <v>12</v>
      </c>
      <c r="R47" s="114">
        <f>'26保育所集計表'!R47+'26幼稚園集計表'!R48</f>
        <v>45</v>
      </c>
      <c r="S47" s="49">
        <f>'26保育所集計表'!S47+'26幼稚園集計表'!S48</f>
        <v>76</v>
      </c>
      <c r="T47" s="50">
        <f t="shared" si="9"/>
        <v>121</v>
      </c>
      <c r="U47" s="51">
        <f t="shared" si="32"/>
        <v>0.9</v>
      </c>
      <c r="V47" s="52">
        <f t="shared" si="32"/>
        <v>1.1692307692307693</v>
      </c>
      <c r="W47" s="53">
        <f t="shared" si="32"/>
        <v>1.0521739130434782</v>
      </c>
      <c r="X47" s="114">
        <f>'26保育所集計表'!X47+'26幼稚園集計表'!X48</f>
        <v>0</v>
      </c>
      <c r="Y47" s="49">
        <f>'26保育所集計表'!Y47+'26幼稚園集計表'!Y48</f>
        <v>1</v>
      </c>
      <c r="Z47" s="50">
        <f t="shared" si="10"/>
        <v>1</v>
      </c>
      <c r="AA47" s="114">
        <f>'26保育所集計表'!AA47+'26幼稚園集計表'!AA48</f>
        <v>0</v>
      </c>
      <c r="AB47" s="49">
        <f>'26保育所集計表'!AB47+'26幼稚園集計表'!AB48</f>
        <v>0</v>
      </c>
      <c r="AC47" s="50">
        <f t="shared" si="11"/>
        <v>0</v>
      </c>
      <c r="AD47" s="117">
        <f t="shared" si="28"/>
        <v>0</v>
      </c>
      <c r="AE47" s="118">
        <f t="shared" si="28"/>
        <v>0</v>
      </c>
      <c r="AF47" s="119">
        <f t="shared" si="28"/>
        <v>0</v>
      </c>
      <c r="AG47" s="114">
        <f>'26保育所集計表'!AG47+'26幼稚園集計表'!AG48</f>
        <v>0</v>
      </c>
      <c r="AH47" s="49">
        <f>'26保育所集計表'!AH47+'26幼稚園集計表'!AH48</f>
        <v>0</v>
      </c>
      <c r="AI47" s="50">
        <f t="shared" si="12"/>
        <v>0</v>
      </c>
      <c r="AJ47" s="117" t="e">
        <f t="shared" si="15"/>
        <v>#DIV/0!</v>
      </c>
      <c r="AK47" s="118" t="e">
        <f t="shared" si="16"/>
        <v>#DIV/0!</v>
      </c>
      <c r="AL47" s="119" t="e">
        <f t="shared" si="17"/>
        <v>#DIV/0!</v>
      </c>
      <c r="AM47" s="114">
        <f>'26保育所集計表'!AM47+'26幼稚園集計表'!AM48</f>
        <v>0</v>
      </c>
      <c r="AN47" s="49">
        <f>'26保育所集計表'!AN47+'26幼稚園集計表'!AN48</f>
        <v>0</v>
      </c>
      <c r="AO47" s="50">
        <f t="shared" si="13"/>
        <v>0</v>
      </c>
      <c r="AP47" s="54">
        <f t="shared" si="29"/>
        <v>0</v>
      </c>
      <c r="AQ47" s="55">
        <f t="shared" si="29"/>
        <v>0</v>
      </c>
      <c r="AR47" s="56">
        <f t="shared" si="29"/>
        <v>0</v>
      </c>
      <c r="AS47" s="114">
        <f>'26保育所集計表'!AS47+'26幼稚園集計表'!AS48</f>
        <v>0</v>
      </c>
      <c r="AT47" s="49">
        <f>'26保育所集計表'!AT47+'26幼稚園集計表'!AT48</f>
        <v>0</v>
      </c>
      <c r="AU47" s="50">
        <f t="shared" si="14"/>
        <v>0</v>
      </c>
    </row>
    <row r="48" spans="1:47" s="57" customFormat="1" ht="7.5" customHeight="1">
      <c r="A48" s="46"/>
      <c r="B48" s="47" t="s">
        <v>56</v>
      </c>
      <c r="C48" s="114">
        <f>'26保育所集計表'!C48+'26幼稚園集計表'!C49</f>
        <v>28</v>
      </c>
      <c r="D48" s="49">
        <f>'26保育所集計表'!D48+'26幼稚園集計表'!D49</f>
        <v>21</v>
      </c>
      <c r="E48" s="50">
        <f t="shared" si="6"/>
        <v>49</v>
      </c>
      <c r="F48" s="114">
        <f>'26保育所集計表'!F48+'26幼稚園集計表'!F49</f>
        <v>12</v>
      </c>
      <c r="G48" s="49">
        <f>'26保育所集計表'!G48+'26幼稚園集計表'!G49</f>
        <v>7</v>
      </c>
      <c r="H48" s="50">
        <f t="shared" si="7"/>
        <v>19</v>
      </c>
      <c r="I48" s="48">
        <f t="shared" si="30"/>
        <v>42.857142857142854</v>
      </c>
      <c r="J48" s="49">
        <f t="shared" si="30"/>
        <v>33.33333333333333</v>
      </c>
      <c r="K48" s="50">
        <f t="shared" si="30"/>
        <v>38.775510204081634</v>
      </c>
      <c r="L48" s="114">
        <f>'26保育所集計表'!L48+'26幼稚園集計表'!L49</f>
        <v>3</v>
      </c>
      <c r="M48" s="49">
        <f>'26保育所集計表'!M48+'26幼稚園集計表'!M49</f>
        <v>2</v>
      </c>
      <c r="N48" s="50">
        <f t="shared" si="8"/>
        <v>5</v>
      </c>
      <c r="O48" s="48">
        <f t="shared" si="31"/>
        <v>25</v>
      </c>
      <c r="P48" s="49">
        <f t="shared" si="31"/>
        <v>28.57142857142857</v>
      </c>
      <c r="Q48" s="50">
        <f t="shared" si="31"/>
        <v>26.31578947368421</v>
      </c>
      <c r="R48" s="114">
        <f>'26保育所集計表'!R48+'26幼稚園集計表'!R49</f>
        <v>31</v>
      </c>
      <c r="S48" s="49">
        <f>'26保育所集計表'!S48+'26幼稚園集計表'!S49</f>
        <v>9</v>
      </c>
      <c r="T48" s="50">
        <f t="shared" si="9"/>
        <v>40</v>
      </c>
      <c r="U48" s="51">
        <f t="shared" si="32"/>
        <v>1.1071428571428572</v>
      </c>
      <c r="V48" s="52">
        <f t="shared" si="32"/>
        <v>0.42857142857142855</v>
      </c>
      <c r="W48" s="53">
        <f t="shared" si="32"/>
        <v>0.8163265306122449</v>
      </c>
      <c r="X48" s="114">
        <f>'26保育所集計表'!X48+'26幼稚園集計表'!X49</f>
        <v>36</v>
      </c>
      <c r="Y48" s="49">
        <f>'26保育所集計表'!Y48+'26幼稚園集計表'!Y49</f>
        <v>3</v>
      </c>
      <c r="Z48" s="50">
        <f t="shared" si="10"/>
        <v>39</v>
      </c>
      <c r="AA48" s="114">
        <f>'26保育所集計表'!AA48+'26幼稚園集計表'!AA49</f>
        <v>0</v>
      </c>
      <c r="AB48" s="49">
        <f>'26保育所集計表'!AB48+'26幼稚園集計表'!AB49</f>
        <v>0</v>
      </c>
      <c r="AC48" s="50">
        <f t="shared" si="11"/>
        <v>0</v>
      </c>
      <c r="AD48" s="117">
        <f t="shared" si="28"/>
        <v>0</v>
      </c>
      <c r="AE48" s="118">
        <f t="shared" si="28"/>
        <v>0</v>
      </c>
      <c r="AF48" s="119">
        <f t="shared" si="28"/>
        <v>0</v>
      </c>
      <c r="AG48" s="114">
        <f>'26保育所集計表'!AG48+'26幼稚園集計表'!AG49</f>
        <v>0</v>
      </c>
      <c r="AH48" s="49">
        <f>'26保育所集計表'!AH48+'26幼稚園集計表'!AH49</f>
        <v>0</v>
      </c>
      <c r="AI48" s="50">
        <f t="shared" si="12"/>
        <v>0</v>
      </c>
      <c r="AJ48" s="117" t="e">
        <f t="shared" si="15"/>
        <v>#DIV/0!</v>
      </c>
      <c r="AK48" s="118" t="e">
        <f t="shared" si="16"/>
        <v>#DIV/0!</v>
      </c>
      <c r="AL48" s="119" t="e">
        <f t="shared" si="17"/>
        <v>#DIV/0!</v>
      </c>
      <c r="AM48" s="114">
        <f>'26保育所集計表'!AM48+'26幼稚園集計表'!AM49</f>
        <v>0</v>
      </c>
      <c r="AN48" s="49">
        <f>'26保育所集計表'!AN48+'26幼稚園集計表'!AN49</f>
        <v>0</v>
      </c>
      <c r="AO48" s="50">
        <f t="shared" si="13"/>
        <v>0</v>
      </c>
      <c r="AP48" s="54">
        <f t="shared" si="29"/>
        <v>0</v>
      </c>
      <c r="AQ48" s="55">
        <f t="shared" si="29"/>
        <v>0</v>
      </c>
      <c r="AR48" s="56">
        <f t="shared" si="29"/>
        <v>0</v>
      </c>
      <c r="AS48" s="114">
        <f>'26保育所集計表'!AS48+'26幼稚園集計表'!AS49</f>
        <v>1</v>
      </c>
      <c r="AT48" s="49">
        <f>'26保育所集計表'!AT48+'26幼稚園集計表'!AT49</f>
        <v>0</v>
      </c>
      <c r="AU48" s="50">
        <f t="shared" si="14"/>
        <v>1</v>
      </c>
    </row>
    <row r="49" spans="1:47" s="57" customFormat="1" ht="7.5" customHeight="1">
      <c r="A49" s="46"/>
      <c r="B49" s="47" t="s">
        <v>57</v>
      </c>
      <c r="C49" s="114">
        <f>'26保育所集計表'!C49+'26幼稚園集計表'!C50</f>
        <v>27</v>
      </c>
      <c r="D49" s="49">
        <f>'26保育所集計表'!D49+'26幼稚園集計表'!D50</f>
        <v>24</v>
      </c>
      <c r="E49" s="50">
        <f t="shared" si="6"/>
        <v>51</v>
      </c>
      <c r="F49" s="114">
        <f>'26保育所集計表'!F49+'26幼稚園集計表'!F50</f>
        <v>13</v>
      </c>
      <c r="G49" s="49">
        <f>'26保育所集計表'!G49+'26幼稚園集計表'!G50</f>
        <v>8</v>
      </c>
      <c r="H49" s="50">
        <f t="shared" si="7"/>
        <v>21</v>
      </c>
      <c r="I49" s="48">
        <f t="shared" si="30"/>
        <v>48.148148148148145</v>
      </c>
      <c r="J49" s="49">
        <f t="shared" si="30"/>
        <v>33.33333333333333</v>
      </c>
      <c r="K49" s="50">
        <f t="shared" si="30"/>
        <v>41.17647058823529</v>
      </c>
      <c r="L49" s="114">
        <f>'26保育所集計表'!L49+'26幼稚園集計表'!L50</f>
        <v>4</v>
      </c>
      <c r="M49" s="49">
        <f>'26保育所集計表'!M49+'26幼稚園集計表'!M50</f>
        <v>1</v>
      </c>
      <c r="N49" s="50">
        <f t="shared" si="8"/>
        <v>5</v>
      </c>
      <c r="O49" s="48">
        <f t="shared" si="31"/>
        <v>30.76923076923077</v>
      </c>
      <c r="P49" s="49">
        <f t="shared" si="31"/>
        <v>12.5</v>
      </c>
      <c r="Q49" s="50">
        <f t="shared" si="31"/>
        <v>23.809523809523807</v>
      </c>
      <c r="R49" s="114">
        <f>'26保育所集計表'!R49+'26幼稚園集計表'!R50</f>
        <v>50</v>
      </c>
      <c r="S49" s="49">
        <f>'26保育所集計表'!S49+'26幼稚園集計表'!S50</f>
        <v>36</v>
      </c>
      <c r="T49" s="50">
        <f t="shared" si="9"/>
        <v>86</v>
      </c>
      <c r="U49" s="51">
        <f t="shared" si="32"/>
        <v>1.8518518518518519</v>
      </c>
      <c r="V49" s="52">
        <f t="shared" si="32"/>
        <v>1.5</v>
      </c>
      <c r="W49" s="53">
        <f t="shared" si="32"/>
        <v>1.6862745098039216</v>
      </c>
      <c r="X49" s="114">
        <f>'26保育所集計表'!X49+'26幼稚園集計表'!X50</f>
        <v>14</v>
      </c>
      <c r="Y49" s="49">
        <f>'26保育所集計表'!Y49+'26幼稚園集計表'!Y50</f>
        <v>14</v>
      </c>
      <c r="Z49" s="50">
        <f t="shared" si="10"/>
        <v>28</v>
      </c>
      <c r="AA49" s="114">
        <f>'26保育所集計表'!AA49+'26幼稚園集計表'!AA50</f>
        <v>0</v>
      </c>
      <c r="AB49" s="49">
        <f>'26保育所集計表'!AB49+'26幼稚園集計表'!AB50</f>
        <v>0</v>
      </c>
      <c r="AC49" s="50">
        <f t="shared" si="11"/>
        <v>0</v>
      </c>
      <c r="AD49" s="117">
        <f t="shared" si="28"/>
        <v>0</v>
      </c>
      <c r="AE49" s="118">
        <f t="shared" si="28"/>
        <v>0</v>
      </c>
      <c r="AF49" s="119">
        <f t="shared" si="28"/>
        <v>0</v>
      </c>
      <c r="AG49" s="114">
        <f>'26保育所集計表'!AG49+'26幼稚園集計表'!AG50</f>
        <v>0</v>
      </c>
      <c r="AH49" s="49">
        <f>'26保育所集計表'!AH49+'26幼稚園集計表'!AH50</f>
        <v>0</v>
      </c>
      <c r="AI49" s="50">
        <f t="shared" si="12"/>
        <v>0</v>
      </c>
      <c r="AJ49" s="117" t="e">
        <f t="shared" si="15"/>
        <v>#DIV/0!</v>
      </c>
      <c r="AK49" s="118" t="e">
        <f t="shared" si="16"/>
        <v>#DIV/0!</v>
      </c>
      <c r="AL49" s="119" t="e">
        <f t="shared" si="17"/>
        <v>#DIV/0!</v>
      </c>
      <c r="AM49" s="114">
        <f>'26保育所集計表'!AM49+'26幼稚園集計表'!AM50</f>
        <v>0</v>
      </c>
      <c r="AN49" s="49">
        <f>'26保育所集計表'!AN49+'26幼稚園集計表'!AN50</f>
        <v>0</v>
      </c>
      <c r="AO49" s="50">
        <f t="shared" si="13"/>
        <v>0</v>
      </c>
      <c r="AP49" s="54">
        <f t="shared" si="29"/>
        <v>0</v>
      </c>
      <c r="AQ49" s="55">
        <f t="shared" si="29"/>
        <v>0</v>
      </c>
      <c r="AR49" s="56">
        <f t="shared" si="29"/>
        <v>0</v>
      </c>
      <c r="AS49" s="114">
        <f>'26保育所集計表'!AS49+'26幼稚園集計表'!AS50</f>
        <v>0</v>
      </c>
      <c r="AT49" s="49">
        <f>'26保育所集計表'!AT49+'26幼稚園集計表'!AT50</f>
        <v>2</v>
      </c>
      <c r="AU49" s="50">
        <f t="shared" si="14"/>
        <v>2</v>
      </c>
    </row>
    <row r="50" spans="1:47" s="57" customFormat="1" ht="7.5" customHeight="1">
      <c r="A50" s="46" t="s">
        <v>58</v>
      </c>
      <c r="B50" s="47" t="s">
        <v>58</v>
      </c>
      <c r="C50" s="114">
        <f>'26保育所集計表'!C50+'26幼稚園集計表'!C51</f>
        <v>192</v>
      </c>
      <c r="D50" s="49">
        <f>'26保育所集計表'!D50+'26幼稚園集計表'!D51</f>
        <v>164</v>
      </c>
      <c r="E50" s="50">
        <f t="shared" si="6"/>
        <v>356</v>
      </c>
      <c r="F50" s="114">
        <f>'26保育所集計表'!F50+'26幼稚園集計表'!F51</f>
        <v>88</v>
      </c>
      <c r="G50" s="49">
        <f>'26保育所集計表'!G50+'26幼稚園集計表'!G51</f>
        <v>64</v>
      </c>
      <c r="H50" s="50">
        <f t="shared" si="7"/>
        <v>152</v>
      </c>
      <c r="I50" s="48">
        <f t="shared" si="30"/>
        <v>45.83333333333333</v>
      </c>
      <c r="J50" s="49">
        <f t="shared" si="30"/>
        <v>39.02439024390244</v>
      </c>
      <c r="K50" s="50">
        <f t="shared" si="30"/>
        <v>42.69662921348314</v>
      </c>
      <c r="L50" s="114">
        <f>'26保育所集計表'!L50+'26幼稚園集計表'!L51</f>
        <v>23</v>
      </c>
      <c r="M50" s="49">
        <f>'26保育所集計表'!M50+'26幼稚園集計表'!M51</f>
        <v>20</v>
      </c>
      <c r="N50" s="50">
        <f t="shared" si="8"/>
        <v>43</v>
      </c>
      <c r="O50" s="48">
        <f t="shared" si="31"/>
        <v>26.136363636363637</v>
      </c>
      <c r="P50" s="49">
        <f t="shared" si="31"/>
        <v>31.25</v>
      </c>
      <c r="Q50" s="50">
        <f t="shared" si="31"/>
        <v>28.289473684210524</v>
      </c>
      <c r="R50" s="114">
        <f>'26保育所集計表'!R50+'26幼稚園集計表'!R51</f>
        <v>329</v>
      </c>
      <c r="S50" s="49">
        <f>'26保育所集計表'!S50+'26幼稚園集計表'!S51</f>
        <v>274</v>
      </c>
      <c r="T50" s="50">
        <f t="shared" si="9"/>
        <v>603</v>
      </c>
      <c r="U50" s="51">
        <f t="shared" si="32"/>
        <v>1.7135416666666667</v>
      </c>
      <c r="V50" s="52">
        <f t="shared" si="32"/>
        <v>1.670731707317073</v>
      </c>
      <c r="W50" s="53">
        <f t="shared" si="32"/>
        <v>1.6938202247191012</v>
      </c>
      <c r="X50" s="114">
        <f>'26保育所集計表'!X50+'26幼稚園集計表'!X51</f>
        <v>32</v>
      </c>
      <c r="Y50" s="49">
        <f>'26保育所集計表'!Y50+'26幼稚園集計表'!Y51</f>
        <v>29</v>
      </c>
      <c r="Z50" s="50">
        <f t="shared" si="10"/>
        <v>61</v>
      </c>
      <c r="AA50" s="114">
        <f>'26保育所集計表'!AA50+'26幼稚園集計表'!AA51</f>
        <v>0</v>
      </c>
      <c r="AB50" s="49">
        <f>'26保育所集計表'!AB50+'26幼稚園集計表'!AB51</f>
        <v>0</v>
      </c>
      <c r="AC50" s="50">
        <f t="shared" si="11"/>
        <v>0</v>
      </c>
      <c r="AD50" s="117">
        <f t="shared" si="28"/>
        <v>0</v>
      </c>
      <c r="AE50" s="118">
        <f t="shared" si="28"/>
        <v>0</v>
      </c>
      <c r="AF50" s="119">
        <f t="shared" si="28"/>
        <v>0</v>
      </c>
      <c r="AG50" s="114">
        <f>'26保育所集計表'!AG50+'26幼稚園集計表'!AG51</f>
        <v>0</v>
      </c>
      <c r="AH50" s="49">
        <f>'26保育所集計表'!AH50+'26幼稚園集計表'!AH51</f>
        <v>0</v>
      </c>
      <c r="AI50" s="50">
        <f t="shared" si="12"/>
        <v>0</v>
      </c>
      <c r="AJ50" s="117" t="e">
        <f t="shared" si="15"/>
        <v>#DIV/0!</v>
      </c>
      <c r="AK50" s="118" t="e">
        <f t="shared" si="16"/>
        <v>#DIV/0!</v>
      </c>
      <c r="AL50" s="119" t="e">
        <f t="shared" si="17"/>
        <v>#DIV/0!</v>
      </c>
      <c r="AM50" s="114">
        <f>'26保育所集計表'!AM50+'26幼稚園集計表'!AM51</f>
        <v>0</v>
      </c>
      <c r="AN50" s="49">
        <f>'26保育所集計表'!AN50+'26幼稚園集計表'!AN51</f>
        <v>0</v>
      </c>
      <c r="AO50" s="50">
        <f t="shared" si="13"/>
        <v>0</v>
      </c>
      <c r="AP50" s="54">
        <f t="shared" si="29"/>
        <v>0</v>
      </c>
      <c r="AQ50" s="55">
        <f t="shared" si="29"/>
        <v>0</v>
      </c>
      <c r="AR50" s="56">
        <f t="shared" si="29"/>
        <v>0</v>
      </c>
      <c r="AS50" s="114">
        <f>'26保育所集計表'!AS50+'26幼稚園集計表'!AS51</f>
        <v>0</v>
      </c>
      <c r="AT50" s="49">
        <f>'26保育所集計表'!AT50+'26幼稚園集計表'!AT51</f>
        <v>0</v>
      </c>
      <c r="AU50" s="50">
        <f t="shared" si="14"/>
        <v>0</v>
      </c>
    </row>
    <row r="51" spans="1:47" s="57" customFormat="1" ht="7.5" customHeight="1">
      <c r="A51" s="46"/>
      <c r="B51" s="47" t="s">
        <v>59</v>
      </c>
      <c r="C51" s="114">
        <f>'26保育所集計表'!C51+'26幼稚園集計表'!C52</f>
        <v>43</v>
      </c>
      <c r="D51" s="49">
        <f>'26保育所集計表'!D51+'26幼稚園集計表'!D52</f>
        <v>30</v>
      </c>
      <c r="E51" s="50">
        <f t="shared" si="6"/>
        <v>73</v>
      </c>
      <c r="F51" s="114">
        <f>'26保育所集計表'!F51+'26幼稚園集計表'!F52</f>
        <v>16</v>
      </c>
      <c r="G51" s="49">
        <f>'26保育所集計表'!G51+'26幼稚園集計表'!G52</f>
        <v>12</v>
      </c>
      <c r="H51" s="50">
        <f t="shared" si="7"/>
        <v>28</v>
      </c>
      <c r="I51" s="48">
        <f t="shared" si="30"/>
        <v>37.2093023255814</v>
      </c>
      <c r="J51" s="49">
        <f t="shared" si="30"/>
        <v>40</v>
      </c>
      <c r="K51" s="50">
        <f t="shared" si="30"/>
        <v>38.35616438356164</v>
      </c>
      <c r="L51" s="114">
        <f>'26保育所集計表'!L51+'26幼稚園集計表'!L52</f>
        <v>4</v>
      </c>
      <c r="M51" s="49">
        <f>'26保育所集計表'!M51+'26幼稚園集計表'!M52</f>
        <v>5</v>
      </c>
      <c r="N51" s="50">
        <f t="shared" si="8"/>
        <v>9</v>
      </c>
      <c r="O51" s="48">
        <f t="shared" si="31"/>
        <v>25</v>
      </c>
      <c r="P51" s="49">
        <f t="shared" si="31"/>
        <v>41.66666666666667</v>
      </c>
      <c r="Q51" s="50">
        <f t="shared" si="31"/>
        <v>32.142857142857146</v>
      </c>
      <c r="R51" s="114">
        <f>'26保育所集計表'!R51+'26幼稚園集計表'!R52</f>
        <v>51</v>
      </c>
      <c r="S51" s="49">
        <f>'26保育所集計表'!S51+'26幼稚園集計表'!S52</f>
        <v>44</v>
      </c>
      <c r="T51" s="50">
        <f t="shared" si="9"/>
        <v>95</v>
      </c>
      <c r="U51" s="51">
        <f t="shared" si="32"/>
        <v>1.186046511627907</v>
      </c>
      <c r="V51" s="52">
        <f t="shared" si="32"/>
        <v>1.4666666666666666</v>
      </c>
      <c r="W51" s="53">
        <f t="shared" si="32"/>
        <v>1.3013698630136987</v>
      </c>
      <c r="X51" s="114">
        <f>'26保育所集計表'!X51+'26幼稚園集計表'!X52</f>
        <v>0</v>
      </c>
      <c r="Y51" s="49">
        <f>'26保育所集計表'!Y51+'26幼稚園集計表'!Y52</f>
        <v>0</v>
      </c>
      <c r="Z51" s="50">
        <f t="shared" si="10"/>
        <v>0</v>
      </c>
      <c r="AA51" s="114">
        <f>'26保育所集計表'!AA51+'26幼稚園集計表'!AA52</f>
        <v>0</v>
      </c>
      <c r="AB51" s="49">
        <f>'26保育所集計表'!AB51+'26幼稚園集計表'!AB52</f>
        <v>0</v>
      </c>
      <c r="AC51" s="50">
        <f t="shared" si="11"/>
        <v>0</v>
      </c>
      <c r="AD51" s="117">
        <f t="shared" si="28"/>
        <v>0</v>
      </c>
      <c r="AE51" s="118">
        <f t="shared" si="28"/>
        <v>0</v>
      </c>
      <c r="AF51" s="119">
        <f t="shared" si="28"/>
        <v>0</v>
      </c>
      <c r="AG51" s="114">
        <f>'26保育所集計表'!AG51+'26幼稚園集計表'!AG52</f>
        <v>0</v>
      </c>
      <c r="AH51" s="49">
        <f>'26保育所集計表'!AH51+'26幼稚園集計表'!AH52</f>
        <v>0</v>
      </c>
      <c r="AI51" s="50">
        <f t="shared" si="12"/>
        <v>0</v>
      </c>
      <c r="AJ51" s="117" t="e">
        <f t="shared" si="15"/>
        <v>#DIV/0!</v>
      </c>
      <c r="AK51" s="118" t="e">
        <f t="shared" si="16"/>
        <v>#DIV/0!</v>
      </c>
      <c r="AL51" s="119" t="e">
        <f t="shared" si="17"/>
        <v>#DIV/0!</v>
      </c>
      <c r="AM51" s="114">
        <f>'26保育所集計表'!AM51+'26幼稚園集計表'!AM52</f>
        <v>0</v>
      </c>
      <c r="AN51" s="49">
        <f>'26保育所集計表'!AN51+'26幼稚園集計表'!AN52</f>
        <v>0</v>
      </c>
      <c r="AO51" s="50">
        <f t="shared" si="13"/>
        <v>0</v>
      </c>
      <c r="AP51" s="54">
        <f t="shared" si="29"/>
        <v>0</v>
      </c>
      <c r="AQ51" s="55">
        <f t="shared" si="29"/>
        <v>0</v>
      </c>
      <c r="AR51" s="56">
        <f t="shared" si="29"/>
        <v>0</v>
      </c>
      <c r="AS51" s="114">
        <f>'26保育所集計表'!AS51+'26幼稚園集計表'!AS52</f>
        <v>0</v>
      </c>
      <c r="AT51" s="49">
        <f>'26保育所集計表'!AT51+'26幼稚園集計表'!AT52</f>
        <v>0</v>
      </c>
      <c r="AU51" s="50">
        <f t="shared" si="14"/>
        <v>0</v>
      </c>
    </row>
    <row r="52" spans="1:47" s="57" customFormat="1" ht="7.5" customHeight="1">
      <c r="A52" s="46"/>
      <c r="B52" s="47" t="s">
        <v>60</v>
      </c>
      <c r="C52" s="114">
        <f>'26保育所集計表'!C52+'26幼稚園集計表'!C53</f>
        <v>28</v>
      </c>
      <c r="D52" s="49">
        <f>'26保育所集計表'!D52+'26幼稚園集計表'!D53</f>
        <v>21</v>
      </c>
      <c r="E52" s="50">
        <f t="shared" si="6"/>
        <v>49</v>
      </c>
      <c r="F52" s="114">
        <f>'26保育所集計表'!F52+'26幼稚園集計表'!F53</f>
        <v>15</v>
      </c>
      <c r="G52" s="49">
        <f>'26保育所集計表'!G52+'26幼稚園集計表'!G53</f>
        <v>5</v>
      </c>
      <c r="H52" s="50">
        <f t="shared" si="7"/>
        <v>20</v>
      </c>
      <c r="I52" s="48">
        <f t="shared" si="30"/>
        <v>53.57142857142857</v>
      </c>
      <c r="J52" s="49">
        <f t="shared" si="30"/>
        <v>23.809523809523807</v>
      </c>
      <c r="K52" s="50">
        <f t="shared" si="30"/>
        <v>40.816326530612244</v>
      </c>
      <c r="L52" s="114">
        <f>'26保育所集計表'!L52+'26幼稚園集計表'!L53</f>
        <v>7</v>
      </c>
      <c r="M52" s="49">
        <f>'26保育所集計表'!M52+'26幼稚園集計表'!M53</f>
        <v>1</v>
      </c>
      <c r="N52" s="50">
        <f t="shared" si="8"/>
        <v>8</v>
      </c>
      <c r="O52" s="48">
        <f t="shared" si="31"/>
        <v>46.666666666666664</v>
      </c>
      <c r="P52" s="49">
        <f t="shared" si="31"/>
        <v>20</v>
      </c>
      <c r="Q52" s="50">
        <f t="shared" si="31"/>
        <v>40</v>
      </c>
      <c r="R52" s="114">
        <f>'26保育所集計表'!R52+'26幼稚園集計表'!R53</f>
        <v>38</v>
      </c>
      <c r="S52" s="49">
        <f>'26保育所集計表'!S52+'26幼稚園集計表'!S53</f>
        <v>29</v>
      </c>
      <c r="T52" s="50">
        <f t="shared" si="9"/>
        <v>67</v>
      </c>
      <c r="U52" s="51">
        <f t="shared" si="32"/>
        <v>1.3571428571428572</v>
      </c>
      <c r="V52" s="52">
        <f t="shared" si="32"/>
        <v>1.380952380952381</v>
      </c>
      <c r="W52" s="53">
        <f t="shared" si="32"/>
        <v>1.3673469387755102</v>
      </c>
      <c r="X52" s="114">
        <f>'26保育所集計表'!X52+'26幼稚園集計表'!X53</f>
        <v>16</v>
      </c>
      <c r="Y52" s="49">
        <f>'26保育所集計表'!Y52+'26幼稚園集計表'!Y53</f>
        <v>8</v>
      </c>
      <c r="Z52" s="50">
        <f t="shared" si="10"/>
        <v>24</v>
      </c>
      <c r="AA52" s="114">
        <f>'26保育所集計表'!AA52+'26幼稚園集計表'!AA53</f>
        <v>0</v>
      </c>
      <c r="AB52" s="49">
        <f>'26保育所集計表'!AB52+'26幼稚園集計表'!AB53</f>
        <v>0</v>
      </c>
      <c r="AC52" s="50">
        <f t="shared" si="11"/>
        <v>0</v>
      </c>
      <c r="AD52" s="117">
        <f t="shared" si="28"/>
        <v>0</v>
      </c>
      <c r="AE52" s="118">
        <f t="shared" si="28"/>
        <v>0</v>
      </c>
      <c r="AF52" s="119">
        <f t="shared" si="28"/>
        <v>0</v>
      </c>
      <c r="AG52" s="114">
        <f>'26保育所集計表'!AG52+'26幼稚園集計表'!AG53</f>
        <v>0</v>
      </c>
      <c r="AH52" s="49">
        <f>'26保育所集計表'!AH52+'26幼稚園集計表'!AH53</f>
        <v>0</v>
      </c>
      <c r="AI52" s="50">
        <f t="shared" si="12"/>
        <v>0</v>
      </c>
      <c r="AJ52" s="117" t="e">
        <f t="shared" si="15"/>
        <v>#DIV/0!</v>
      </c>
      <c r="AK52" s="118" t="e">
        <f t="shared" si="16"/>
        <v>#DIV/0!</v>
      </c>
      <c r="AL52" s="119" t="e">
        <f t="shared" si="17"/>
        <v>#DIV/0!</v>
      </c>
      <c r="AM52" s="114">
        <f>'26保育所集計表'!AM52+'26幼稚園集計表'!AM53</f>
        <v>0</v>
      </c>
      <c r="AN52" s="49">
        <f>'26保育所集計表'!AN52+'26幼稚園集計表'!AN53</f>
        <v>0</v>
      </c>
      <c r="AO52" s="50">
        <f t="shared" si="13"/>
        <v>0</v>
      </c>
      <c r="AP52" s="54">
        <f t="shared" si="29"/>
        <v>0</v>
      </c>
      <c r="AQ52" s="55">
        <f t="shared" si="29"/>
        <v>0</v>
      </c>
      <c r="AR52" s="56">
        <f t="shared" si="29"/>
        <v>0</v>
      </c>
      <c r="AS52" s="114">
        <f>'26保育所集計表'!AS52+'26幼稚園集計表'!AS53</f>
        <v>0</v>
      </c>
      <c r="AT52" s="49">
        <f>'26保育所集計表'!AT52+'26幼稚園集計表'!AT53</f>
        <v>0</v>
      </c>
      <c r="AU52" s="50">
        <f t="shared" si="14"/>
        <v>0</v>
      </c>
    </row>
    <row r="53" spans="1:47" s="57" customFormat="1" ht="7.5" customHeight="1">
      <c r="A53" s="46"/>
      <c r="B53" s="47" t="s">
        <v>61</v>
      </c>
      <c r="C53" s="114">
        <f>'26保育所集計表'!C53+'26幼稚園集計表'!C54</f>
        <v>38</v>
      </c>
      <c r="D53" s="49">
        <f>'26保育所集計表'!D53+'26幼稚園集計表'!D54</f>
        <v>23</v>
      </c>
      <c r="E53" s="50">
        <f t="shared" si="6"/>
        <v>61</v>
      </c>
      <c r="F53" s="114">
        <f>'26保育所集計表'!F53+'26幼稚園集計表'!F54</f>
        <v>18</v>
      </c>
      <c r="G53" s="49">
        <f>'26保育所集計表'!G53+'26幼稚園集計表'!G54</f>
        <v>7</v>
      </c>
      <c r="H53" s="50">
        <f t="shared" si="7"/>
        <v>25</v>
      </c>
      <c r="I53" s="48">
        <f t="shared" si="30"/>
        <v>47.368421052631575</v>
      </c>
      <c r="J53" s="49">
        <f t="shared" si="30"/>
        <v>30.434782608695656</v>
      </c>
      <c r="K53" s="50">
        <f t="shared" si="30"/>
        <v>40.98360655737705</v>
      </c>
      <c r="L53" s="114">
        <f>'26保育所集計表'!L53+'26幼稚園集計表'!L54</f>
        <v>3</v>
      </c>
      <c r="M53" s="49">
        <f>'26保育所集計表'!M53+'26幼稚園集計表'!M54</f>
        <v>1</v>
      </c>
      <c r="N53" s="50">
        <f t="shared" si="8"/>
        <v>4</v>
      </c>
      <c r="O53" s="48">
        <f t="shared" si="31"/>
        <v>16.666666666666664</v>
      </c>
      <c r="P53" s="49">
        <f t="shared" si="31"/>
        <v>14.285714285714285</v>
      </c>
      <c r="Q53" s="50">
        <f t="shared" si="31"/>
        <v>16</v>
      </c>
      <c r="R53" s="114">
        <f>'26保育所集計表'!R53+'26幼稚園集計表'!R54</f>
        <v>95</v>
      </c>
      <c r="S53" s="49">
        <f>'26保育所集計表'!S53+'26幼稚園集計表'!S54</f>
        <v>30</v>
      </c>
      <c r="T53" s="50">
        <f t="shared" si="9"/>
        <v>125</v>
      </c>
      <c r="U53" s="51">
        <f t="shared" si="32"/>
        <v>2.5</v>
      </c>
      <c r="V53" s="52">
        <f t="shared" si="32"/>
        <v>1.3043478260869565</v>
      </c>
      <c r="W53" s="53">
        <f t="shared" si="32"/>
        <v>2.0491803278688523</v>
      </c>
      <c r="X53" s="114">
        <f>'26保育所集計表'!X53+'26幼稚園集計表'!X54</f>
        <v>7</v>
      </c>
      <c r="Y53" s="49">
        <f>'26保育所集計表'!Y53+'26幼稚園集計表'!Y54</f>
        <v>12</v>
      </c>
      <c r="Z53" s="50">
        <f t="shared" si="10"/>
        <v>19</v>
      </c>
      <c r="AA53" s="114">
        <f>'26保育所集計表'!AA53+'26幼稚園集計表'!AA54</f>
        <v>0</v>
      </c>
      <c r="AB53" s="49">
        <f>'26保育所集計表'!AB53+'26幼稚園集計表'!AB54</f>
        <v>0</v>
      </c>
      <c r="AC53" s="50">
        <f t="shared" si="11"/>
        <v>0</v>
      </c>
      <c r="AD53" s="117">
        <f t="shared" si="28"/>
        <v>0</v>
      </c>
      <c r="AE53" s="118">
        <f t="shared" si="28"/>
        <v>0</v>
      </c>
      <c r="AF53" s="119">
        <f t="shared" si="28"/>
        <v>0</v>
      </c>
      <c r="AG53" s="114">
        <f>'26保育所集計表'!AG53+'26幼稚園集計表'!AG54</f>
        <v>0</v>
      </c>
      <c r="AH53" s="49">
        <f>'26保育所集計表'!AH53+'26幼稚園集計表'!AH54</f>
        <v>0</v>
      </c>
      <c r="AI53" s="50">
        <f t="shared" si="12"/>
        <v>0</v>
      </c>
      <c r="AJ53" s="117" t="e">
        <f t="shared" si="15"/>
        <v>#DIV/0!</v>
      </c>
      <c r="AK53" s="118" t="e">
        <f t="shared" si="16"/>
        <v>#DIV/0!</v>
      </c>
      <c r="AL53" s="119" t="e">
        <f t="shared" si="17"/>
        <v>#DIV/0!</v>
      </c>
      <c r="AM53" s="114">
        <f>'26保育所集計表'!AM53+'26幼稚園集計表'!AM54</f>
        <v>0</v>
      </c>
      <c r="AN53" s="49">
        <f>'26保育所集計表'!AN53+'26幼稚園集計表'!AN54</f>
        <v>0</v>
      </c>
      <c r="AO53" s="50">
        <f t="shared" si="13"/>
        <v>0</v>
      </c>
      <c r="AP53" s="54">
        <f t="shared" si="29"/>
        <v>0</v>
      </c>
      <c r="AQ53" s="55">
        <f t="shared" si="29"/>
        <v>0</v>
      </c>
      <c r="AR53" s="56">
        <f t="shared" si="29"/>
        <v>0</v>
      </c>
      <c r="AS53" s="114">
        <f>'26保育所集計表'!AS53+'26幼稚園集計表'!AS54</f>
        <v>0</v>
      </c>
      <c r="AT53" s="49">
        <f>'26保育所集計表'!AT53+'26幼稚園集計表'!AT54</f>
        <v>0</v>
      </c>
      <c r="AU53" s="50">
        <f t="shared" si="14"/>
        <v>0</v>
      </c>
    </row>
    <row r="54" spans="1:47" s="57" customFormat="1" ht="7.5" customHeight="1">
      <c r="A54" s="46"/>
      <c r="B54" s="47" t="s">
        <v>62</v>
      </c>
      <c r="C54" s="114">
        <f>'26保育所集計表'!C54+'26幼稚園集計表'!C55</f>
        <v>19</v>
      </c>
      <c r="D54" s="49">
        <f>'26保育所集計表'!D54+'26幼稚園集計表'!D55</f>
        <v>21</v>
      </c>
      <c r="E54" s="50">
        <f t="shared" si="6"/>
        <v>40</v>
      </c>
      <c r="F54" s="114">
        <f>'26保育所集計表'!F54+'26幼稚園集計表'!F55</f>
        <v>12</v>
      </c>
      <c r="G54" s="49">
        <f>'26保育所集計表'!G54+'26幼稚園集計表'!G55</f>
        <v>11</v>
      </c>
      <c r="H54" s="50">
        <f t="shared" si="7"/>
        <v>23</v>
      </c>
      <c r="I54" s="48">
        <f t="shared" si="30"/>
        <v>63.1578947368421</v>
      </c>
      <c r="J54" s="49">
        <f t="shared" si="30"/>
        <v>52.38095238095239</v>
      </c>
      <c r="K54" s="50">
        <f t="shared" si="30"/>
        <v>57.49999999999999</v>
      </c>
      <c r="L54" s="114">
        <f>'26保育所集計表'!L54+'26幼稚園集計表'!L55</f>
        <v>2</v>
      </c>
      <c r="M54" s="49">
        <f>'26保育所集計表'!M54+'26幼稚園集計表'!M55</f>
        <v>4</v>
      </c>
      <c r="N54" s="50">
        <f t="shared" si="8"/>
        <v>6</v>
      </c>
      <c r="O54" s="48">
        <f t="shared" si="31"/>
        <v>16.666666666666664</v>
      </c>
      <c r="P54" s="49">
        <f t="shared" si="31"/>
        <v>36.36363636363637</v>
      </c>
      <c r="Q54" s="50">
        <f t="shared" si="31"/>
        <v>26.08695652173913</v>
      </c>
      <c r="R54" s="114">
        <f>'26保育所集計表'!R54+'26幼稚園集計表'!R55</f>
        <v>43</v>
      </c>
      <c r="S54" s="49">
        <f>'26保育所集計表'!S54+'26幼稚園集計表'!S55</f>
        <v>30</v>
      </c>
      <c r="T54" s="50">
        <f t="shared" si="9"/>
        <v>73</v>
      </c>
      <c r="U54" s="51">
        <f t="shared" si="32"/>
        <v>2.263157894736842</v>
      </c>
      <c r="V54" s="52">
        <f t="shared" si="32"/>
        <v>1.4285714285714286</v>
      </c>
      <c r="W54" s="53">
        <f t="shared" si="32"/>
        <v>1.825</v>
      </c>
      <c r="X54" s="114">
        <f>'26保育所集計表'!X54+'26幼稚園集計表'!X55</f>
        <v>3</v>
      </c>
      <c r="Y54" s="49">
        <f>'26保育所集計表'!Y54+'26幼稚園集計表'!Y55</f>
        <v>7</v>
      </c>
      <c r="Z54" s="50">
        <f t="shared" si="10"/>
        <v>10</v>
      </c>
      <c r="AA54" s="114">
        <f>'26保育所集計表'!AA54+'26幼稚園集計表'!AA55</f>
        <v>0</v>
      </c>
      <c r="AB54" s="49">
        <f>'26保育所集計表'!AB54+'26幼稚園集計表'!AB55</f>
        <v>0</v>
      </c>
      <c r="AC54" s="50">
        <f t="shared" si="11"/>
        <v>0</v>
      </c>
      <c r="AD54" s="117">
        <f t="shared" si="28"/>
        <v>0</v>
      </c>
      <c r="AE54" s="118">
        <f t="shared" si="28"/>
        <v>0</v>
      </c>
      <c r="AF54" s="119">
        <f t="shared" si="28"/>
        <v>0</v>
      </c>
      <c r="AG54" s="114">
        <f>'26保育所集計表'!AG54+'26幼稚園集計表'!AG55</f>
        <v>0</v>
      </c>
      <c r="AH54" s="49">
        <f>'26保育所集計表'!AH54+'26幼稚園集計表'!AH55</f>
        <v>0</v>
      </c>
      <c r="AI54" s="50">
        <f t="shared" si="12"/>
        <v>0</v>
      </c>
      <c r="AJ54" s="117" t="e">
        <f t="shared" si="15"/>
        <v>#DIV/0!</v>
      </c>
      <c r="AK54" s="118" t="e">
        <f t="shared" si="16"/>
        <v>#DIV/0!</v>
      </c>
      <c r="AL54" s="119" t="e">
        <f t="shared" si="17"/>
        <v>#DIV/0!</v>
      </c>
      <c r="AM54" s="114">
        <f>'26保育所集計表'!AM54+'26幼稚園集計表'!AM55</f>
        <v>0</v>
      </c>
      <c r="AN54" s="49">
        <f>'26保育所集計表'!AN54+'26幼稚園集計表'!AN55</f>
        <v>0</v>
      </c>
      <c r="AO54" s="50">
        <f t="shared" si="13"/>
        <v>0</v>
      </c>
      <c r="AP54" s="54">
        <f t="shared" si="29"/>
        <v>0</v>
      </c>
      <c r="AQ54" s="55">
        <f t="shared" si="29"/>
        <v>0</v>
      </c>
      <c r="AR54" s="56">
        <f t="shared" si="29"/>
        <v>0</v>
      </c>
      <c r="AS54" s="114">
        <f>'26保育所集計表'!AS54+'26幼稚園集計表'!AS55</f>
        <v>0</v>
      </c>
      <c r="AT54" s="49">
        <f>'26保育所集計表'!AT54+'26幼稚園集計表'!AT55</f>
        <v>0</v>
      </c>
      <c r="AU54" s="50">
        <f t="shared" si="14"/>
        <v>0</v>
      </c>
    </row>
    <row r="55" spans="1:47" s="57" customFormat="1" ht="7.5" customHeight="1">
      <c r="A55" s="46" t="s">
        <v>63</v>
      </c>
      <c r="B55" s="47" t="s">
        <v>63</v>
      </c>
      <c r="C55" s="114">
        <f>'26保育所集計表'!C55+'26幼稚園集計表'!C56</f>
        <v>91</v>
      </c>
      <c r="D55" s="49">
        <f>'26保育所集計表'!D55+'26幼稚園集計表'!D56</f>
        <v>81</v>
      </c>
      <c r="E55" s="50">
        <f t="shared" si="6"/>
        <v>172</v>
      </c>
      <c r="F55" s="114">
        <f>'26保育所集計表'!F55+'26幼稚園集計表'!F56</f>
        <v>42</v>
      </c>
      <c r="G55" s="49">
        <f>'26保育所集計表'!G55+'26幼稚園集計表'!G56</f>
        <v>30</v>
      </c>
      <c r="H55" s="50">
        <f t="shared" si="7"/>
        <v>72</v>
      </c>
      <c r="I55" s="48">
        <f t="shared" si="30"/>
        <v>46.15384615384615</v>
      </c>
      <c r="J55" s="49">
        <f t="shared" si="30"/>
        <v>37.03703703703704</v>
      </c>
      <c r="K55" s="50">
        <f t="shared" si="30"/>
        <v>41.86046511627907</v>
      </c>
      <c r="L55" s="114">
        <f>'26保育所集計表'!L55+'26幼稚園集計表'!L56</f>
        <v>16</v>
      </c>
      <c r="M55" s="49">
        <f>'26保育所集計表'!M55+'26幼稚園集計表'!M56</f>
        <v>7</v>
      </c>
      <c r="N55" s="50">
        <f t="shared" si="8"/>
        <v>23</v>
      </c>
      <c r="O55" s="48">
        <f t="shared" si="31"/>
        <v>38.095238095238095</v>
      </c>
      <c r="P55" s="49">
        <f t="shared" si="31"/>
        <v>23.333333333333332</v>
      </c>
      <c r="Q55" s="50">
        <f t="shared" si="31"/>
        <v>31.944444444444443</v>
      </c>
      <c r="R55" s="114">
        <f>'26保育所集計表'!R55+'26幼稚園集計表'!R56</f>
        <v>185</v>
      </c>
      <c r="S55" s="49">
        <f>'26保育所集計表'!S55+'26幼稚園集計表'!S56</f>
        <v>179</v>
      </c>
      <c r="T55" s="50">
        <f t="shared" si="9"/>
        <v>364</v>
      </c>
      <c r="U55" s="51">
        <f t="shared" si="32"/>
        <v>2.032967032967033</v>
      </c>
      <c r="V55" s="52">
        <f t="shared" si="32"/>
        <v>2.2098765432098766</v>
      </c>
      <c r="W55" s="53">
        <f t="shared" si="32"/>
        <v>2.116279069767442</v>
      </c>
      <c r="X55" s="114">
        <f>'26保育所集計表'!X55+'26幼稚園集計表'!X56</f>
        <v>34</v>
      </c>
      <c r="Y55" s="49">
        <f>'26保育所集計表'!Y55+'26幼稚園集計表'!Y56</f>
        <v>20</v>
      </c>
      <c r="Z55" s="50">
        <f t="shared" si="10"/>
        <v>54</v>
      </c>
      <c r="AA55" s="114">
        <f>'26保育所集計表'!AA55+'26幼稚園集計表'!AA56</f>
        <v>0</v>
      </c>
      <c r="AB55" s="49">
        <f>'26保育所集計表'!AB55+'26幼稚園集計表'!AB56</f>
        <v>0</v>
      </c>
      <c r="AC55" s="50">
        <f t="shared" si="11"/>
        <v>0</v>
      </c>
      <c r="AD55" s="117">
        <f t="shared" si="28"/>
        <v>0</v>
      </c>
      <c r="AE55" s="118">
        <f t="shared" si="28"/>
        <v>0</v>
      </c>
      <c r="AF55" s="119">
        <f t="shared" si="28"/>
        <v>0</v>
      </c>
      <c r="AG55" s="114">
        <f>'26保育所集計表'!AG55+'26幼稚園集計表'!AG56</f>
        <v>0</v>
      </c>
      <c r="AH55" s="49">
        <f>'26保育所集計表'!AH55+'26幼稚園集計表'!AH56</f>
        <v>0</v>
      </c>
      <c r="AI55" s="50">
        <f t="shared" si="12"/>
        <v>0</v>
      </c>
      <c r="AJ55" s="117" t="e">
        <f t="shared" si="15"/>
        <v>#DIV/0!</v>
      </c>
      <c r="AK55" s="118" t="e">
        <f t="shared" si="16"/>
        <v>#DIV/0!</v>
      </c>
      <c r="AL55" s="119" t="e">
        <f t="shared" si="17"/>
        <v>#DIV/0!</v>
      </c>
      <c r="AM55" s="114">
        <f>'26保育所集計表'!AM55+'26幼稚園集計表'!AM56</f>
        <v>0</v>
      </c>
      <c r="AN55" s="49">
        <f>'26保育所集計表'!AN55+'26幼稚園集計表'!AN56</f>
        <v>0</v>
      </c>
      <c r="AO55" s="50">
        <f t="shared" si="13"/>
        <v>0</v>
      </c>
      <c r="AP55" s="54">
        <f t="shared" si="29"/>
        <v>0</v>
      </c>
      <c r="AQ55" s="55">
        <f t="shared" si="29"/>
        <v>0</v>
      </c>
      <c r="AR55" s="56">
        <f t="shared" si="29"/>
        <v>0</v>
      </c>
      <c r="AS55" s="114">
        <f>'26保育所集計表'!AS55+'26幼稚園集計表'!AS56</f>
        <v>0</v>
      </c>
      <c r="AT55" s="49">
        <f>'26保育所集計表'!AT55+'26幼稚園集計表'!AT56</f>
        <v>3</v>
      </c>
      <c r="AU55" s="50">
        <f t="shared" si="14"/>
        <v>3</v>
      </c>
    </row>
    <row r="56" spans="1:47" s="57" customFormat="1" ht="7.5" customHeight="1">
      <c r="A56" s="46" t="s">
        <v>64</v>
      </c>
      <c r="B56" s="47" t="s">
        <v>64</v>
      </c>
      <c r="C56" s="114">
        <f>'26保育所集計表'!C56+'26幼稚園集計表'!C57</f>
        <v>65</v>
      </c>
      <c r="D56" s="49">
        <f>'26保育所集計表'!D56+'26幼稚園集計表'!D57</f>
        <v>56</v>
      </c>
      <c r="E56" s="50">
        <f t="shared" si="6"/>
        <v>121</v>
      </c>
      <c r="F56" s="114">
        <f>'26保育所集計表'!F56+'26幼稚園集計表'!F57</f>
        <v>26</v>
      </c>
      <c r="G56" s="49">
        <f>'26保育所集計表'!G56+'26幼稚園集計表'!G57</f>
        <v>18</v>
      </c>
      <c r="H56" s="50">
        <f t="shared" si="7"/>
        <v>44</v>
      </c>
      <c r="I56" s="48">
        <f t="shared" si="30"/>
        <v>40</v>
      </c>
      <c r="J56" s="49">
        <f t="shared" si="30"/>
        <v>32.142857142857146</v>
      </c>
      <c r="K56" s="50">
        <f t="shared" si="30"/>
        <v>36.36363636363637</v>
      </c>
      <c r="L56" s="114">
        <f>'26保育所集計表'!L56+'26幼稚園集計表'!L57</f>
        <v>12</v>
      </c>
      <c r="M56" s="49">
        <f>'26保育所集計表'!M56+'26幼稚園集計表'!M57</f>
        <v>8</v>
      </c>
      <c r="N56" s="50">
        <f t="shared" si="8"/>
        <v>20</v>
      </c>
      <c r="O56" s="48">
        <f t="shared" si="31"/>
        <v>46.15384615384615</v>
      </c>
      <c r="P56" s="49">
        <f t="shared" si="31"/>
        <v>44.44444444444444</v>
      </c>
      <c r="Q56" s="50">
        <f t="shared" si="31"/>
        <v>45.45454545454545</v>
      </c>
      <c r="R56" s="114">
        <f>'26保育所集計表'!R56+'26幼稚園集計表'!R57</f>
        <v>98</v>
      </c>
      <c r="S56" s="49">
        <f>'26保育所集計表'!S56+'26幼稚園集計表'!S57</f>
        <v>59</v>
      </c>
      <c r="T56" s="50">
        <f t="shared" si="9"/>
        <v>157</v>
      </c>
      <c r="U56" s="51">
        <f t="shared" si="32"/>
        <v>1.5076923076923077</v>
      </c>
      <c r="V56" s="52">
        <f t="shared" si="32"/>
        <v>1.0535714285714286</v>
      </c>
      <c r="W56" s="53">
        <f t="shared" si="32"/>
        <v>1.2975206611570247</v>
      </c>
      <c r="X56" s="114">
        <f>'26保育所集計表'!X56+'26幼稚園集計表'!X57</f>
        <v>18</v>
      </c>
      <c r="Y56" s="49">
        <f>'26保育所集計表'!Y56+'26幼稚園集計表'!Y57</f>
        <v>23</v>
      </c>
      <c r="Z56" s="50">
        <f t="shared" si="10"/>
        <v>41</v>
      </c>
      <c r="AA56" s="114">
        <f>'26保育所集計表'!AA56+'26幼稚園集計表'!AA57</f>
        <v>0</v>
      </c>
      <c r="AB56" s="49">
        <f>'26保育所集計表'!AB56+'26幼稚園集計表'!AB57</f>
        <v>0</v>
      </c>
      <c r="AC56" s="50">
        <f t="shared" si="11"/>
        <v>0</v>
      </c>
      <c r="AD56" s="117">
        <f t="shared" si="28"/>
        <v>0</v>
      </c>
      <c r="AE56" s="118">
        <f t="shared" si="28"/>
        <v>0</v>
      </c>
      <c r="AF56" s="119">
        <f t="shared" si="28"/>
        <v>0</v>
      </c>
      <c r="AG56" s="114">
        <f>'26保育所集計表'!AG56+'26幼稚園集計表'!AG57</f>
        <v>0</v>
      </c>
      <c r="AH56" s="49">
        <f>'26保育所集計表'!AH56+'26幼稚園集計表'!AH57</f>
        <v>0</v>
      </c>
      <c r="AI56" s="50">
        <f t="shared" si="12"/>
        <v>0</v>
      </c>
      <c r="AJ56" s="117" t="e">
        <f t="shared" si="15"/>
        <v>#DIV/0!</v>
      </c>
      <c r="AK56" s="118" t="e">
        <f t="shared" si="16"/>
        <v>#DIV/0!</v>
      </c>
      <c r="AL56" s="119" t="e">
        <f t="shared" si="17"/>
        <v>#DIV/0!</v>
      </c>
      <c r="AM56" s="114">
        <f>'26保育所集計表'!AM56+'26幼稚園集計表'!AM57</f>
        <v>0</v>
      </c>
      <c r="AN56" s="49">
        <f>'26保育所集計表'!AN56+'26幼稚園集計表'!AN57</f>
        <v>0</v>
      </c>
      <c r="AO56" s="50">
        <f t="shared" si="13"/>
        <v>0</v>
      </c>
      <c r="AP56" s="54">
        <f t="shared" si="29"/>
        <v>0</v>
      </c>
      <c r="AQ56" s="55">
        <f t="shared" si="29"/>
        <v>0</v>
      </c>
      <c r="AR56" s="56">
        <f t="shared" si="29"/>
        <v>0</v>
      </c>
      <c r="AS56" s="114">
        <f>'26保育所集計表'!AS56+'26幼稚園集計表'!AS57</f>
        <v>0</v>
      </c>
      <c r="AT56" s="49">
        <f>'26保育所集計表'!AT56+'26幼稚園集計表'!AT57</f>
        <v>0</v>
      </c>
      <c r="AU56" s="50">
        <f t="shared" si="14"/>
        <v>0</v>
      </c>
    </row>
    <row r="57" spans="1:47" s="57" customFormat="1" ht="7.5" customHeight="1">
      <c r="A57" s="46" t="s">
        <v>65</v>
      </c>
      <c r="B57" s="47" t="s">
        <v>65</v>
      </c>
      <c r="C57" s="114">
        <f>'26保育所集計表'!C57+'26幼稚園集計表'!C58</f>
        <v>121</v>
      </c>
      <c r="D57" s="49">
        <f>'26保育所集計表'!D57+'26幼稚園集計表'!D58</f>
        <v>103</v>
      </c>
      <c r="E57" s="50">
        <f t="shared" si="6"/>
        <v>224</v>
      </c>
      <c r="F57" s="114">
        <f>'26保育所集計表'!F57+'26幼稚園集計表'!F58</f>
        <v>66</v>
      </c>
      <c r="G57" s="49">
        <f>'26保育所集計表'!G57+'26幼稚園集計表'!G58</f>
        <v>52</v>
      </c>
      <c r="H57" s="50">
        <f t="shared" si="7"/>
        <v>118</v>
      </c>
      <c r="I57" s="48">
        <f t="shared" si="30"/>
        <v>54.54545454545454</v>
      </c>
      <c r="J57" s="49">
        <f t="shared" si="30"/>
        <v>50.48543689320388</v>
      </c>
      <c r="K57" s="50">
        <f t="shared" si="30"/>
        <v>52.67857142857143</v>
      </c>
      <c r="L57" s="114">
        <f>'26保育所集計表'!L57+'26幼稚園集計表'!L58</f>
        <v>23</v>
      </c>
      <c r="M57" s="49">
        <f>'26保育所集計表'!M57+'26幼稚園集計表'!M58</f>
        <v>9</v>
      </c>
      <c r="N57" s="50">
        <f t="shared" si="8"/>
        <v>32</v>
      </c>
      <c r="O57" s="48">
        <f t="shared" si="31"/>
        <v>34.84848484848485</v>
      </c>
      <c r="P57" s="49">
        <f t="shared" si="31"/>
        <v>17.307692307692307</v>
      </c>
      <c r="Q57" s="50">
        <f t="shared" si="31"/>
        <v>27.11864406779661</v>
      </c>
      <c r="R57" s="114">
        <f>'26保育所集計表'!R57+'26幼稚園集計表'!R58</f>
        <v>245</v>
      </c>
      <c r="S57" s="49">
        <f>'26保育所集計表'!S57+'26幼稚園集計表'!S58</f>
        <v>237</v>
      </c>
      <c r="T57" s="50">
        <f t="shared" si="9"/>
        <v>482</v>
      </c>
      <c r="U57" s="51">
        <f t="shared" si="32"/>
        <v>2.024793388429752</v>
      </c>
      <c r="V57" s="52">
        <f t="shared" si="32"/>
        <v>2.3009708737864076</v>
      </c>
      <c r="W57" s="53">
        <f t="shared" si="32"/>
        <v>2.1517857142857144</v>
      </c>
      <c r="X57" s="114">
        <f>'26保育所集計表'!X57+'26幼稚園集計表'!X58</f>
        <v>25</v>
      </c>
      <c r="Y57" s="49">
        <f>'26保育所集計表'!Y57+'26幼稚園集計表'!Y58</f>
        <v>54</v>
      </c>
      <c r="Z57" s="50">
        <f t="shared" si="10"/>
        <v>79</v>
      </c>
      <c r="AA57" s="114">
        <f>'26保育所集計表'!AA57+'26幼稚園集計表'!AA58</f>
        <v>0</v>
      </c>
      <c r="AB57" s="49">
        <f>'26保育所集計表'!AB57+'26幼稚園集計表'!AB58</f>
        <v>0</v>
      </c>
      <c r="AC57" s="50">
        <f t="shared" si="11"/>
        <v>0</v>
      </c>
      <c r="AD57" s="117">
        <f t="shared" si="28"/>
        <v>0</v>
      </c>
      <c r="AE57" s="118">
        <f t="shared" si="28"/>
        <v>0</v>
      </c>
      <c r="AF57" s="119">
        <f t="shared" si="28"/>
        <v>0</v>
      </c>
      <c r="AG57" s="114">
        <f>'26保育所集計表'!AG57+'26幼稚園集計表'!AG58</f>
        <v>0</v>
      </c>
      <c r="AH57" s="49">
        <f>'26保育所集計表'!AH57+'26幼稚園集計表'!AH58</f>
        <v>0</v>
      </c>
      <c r="AI57" s="50">
        <f t="shared" si="12"/>
        <v>0</v>
      </c>
      <c r="AJ57" s="117" t="e">
        <f t="shared" si="15"/>
        <v>#DIV/0!</v>
      </c>
      <c r="AK57" s="118" t="e">
        <f t="shared" si="16"/>
        <v>#DIV/0!</v>
      </c>
      <c r="AL57" s="119" t="e">
        <f t="shared" si="17"/>
        <v>#DIV/0!</v>
      </c>
      <c r="AM57" s="114">
        <f>'26保育所集計表'!AM57+'26幼稚園集計表'!AM58</f>
        <v>0</v>
      </c>
      <c r="AN57" s="49">
        <f>'26保育所集計表'!AN57+'26幼稚園集計表'!AN58</f>
        <v>0</v>
      </c>
      <c r="AO57" s="50">
        <f t="shared" si="13"/>
        <v>0</v>
      </c>
      <c r="AP57" s="54">
        <f t="shared" si="29"/>
        <v>0</v>
      </c>
      <c r="AQ57" s="55">
        <f t="shared" si="29"/>
        <v>0</v>
      </c>
      <c r="AR57" s="56">
        <f t="shared" si="29"/>
        <v>0</v>
      </c>
      <c r="AS57" s="114">
        <f>'26保育所集計表'!AS57+'26幼稚園集計表'!AS58</f>
        <v>0</v>
      </c>
      <c r="AT57" s="49">
        <f>'26保育所集計表'!AT57+'26幼稚園集計表'!AT58</f>
        <v>0</v>
      </c>
      <c r="AU57" s="50">
        <f t="shared" si="14"/>
        <v>0</v>
      </c>
    </row>
    <row r="58" spans="1:47" s="57" customFormat="1" ht="7.5" customHeight="1">
      <c r="A58" s="46"/>
      <c r="B58" s="47" t="s">
        <v>66</v>
      </c>
      <c r="C58" s="114">
        <f>'26保育所集計表'!C58+'26幼稚園集計表'!C59</f>
        <v>38</v>
      </c>
      <c r="D58" s="49">
        <f>'26保育所集計表'!D58+'26幼稚園集計表'!D59</f>
        <v>21</v>
      </c>
      <c r="E58" s="50">
        <f t="shared" si="6"/>
        <v>59</v>
      </c>
      <c r="F58" s="114">
        <f>'26保育所集計表'!F58+'26幼稚園集計表'!F59</f>
        <v>22</v>
      </c>
      <c r="G58" s="49">
        <f>'26保育所集計表'!G58+'26幼稚園集計表'!G59</f>
        <v>11</v>
      </c>
      <c r="H58" s="50">
        <f t="shared" si="7"/>
        <v>33</v>
      </c>
      <c r="I58" s="48">
        <f t="shared" si="30"/>
        <v>57.89473684210527</v>
      </c>
      <c r="J58" s="49">
        <f t="shared" si="30"/>
        <v>52.38095238095239</v>
      </c>
      <c r="K58" s="50">
        <f t="shared" si="30"/>
        <v>55.932203389830505</v>
      </c>
      <c r="L58" s="114">
        <f>'26保育所集計表'!L58+'26幼稚園集計表'!L59</f>
        <v>16</v>
      </c>
      <c r="M58" s="49">
        <f>'26保育所集計表'!M58+'26幼稚園集計表'!M59</f>
        <v>7</v>
      </c>
      <c r="N58" s="50">
        <f t="shared" si="8"/>
        <v>23</v>
      </c>
      <c r="O58" s="48">
        <f t="shared" si="31"/>
        <v>72.72727272727273</v>
      </c>
      <c r="P58" s="49">
        <f t="shared" si="31"/>
        <v>63.63636363636363</v>
      </c>
      <c r="Q58" s="50">
        <f t="shared" si="31"/>
        <v>69.6969696969697</v>
      </c>
      <c r="R58" s="114">
        <f>'26保育所集計表'!R58+'26幼稚園集計表'!R59</f>
        <v>67</v>
      </c>
      <c r="S58" s="49">
        <f>'26保育所集計表'!S58+'26幼稚園集計表'!S59</f>
        <v>39</v>
      </c>
      <c r="T58" s="50">
        <f t="shared" si="9"/>
        <v>106</v>
      </c>
      <c r="U58" s="51">
        <f t="shared" si="32"/>
        <v>1.763157894736842</v>
      </c>
      <c r="V58" s="52">
        <f t="shared" si="32"/>
        <v>1.8571428571428572</v>
      </c>
      <c r="W58" s="53">
        <f t="shared" si="32"/>
        <v>1.7966101694915255</v>
      </c>
      <c r="X58" s="114">
        <f>'26保育所集計表'!X58+'26幼稚園集計表'!X59</f>
        <v>14</v>
      </c>
      <c r="Y58" s="49">
        <f>'26保育所集計表'!Y58+'26幼稚園集計表'!Y59</f>
        <v>12</v>
      </c>
      <c r="Z58" s="50">
        <f t="shared" si="10"/>
        <v>26</v>
      </c>
      <c r="AA58" s="114">
        <f>'26保育所集計表'!AA58+'26幼稚園集計表'!AA59</f>
        <v>0</v>
      </c>
      <c r="AB58" s="49">
        <f>'26保育所集計表'!AB58+'26幼稚園集計表'!AB59</f>
        <v>0</v>
      </c>
      <c r="AC58" s="50">
        <f t="shared" si="11"/>
        <v>0</v>
      </c>
      <c r="AD58" s="117">
        <f t="shared" si="28"/>
        <v>0</v>
      </c>
      <c r="AE58" s="118">
        <f t="shared" si="28"/>
        <v>0</v>
      </c>
      <c r="AF58" s="119">
        <f t="shared" si="28"/>
        <v>0</v>
      </c>
      <c r="AG58" s="114">
        <f>'26保育所集計表'!AG58+'26幼稚園集計表'!AG59</f>
        <v>0</v>
      </c>
      <c r="AH58" s="49">
        <f>'26保育所集計表'!AH58+'26幼稚園集計表'!AH59</f>
        <v>0</v>
      </c>
      <c r="AI58" s="50">
        <f t="shared" si="12"/>
        <v>0</v>
      </c>
      <c r="AJ58" s="117" t="e">
        <f t="shared" si="15"/>
        <v>#DIV/0!</v>
      </c>
      <c r="AK58" s="118" t="e">
        <f t="shared" si="16"/>
        <v>#DIV/0!</v>
      </c>
      <c r="AL58" s="119" t="e">
        <f t="shared" si="17"/>
        <v>#DIV/0!</v>
      </c>
      <c r="AM58" s="114">
        <f>'26保育所集計表'!AM58+'26幼稚園集計表'!AM59</f>
        <v>0</v>
      </c>
      <c r="AN58" s="49">
        <f>'26保育所集計表'!AN58+'26幼稚園集計表'!AN59</f>
        <v>0</v>
      </c>
      <c r="AO58" s="50">
        <f t="shared" si="13"/>
        <v>0</v>
      </c>
      <c r="AP58" s="54">
        <f t="shared" si="29"/>
        <v>0</v>
      </c>
      <c r="AQ58" s="55">
        <f t="shared" si="29"/>
        <v>0</v>
      </c>
      <c r="AR58" s="56">
        <f t="shared" si="29"/>
        <v>0</v>
      </c>
      <c r="AS58" s="114">
        <f>'26保育所集計表'!AS58+'26幼稚園集計表'!AS59</f>
        <v>0</v>
      </c>
      <c r="AT58" s="49">
        <f>'26保育所集計表'!AT58+'26幼稚園集計表'!AT59</f>
        <v>0</v>
      </c>
      <c r="AU58" s="50">
        <f t="shared" si="14"/>
        <v>0</v>
      </c>
    </row>
    <row r="59" spans="1:47" s="57" customFormat="1" ht="7.5" customHeight="1">
      <c r="A59" s="46"/>
      <c r="B59" s="47" t="s">
        <v>67</v>
      </c>
      <c r="C59" s="114">
        <f>'26保育所集計表'!C59+'26幼稚園集計表'!C60</f>
        <v>22</v>
      </c>
      <c r="D59" s="49">
        <f>'26保育所集計表'!D59+'26幼稚園集計表'!D60</f>
        <v>19</v>
      </c>
      <c r="E59" s="50">
        <f t="shared" si="6"/>
        <v>41</v>
      </c>
      <c r="F59" s="114">
        <f>'26保育所集計表'!F59+'26幼稚園集計表'!F60</f>
        <v>13</v>
      </c>
      <c r="G59" s="49">
        <f>'26保育所集計表'!G59+'26幼稚園集計表'!G60</f>
        <v>6</v>
      </c>
      <c r="H59" s="50">
        <f t="shared" si="7"/>
        <v>19</v>
      </c>
      <c r="I59" s="48">
        <f t="shared" si="30"/>
        <v>59.09090909090909</v>
      </c>
      <c r="J59" s="49">
        <f t="shared" si="30"/>
        <v>31.57894736842105</v>
      </c>
      <c r="K59" s="50">
        <f t="shared" si="30"/>
        <v>46.34146341463415</v>
      </c>
      <c r="L59" s="114">
        <f>'26保育所集計表'!L59+'26幼稚園集計表'!L60</f>
        <v>3</v>
      </c>
      <c r="M59" s="49">
        <f>'26保育所集計表'!M59+'26幼稚園集計表'!M60</f>
        <v>0</v>
      </c>
      <c r="N59" s="50">
        <f t="shared" si="8"/>
        <v>3</v>
      </c>
      <c r="O59" s="48">
        <f t="shared" si="31"/>
        <v>23.076923076923077</v>
      </c>
      <c r="P59" s="49">
        <f t="shared" si="31"/>
        <v>0</v>
      </c>
      <c r="Q59" s="50">
        <f t="shared" si="31"/>
        <v>15.789473684210526</v>
      </c>
      <c r="R59" s="114">
        <f>'26保育所集計表'!R59+'26幼稚園集計表'!R60</f>
        <v>44</v>
      </c>
      <c r="S59" s="49">
        <f>'26保育所集計表'!S59+'26幼稚園集計表'!S60</f>
        <v>25</v>
      </c>
      <c r="T59" s="50">
        <f t="shared" si="9"/>
        <v>69</v>
      </c>
      <c r="U59" s="51">
        <f t="shared" si="32"/>
        <v>2</v>
      </c>
      <c r="V59" s="52">
        <f t="shared" si="32"/>
        <v>1.3157894736842106</v>
      </c>
      <c r="W59" s="53">
        <f t="shared" si="32"/>
        <v>1.6829268292682926</v>
      </c>
      <c r="X59" s="114">
        <f>'26保育所集計表'!X59+'26幼稚園集計表'!X60</f>
        <v>2</v>
      </c>
      <c r="Y59" s="49">
        <f>'26保育所集計表'!Y59+'26幼稚園集計表'!Y60</f>
        <v>19</v>
      </c>
      <c r="Z59" s="50">
        <f t="shared" si="10"/>
        <v>21</v>
      </c>
      <c r="AA59" s="114">
        <f>'26保育所集計表'!AA59+'26幼稚園集計表'!AA60</f>
        <v>0</v>
      </c>
      <c r="AB59" s="49">
        <f>'26保育所集計表'!AB59+'26幼稚園集計表'!AB60</f>
        <v>0</v>
      </c>
      <c r="AC59" s="50">
        <f t="shared" si="11"/>
        <v>0</v>
      </c>
      <c r="AD59" s="117">
        <f t="shared" si="28"/>
        <v>0</v>
      </c>
      <c r="AE59" s="118">
        <f t="shared" si="28"/>
        <v>0</v>
      </c>
      <c r="AF59" s="119">
        <f t="shared" si="28"/>
        <v>0</v>
      </c>
      <c r="AG59" s="114">
        <f>'26保育所集計表'!AG59+'26幼稚園集計表'!AG60</f>
        <v>0</v>
      </c>
      <c r="AH59" s="49">
        <f>'26保育所集計表'!AH59+'26幼稚園集計表'!AH60</f>
        <v>0</v>
      </c>
      <c r="AI59" s="50">
        <f t="shared" si="12"/>
        <v>0</v>
      </c>
      <c r="AJ59" s="117" t="e">
        <f t="shared" si="15"/>
        <v>#DIV/0!</v>
      </c>
      <c r="AK59" s="118" t="e">
        <f t="shared" si="16"/>
        <v>#DIV/0!</v>
      </c>
      <c r="AL59" s="119" t="e">
        <f t="shared" si="17"/>
        <v>#DIV/0!</v>
      </c>
      <c r="AM59" s="114">
        <f>'26保育所集計表'!AM59+'26幼稚園集計表'!AM60</f>
        <v>0</v>
      </c>
      <c r="AN59" s="49">
        <f>'26保育所集計表'!AN59+'26幼稚園集計表'!AN60</f>
        <v>0</v>
      </c>
      <c r="AO59" s="50">
        <f t="shared" si="13"/>
        <v>0</v>
      </c>
      <c r="AP59" s="54">
        <f t="shared" si="29"/>
        <v>0</v>
      </c>
      <c r="AQ59" s="55">
        <f t="shared" si="29"/>
        <v>0</v>
      </c>
      <c r="AR59" s="56">
        <f t="shared" si="29"/>
        <v>0</v>
      </c>
      <c r="AS59" s="114">
        <f>'26保育所集計表'!AS59+'26幼稚園集計表'!AS60</f>
        <v>0</v>
      </c>
      <c r="AT59" s="49">
        <f>'26保育所集計表'!AT59+'26幼稚園集計表'!AT60</f>
        <v>0</v>
      </c>
      <c r="AU59" s="50">
        <f t="shared" si="14"/>
        <v>0</v>
      </c>
    </row>
    <row r="60" spans="1:47" s="57" customFormat="1" ht="7.5" customHeight="1">
      <c r="A60" s="46" t="s">
        <v>68</v>
      </c>
      <c r="B60" s="47" t="s">
        <v>68</v>
      </c>
      <c r="C60" s="114">
        <f>'26保育所集計表'!C60+'26幼稚園集計表'!C61</f>
        <v>35</v>
      </c>
      <c r="D60" s="49">
        <f>'26保育所集計表'!D60+'26幼稚園集計表'!D61</f>
        <v>47</v>
      </c>
      <c r="E60" s="50">
        <f t="shared" si="6"/>
        <v>82</v>
      </c>
      <c r="F60" s="114">
        <f>'26保育所集計表'!F60+'26幼稚園集計表'!F61</f>
        <v>11</v>
      </c>
      <c r="G60" s="49">
        <f>'26保育所集計表'!G60+'26幼稚園集計表'!G61</f>
        <v>25</v>
      </c>
      <c r="H60" s="50">
        <f t="shared" si="7"/>
        <v>36</v>
      </c>
      <c r="I60" s="48">
        <f t="shared" si="30"/>
        <v>31.428571428571427</v>
      </c>
      <c r="J60" s="49">
        <f t="shared" si="30"/>
        <v>53.191489361702125</v>
      </c>
      <c r="K60" s="50">
        <f t="shared" si="30"/>
        <v>43.90243902439025</v>
      </c>
      <c r="L60" s="114">
        <f>'26保育所集計表'!L60+'26幼稚園集計表'!L61</f>
        <v>1</v>
      </c>
      <c r="M60" s="49">
        <f>'26保育所集計表'!M60+'26幼稚園集計表'!M61</f>
        <v>1</v>
      </c>
      <c r="N60" s="50">
        <f t="shared" si="8"/>
        <v>2</v>
      </c>
      <c r="O60" s="48">
        <f t="shared" si="31"/>
        <v>9.090909090909092</v>
      </c>
      <c r="P60" s="49">
        <f t="shared" si="31"/>
        <v>4</v>
      </c>
      <c r="Q60" s="50">
        <f t="shared" si="31"/>
        <v>5.555555555555555</v>
      </c>
      <c r="R60" s="114">
        <f>'26保育所集計表'!R60+'26幼稚園集計表'!R61</f>
        <v>42</v>
      </c>
      <c r="S60" s="49">
        <f>'26保育所集計表'!S60+'26幼稚園集計表'!S61</f>
        <v>90</v>
      </c>
      <c r="T60" s="50">
        <f t="shared" si="9"/>
        <v>132</v>
      </c>
      <c r="U60" s="51">
        <f t="shared" si="32"/>
        <v>1.2</v>
      </c>
      <c r="V60" s="52">
        <f t="shared" si="32"/>
        <v>1.9148936170212767</v>
      </c>
      <c r="W60" s="53">
        <f t="shared" si="32"/>
        <v>1.6097560975609757</v>
      </c>
      <c r="X60" s="114">
        <f>'26保育所集計表'!X60+'26幼稚園集計表'!X61</f>
        <v>4</v>
      </c>
      <c r="Y60" s="49">
        <f>'26保育所集計表'!Y60+'26幼稚園集計表'!Y61</f>
        <v>8</v>
      </c>
      <c r="Z60" s="50">
        <f t="shared" si="10"/>
        <v>12</v>
      </c>
      <c r="AA60" s="114">
        <f>'26保育所集計表'!AA60+'26幼稚園集計表'!AA61</f>
        <v>0</v>
      </c>
      <c r="AB60" s="49">
        <f>'26保育所集計表'!AB60+'26幼稚園集計表'!AB61</f>
        <v>1</v>
      </c>
      <c r="AC60" s="50">
        <f t="shared" si="11"/>
        <v>1</v>
      </c>
      <c r="AD60" s="117">
        <f t="shared" si="28"/>
        <v>0</v>
      </c>
      <c r="AE60" s="118">
        <f t="shared" si="28"/>
        <v>2.127659574468085</v>
      </c>
      <c r="AF60" s="119">
        <f t="shared" si="28"/>
        <v>1.2195121951219512</v>
      </c>
      <c r="AG60" s="114">
        <f>'26保育所集計表'!AG60+'26幼稚園集計表'!AG61</f>
        <v>0</v>
      </c>
      <c r="AH60" s="49">
        <f>'26保育所集計表'!AH60+'26幼稚園集計表'!AH61</f>
        <v>0</v>
      </c>
      <c r="AI60" s="50">
        <f t="shared" si="12"/>
        <v>0</v>
      </c>
      <c r="AJ60" s="117" t="e">
        <f t="shared" si="15"/>
        <v>#DIV/0!</v>
      </c>
      <c r="AK60" s="118">
        <f t="shared" si="16"/>
        <v>0</v>
      </c>
      <c r="AL60" s="119">
        <f t="shared" si="17"/>
        <v>0</v>
      </c>
      <c r="AM60" s="114">
        <f>'26保育所集計表'!AM60+'26幼稚園集計表'!AM61</f>
        <v>0</v>
      </c>
      <c r="AN60" s="49">
        <f>'26保育所集計表'!AN60+'26幼稚園集計表'!AN61</f>
        <v>2</v>
      </c>
      <c r="AO60" s="50">
        <f t="shared" si="13"/>
        <v>2</v>
      </c>
      <c r="AP60" s="54">
        <f t="shared" si="29"/>
        <v>0</v>
      </c>
      <c r="AQ60" s="55">
        <f t="shared" si="29"/>
        <v>0.0425531914893617</v>
      </c>
      <c r="AR60" s="56">
        <f t="shared" si="29"/>
        <v>0.024390243902439025</v>
      </c>
      <c r="AS60" s="114">
        <f>'26保育所集計表'!AS60+'26幼稚園集計表'!AS61</f>
        <v>0</v>
      </c>
      <c r="AT60" s="49">
        <f>'26保育所集計表'!AT60+'26幼稚園集計表'!AT61</f>
        <v>0</v>
      </c>
      <c r="AU60" s="50">
        <f t="shared" si="14"/>
        <v>0</v>
      </c>
    </row>
    <row r="61" spans="1:47" s="57" customFormat="1" ht="7.5" customHeight="1">
      <c r="A61" s="46" t="s">
        <v>69</v>
      </c>
      <c r="B61" s="47" t="s">
        <v>69</v>
      </c>
      <c r="C61" s="114">
        <f>'26保育所集計表'!C61+'26幼稚園集計表'!C62</f>
        <v>25</v>
      </c>
      <c r="D61" s="49">
        <f>'26保育所集計表'!D61+'26幼稚園集計表'!D62</f>
        <v>44</v>
      </c>
      <c r="E61" s="50">
        <f t="shared" si="6"/>
        <v>69</v>
      </c>
      <c r="F61" s="114">
        <f>'26保育所集計表'!F61+'26幼稚園集計表'!F62</f>
        <v>16</v>
      </c>
      <c r="G61" s="49">
        <f>'26保育所集計表'!G61+'26幼稚園集計表'!G62</f>
        <v>24</v>
      </c>
      <c r="H61" s="50">
        <f t="shared" si="7"/>
        <v>40</v>
      </c>
      <c r="I61" s="48">
        <f t="shared" si="30"/>
        <v>64</v>
      </c>
      <c r="J61" s="49">
        <f t="shared" si="30"/>
        <v>54.54545454545454</v>
      </c>
      <c r="K61" s="50">
        <f t="shared" si="30"/>
        <v>57.971014492753625</v>
      </c>
      <c r="L61" s="114">
        <f>'26保育所集計表'!L61+'26幼稚園集計表'!L62</f>
        <v>3</v>
      </c>
      <c r="M61" s="49">
        <f>'26保育所集計表'!M61+'26幼稚園集計表'!M62</f>
        <v>7</v>
      </c>
      <c r="N61" s="50">
        <f t="shared" si="8"/>
        <v>10</v>
      </c>
      <c r="O61" s="48">
        <f t="shared" si="31"/>
        <v>18.75</v>
      </c>
      <c r="P61" s="49">
        <f t="shared" si="31"/>
        <v>29.166666666666668</v>
      </c>
      <c r="Q61" s="50">
        <f t="shared" si="31"/>
        <v>25</v>
      </c>
      <c r="R61" s="114">
        <f>'26保育所集計表'!R61+'26幼稚園集計表'!R62</f>
        <v>68</v>
      </c>
      <c r="S61" s="49">
        <f>'26保育所集計表'!S61+'26幼稚園集計表'!S62</f>
        <v>85</v>
      </c>
      <c r="T61" s="50">
        <f t="shared" si="9"/>
        <v>153</v>
      </c>
      <c r="U61" s="51">
        <f t="shared" si="32"/>
        <v>2.72</v>
      </c>
      <c r="V61" s="52">
        <f t="shared" si="32"/>
        <v>1.9318181818181819</v>
      </c>
      <c r="W61" s="53">
        <f t="shared" si="32"/>
        <v>2.217391304347826</v>
      </c>
      <c r="X61" s="114">
        <f>'26保育所集計表'!X61+'26幼稚園集計表'!X62</f>
        <v>14</v>
      </c>
      <c r="Y61" s="49">
        <f>'26保育所集計表'!Y61+'26幼稚園集計表'!Y62</f>
        <v>8</v>
      </c>
      <c r="Z61" s="50">
        <f t="shared" si="10"/>
        <v>22</v>
      </c>
      <c r="AA61" s="114">
        <f>'26保育所集計表'!AA61+'26幼稚園集計表'!AA62</f>
        <v>2</v>
      </c>
      <c r="AB61" s="49">
        <f>'26保育所集計表'!AB61+'26幼稚園集計表'!AB62</f>
        <v>0</v>
      </c>
      <c r="AC61" s="50">
        <f t="shared" si="11"/>
        <v>2</v>
      </c>
      <c r="AD61" s="117">
        <f t="shared" si="28"/>
        <v>8</v>
      </c>
      <c r="AE61" s="118">
        <f t="shared" si="28"/>
        <v>0</v>
      </c>
      <c r="AF61" s="119">
        <f t="shared" si="28"/>
        <v>2.898550724637681</v>
      </c>
      <c r="AG61" s="114">
        <f>'26保育所集計表'!AG61+'26幼稚園集計表'!AG62</f>
        <v>0</v>
      </c>
      <c r="AH61" s="49">
        <f>'26保育所集計表'!AH61+'26幼稚園集計表'!AH62</f>
        <v>0</v>
      </c>
      <c r="AI61" s="50">
        <f t="shared" si="12"/>
        <v>0</v>
      </c>
      <c r="AJ61" s="117">
        <f t="shared" si="15"/>
        <v>0</v>
      </c>
      <c r="AK61" s="118" t="e">
        <f t="shared" si="16"/>
        <v>#DIV/0!</v>
      </c>
      <c r="AL61" s="119">
        <f t="shared" si="17"/>
        <v>0</v>
      </c>
      <c r="AM61" s="114">
        <f>'26保育所集計表'!AM61+'26幼稚園集計表'!AM62</f>
        <v>2</v>
      </c>
      <c r="AN61" s="49">
        <f>'26保育所集計表'!AN61+'26幼稚園集計表'!AN62</f>
        <v>0</v>
      </c>
      <c r="AO61" s="50">
        <f t="shared" si="13"/>
        <v>2</v>
      </c>
      <c r="AP61" s="54">
        <f t="shared" si="29"/>
        <v>0.08</v>
      </c>
      <c r="AQ61" s="55">
        <f t="shared" si="29"/>
        <v>0</v>
      </c>
      <c r="AR61" s="56">
        <f t="shared" si="29"/>
        <v>0.028985507246376812</v>
      </c>
      <c r="AS61" s="114">
        <f>'26保育所集計表'!AS61+'26幼稚園集計表'!AS62</f>
        <v>0</v>
      </c>
      <c r="AT61" s="49">
        <f>'26保育所集計表'!AT61+'26幼稚園集計表'!AT62</f>
        <v>0</v>
      </c>
      <c r="AU61" s="50">
        <f t="shared" si="14"/>
        <v>0</v>
      </c>
    </row>
    <row r="62" spans="1:47" s="57" customFormat="1" ht="7.5" customHeight="1">
      <c r="A62" s="46" t="s">
        <v>70</v>
      </c>
      <c r="B62" s="47" t="s">
        <v>70</v>
      </c>
      <c r="C62" s="114">
        <f>'26保育所集計表'!C62+'26幼稚園集計表'!C63</f>
        <v>27</v>
      </c>
      <c r="D62" s="49">
        <f>'26保育所集計表'!D62+'26幼稚園集計表'!D63</f>
        <v>34</v>
      </c>
      <c r="E62" s="50">
        <f t="shared" si="6"/>
        <v>61</v>
      </c>
      <c r="F62" s="114">
        <f>'26保育所集計表'!F62+'26幼稚園集計表'!F63</f>
        <v>10</v>
      </c>
      <c r="G62" s="49">
        <f>'26保育所集計表'!G62+'26幼稚園集計表'!G63</f>
        <v>9</v>
      </c>
      <c r="H62" s="50">
        <f t="shared" si="7"/>
        <v>19</v>
      </c>
      <c r="I62" s="48">
        <f t="shared" si="30"/>
        <v>37.03703703703704</v>
      </c>
      <c r="J62" s="49">
        <f t="shared" si="30"/>
        <v>26.47058823529412</v>
      </c>
      <c r="K62" s="50">
        <f t="shared" si="30"/>
        <v>31.147540983606557</v>
      </c>
      <c r="L62" s="114">
        <f>'26保育所集計表'!L62+'26幼稚園集計表'!L63</f>
        <v>7</v>
      </c>
      <c r="M62" s="49">
        <f>'26保育所集計表'!M62+'26幼稚園集計表'!M63</f>
        <v>6</v>
      </c>
      <c r="N62" s="50">
        <f t="shared" si="8"/>
        <v>13</v>
      </c>
      <c r="O62" s="48">
        <f t="shared" si="31"/>
        <v>70</v>
      </c>
      <c r="P62" s="49">
        <f t="shared" si="31"/>
        <v>66.66666666666666</v>
      </c>
      <c r="Q62" s="50">
        <f t="shared" si="31"/>
        <v>68.42105263157895</v>
      </c>
      <c r="R62" s="114">
        <f>'26保育所集計表'!R62+'26幼稚園集計表'!R63</f>
        <v>20</v>
      </c>
      <c r="S62" s="49">
        <f>'26保育所集計表'!S62+'26幼稚園集計表'!S63</f>
        <v>45</v>
      </c>
      <c r="T62" s="50">
        <f t="shared" si="9"/>
        <v>65</v>
      </c>
      <c r="U62" s="51">
        <f t="shared" si="32"/>
        <v>0.7407407407407407</v>
      </c>
      <c r="V62" s="52">
        <f t="shared" si="32"/>
        <v>1.3235294117647058</v>
      </c>
      <c r="W62" s="53">
        <f t="shared" si="32"/>
        <v>1.0655737704918034</v>
      </c>
      <c r="X62" s="114">
        <f>'26保育所集計表'!X62+'26幼稚園集計表'!X63</f>
        <v>1</v>
      </c>
      <c r="Y62" s="49">
        <f>'26保育所集計表'!Y62+'26幼稚園集計表'!Y63</f>
        <v>6</v>
      </c>
      <c r="Z62" s="50">
        <f t="shared" si="10"/>
        <v>7</v>
      </c>
      <c r="AA62" s="114">
        <f>'26保育所集計表'!AA62+'26幼稚園集計表'!AA63</f>
        <v>0</v>
      </c>
      <c r="AB62" s="49">
        <f>'26保育所集計表'!AB62+'26幼稚園集計表'!AB63</f>
        <v>0</v>
      </c>
      <c r="AC62" s="50">
        <f t="shared" si="11"/>
        <v>0</v>
      </c>
      <c r="AD62" s="117">
        <f t="shared" si="28"/>
        <v>0</v>
      </c>
      <c r="AE62" s="118">
        <f t="shared" si="28"/>
        <v>0</v>
      </c>
      <c r="AF62" s="119">
        <f t="shared" si="28"/>
        <v>0</v>
      </c>
      <c r="AG62" s="114">
        <f>'26保育所集計表'!AG62+'26幼稚園集計表'!AG63</f>
        <v>0</v>
      </c>
      <c r="AH62" s="49">
        <f>'26保育所集計表'!AH62+'26幼稚園集計表'!AH63</f>
        <v>0</v>
      </c>
      <c r="AI62" s="50">
        <f t="shared" si="12"/>
        <v>0</v>
      </c>
      <c r="AJ62" s="117" t="e">
        <f t="shared" si="15"/>
        <v>#DIV/0!</v>
      </c>
      <c r="AK62" s="118" t="e">
        <f t="shared" si="16"/>
        <v>#DIV/0!</v>
      </c>
      <c r="AL62" s="119" t="e">
        <f t="shared" si="17"/>
        <v>#DIV/0!</v>
      </c>
      <c r="AM62" s="114">
        <f>'26保育所集計表'!AM62+'26幼稚園集計表'!AM63</f>
        <v>0</v>
      </c>
      <c r="AN62" s="49">
        <f>'26保育所集計表'!AN62+'26幼稚園集計表'!AN63</f>
        <v>0</v>
      </c>
      <c r="AO62" s="50">
        <f t="shared" si="13"/>
        <v>0</v>
      </c>
      <c r="AP62" s="54">
        <f t="shared" si="29"/>
        <v>0</v>
      </c>
      <c r="AQ62" s="55">
        <f t="shared" si="29"/>
        <v>0</v>
      </c>
      <c r="AR62" s="56">
        <f t="shared" si="29"/>
        <v>0</v>
      </c>
      <c r="AS62" s="114">
        <f>'26保育所集計表'!AS62+'26幼稚園集計表'!AS63</f>
        <v>0</v>
      </c>
      <c r="AT62" s="49">
        <f>'26保育所集計表'!AT62+'26幼稚園集計表'!AT63</f>
        <v>0</v>
      </c>
      <c r="AU62" s="50">
        <f t="shared" si="14"/>
        <v>0</v>
      </c>
    </row>
    <row r="63" spans="1:47" s="57" customFormat="1" ht="9.75" customHeight="1">
      <c r="A63" s="275" t="s">
        <v>124</v>
      </c>
      <c r="B63" s="276"/>
      <c r="C63" s="181">
        <f>'26保育所集計表'!C63+'26幼稚園集計表'!C64</f>
        <v>6402</v>
      </c>
      <c r="D63" s="182">
        <f>'26保育所集計表'!D63+'26幼稚園集計表'!D64</f>
        <v>6021</v>
      </c>
      <c r="E63" s="183">
        <f t="shared" si="6"/>
        <v>12423</v>
      </c>
      <c r="F63" s="181">
        <f>'26保育所集計表'!F63+'26幼稚園集計表'!F64</f>
        <v>2471</v>
      </c>
      <c r="G63" s="182">
        <f>'26保育所集計表'!G63+'26幼稚園集計表'!G64</f>
        <v>2191</v>
      </c>
      <c r="H63" s="183">
        <f t="shared" si="7"/>
        <v>4662</v>
      </c>
      <c r="I63" s="184">
        <f>F63/C63*100</f>
        <v>38.597313339581376</v>
      </c>
      <c r="J63" s="185">
        <f>G63/D63*100</f>
        <v>36.389304102308586</v>
      </c>
      <c r="K63" s="186">
        <f>H63/E63*100</f>
        <v>37.52716735088143</v>
      </c>
      <c r="L63" s="176">
        <f>'26保育所集計表'!L63+'26幼稚園集計表'!L64</f>
        <v>696</v>
      </c>
      <c r="M63" s="101">
        <f>'26保育所集計表'!M63+'26幼稚園集計表'!M64</f>
        <v>620</v>
      </c>
      <c r="N63" s="183">
        <f t="shared" si="8"/>
        <v>1316</v>
      </c>
      <c r="O63" s="184">
        <f>L63/F63*100</f>
        <v>28.166734115742614</v>
      </c>
      <c r="P63" s="185">
        <f>M63/G63*100</f>
        <v>28.297581013235966</v>
      </c>
      <c r="Q63" s="186">
        <f>N63/H63*100</f>
        <v>28.22822822822823</v>
      </c>
      <c r="R63" s="181">
        <f>'26保育所集計表'!R63+'26幼稚園集計表'!R64</f>
        <v>10373</v>
      </c>
      <c r="S63" s="182">
        <f>'26保育所集計表'!S63+'26幼稚園集計表'!S64</f>
        <v>8905</v>
      </c>
      <c r="T63" s="183">
        <f t="shared" si="9"/>
        <v>19278</v>
      </c>
      <c r="U63" s="40">
        <f>R63/C63</f>
        <v>1.620274914089347</v>
      </c>
      <c r="V63" s="41">
        <f>S63/D63</f>
        <v>1.4789902009632951</v>
      </c>
      <c r="W63" s="42">
        <f>T63/E63</f>
        <v>1.5517990823472592</v>
      </c>
      <c r="X63" s="176">
        <f>'26保育所集計表'!X63+'26幼稚園集計表'!X64</f>
        <v>1048</v>
      </c>
      <c r="Y63" s="101">
        <f>'26保育所集計表'!Y63+'26幼稚園集計表'!Y64</f>
        <v>979</v>
      </c>
      <c r="Z63" s="102">
        <f t="shared" si="10"/>
        <v>2027</v>
      </c>
      <c r="AA63" s="176">
        <f>'26保育所集計表'!AA63+'26幼稚園集計表'!AA64</f>
        <v>34</v>
      </c>
      <c r="AB63" s="101">
        <f>'26保育所集計表'!AB63+'26幼稚園集計表'!AB64</f>
        <v>41</v>
      </c>
      <c r="AC63" s="102">
        <f t="shared" si="11"/>
        <v>75</v>
      </c>
      <c r="AD63" s="184">
        <f>AA63/C63*100</f>
        <v>0.5310840362386754</v>
      </c>
      <c r="AE63" s="185">
        <f>AB63/D63*100</f>
        <v>0.6809500083042684</v>
      </c>
      <c r="AF63" s="186">
        <f>AC63/E63*100</f>
        <v>0.6037189084762135</v>
      </c>
      <c r="AG63" s="176">
        <f>'26保育所集計表'!AG63+'26幼稚園集計表'!AG64</f>
        <v>17</v>
      </c>
      <c r="AH63" s="101">
        <f>'26保育所集計表'!AH63+'26幼稚園集計表'!AH64</f>
        <v>19</v>
      </c>
      <c r="AI63" s="102">
        <f t="shared" si="12"/>
        <v>36</v>
      </c>
      <c r="AJ63" s="117">
        <f t="shared" si="15"/>
        <v>50</v>
      </c>
      <c r="AK63" s="118">
        <f t="shared" si="16"/>
        <v>46.34146341463415</v>
      </c>
      <c r="AL63" s="119">
        <f t="shared" si="17"/>
        <v>48</v>
      </c>
      <c r="AM63" s="176">
        <f>'26保育所集計表'!AM63+'26幼稚園集計表'!AM64</f>
        <v>79</v>
      </c>
      <c r="AN63" s="101">
        <f>'26保育所集計表'!AN63+'26幼稚園集計表'!AN64</f>
        <v>73</v>
      </c>
      <c r="AO63" s="102">
        <f t="shared" si="13"/>
        <v>152</v>
      </c>
      <c r="AP63" s="43">
        <f>AM63/C63</f>
        <v>0.012339893783192753</v>
      </c>
      <c r="AQ63" s="44">
        <f>AN63/D63</f>
        <v>0.01212423185517356</v>
      </c>
      <c r="AR63" s="45">
        <f>AO63/E63</f>
        <v>0.012235369878451259</v>
      </c>
      <c r="AS63" s="176">
        <f>'26保育所集計表'!AS63+'26幼稚園集計表'!AS64</f>
        <v>22</v>
      </c>
      <c r="AT63" s="101">
        <f>'26保育所集計表'!AT63+'26幼稚園集計表'!AT64</f>
        <v>55</v>
      </c>
      <c r="AU63" s="102">
        <f t="shared" si="14"/>
        <v>77</v>
      </c>
    </row>
    <row r="64" spans="1:47" s="57" customFormat="1" ht="9.75" customHeight="1">
      <c r="A64" s="275" t="s">
        <v>125</v>
      </c>
      <c r="B64" s="276"/>
      <c r="C64" s="114">
        <f>'26幼稚園集計表'!C65</f>
        <v>30</v>
      </c>
      <c r="D64" s="49">
        <f>'26幼稚園集計表'!D65</f>
        <v>32</v>
      </c>
      <c r="E64" s="50">
        <f>C64+D64</f>
        <v>62</v>
      </c>
      <c r="F64" s="114">
        <f>'26幼稚園集計表'!F65</f>
        <v>3</v>
      </c>
      <c r="G64" s="49">
        <f>'26幼稚園集計表'!G65</f>
        <v>10</v>
      </c>
      <c r="H64" s="50">
        <f t="shared" si="7"/>
        <v>13</v>
      </c>
      <c r="I64" s="117">
        <f aca="true" t="shared" si="33" ref="I64:K66">F64/C64*100</f>
        <v>10</v>
      </c>
      <c r="J64" s="118">
        <f t="shared" si="33"/>
        <v>31.25</v>
      </c>
      <c r="K64" s="119">
        <f t="shared" si="33"/>
        <v>20.967741935483872</v>
      </c>
      <c r="L64" s="114">
        <f>'26幼稚園集計表'!L65</f>
        <v>1</v>
      </c>
      <c r="M64" s="49">
        <f>'26幼稚園集計表'!M65</f>
        <v>6</v>
      </c>
      <c r="N64" s="50">
        <f t="shared" si="8"/>
        <v>7</v>
      </c>
      <c r="O64" s="117">
        <f aca="true" t="shared" si="34" ref="O64:Q66">L64/F64*100</f>
        <v>33.33333333333333</v>
      </c>
      <c r="P64" s="118">
        <f t="shared" si="34"/>
        <v>60</v>
      </c>
      <c r="Q64" s="119">
        <f t="shared" si="34"/>
        <v>53.84615384615385</v>
      </c>
      <c r="R64" s="187">
        <f>'26幼稚園集計表'!R65</f>
        <v>6</v>
      </c>
      <c r="S64" s="188">
        <f>'26幼稚園集計表'!S65</f>
        <v>21</v>
      </c>
      <c r="T64" s="189">
        <f t="shared" si="9"/>
        <v>27</v>
      </c>
      <c r="U64" s="51">
        <f aca="true" t="shared" si="35" ref="U64:W66">R64/C64</f>
        <v>0.2</v>
      </c>
      <c r="V64" s="52">
        <f t="shared" si="35"/>
        <v>0.65625</v>
      </c>
      <c r="W64" s="53">
        <f t="shared" si="35"/>
        <v>0.43548387096774194</v>
      </c>
      <c r="X64" s="114">
        <f>'26幼稚園集計表'!X65</f>
        <v>7</v>
      </c>
      <c r="Y64" s="49">
        <f>'26幼稚園集計表'!Y65</f>
        <v>5</v>
      </c>
      <c r="Z64" s="50">
        <f t="shared" si="10"/>
        <v>12</v>
      </c>
      <c r="AA64" s="114">
        <f>'26幼稚園集計表'!AA65</f>
        <v>0</v>
      </c>
      <c r="AB64" s="49">
        <f>'26幼稚園集計表'!AB65</f>
        <v>0</v>
      </c>
      <c r="AC64" s="50">
        <f t="shared" si="11"/>
        <v>0</v>
      </c>
      <c r="AD64" s="117">
        <f aca="true" t="shared" si="36" ref="AD64:AF66">AA64/C64*100</f>
        <v>0</v>
      </c>
      <c r="AE64" s="118">
        <f t="shared" si="36"/>
        <v>0</v>
      </c>
      <c r="AF64" s="119">
        <f t="shared" si="36"/>
        <v>0</v>
      </c>
      <c r="AG64" s="114">
        <f>'26幼稚園集計表'!AG65</f>
        <v>0</v>
      </c>
      <c r="AH64" s="49">
        <f>'26幼稚園集計表'!AH65</f>
        <v>0</v>
      </c>
      <c r="AI64" s="50">
        <f t="shared" si="12"/>
        <v>0</v>
      </c>
      <c r="AJ64" s="117">
        <v>0</v>
      </c>
      <c r="AK64" s="118">
        <v>0</v>
      </c>
      <c r="AL64" s="119">
        <v>0</v>
      </c>
      <c r="AM64" s="114">
        <f>'26幼稚園集計表'!AM65</f>
        <v>0</v>
      </c>
      <c r="AN64" s="49">
        <f>'26幼稚園集計表'!AN65</f>
        <v>0</v>
      </c>
      <c r="AO64" s="50">
        <f t="shared" si="13"/>
        <v>0</v>
      </c>
      <c r="AP64" s="54">
        <f aca="true" t="shared" si="37" ref="AP64:AR67">AM64/C64</f>
        <v>0</v>
      </c>
      <c r="AQ64" s="55">
        <f t="shared" si="37"/>
        <v>0</v>
      </c>
      <c r="AR64" s="56">
        <f t="shared" si="37"/>
        <v>0</v>
      </c>
      <c r="AS64" s="114">
        <f>'26幼稚園集計表'!AS65</f>
        <v>0</v>
      </c>
      <c r="AT64" s="49">
        <f>'26幼稚園集計表'!AT65</f>
        <v>0</v>
      </c>
      <c r="AU64" s="50">
        <f t="shared" si="14"/>
        <v>0</v>
      </c>
    </row>
    <row r="65" spans="1:47" s="57" customFormat="1" ht="9.75" customHeight="1">
      <c r="A65" s="275" t="s">
        <v>126</v>
      </c>
      <c r="B65" s="276"/>
      <c r="C65" s="114">
        <f>'26幼稚園集計表'!C66</f>
        <v>382</v>
      </c>
      <c r="D65" s="49">
        <f>'26幼稚園集計表'!D66</f>
        <v>400</v>
      </c>
      <c r="E65" s="50">
        <f>C65+D65</f>
        <v>782</v>
      </c>
      <c r="F65" s="114">
        <f>'26幼稚園集計表'!F66</f>
        <v>129</v>
      </c>
      <c r="G65" s="49">
        <f>'26幼稚園集計表'!G66</f>
        <v>123</v>
      </c>
      <c r="H65" s="50">
        <f>F65+G65</f>
        <v>252</v>
      </c>
      <c r="I65" s="117">
        <f t="shared" si="33"/>
        <v>33.7696335078534</v>
      </c>
      <c r="J65" s="118">
        <f t="shared" si="33"/>
        <v>30.75</v>
      </c>
      <c r="K65" s="119">
        <f t="shared" si="33"/>
        <v>32.22506393861892</v>
      </c>
      <c r="L65" s="114">
        <f>'26幼稚園集計表'!L66</f>
        <v>42</v>
      </c>
      <c r="M65" s="49">
        <f>'26幼稚園集計表'!M66</f>
        <v>36</v>
      </c>
      <c r="N65" s="50">
        <f t="shared" si="8"/>
        <v>78</v>
      </c>
      <c r="O65" s="117">
        <f t="shared" si="34"/>
        <v>32.55813953488372</v>
      </c>
      <c r="P65" s="118">
        <f t="shared" si="34"/>
        <v>29.268292682926827</v>
      </c>
      <c r="Q65" s="119">
        <f t="shared" si="34"/>
        <v>30.952380952380953</v>
      </c>
      <c r="R65" s="187">
        <f>'26幼稚園集計表'!R66</f>
        <v>431</v>
      </c>
      <c r="S65" s="188">
        <f>'26幼稚園集計表'!S66</f>
        <v>462</v>
      </c>
      <c r="T65" s="189">
        <f t="shared" si="9"/>
        <v>893</v>
      </c>
      <c r="U65" s="51">
        <f t="shared" si="35"/>
        <v>1.1282722513089005</v>
      </c>
      <c r="V65" s="52">
        <f t="shared" si="35"/>
        <v>1.155</v>
      </c>
      <c r="W65" s="53">
        <f t="shared" si="35"/>
        <v>1.1419437340153453</v>
      </c>
      <c r="X65" s="114">
        <f>'26幼稚園集計表'!X66</f>
        <v>73</v>
      </c>
      <c r="Y65" s="49">
        <f>'26幼稚園集計表'!Y66</f>
        <v>63</v>
      </c>
      <c r="Z65" s="50">
        <f t="shared" si="10"/>
        <v>136</v>
      </c>
      <c r="AA65" s="114">
        <f>'26幼稚園集計表'!AA66</f>
        <v>1</v>
      </c>
      <c r="AB65" s="49">
        <f>'26幼稚園集計表'!AB66</f>
        <v>1</v>
      </c>
      <c r="AC65" s="50">
        <f t="shared" si="11"/>
        <v>2</v>
      </c>
      <c r="AD65" s="117">
        <f t="shared" si="36"/>
        <v>0.2617801047120419</v>
      </c>
      <c r="AE65" s="118">
        <f t="shared" si="36"/>
        <v>0.25</v>
      </c>
      <c r="AF65" s="119">
        <f t="shared" si="36"/>
        <v>0.2557544757033248</v>
      </c>
      <c r="AG65" s="114">
        <f>'26幼稚園集計表'!AG66</f>
        <v>1</v>
      </c>
      <c r="AH65" s="49">
        <f>'26幼稚園集計表'!AH66</f>
        <v>1</v>
      </c>
      <c r="AI65" s="50">
        <f t="shared" si="12"/>
        <v>2</v>
      </c>
      <c r="AJ65" s="193">
        <f>AG65/AA65*100</f>
        <v>100</v>
      </c>
      <c r="AK65" s="118">
        <v>0</v>
      </c>
      <c r="AL65" s="119">
        <f>AI65/AC65*100</f>
        <v>100</v>
      </c>
      <c r="AM65" s="114">
        <f>'26幼稚園集計表'!AM66</f>
        <v>1</v>
      </c>
      <c r="AN65" s="49">
        <f>'26幼稚園集計表'!AN66</f>
        <v>1</v>
      </c>
      <c r="AO65" s="50">
        <f t="shared" si="13"/>
        <v>2</v>
      </c>
      <c r="AP65" s="54">
        <f t="shared" si="37"/>
        <v>0.002617801047120419</v>
      </c>
      <c r="AQ65" s="55">
        <f t="shared" si="37"/>
        <v>0.0025</v>
      </c>
      <c r="AR65" s="56">
        <f t="shared" si="37"/>
        <v>0.0025575447570332483</v>
      </c>
      <c r="AS65" s="114">
        <f>'26幼稚園集計表'!AS66</f>
        <v>1</v>
      </c>
      <c r="AT65" s="49">
        <f>'26幼稚園集計表'!AT66</f>
        <v>3</v>
      </c>
      <c r="AU65" s="50">
        <f t="shared" si="14"/>
        <v>4</v>
      </c>
    </row>
    <row r="66" spans="1:47" s="57" customFormat="1" ht="9.75" customHeight="1">
      <c r="A66" s="275" t="s">
        <v>127</v>
      </c>
      <c r="B66" s="276"/>
      <c r="C66" s="114">
        <f>'26幼稚園集計表'!C67</f>
        <v>0</v>
      </c>
      <c r="D66" s="49">
        <f>'26幼稚園集計表'!D67</f>
        <v>0</v>
      </c>
      <c r="E66" s="50">
        <f>C66+D66</f>
        <v>0</v>
      </c>
      <c r="F66" s="114">
        <f>'26幼稚園集計表'!F67</f>
        <v>0</v>
      </c>
      <c r="G66" s="49">
        <f>'26幼稚園集計表'!G67</f>
        <v>0</v>
      </c>
      <c r="H66" s="50">
        <f>F66+G66</f>
        <v>0</v>
      </c>
      <c r="I66" s="117" t="e">
        <f t="shared" si="33"/>
        <v>#DIV/0!</v>
      </c>
      <c r="J66" s="118" t="e">
        <f t="shared" si="33"/>
        <v>#DIV/0!</v>
      </c>
      <c r="K66" s="119" t="e">
        <f t="shared" si="33"/>
        <v>#DIV/0!</v>
      </c>
      <c r="L66" s="114">
        <f>'26幼稚園集計表'!L67</f>
        <v>0</v>
      </c>
      <c r="M66" s="49">
        <f>'26幼稚園集計表'!M67</f>
        <v>0</v>
      </c>
      <c r="N66" s="50">
        <f t="shared" si="8"/>
        <v>0</v>
      </c>
      <c r="O66" s="117" t="e">
        <f t="shared" si="34"/>
        <v>#DIV/0!</v>
      </c>
      <c r="P66" s="118">
        <v>0</v>
      </c>
      <c r="Q66" s="119" t="e">
        <f t="shared" si="34"/>
        <v>#DIV/0!</v>
      </c>
      <c r="R66" s="114">
        <f>'26幼稚園集計表'!R67</f>
        <v>0</v>
      </c>
      <c r="S66" s="49">
        <f>'26幼稚園集計表'!S67</f>
        <v>0</v>
      </c>
      <c r="T66" s="50">
        <f t="shared" si="9"/>
        <v>0</v>
      </c>
      <c r="U66" s="51" t="e">
        <f t="shared" si="35"/>
        <v>#DIV/0!</v>
      </c>
      <c r="V66" s="52" t="e">
        <f t="shared" si="35"/>
        <v>#DIV/0!</v>
      </c>
      <c r="W66" s="53" t="e">
        <f t="shared" si="35"/>
        <v>#DIV/0!</v>
      </c>
      <c r="X66" s="114">
        <f>'26幼稚園集計表'!X67</f>
        <v>0</v>
      </c>
      <c r="Y66" s="49">
        <f>'26幼稚園集計表'!Y67</f>
        <v>0</v>
      </c>
      <c r="Z66" s="50">
        <f t="shared" si="10"/>
        <v>0</v>
      </c>
      <c r="AA66" s="114">
        <f>'26幼稚園集計表'!AA67</f>
        <v>0</v>
      </c>
      <c r="AB66" s="49">
        <f>'26幼稚園集計表'!AB67</f>
        <v>0</v>
      </c>
      <c r="AC66" s="50">
        <f t="shared" si="11"/>
        <v>0</v>
      </c>
      <c r="AD66" s="117" t="e">
        <f t="shared" si="36"/>
        <v>#DIV/0!</v>
      </c>
      <c r="AE66" s="118" t="e">
        <f t="shared" si="36"/>
        <v>#DIV/0!</v>
      </c>
      <c r="AF66" s="119" t="e">
        <f t="shared" si="36"/>
        <v>#DIV/0!</v>
      </c>
      <c r="AG66" s="114">
        <f>'26幼稚園集計表'!AG67</f>
        <v>0</v>
      </c>
      <c r="AH66" s="49">
        <f>'26幼稚園集計表'!AH67</f>
        <v>0</v>
      </c>
      <c r="AI66" s="50">
        <f t="shared" si="12"/>
        <v>0</v>
      </c>
      <c r="AJ66" s="117">
        <v>0</v>
      </c>
      <c r="AK66" s="118">
        <v>0</v>
      </c>
      <c r="AL66" s="119">
        <v>0</v>
      </c>
      <c r="AM66" s="114">
        <f>'26幼稚園集計表'!AM67</f>
        <v>0</v>
      </c>
      <c r="AN66" s="49">
        <f>'26幼稚園集計表'!AN67</f>
        <v>0</v>
      </c>
      <c r="AO66" s="50">
        <f t="shared" si="13"/>
        <v>0</v>
      </c>
      <c r="AP66" s="54" t="e">
        <f t="shared" si="37"/>
        <v>#DIV/0!</v>
      </c>
      <c r="AQ66" s="55" t="e">
        <f t="shared" si="37"/>
        <v>#DIV/0!</v>
      </c>
      <c r="AR66" s="56" t="e">
        <f t="shared" si="37"/>
        <v>#DIV/0!</v>
      </c>
      <c r="AS66" s="114">
        <f>'26幼稚園集計表'!AS67</f>
        <v>0</v>
      </c>
      <c r="AT66" s="49">
        <f>'26幼稚園集計表'!AT67</f>
        <v>0</v>
      </c>
      <c r="AU66" s="50">
        <f t="shared" si="14"/>
        <v>0</v>
      </c>
    </row>
    <row r="67" spans="1:47" ht="11.25" customHeight="1">
      <c r="A67" s="273" t="s">
        <v>71</v>
      </c>
      <c r="B67" s="274"/>
      <c r="C67" s="177">
        <f>SUM(C63:C66)</f>
        <v>6814</v>
      </c>
      <c r="D67" s="120">
        <f>SUM(D63:D66)</f>
        <v>6453</v>
      </c>
      <c r="E67" s="121">
        <f>C67+D67</f>
        <v>13267</v>
      </c>
      <c r="F67" s="177">
        <f>SUM(F63:F66)</f>
        <v>2603</v>
      </c>
      <c r="G67" s="120">
        <f>SUM(G63:G66)</f>
        <v>2324</v>
      </c>
      <c r="H67" s="121">
        <f>F67+G67</f>
        <v>4927</v>
      </c>
      <c r="I67" s="178">
        <f>F67/C67*100</f>
        <v>38.200763134722635</v>
      </c>
      <c r="J67" s="179">
        <f>G67/D67*100</f>
        <v>36.014256934759025</v>
      </c>
      <c r="K67" s="180">
        <f>H67/E67*100</f>
        <v>37.13725785784277</v>
      </c>
      <c r="L67" s="177">
        <f>SUM(L63:L66)</f>
        <v>739</v>
      </c>
      <c r="M67" s="120">
        <f>SUM(M63:M66)</f>
        <v>662</v>
      </c>
      <c r="N67" s="121">
        <f t="shared" si="8"/>
        <v>1401</v>
      </c>
      <c r="O67" s="178">
        <f>L67/F67*100</f>
        <v>28.390318862850556</v>
      </c>
      <c r="P67" s="179">
        <f>M67/G67*100</f>
        <v>28.485370051635112</v>
      </c>
      <c r="Q67" s="180">
        <f>N67/H67*100</f>
        <v>28.435153237264053</v>
      </c>
      <c r="R67" s="177">
        <f>SUM(R63:R66)</f>
        <v>10810</v>
      </c>
      <c r="S67" s="120">
        <f>SUM(S63:S66)</f>
        <v>9388</v>
      </c>
      <c r="T67" s="121">
        <f t="shared" si="9"/>
        <v>20198</v>
      </c>
      <c r="U67" s="30">
        <f>R67/C67</f>
        <v>1.5864396830055767</v>
      </c>
      <c r="V67" s="31">
        <f>S67/D67</f>
        <v>1.454827212149388</v>
      </c>
      <c r="W67" s="32">
        <f>T67/E67</f>
        <v>1.5224240596969925</v>
      </c>
      <c r="X67" s="177">
        <f>SUM(X63:X66)</f>
        <v>1128</v>
      </c>
      <c r="Y67" s="120">
        <f>SUM(Y63:Y66)</f>
        <v>1047</v>
      </c>
      <c r="Z67" s="121">
        <f t="shared" si="10"/>
        <v>2175</v>
      </c>
      <c r="AA67" s="27">
        <f>SUM(AA63:AA66)</f>
        <v>35</v>
      </c>
      <c r="AB67" s="28">
        <f>SUM(AB63:AB66)</f>
        <v>42</v>
      </c>
      <c r="AC67" s="29">
        <f t="shared" si="11"/>
        <v>77</v>
      </c>
      <c r="AD67" s="122">
        <f>AA67/C67*100</f>
        <v>0.5136483710008805</v>
      </c>
      <c r="AE67" s="123">
        <f>AB67/D67*100</f>
        <v>0.6508600650860066</v>
      </c>
      <c r="AF67" s="124">
        <f>AC67/E67*100</f>
        <v>0.5803874274515716</v>
      </c>
      <c r="AG67" s="27">
        <f>SUM(AG63:AG66)</f>
        <v>18</v>
      </c>
      <c r="AH67" s="28">
        <f>SUM(AH63:AH66)</f>
        <v>20</v>
      </c>
      <c r="AI67" s="29">
        <f t="shared" si="12"/>
        <v>38</v>
      </c>
      <c r="AJ67" s="122">
        <f>AG67/AA67*100</f>
        <v>51.42857142857142</v>
      </c>
      <c r="AK67" s="123">
        <f>AH67/AB67*100</f>
        <v>47.61904761904761</v>
      </c>
      <c r="AL67" s="124">
        <f>AI67/AC67*100</f>
        <v>49.35064935064935</v>
      </c>
      <c r="AM67" s="27">
        <f>SUM(AM63:AM66)</f>
        <v>80</v>
      </c>
      <c r="AN67" s="28">
        <f>SUM(AN63:AN66)</f>
        <v>74</v>
      </c>
      <c r="AO67" s="29">
        <f t="shared" si="13"/>
        <v>154</v>
      </c>
      <c r="AP67" s="33">
        <f t="shared" si="37"/>
        <v>0.011740534194305841</v>
      </c>
      <c r="AQ67" s="34">
        <f t="shared" si="37"/>
        <v>0.01146753448008678</v>
      </c>
      <c r="AR67" s="35">
        <f t="shared" si="37"/>
        <v>0.01160774854903143</v>
      </c>
      <c r="AS67" s="27">
        <f>SUM(AS63:AS66)</f>
        <v>23</v>
      </c>
      <c r="AT67" s="28">
        <f>SUM(AT63:AT66)</f>
        <v>58</v>
      </c>
      <c r="AU67" s="29">
        <f t="shared" si="14"/>
        <v>81</v>
      </c>
    </row>
    <row r="68" spans="3:9" ht="14.25">
      <c r="C68" s="57"/>
      <c r="D68" s="57"/>
      <c r="E68" s="57"/>
      <c r="F68" s="57"/>
      <c r="G68" s="57"/>
      <c r="H68" s="57"/>
      <c r="I68" s="57"/>
    </row>
  </sheetData>
  <sheetProtection/>
  <mergeCells count="5">
    <mergeCell ref="A67:B67"/>
    <mergeCell ref="A63:B63"/>
    <mergeCell ref="A64:B64"/>
    <mergeCell ref="A65:B65"/>
    <mergeCell ref="A66:B66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landscape" paperSize="9" r:id="rId1"/>
  <headerFooter alignWithMargins="0">
    <oddHeader>&amp;L平成26年度保育所、幼稚園歯科健康診断結果集計表&amp;R５歳児用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2015-02-18T01:11:11Z</cp:lastPrinted>
  <dcterms:created xsi:type="dcterms:W3CDTF">1997-10-16T01:57:40Z</dcterms:created>
  <dcterms:modified xsi:type="dcterms:W3CDTF">2015-05-28T07:51:46Z</dcterms:modified>
  <cp:category/>
  <cp:version/>
  <cp:contentType/>
  <cp:contentStatus/>
</cp:coreProperties>
</file>