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65356" windowWidth="10320" windowHeight="8625" tabRatio="705" activeTab="2"/>
  </bookViews>
  <sheets>
    <sheet name="保育所" sheetId="1" r:id="rId1"/>
    <sheet name="幼稚園" sheetId="2" r:id="rId2"/>
    <sheet name="保育所＋幼稚園" sheetId="3" r:id="rId3"/>
  </sheets>
  <definedNames/>
  <calcPr fullCalcOnLoad="1"/>
</workbook>
</file>

<file path=xl/sharedStrings.xml><?xml version="1.0" encoding="utf-8"?>
<sst xmlns="http://schemas.openxmlformats.org/spreadsheetml/2006/main" count="765" uniqueCount="158">
  <si>
    <t>受診者数</t>
  </si>
  <si>
    <t>う蝕有病者数</t>
  </si>
  <si>
    <t>う蝕有病者率</t>
  </si>
  <si>
    <t>う蝕処置完了者数</t>
  </si>
  <si>
    <t>う蝕処置完了者率</t>
  </si>
  <si>
    <t>一人あたりの平均う歯数</t>
  </si>
  <si>
    <t>CO総本数</t>
  </si>
  <si>
    <t>永久歯う歯有病者数</t>
  </si>
  <si>
    <t>永久歯う歯有病者率</t>
  </si>
  <si>
    <t>永久歯う歯処置完了者数</t>
  </si>
  <si>
    <t>永久歯う歯処置完了者率</t>
  </si>
  <si>
    <t>永久歯う歯総本数</t>
  </si>
  <si>
    <t>永久歯一人平均う歯数</t>
  </si>
  <si>
    <t>永久歯CO総本数</t>
  </si>
  <si>
    <t>男</t>
  </si>
  <si>
    <t>女</t>
  </si>
  <si>
    <t>計</t>
  </si>
  <si>
    <t>う蝕総本数</t>
  </si>
  <si>
    <t>計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</si>
  <si>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</si>
  <si>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</si>
  <si>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</si>
  <si>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</si>
  <si>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</si>
  <si>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</si>
  <si>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</si>
  <si>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</si>
  <si>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</si>
  <si>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</si>
  <si>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</si>
  <si>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</si>
  <si>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</si>
  <si>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</si>
  <si>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</si>
  <si>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</si>
  <si>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</si>
  <si>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</si>
  <si>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</si>
  <si>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</si>
  <si>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</si>
  <si>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</si>
  <si>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</si>
  <si>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</si>
  <si>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</si>
  <si>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</si>
  <si>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</si>
  <si>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</si>
  <si>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</si>
  <si>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</si>
  <si>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</si>
  <si>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</si>
  <si>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</si>
  <si>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</si>
  <si>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</si>
  <si>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</si>
  <si>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</si>
  <si>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</si>
  <si>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</si>
  <si>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</si>
  <si>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</si>
  <si>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</si>
  <si>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</si>
  <si>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</si>
  <si>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</si>
  <si>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</si>
  <si>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</si>
  <si>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</si>
  <si>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</si>
  <si>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</si>
  <si>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</si>
  <si>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</si>
  <si>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総計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</si>
  <si>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</si>
  <si>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</si>
  <si>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</si>
  <si>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</si>
  <si>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</si>
  <si>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</si>
  <si>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</si>
  <si>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</si>
  <si>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</si>
  <si>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</si>
  <si>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</si>
  <si>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</si>
  <si>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</si>
  <si>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</si>
  <si>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</si>
  <si>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</si>
  <si>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</si>
  <si>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</si>
  <si>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</si>
  <si>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</si>
  <si>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</si>
  <si>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</si>
  <si>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</si>
  <si>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</si>
  <si>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</si>
  <si>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</si>
  <si>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</si>
  <si>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</si>
  <si>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</si>
  <si>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</si>
  <si>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</si>
  <si>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</si>
  <si>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</si>
  <si>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</si>
  <si>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</si>
  <si>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</si>
  <si>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</si>
  <si>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</si>
  <si>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</si>
  <si>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</si>
  <si>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</si>
  <si>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</si>
  <si>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</si>
  <si>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</si>
  <si>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</si>
  <si>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</si>
  <si>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</si>
  <si>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</si>
  <si>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</si>
  <si>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</si>
  <si>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</si>
  <si>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</si>
  <si>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市町立計</t>
  </si>
  <si>
    <t>国立</t>
  </si>
  <si>
    <t>私立計</t>
  </si>
  <si>
    <t>特別支援学校計</t>
  </si>
  <si>
    <t>総計</t>
  </si>
  <si>
    <t>旧虎姫町</t>
  </si>
  <si>
    <t>旧湖北町</t>
  </si>
  <si>
    <t>旧高月町</t>
  </si>
  <si>
    <t>旧木之本町</t>
  </si>
  <si>
    <t>旧余呉町</t>
  </si>
  <si>
    <t>旧西浅井町</t>
  </si>
  <si>
    <t>旧近江八幡市</t>
  </si>
  <si>
    <t>旧虎姫町</t>
  </si>
  <si>
    <t>旧湖北町</t>
  </si>
  <si>
    <t>旧高月町</t>
  </si>
  <si>
    <t>旧木之本町</t>
  </si>
  <si>
    <t>旧余呉町</t>
  </si>
  <si>
    <t>旧西浅井町</t>
  </si>
  <si>
    <t>旧安土町</t>
  </si>
  <si>
    <t>旧近江八幡市</t>
  </si>
  <si>
    <t>旧安土町</t>
  </si>
  <si>
    <t>旧旧長浜市</t>
  </si>
  <si>
    <t>-</t>
  </si>
  <si>
    <t>旧旧長浜市</t>
  </si>
  <si>
    <t>旧虎姫町</t>
  </si>
  <si>
    <t>旧湖北町</t>
  </si>
  <si>
    <t>旧高月町</t>
  </si>
  <si>
    <t>旧木之本町</t>
  </si>
  <si>
    <t>旧余呉町</t>
  </si>
  <si>
    <t>旧西浅井町</t>
  </si>
  <si>
    <t>旧近江八幡市</t>
  </si>
  <si>
    <t>旧安土町</t>
  </si>
  <si>
    <t>一人あたりの
平均う歯数</t>
  </si>
  <si>
    <t>-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</si>
</sst>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0.00_ "/>
    <numFmt numFmtId="179" formatCode="0.0_ "/>
    <numFmt numFmtId="180" formatCode="#,##0.0;[Red]\-#,##0.0"/>
    <numFmt numFmtId="181" formatCode="0.000"/>
    <numFmt numFmtId="182" formatCode="0.00000"/>
    <numFmt numFmtId="183" formatCode="0.0000"/>
    <numFmt numFmtId="184" formatCode="#,##0_);[Red]\(#,##0\)"/>
    <numFmt numFmtId="185" formatCode="0.0_);[Red]\(0.0\)"/>
    <numFmt numFmtId="186" formatCode="0_);[Red]\(0\)"/>
    <numFmt numFmtId="187" formatCode="0.00000000"/>
    <numFmt numFmtId="188" formatCode="0.0000000"/>
    <numFmt numFmtId="189" formatCode="0.000000"/>
    <numFmt numFmtId="190" formatCode="0_ "/>
    <numFmt numFmtId="191" formatCode="#,##0_ "/>
    <numFmt numFmtId="192" formatCode="#,##0_ ;[Red]\-#,##0\ "/>
    <numFmt numFmtId="193" formatCode="#,##0.0_ "/>
    <numFmt numFmtId="194" formatCode="#,##0.00_);[Red]\(#,##0.00\)"/>
    <numFmt numFmtId="195" formatCode="#,##0.0_);[Red]\(#,##0.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7"/>
      <name val="ＭＳ Ｐゴシック"/>
      <family val="3"/>
    </font>
    <font>
      <b/>
      <sz val="7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1" fontId="5" fillId="0" borderId="1" xfId="0" applyNumberFormat="1" applyFont="1" applyBorder="1" applyAlignment="1">
      <alignment horizontal="centerContinuous" vertical="center" wrapText="1"/>
    </xf>
    <xf numFmtId="1" fontId="5" fillId="0" borderId="2" xfId="0" applyNumberFormat="1" applyFont="1" applyBorder="1" applyAlignment="1">
      <alignment horizontal="centerContinuous" vertical="center" wrapText="1"/>
    </xf>
    <xf numFmtId="1" fontId="5" fillId="0" borderId="3" xfId="0" applyNumberFormat="1" applyFont="1" applyBorder="1" applyAlignment="1">
      <alignment horizontal="centerContinuous" vertical="center" wrapText="1"/>
    </xf>
    <xf numFmtId="0" fontId="5" fillId="0" borderId="1" xfId="0" applyNumberFormat="1" applyFont="1" applyBorder="1" applyAlignment="1">
      <alignment horizontal="centerContinuous" vertical="center" wrapText="1"/>
    </xf>
    <xf numFmtId="0" fontId="5" fillId="0" borderId="2" xfId="0" applyNumberFormat="1" applyFont="1" applyBorder="1" applyAlignment="1">
      <alignment horizontal="centerContinuous" vertical="center" wrapText="1"/>
    </xf>
    <xf numFmtId="0" fontId="5" fillId="0" borderId="3" xfId="0" applyNumberFormat="1" applyFont="1" applyBorder="1" applyAlignment="1">
      <alignment horizontal="centerContinuous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7" xfId="0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centerContinuous" vertical="center" wrapText="1"/>
    </xf>
    <xf numFmtId="1" fontId="5" fillId="0" borderId="9" xfId="0" applyNumberFormat="1" applyFont="1" applyBorder="1" applyAlignment="1">
      <alignment horizontal="centerContinuous" vertical="center" wrapText="1"/>
    </xf>
    <xf numFmtId="1" fontId="5" fillId="0" borderId="1" xfId="0" applyNumberFormat="1" applyFont="1" applyFill="1" applyBorder="1" applyAlignment="1">
      <alignment horizontal="centerContinuous" vertical="center" wrapText="1"/>
    </xf>
    <xf numFmtId="1" fontId="5" fillId="0" borderId="2" xfId="0" applyNumberFormat="1" applyFont="1" applyFill="1" applyBorder="1" applyAlignment="1">
      <alignment horizontal="centerContinuous" vertical="center" wrapText="1"/>
    </xf>
    <xf numFmtId="1" fontId="5" fillId="0" borderId="3" xfId="0" applyNumberFormat="1" applyFont="1" applyFill="1" applyBorder="1" applyAlignment="1">
      <alignment horizontal="centerContinuous" vertical="center" wrapText="1"/>
    </xf>
    <xf numFmtId="2" fontId="5" fillId="0" borderId="1" xfId="0" applyNumberFormat="1" applyFont="1" applyFill="1" applyBorder="1" applyAlignment="1">
      <alignment horizontal="centerContinuous" vertical="center" wrapText="1"/>
    </xf>
    <xf numFmtId="2" fontId="5" fillId="0" borderId="2" xfId="0" applyNumberFormat="1" applyFont="1" applyFill="1" applyBorder="1" applyAlignment="1">
      <alignment horizontal="centerContinuous" vertical="center" wrapText="1"/>
    </xf>
    <xf numFmtId="2" fontId="5" fillId="0" borderId="3" xfId="0" applyNumberFormat="1" applyFont="1" applyFill="1" applyBorder="1" applyAlignment="1">
      <alignment horizontal="centerContinuous" vertical="center" wrapText="1"/>
    </xf>
    <xf numFmtId="0" fontId="5" fillId="0" borderId="8" xfId="0" applyNumberFormat="1" applyFont="1" applyBorder="1" applyAlignment="1">
      <alignment horizontal="centerContinuous" vertical="center" wrapText="1"/>
    </xf>
    <xf numFmtId="0" fontId="5" fillId="0" borderId="9" xfId="0" applyNumberFormat="1" applyFont="1" applyBorder="1" applyAlignment="1">
      <alignment horizontal="centerContinuous" vertical="center" wrapText="1"/>
    </xf>
    <xf numFmtId="0" fontId="5" fillId="0" borderId="1" xfId="0" applyNumberFormat="1" applyFont="1" applyFill="1" applyBorder="1" applyAlignment="1">
      <alignment horizontal="centerContinuous" vertical="center" wrapText="1"/>
    </xf>
    <xf numFmtId="0" fontId="5" fillId="0" borderId="2" xfId="0" applyNumberFormat="1" applyFont="1" applyFill="1" applyBorder="1" applyAlignment="1">
      <alignment horizontal="centerContinuous" vertical="center" wrapText="1"/>
    </xf>
    <xf numFmtId="0" fontId="5" fillId="0" borderId="3" xfId="0" applyNumberFormat="1" applyFont="1" applyFill="1" applyBorder="1" applyAlignment="1">
      <alignment horizontal="centerContinuous" vertical="center" wrapText="1"/>
    </xf>
    <xf numFmtId="176" fontId="5" fillId="0" borderId="8" xfId="0" applyNumberFormat="1" applyFont="1" applyFill="1" applyBorder="1" applyAlignment="1">
      <alignment horizontal="centerContinuous" vertical="center" wrapText="1"/>
    </xf>
    <xf numFmtId="176" fontId="5" fillId="0" borderId="2" xfId="0" applyNumberFormat="1" applyFont="1" applyFill="1" applyBorder="1" applyAlignment="1">
      <alignment horizontal="centerContinuous" vertical="center" wrapText="1"/>
    </xf>
    <xf numFmtId="176" fontId="5" fillId="0" borderId="9" xfId="0" applyNumberFormat="1" applyFont="1" applyFill="1" applyBorder="1" applyAlignment="1">
      <alignment horizontal="centerContinuous" vertical="center" wrapText="1"/>
    </xf>
    <xf numFmtId="0" fontId="5" fillId="0" borderId="8" xfId="0" applyNumberFormat="1" applyFont="1" applyFill="1" applyBorder="1" applyAlignment="1">
      <alignment horizontal="centerContinuous" vertical="center" wrapText="1"/>
    </xf>
    <xf numFmtId="0" fontId="5" fillId="0" borderId="9" xfId="0" applyNumberFormat="1" applyFont="1" applyFill="1" applyBorder="1" applyAlignment="1">
      <alignment horizontal="centerContinuous" vertical="center" wrapText="1"/>
    </xf>
    <xf numFmtId="0" fontId="5" fillId="0" borderId="10" xfId="0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4" xfId="0" applyFont="1" applyBorder="1" applyAlignment="1">
      <alignment vertical="center" shrinkToFit="1"/>
    </xf>
    <xf numFmtId="0" fontId="5" fillId="0" borderId="16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84" fontId="5" fillId="0" borderId="19" xfId="0" applyNumberFormat="1" applyFont="1" applyBorder="1" applyAlignment="1">
      <alignment vertical="center" shrinkToFit="1"/>
    </xf>
    <xf numFmtId="184" fontId="5" fillId="0" borderId="20" xfId="0" applyNumberFormat="1" applyFont="1" applyBorder="1" applyAlignment="1">
      <alignment vertical="center" shrinkToFit="1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179" fontId="5" fillId="0" borderId="21" xfId="0" applyNumberFormat="1" applyFont="1" applyBorder="1" applyAlignment="1">
      <alignment horizontal="right" vertical="center" shrinkToFit="1"/>
    </xf>
    <xf numFmtId="179" fontId="5" fillId="0" borderId="24" xfId="0" applyNumberFormat="1" applyFont="1" applyBorder="1" applyAlignment="1">
      <alignment horizontal="right" vertical="center" shrinkToFit="1"/>
    </xf>
    <xf numFmtId="179" fontId="5" fillId="0" borderId="23" xfId="0" applyNumberFormat="1" applyFont="1" applyBorder="1" applyAlignment="1">
      <alignment horizontal="right" vertical="center" shrinkToFit="1"/>
    </xf>
    <xf numFmtId="185" fontId="5" fillId="0" borderId="22" xfId="0" applyNumberFormat="1" applyFont="1" applyBorder="1" applyAlignment="1">
      <alignment horizontal="right" vertical="center" shrinkToFit="1"/>
    </xf>
    <xf numFmtId="185" fontId="5" fillId="0" borderId="24" xfId="0" applyNumberFormat="1" applyFont="1" applyBorder="1" applyAlignment="1">
      <alignment horizontal="right" vertical="center" shrinkToFit="1"/>
    </xf>
    <xf numFmtId="185" fontId="5" fillId="0" borderId="25" xfId="0" applyNumberFormat="1" applyFont="1" applyBorder="1" applyAlignment="1">
      <alignment horizontal="right" vertical="center" shrinkToFit="1"/>
    </xf>
    <xf numFmtId="178" fontId="5" fillId="0" borderId="21" xfId="0" applyNumberFormat="1" applyFont="1" applyBorder="1" applyAlignment="1">
      <alignment horizontal="right" vertical="center" shrinkToFit="1"/>
    </xf>
    <xf numFmtId="178" fontId="5" fillId="0" borderId="24" xfId="0" applyNumberFormat="1" applyFont="1" applyBorder="1" applyAlignment="1">
      <alignment horizontal="right" vertical="center" shrinkToFit="1"/>
    </xf>
    <xf numFmtId="178" fontId="5" fillId="0" borderId="23" xfId="0" applyNumberFormat="1" applyFont="1" applyBorder="1" applyAlignment="1">
      <alignment horizontal="right" vertical="center" shrinkToFit="1"/>
    </xf>
    <xf numFmtId="179" fontId="5" fillId="0" borderId="15" xfId="0" applyNumberFormat="1" applyFont="1" applyBorder="1" applyAlignment="1">
      <alignment horizontal="right" vertical="center" shrinkToFit="1"/>
    </xf>
    <xf numFmtId="179" fontId="5" fillId="0" borderId="26" xfId="0" applyNumberFormat="1" applyFont="1" applyBorder="1" applyAlignment="1">
      <alignment horizontal="right" vertical="center" shrinkToFit="1"/>
    </xf>
    <xf numFmtId="179" fontId="5" fillId="0" borderId="16" xfId="0" applyNumberFormat="1" applyFont="1" applyBorder="1" applyAlignment="1">
      <alignment horizontal="right" vertical="center" shrinkToFit="1"/>
    </xf>
    <xf numFmtId="185" fontId="5" fillId="0" borderId="17" xfId="0" applyNumberFormat="1" applyFont="1" applyBorder="1" applyAlignment="1">
      <alignment horizontal="right" vertical="center" shrinkToFit="1"/>
    </xf>
    <xf numFmtId="185" fontId="5" fillId="0" borderId="26" xfId="0" applyNumberFormat="1" applyFont="1" applyBorder="1" applyAlignment="1">
      <alignment horizontal="right" vertical="center" shrinkToFit="1"/>
    </xf>
    <xf numFmtId="185" fontId="5" fillId="0" borderId="27" xfId="0" applyNumberFormat="1" applyFont="1" applyBorder="1" applyAlignment="1">
      <alignment horizontal="right" vertical="center" shrinkToFit="1"/>
    </xf>
    <xf numFmtId="178" fontId="5" fillId="0" borderId="15" xfId="0" applyNumberFormat="1" applyFont="1" applyBorder="1" applyAlignment="1">
      <alignment horizontal="right" vertical="center" shrinkToFit="1"/>
    </xf>
    <xf numFmtId="178" fontId="5" fillId="0" borderId="26" xfId="0" applyNumberFormat="1" applyFont="1" applyBorder="1" applyAlignment="1">
      <alignment horizontal="right" vertical="center" shrinkToFit="1"/>
    </xf>
    <xf numFmtId="178" fontId="5" fillId="0" borderId="16" xfId="0" applyNumberFormat="1" applyFont="1" applyBorder="1" applyAlignment="1">
      <alignment horizontal="right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right" vertical="center" shrinkToFit="1"/>
    </xf>
    <xf numFmtId="185" fontId="7" fillId="0" borderId="26" xfId="0" applyNumberFormat="1" applyFont="1" applyBorder="1" applyAlignment="1">
      <alignment horizontal="right" vertical="center" shrinkToFit="1"/>
    </xf>
    <xf numFmtId="185" fontId="7" fillId="0" borderId="27" xfId="0" applyNumberFormat="1" applyFont="1" applyBorder="1" applyAlignment="1">
      <alignment horizontal="right" vertical="center" shrinkToFit="1"/>
    </xf>
    <xf numFmtId="191" fontId="5" fillId="0" borderId="15" xfId="0" applyNumberFormat="1" applyFont="1" applyBorder="1" applyAlignment="1">
      <alignment horizontal="right" vertical="center" shrinkToFit="1"/>
    </xf>
    <xf numFmtId="191" fontId="5" fillId="0" borderId="17" xfId="0" applyNumberFormat="1" applyFont="1" applyBorder="1" applyAlignment="1">
      <alignment horizontal="right" vertical="center" shrinkToFit="1"/>
    </xf>
    <xf numFmtId="191" fontId="5" fillId="0" borderId="16" xfId="0" applyNumberFormat="1" applyFont="1" applyBorder="1" applyAlignment="1">
      <alignment horizontal="right" vertical="center" shrinkToFit="1"/>
    </xf>
    <xf numFmtId="179" fontId="5" fillId="0" borderId="4" xfId="0" applyNumberFormat="1" applyFont="1" applyBorder="1" applyAlignment="1">
      <alignment horizontal="right" vertical="center" shrinkToFit="1"/>
    </xf>
    <xf numFmtId="179" fontId="5" fillId="0" borderId="5" xfId="0" applyNumberFormat="1" applyFont="1" applyBorder="1" applyAlignment="1">
      <alignment horizontal="right" vertical="center" shrinkToFit="1"/>
    </xf>
    <xf numFmtId="179" fontId="5" fillId="0" borderId="6" xfId="0" applyNumberFormat="1" applyFont="1" applyBorder="1" applyAlignment="1">
      <alignment horizontal="right" vertical="center" shrinkToFit="1"/>
    </xf>
    <xf numFmtId="185" fontId="5" fillId="0" borderId="11" xfId="0" applyNumberFormat="1" applyFont="1" applyBorder="1" applyAlignment="1">
      <alignment horizontal="right" vertical="center" shrinkToFit="1"/>
    </xf>
    <xf numFmtId="185" fontId="5" fillId="0" borderId="5" xfId="0" applyNumberFormat="1" applyFont="1" applyBorder="1" applyAlignment="1">
      <alignment horizontal="right" vertical="center" shrinkToFit="1"/>
    </xf>
    <xf numFmtId="185" fontId="5" fillId="0" borderId="12" xfId="0" applyNumberFormat="1" applyFont="1" applyBorder="1" applyAlignment="1">
      <alignment horizontal="right" vertical="center" shrinkToFit="1"/>
    </xf>
    <xf numFmtId="178" fontId="5" fillId="0" borderId="4" xfId="0" applyNumberFormat="1" applyFont="1" applyBorder="1" applyAlignment="1">
      <alignment horizontal="right" vertical="center" shrinkToFit="1"/>
    </xf>
    <xf numFmtId="178" fontId="5" fillId="0" borderId="5" xfId="0" applyNumberFormat="1" applyFont="1" applyBorder="1" applyAlignment="1">
      <alignment horizontal="right" vertical="center" shrinkToFit="1"/>
    </xf>
    <xf numFmtId="178" fontId="5" fillId="0" borderId="6" xfId="0" applyNumberFormat="1" applyFont="1" applyBorder="1" applyAlignment="1">
      <alignment horizontal="right" vertical="center" shrinkToFit="1"/>
    </xf>
    <xf numFmtId="191" fontId="5" fillId="0" borderId="28" xfId="0" applyNumberFormat="1" applyFont="1" applyBorder="1" applyAlignment="1">
      <alignment horizontal="right" vertical="center" shrinkToFit="1"/>
    </xf>
    <xf numFmtId="191" fontId="5" fillId="0" borderId="29" xfId="0" applyNumberFormat="1" applyFont="1" applyBorder="1" applyAlignment="1">
      <alignment horizontal="right" vertical="center" shrinkToFit="1"/>
    </xf>
    <xf numFmtId="191" fontId="5" fillId="0" borderId="20" xfId="0" applyNumberFormat="1" applyFont="1" applyBorder="1" applyAlignment="1">
      <alignment horizontal="right" vertical="center" shrinkToFit="1"/>
    </xf>
    <xf numFmtId="179" fontId="5" fillId="0" borderId="28" xfId="0" applyNumberFormat="1" applyFont="1" applyBorder="1" applyAlignment="1">
      <alignment horizontal="right" vertical="center" shrinkToFit="1"/>
    </xf>
    <xf numFmtId="179" fontId="5" fillId="0" borderId="19" xfId="0" applyNumberFormat="1" applyFont="1" applyBorder="1" applyAlignment="1">
      <alignment horizontal="right" vertical="center" shrinkToFit="1"/>
    </xf>
    <xf numFmtId="179" fontId="5" fillId="0" borderId="20" xfId="0" applyNumberFormat="1" applyFont="1" applyBorder="1" applyAlignment="1">
      <alignment horizontal="right" vertical="center" shrinkToFit="1"/>
    </xf>
    <xf numFmtId="185" fontId="5" fillId="0" borderId="29" xfId="0" applyNumberFormat="1" applyFont="1" applyBorder="1" applyAlignment="1">
      <alignment horizontal="right" vertical="center" shrinkToFit="1"/>
    </xf>
    <xf numFmtId="185" fontId="5" fillId="0" borderId="19" xfId="0" applyNumberFormat="1" applyFont="1" applyBorder="1" applyAlignment="1">
      <alignment horizontal="right" vertical="center" shrinkToFit="1"/>
    </xf>
    <xf numFmtId="185" fontId="5" fillId="0" borderId="30" xfId="0" applyNumberFormat="1" applyFont="1" applyBorder="1" applyAlignment="1">
      <alignment horizontal="right" vertical="center" shrinkToFit="1"/>
    </xf>
    <xf numFmtId="178" fontId="5" fillId="0" borderId="28" xfId="0" applyNumberFormat="1" applyFont="1" applyBorder="1" applyAlignment="1">
      <alignment horizontal="right" vertical="center" shrinkToFit="1"/>
    </xf>
    <xf numFmtId="178" fontId="5" fillId="0" borderId="19" xfId="0" applyNumberFormat="1" applyFont="1" applyBorder="1" applyAlignment="1">
      <alignment horizontal="right" vertical="center" shrinkToFit="1"/>
    </xf>
    <xf numFmtId="178" fontId="5" fillId="0" borderId="20" xfId="0" applyNumberFormat="1" applyFont="1" applyBorder="1" applyAlignment="1">
      <alignment horizontal="right" vertical="center" shrinkToFit="1"/>
    </xf>
    <xf numFmtId="0" fontId="5" fillId="0" borderId="17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 shrinkToFit="1"/>
    </xf>
    <xf numFmtId="184" fontId="5" fillId="0" borderId="28" xfId="0" applyNumberFormat="1" applyFont="1" applyBorder="1" applyAlignment="1">
      <alignment vertical="center" shrinkToFit="1"/>
    </xf>
    <xf numFmtId="184" fontId="5" fillId="0" borderId="31" xfId="0" applyNumberFormat="1" applyFont="1" applyFill="1" applyBorder="1" applyAlignment="1">
      <alignment vertical="center" shrinkToFit="1"/>
    </xf>
    <xf numFmtId="184" fontId="5" fillId="0" borderId="32" xfId="0" applyNumberFormat="1" applyFont="1" applyFill="1" applyBorder="1" applyAlignment="1">
      <alignment vertical="center" shrinkToFit="1"/>
    </xf>
    <xf numFmtId="184" fontId="5" fillId="0" borderId="33" xfId="0" applyNumberFormat="1" applyFont="1" applyFill="1" applyBorder="1" applyAlignment="1">
      <alignment vertical="center" shrinkToFit="1"/>
    </xf>
    <xf numFmtId="184" fontId="5" fillId="0" borderId="34" xfId="0" applyNumberFormat="1" applyFont="1" applyFill="1" applyBorder="1" applyAlignment="1">
      <alignment vertical="center" shrinkToFit="1"/>
    </xf>
    <xf numFmtId="184" fontId="5" fillId="0" borderId="26" xfId="0" applyNumberFormat="1" applyFont="1" applyFill="1" applyBorder="1" applyAlignment="1">
      <alignment vertical="center" shrinkToFit="1"/>
    </xf>
    <xf numFmtId="184" fontId="5" fillId="0" borderId="16" xfId="0" applyNumberFormat="1" applyFont="1" applyFill="1" applyBorder="1" applyAlignment="1">
      <alignment vertical="center" shrinkToFit="1"/>
    </xf>
    <xf numFmtId="0" fontId="0" fillId="0" borderId="7" xfId="0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/>
    </xf>
    <xf numFmtId="0" fontId="5" fillId="0" borderId="36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right" vertical="center" shrinkToFit="1"/>
    </xf>
    <xf numFmtId="179" fontId="5" fillId="0" borderId="22" xfId="0" applyNumberFormat="1" applyFont="1" applyBorder="1" applyAlignment="1">
      <alignment horizontal="right" vertical="center" shrinkToFit="1"/>
    </xf>
    <xf numFmtId="179" fontId="5" fillId="0" borderId="25" xfId="0" applyNumberFormat="1" applyFont="1" applyBorder="1" applyAlignment="1">
      <alignment horizontal="right" vertical="center" shrinkToFit="1"/>
    </xf>
    <xf numFmtId="0" fontId="0" fillId="0" borderId="0" xfId="0" applyAlignment="1">
      <alignment shrinkToFit="1"/>
    </xf>
    <xf numFmtId="179" fontId="5" fillId="0" borderId="17" xfId="0" applyNumberFormat="1" applyFont="1" applyBorder="1" applyAlignment="1">
      <alignment horizontal="right" vertical="center" shrinkToFit="1"/>
    </xf>
    <xf numFmtId="179" fontId="5" fillId="0" borderId="27" xfId="0" applyNumberFormat="1" applyFont="1" applyBorder="1" applyAlignment="1">
      <alignment horizontal="right" vertical="center" shrinkToFit="1"/>
    </xf>
    <xf numFmtId="179" fontId="5" fillId="0" borderId="29" xfId="0" applyNumberFormat="1" applyFont="1" applyBorder="1" applyAlignment="1">
      <alignment horizontal="right" vertical="center" shrinkToFit="1"/>
    </xf>
    <xf numFmtId="179" fontId="5" fillId="0" borderId="30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 shrinkToFit="1"/>
    </xf>
    <xf numFmtId="0" fontId="5" fillId="0" borderId="15" xfId="0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right" vertical="center" shrinkToFit="1"/>
    </xf>
    <xf numFmtId="0" fontId="5" fillId="0" borderId="16" xfId="0" applyFont="1" applyFill="1" applyBorder="1" applyAlignment="1">
      <alignment horizontal="right" vertical="center" shrinkToFit="1"/>
    </xf>
    <xf numFmtId="178" fontId="5" fillId="0" borderId="15" xfId="0" applyNumberFormat="1" applyFont="1" applyBorder="1" applyAlignment="1">
      <alignment horizontal="right" vertical="center"/>
    </xf>
    <xf numFmtId="178" fontId="5" fillId="0" borderId="26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horizontal="right" vertical="center"/>
    </xf>
    <xf numFmtId="179" fontId="5" fillId="0" borderId="26" xfId="0" applyNumberFormat="1" applyFont="1" applyBorder="1" applyAlignment="1">
      <alignment horizontal="right" vertical="center"/>
    </xf>
    <xf numFmtId="179" fontId="5" fillId="0" borderId="27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178" fontId="5" fillId="0" borderId="6" xfId="0" applyNumberFormat="1" applyFont="1" applyBorder="1" applyAlignment="1">
      <alignment horizontal="right" vertical="center"/>
    </xf>
    <xf numFmtId="179" fontId="5" fillId="0" borderId="11" xfId="0" applyNumberFormat="1" applyFont="1" applyBorder="1" applyAlignment="1">
      <alignment horizontal="right" vertical="center"/>
    </xf>
    <xf numFmtId="179" fontId="5" fillId="0" borderId="5" xfId="0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184" fontId="5" fillId="0" borderId="38" xfId="0" applyNumberFormat="1" applyFont="1" applyFill="1" applyBorder="1" applyAlignment="1">
      <alignment vertical="center" shrinkToFit="1"/>
    </xf>
    <xf numFmtId="184" fontId="5" fillId="0" borderId="19" xfId="0" applyNumberFormat="1" applyFont="1" applyFill="1" applyBorder="1" applyAlignment="1">
      <alignment vertical="center" shrinkToFit="1"/>
    </xf>
    <xf numFmtId="184" fontId="5" fillId="0" borderId="20" xfId="0" applyNumberFormat="1" applyFont="1" applyFill="1" applyBorder="1" applyAlignment="1">
      <alignment vertical="center" shrinkToFit="1"/>
    </xf>
    <xf numFmtId="184" fontId="5" fillId="0" borderId="39" xfId="0" applyNumberFormat="1" applyFont="1" applyFill="1" applyBorder="1" applyAlignment="1">
      <alignment horizontal="left" vertical="center" shrinkToFit="1"/>
    </xf>
    <xf numFmtId="184" fontId="6" fillId="0" borderId="40" xfId="0" applyNumberFormat="1" applyFont="1" applyFill="1" applyBorder="1" applyAlignment="1">
      <alignment horizontal="left" vertical="center" shrinkToFit="1"/>
    </xf>
    <xf numFmtId="184" fontId="5" fillId="0" borderId="1" xfId="0" applyNumberFormat="1" applyFont="1" applyFill="1" applyBorder="1" applyAlignment="1">
      <alignment horizontal="centerContinuous" vertical="center" wrapText="1"/>
    </xf>
    <xf numFmtId="184" fontId="5" fillId="0" borderId="2" xfId="0" applyNumberFormat="1" applyFont="1" applyFill="1" applyBorder="1" applyAlignment="1">
      <alignment horizontal="centerContinuous" vertical="center" wrapText="1"/>
    </xf>
    <xf numFmtId="184" fontId="5" fillId="0" borderId="3" xfId="0" applyNumberFormat="1" applyFont="1" applyFill="1" applyBorder="1" applyAlignment="1">
      <alignment horizontal="centerContinuous" vertical="center" wrapText="1"/>
    </xf>
    <xf numFmtId="184" fontId="0" fillId="0" borderId="0" xfId="0" applyNumberFormat="1" applyFill="1" applyAlignment="1">
      <alignment/>
    </xf>
    <xf numFmtId="184" fontId="5" fillId="0" borderId="41" xfId="0" applyNumberFormat="1" applyFont="1" applyFill="1" applyBorder="1" applyAlignment="1">
      <alignment horizontal="left" vertical="center" shrinkToFit="1"/>
    </xf>
    <xf numFmtId="184" fontId="5" fillId="0" borderId="42" xfId="0" applyNumberFormat="1" applyFont="1" applyFill="1" applyBorder="1" applyAlignment="1">
      <alignment horizontal="left" vertical="center" shrinkToFit="1"/>
    </xf>
    <xf numFmtId="184" fontId="5" fillId="0" borderId="4" xfId="0" applyNumberFormat="1" applyFont="1" applyFill="1" applyBorder="1" applyAlignment="1">
      <alignment horizontal="center" vertical="center"/>
    </xf>
    <xf numFmtId="184" fontId="5" fillId="0" borderId="5" xfId="0" applyNumberFormat="1" applyFont="1" applyFill="1" applyBorder="1" applyAlignment="1">
      <alignment horizontal="center" vertical="center"/>
    </xf>
    <xf numFmtId="184" fontId="5" fillId="0" borderId="6" xfId="0" applyNumberFormat="1" applyFont="1" applyFill="1" applyBorder="1" applyAlignment="1">
      <alignment horizontal="center" vertical="center"/>
    </xf>
    <xf numFmtId="184" fontId="5" fillId="0" borderId="43" xfId="0" applyNumberFormat="1" applyFont="1" applyFill="1" applyBorder="1" applyAlignment="1">
      <alignment horizontal="left" vertical="center" shrinkToFit="1"/>
    </xf>
    <xf numFmtId="184" fontId="5" fillId="0" borderId="44" xfId="0" applyNumberFormat="1" applyFont="1" applyFill="1" applyBorder="1" applyAlignment="1">
      <alignment horizontal="left" vertical="center" shrinkToFit="1"/>
    </xf>
    <xf numFmtId="184" fontId="5" fillId="0" borderId="43" xfId="0" applyNumberFormat="1" applyFont="1" applyFill="1" applyBorder="1" applyAlignment="1">
      <alignment vertical="center" shrinkToFit="1"/>
    </xf>
    <xf numFmtId="184" fontId="5" fillId="0" borderId="45" xfId="0" applyNumberFormat="1" applyFont="1" applyFill="1" applyBorder="1" applyAlignment="1">
      <alignment vertical="center" shrinkToFit="1"/>
    </xf>
    <xf numFmtId="184" fontId="5" fillId="0" borderId="44" xfId="0" applyNumberFormat="1" applyFont="1" applyFill="1" applyBorder="1" applyAlignment="1">
      <alignment vertical="center" shrinkToFit="1"/>
    </xf>
    <xf numFmtId="184" fontId="5" fillId="0" borderId="1" xfId="0" applyNumberFormat="1" applyFont="1" applyFill="1" applyBorder="1" applyAlignment="1">
      <alignment vertical="center" shrinkToFit="1"/>
    </xf>
    <xf numFmtId="184" fontId="5" fillId="0" borderId="2" xfId="0" applyNumberFormat="1" applyFont="1" applyFill="1" applyBorder="1" applyAlignment="1">
      <alignment vertical="center" shrinkToFit="1"/>
    </xf>
    <xf numFmtId="184" fontId="5" fillId="0" borderId="3" xfId="0" applyNumberFormat="1" applyFont="1" applyFill="1" applyBorder="1" applyAlignment="1">
      <alignment vertical="center" shrinkToFit="1"/>
    </xf>
    <xf numFmtId="184" fontId="5" fillId="0" borderId="15" xfId="0" applyNumberFormat="1" applyFont="1" applyFill="1" applyBorder="1" applyAlignment="1">
      <alignment horizontal="left" vertical="center" shrinkToFit="1"/>
    </xf>
    <xf numFmtId="184" fontId="5" fillId="0" borderId="16" xfId="0" applyNumberFormat="1" applyFont="1" applyFill="1" applyBorder="1" applyAlignment="1">
      <alignment horizontal="left" vertical="center" shrinkToFit="1"/>
    </xf>
    <xf numFmtId="184" fontId="5" fillId="0" borderId="15" xfId="0" applyNumberFormat="1" applyFont="1" applyFill="1" applyBorder="1" applyAlignment="1">
      <alignment vertical="center" shrinkToFit="1"/>
    </xf>
    <xf numFmtId="184" fontId="5" fillId="0" borderId="27" xfId="0" applyNumberFormat="1" applyFont="1" applyFill="1" applyBorder="1" applyAlignment="1">
      <alignment vertical="center" shrinkToFit="1"/>
    </xf>
    <xf numFmtId="184" fontId="5" fillId="0" borderId="46" xfId="0" applyNumberFormat="1" applyFont="1" applyFill="1" applyBorder="1" applyAlignment="1">
      <alignment vertical="center" shrinkToFit="1"/>
    </xf>
    <xf numFmtId="184" fontId="5" fillId="0" borderId="5" xfId="0" applyNumberFormat="1" applyFont="1" applyFill="1" applyBorder="1" applyAlignment="1">
      <alignment vertical="center" shrinkToFit="1"/>
    </xf>
    <xf numFmtId="184" fontId="5" fillId="0" borderId="6" xfId="0" applyNumberFormat="1" applyFont="1" applyFill="1" applyBorder="1" applyAlignment="1">
      <alignment vertical="center" shrinkToFit="1"/>
    </xf>
    <xf numFmtId="184" fontId="5" fillId="0" borderId="28" xfId="0" applyNumberFormat="1" applyFont="1" applyFill="1" applyBorder="1" applyAlignment="1">
      <alignment horizontal="left" vertical="center" shrinkToFit="1"/>
    </xf>
    <xf numFmtId="184" fontId="5" fillId="0" borderId="20" xfId="0" applyNumberFormat="1" applyFont="1" applyFill="1" applyBorder="1" applyAlignment="1">
      <alignment horizontal="left" vertical="center" shrinkToFit="1"/>
    </xf>
    <xf numFmtId="184" fontId="5" fillId="0" borderId="28" xfId="0" applyNumberFormat="1" applyFont="1" applyFill="1" applyBorder="1" applyAlignment="1">
      <alignment vertical="center" shrinkToFit="1"/>
    </xf>
    <xf numFmtId="184" fontId="5" fillId="0" borderId="39" xfId="0" applyNumberFormat="1" applyFont="1" applyBorder="1" applyAlignment="1">
      <alignment horizontal="left" vertical="center" shrinkToFit="1"/>
    </xf>
    <xf numFmtId="184" fontId="6" fillId="0" borderId="40" xfId="0" applyNumberFormat="1" applyFont="1" applyBorder="1" applyAlignment="1">
      <alignment horizontal="left" vertical="center" shrinkToFit="1"/>
    </xf>
    <xf numFmtId="184" fontId="5" fillId="0" borderId="1" xfId="0" applyNumberFormat="1" applyFont="1" applyBorder="1" applyAlignment="1">
      <alignment horizontal="centerContinuous" vertical="center" wrapText="1"/>
    </xf>
    <xf numFmtId="184" fontId="5" fillId="0" borderId="2" xfId="0" applyNumberFormat="1" applyFont="1" applyBorder="1" applyAlignment="1">
      <alignment horizontal="centerContinuous" vertical="center" wrapText="1"/>
    </xf>
    <xf numFmtId="184" fontId="5" fillId="0" borderId="3" xfId="0" applyNumberFormat="1" applyFont="1" applyBorder="1" applyAlignment="1">
      <alignment horizontal="centerContinuous" vertical="center" wrapText="1"/>
    </xf>
    <xf numFmtId="184" fontId="0" fillId="0" borderId="0" xfId="0" applyNumberFormat="1" applyAlignment="1">
      <alignment/>
    </xf>
    <xf numFmtId="184" fontId="5" fillId="0" borderId="41" xfId="0" applyNumberFormat="1" applyFont="1" applyBorder="1" applyAlignment="1">
      <alignment horizontal="left" vertical="center" shrinkToFit="1"/>
    </xf>
    <xf numFmtId="184" fontId="5" fillId="0" borderId="42" xfId="0" applyNumberFormat="1" applyFont="1" applyBorder="1" applyAlignment="1">
      <alignment horizontal="left" vertical="center" shrinkToFit="1"/>
    </xf>
    <xf numFmtId="184" fontId="5" fillId="0" borderId="46" xfId="0" applyNumberFormat="1" applyFont="1" applyBorder="1" applyAlignment="1">
      <alignment horizontal="center" vertical="center"/>
    </xf>
    <xf numFmtId="184" fontId="5" fillId="0" borderId="5" xfId="0" applyNumberFormat="1" applyFont="1" applyBorder="1" applyAlignment="1">
      <alignment horizontal="center" vertical="center"/>
    </xf>
    <xf numFmtId="184" fontId="5" fillId="0" borderId="6" xfId="0" applyNumberFormat="1" applyFont="1" applyBorder="1" applyAlignment="1">
      <alignment horizontal="center" vertical="center"/>
    </xf>
    <xf numFmtId="184" fontId="5" fillId="0" borderId="4" xfId="0" applyNumberFormat="1" applyFont="1" applyBorder="1" applyAlignment="1">
      <alignment horizontal="center" vertical="center"/>
    </xf>
    <xf numFmtId="184" fontId="5" fillId="0" borderId="5" xfId="0" applyNumberFormat="1" applyFont="1" applyBorder="1" applyAlignment="1">
      <alignment horizontal="right" vertical="center"/>
    </xf>
    <xf numFmtId="184" fontId="5" fillId="0" borderId="4" xfId="0" applyNumberFormat="1" applyFont="1" applyBorder="1" applyAlignment="1">
      <alignment horizontal="right" vertical="center"/>
    </xf>
    <xf numFmtId="184" fontId="5" fillId="0" borderId="6" xfId="0" applyNumberFormat="1" applyFont="1" applyBorder="1" applyAlignment="1">
      <alignment horizontal="right" vertical="center"/>
    </xf>
    <xf numFmtId="184" fontId="5" fillId="0" borderId="39" xfId="0" applyNumberFormat="1" applyFont="1" applyFill="1" applyBorder="1" applyAlignment="1">
      <alignment vertical="center" shrinkToFit="1"/>
    </xf>
    <xf numFmtId="184" fontId="5" fillId="0" borderId="24" xfId="0" applyNumberFormat="1" applyFont="1" applyFill="1" applyBorder="1" applyAlignment="1">
      <alignment vertical="center" shrinkToFit="1"/>
    </xf>
    <xf numFmtId="184" fontId="5" fillId="0" borderId="23" xfId="0" applyNumberFormat="1" applyFont="1" applyFill="1" applyBorder="1" applyAlignment="1">
      <alignment vertical="center" shrinkToFit="1"/>
    </xf>
    <xf numFmtId="184" fontId="5" fillId="0" borderId="47" xfId="0" applyNumberFormat="1" applyFont="1" applyFill="1" applyBorder="1" applyAlignment="1">
      <alignment vertical="center" shrinkToFit="1"/>
    </xf>
    <xf numFmtId="184" fontId="5" fillId="0" borderId="32" xfId="0" applyNumberFormat="1" applyFont="1" applyFill="1" applyBorder="1" applyAlignment="1">
      <alignment horizontal="right" vertical="center" shrinkToFit="1"/>
    </xf>
    <xf numFmtId="184" fontId="5" fillId="0" borderId="21" xfId="0" applyNumberFormat="1" applyFont="1" applyFill="1" applyBorder="1" applyAlignment="1">
      <alignment vertical="center" shrinkToFit="1"/>
    </xf>
    <xf numFmtId="184" fontId="5" fillId="0" borderId="48" xfId="0" applyNumberFormat="1" applyFont="1" applyFill="1" applyBorder="1" applyAlignment="1">
      <alignment vertical="center" shrinkToFit="1"/>
    </xf>
    <xf numFmtId="184" fontId="5" fillId="0" borderId="49" xfId="0" applyNumberFormat="1" applyFont="1" applyFill="1" applyBorder="1" applyAlignment="1">
      <alignment horizontal="right" vertical="center" shrinkToFit="1"/>
    </xf>
    <xf numFmtId="184" fontId="5" fillId="0" borderId="50" xfId="0" applyNumberFormat="1" applyFont="1" applyFill="1" applyBorder="1" applyAlignment="1">
      <alignment horizontal="right" vertical="center" shrinkToFit="1"/>
    </xf>
    <xf numFmtId="184" fontId="5" fillId="0" borderId="48" xfId="0" applyNumberFormat="1" applyFont="1" applyFill="1" applyBorder="1" applyAlignment="1">
      <alignment horizontal="right" vertical="center" shrinkToFit="1"/>
    </xf>
    <xf numFmtId="184" fontId="5" fillId="0" borderId="26" xfId="0" applyNumberFormat="1" applyFont="1" applyFill="1" applyBorder="1" applyAlignment="1">
      <alignment horizontal="right" vertical="center" shrinkToFit="1"/>
    </xf>
    <xf numFmtId="184" fontId="5" fillId="0" borderId="15" xfId="0" applyNumberFormat="1" applyFont="1" applyFill="1" applyBorder="1" applyAlignment="1">
      <alignment horizontal="right" vertical="center" shrinkToFit="1"/>
    </xf>
    <xf numFmtId="184" fontId="5" fillId="0" borderId="16" xfId="0" applyNumberFormat="1" applyFont="1" applyFill="1" applyBorder="1" applyAlignment="1">
      <alignment horizontal="right" vertical="center" shrinkToFit="1"/>
    </xf>
    <xf numFmtId="184" fontId="5" fillId="0" borderId="45" xfId="0" applyNumberFormat="1" applyFont="1" applyFill="1" applyBorder="1" applyAlignment="1">
      <alignment horizontal="right" vertical="center" shrinkToFit="1"/>
    </xf>
    <xf numFmtId="184" fontId="5" fillId="0" borderId="27" xfId="0" applyNumberFormat="1" applyFont="1" applyFill="1" applyBorder="1" applyAlignment="1">
      <alignment horizontal="right" vertical="center" shrinkToFit="1"/>
    </xf>
    <xf numFmtId="184" fontId="5" fillId="0" borderId="19" xfId="0" applyNumberFormat="1" applyFont="1" applyBorder="1" applyAlignment="1">
      <alignment horizontal="right" vertical="center" shrinkToFit="1"/>
    </xf>
    <xf numFmtId="184" fontId="5" fillId="0" borderId="28" xfId="0" applyNumberFormat="1" applyFont="1" applyBorder="1" applyAlignment="1">
      <alignment horizontal="right" vertical="center" shrinkToFit="1"/>
    </xf>
    <xf numFmtId="184" fontId="5" fillId="0" borderId="20" xfId="0" applyNumberFormat="1" applyFont="1" applyBorder="1" applyAlignment="1">
      <alignment horizontal="right" vertical="center" shrinkToFit="1"/>
    </xf>
    <xf numFmtId="184" fontId="0" fillId="0" borderId="0" xfId="0" applyNumberFormat="1" applyAlignment="1">
      <alignment horizontal="right"/>
    </xf>
    <xf numFmtId="184" fontId="5" fillId="0" borderId="1" xfId="0" applyNumberFormat="1" applyFont="1" applyFill="1" applyBorder="1" applyAlignment="1">
      <alignment horizontal="right" vertical="center" shrinkToFit="1"/>
    </xf>
    <xf numFmtId="184" fontId="5" fillId="0" borderId="2" xfId="0" applyNumberFormat="1" applyFont="1" applyFill="1" applyBorder="1" applyAlignment="1">
      <alignment horizontal="right" vertical="center" shrinkToFit="1"/>
    </xf>
    <xf numFmtId="184" fontId="5" fillId="0" borderId="3" xfId="0" applyNumberFormat="1" applyFont="1" applyFill="1" applyBorder="1" applyAlignment="1">
      <alignment horizontal="right" vertical="center" shrinkToFit="1"/>
    </xf>
    <xf numFmtId="184" fontId="5" fillId="0" borderId="4" xfId="0" applyNumberFormat="1" applyFont="1" applyFill="1" applyBorder="1" applyAlignment="1">
      <alignment horizontal="right" vertical="center" shrinkToFit="1"/>
    </xf>
    <xf numFmtId="184" fontId="5" fillId="0" borderId="5" xfId="0" applyNumberFormat="1" applyFont="1" applyFill="1" applyBorder="1" applyAlignment="1">
      <alignment horizontal="right" vertical="center" shrinkToFit="1"/>
    </xf>
    <xf numFmtId="184" fontId="5" fillId="0" borderId="6" xfId="0" applyNumberFormat="1" applyFont="1" applyFill="1" applyBorder="1" applyAlignment="1">
      <alignment horizontal="right" vertical="center" shrinkToFit="1"/>
    </xf>
    <xf numFmtId="184" fontId="5" fillId="0" borderId="28" xfId="0" applyNumberFormat="1" applyFont="1" applyFill="1" applyBorder="1" applyAlignment="1">
      <alignment horizontal="right" vertical="center" shrinkToFit="1"/>
    </xf>
    <xf numFmtId="184" fontId="5" fillId="0" borderId="19" xfId="0" applyNumberFormat="1" applyFont="1" applyFill="1" applyBorder="1" applyAlignment="1">
      <alignment horizontal="right" vertical="center" shrinkToFit="1"/>
    </xf>
    <xf numFmtId="184" fontId="5" fillId="0" borderId="20" xfId="0" applyNumberFormat="1" applyFont="1" applyFill="1" applyBorder="1" applyAlignment="1">
      <alignment horizontal="right" vertical="center" shrinkToFit="1"/>
    </xf>
    <xf numFmtId="194" fontId="5" fillId="0" borderId="47" xfId="0" applyNumberFormat="1" applyFont="1" applyFill="1" applyBorder="1" applyAlignment="1">
      <alignment vertical="center" shrinkToFit="1"/>
    </xf>
    <xf numFmtId="194" fontId="5" fillId="0" borderId="32" xfId="0" applyNumberFormat="1" applyFont="1" applyFill="1" applyBorder="1" applyAlignment="1">
      <alignment vertical="center" shrinkToFit="1"/>
    </xf>
    <xf numFmtId="194" fontId="5" fillId="0" borderId="33" xfId="0" applyNumberFormat="1" applyFont="1" applyFill="1" applyBorder="1" applyAlignment="1">
      <alignment vertical="center" shrinkToFit="1"/>
    </xf>
    <xf numFmtId="194" fontId="5" fillId="0" borderId="15" xfId="0" applyNumberFormat="1" applyFont="1" applyFill="1" applyBorder="1" applyAlignment="1">
      <alignment vertical="center" shrinkToFit="1"/>
    </xf>
    <xf numFmtId="194" fontId="5" fillId="0" borderId="26" xfId="0" applyNumberFormat="1" applyFont="1" applyFill="1" applyBorder="1" applyAlignment="1">
      <alignment vertical="center" shrinkToFit="1"/>
    </xf>
    <xf numFmtId="194" fontId="5" fillId="0" borderId="16" xfId="0" applyNumberFormat="1" applyFont="1" applyFill="1" applyBorder="1" applyAlignment="1">
      <alignment vertical="center" shrinkToFit="1"/>
    </xf>
    <xf numFmtId="194" fontId="5" fillId="0" borderId="43" xfId="0" applyNumberFormat="1" applyFont="1" applyFill="1" applyBorder="1" applyAlignment="1">
      <alignment vertical="center" shrinkToFit="1"/>
    </xf>
    <xf numFmtId="194" fontId="5" fillId="0" borderId="45" xfId="0" applyNumberFormat="1" applyFont="1" applyFill="1" applyBorder="1" applyAlignment="1">
      <alignment vertical="center" shrinkToFit="1"/>
    </xf>
    <xf numFmtId="194" fontId="5" fillId="0" borderId="44" xfId="0" applyNumberFormat="1" applyFont="1" applyFill="1" applyBorder="1" applyAlignment="1">
      <alignment vertical="center" shrinkToFit="1"/>
    </xf>
    <xf numFmtId="194" fontId="5" fillId="0" borderId="28" xfId="0" applyNumberFormat="1" applyFont="1" applyBorder="1" applyAlignment="1">
      <alignment vertical="center" shrinkToFit="1"/>
    </xf>
    <xf numFmtId="194" fontId="5" fillId="0" borderId="19" xfId="0" applyNumberFormat="1" applyFont="1" applyBorder="1" applyAlignment="1">
      <alignment vertical="center" shrinkToFit="1"/>
    </xf>
    <xf numFmtId="194" fontId="5" fillId="0" borderId="20" xfId="0" applyNumberFormat="1" applyFont="1" applyBorder="1" applyAlignment="1">
      <alignment vertical="center" shrinkToFit="1"/>
    </xf>
    <xf numFmtId="194" fontId="5" fillId="0" borderId="21" xfId="0" applyNumberFormat="1" applyFont="1" applyFill="1" applyBorder="1" applyAlignment="1">
      <alignment vertical="center" shrinkToFit="1"/>
    </xf>
    <xf numFmtId="194" fontId="5" fillId="0" borderId="24" xfId="0" applyNumberFormat="1" applyFont="1" applyFill="1" applyBorder="1" applyAlignment="1">
      <alignment vertical="center" shrinkToFit="1"/>
    </xf>
    <xf numFmtId="194" fontId="5" fillId="0" borderId="23" xfId="0" applyNumberFormat="1" applyFont="1" applyFill="1" applyBorder="1" applyAlignment="1">
      <alignment vertical="center" shrinkToFit="1"/>
    </xf>
    <xf numFmtId="194" fontId="5" fillId="0" borderId="43" xfId="0" applyNumberFormat="1" applyFont="1" applyFill="1" applyBorder="1" applyAlignment="1">
      <alignment horizontal="center" vertical="center"/>
    </xf>
    <xf numFmtId="194" fontId="5" fillId="0" borderId="45" xfId="0" applyNumberFormat="1" applyFont="1" applyFill="1" applyBorder="1" applyAlignment="1">
      <alignment horizontal="center" vertical="center"/>
    </xf>
    <xf numFmtId="194" fontId="5" fillId="0" borderId="44" xfId="0" applyNumberFormat="1" applyFont="1" applyFill="1" applyBorder="1" applyAlignment="1">
      <alignment horizontal="center" vertical="center"/>
    </xf>
    <xf numFmtId="194" fontId="5" fillId="0" borderId="15" xfId="0" applyNumberFormat="1" applyFont="1" applyFill="1" applyBorder="1" applyAlignment="1">
      <alignment horizontal="center" vertical="center"/>
    </xf>
    <xf numFmtId="194" fontId="5" fillId="0" borderId="26" xfId="0" applyNumberFormat="1" applyFont="1" applyFill="1" applyBorder="1" applyAlignment="1">
      <alignment horizontal="center" vertical="center"/>
    </xf>
    <xf numFmtId="194" fontId="5" fillId="0" borderId="16" xfId="0" applyNumberFormat="1" applyFont="1" applyFill="1" applyBorder="1" applyAlignment="1">
      <alignment horizontal="center" vertical="center"/>
    </xf>
    <xf numFmtId="194" fontId="5" fillId="0" borderId="28" xfId="0" applyNumberFormat="1" applyFont="1" applyFill="1" applyBorder="1" applyAlignment="1">
      <alignment horizontal="center" vertical="center"/>
    </xf>
    <xf numFmtId="194" fontId="5" fillId="0" borderId="19" xfId="0" applyNumberFormat="1" applyFont="1" applyFill="1" applyBorder="1" applyAlignment="1">
      <alignment horizontal="center" vertical="center"/>
    </xf>
    <xf numFmtId="194" fontId="5" fillId="0" borderId="20" xfId="0" applyNumberFormat="1" applyFont="1" applyFill="1" applyBorder="1" applyAlignment="1">
      <alignment horizontal="center" vertical="center"/>
    </xf>
    <xf numFmtId="195" fontId="5" fillId="0" borderId="43" xfId="0" applyNumberFormat="1" applyFont="1" applyFill="1" applyBorder="1" applyAlignment="1">
      <alignment vertical="center" shrinkToFit="1"/>
    </xf>
    <xf numFmtId="195" fontId="5" fillId="0" borderId="45" xfId="0" applyNumberFormat="1" applyFont="1" applyFill="1" applyBorder="1" applyAlignment="1">
      <alignment vertical="center" shrinkToFit="1"/>
    </xf>
    <xf numFmtId="195" fontId="5" fillId="0" borderId="44" xfId="0" applyNumberFormat="1" applyFont="1" applyFill="1" applyBorder="1" applyAlignment="1">
      <alignment vertical="center" shrinkToFit="1"/>
    </xf>
    <xf numFmtId="195" fontId="5" fillId="0" borderId="15" xfId="0" applyNumberFormat="1" applyFont="1" applyFill="1" applyBorder="1" applyAlignment="1">
      <alignment vertical="center" shrinkToFit="1"/>
    </xf>
    <xf numFmtId="195" fontId="5" fillId="0" borderId="26" xfId="0" applyNumberFormat="1" applyFont="1" applyFill="1" applyBorder="1" applyAlignment="1">
      <alignment vertical="center" shrinkToFit="1"/>
    </xf>
    <xf numFmtId="195" fontId="5" fillId="0" borderId="16" xfId="0" applyNumberFormat="1" applyFont="1" applyFill="1" applyBorder="1" applyAlignment="1">
      <alignment vertical="center" shrinkToFit="1"/>
    </xf>
    <xf numFmtId="195" fontId="5" fillId="0" borderId="28" xfId="0" applyNumberFormat="1" applyFont="1" applyFill="1" applyBorder="1" applyAlignment="1">
      <alignment vertical="center" shrinkToFit="1"/>
    </xf>
    <xf numFmtId="195" fontId="5" fillId="0" borderId="19" xfId="0" applyNumberFormat="1" applyFont="1" applyFill="1" applyBorder="1" applyAlignment="1">
      <alignment vertical="center" shrinkToFit="1"/>
    </xf>
    <xf numFmtId="195" fontId="5" fillId="0" borderId="20" xfId="0" applyNumberFormat="1" applyFont="1" applyFill="1" applyBorder="1" applyAlignment="1">
      <alignment vertical="center" shrinkToFit="1"/>
    </xf>
    <xf numFmtId="184" fontId="5" fillId="0" borderId="51" xfId="0" applyNumberFormat="1" applyFont="1" applyBorder="1" applyAlignment="1">
      <alignment horizontal="center" vertical="center" wrapText="1"/>
    </xf>
    <xf numFmtId="184" fontId="5" fillId="0" borderId="52" xfId="0" applyNumberFormat="1" applyFont="1" applyBorder="1" applyAlignment="1">
      <alignment horizontal="center" vertical="center" wrapText="1"/>
    </xf>
    <xf numFmtId="184" fontId="5" fillId="0" borderId="53" xfId="0" applyNumberFormat="1" applyFont="1" applyBorder="1" applyAlignment="1">
      <alignment horizontal="center" vertical="center" wrapText="1"/>
    </xf>
    <xf numFmtId="184" fontId="5" fillId="0" borderId="38" xfId="0" applyNumberFormat="1" applyFont="1" applyBorder="1" applyAlignment="1">
      <alignment horizontal="center" vertical="center" shrinkToFit="1"/>
    </xf>
    <xf numFmtId="184" fontId="0" fillId="0" borderId="54" xfId="0" applyNumberFormat="1" applyBorder="1" applyAlignment="1">
      <alignment horizontal="center" vertical="center" shrinkToFit="1"/>
    </xf>
    <xf numFmtId="184" fontId="5" fillId="0" borderId="55" xfId="0" applyNumberFormat="1" applyFont="1" applyFill="1" applyBorder="1" applyAlignment="1">
      <alignment horizontal="center" vertical="center" shrinkToFit="1"/>
    </xf>
    <xf numFmtId="184" fontId="0" fillId="0" borderId="56" xfId="0" applyNumberFormat="1" applyBorder="1" applyAlignment="1">
      <alignment horizontal="center" vertical="center" shrinkToFi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3"/>
  <sheetViews>
    <sheetView zoomScale="140" zoomScaleNormal="140" workbookViewId="0" topLeftCell="A1">
      <pane xSplit="2" ySplit="2" topLeftCell="C3" activePane="bottomRight" state="frozen"/>
      <selection pane="topLeft" activeCell="Y19" sqref="Y19"/>
      <selection pane="topRight" activeCell="Y19" sqref="Y19"/>
      <selection pane="bottomLeft" activeCell="Y19" sqref="Y19"/>
      <selection pane="bottomRight" activeCell="K66" sqref="K66"/>
    </sheetView>
  </sheetViews>
  <sheetFormatPr defaultColWidth="8.796875" defaultRowHeight="15"/>
  <cols>
    <col min="1" max="1" width="4.19921875" style="159" customWidth="1"/>
    <col min="2" max="2" width="5.3984375" style="159" customWidth="1"/>
    <col min="3" max="8" width="3.09765625" style="159" customWidth="1"/>
    <col min="9" max="11" width="2.59765625" style="159" customWidth="1"/>
    <col min="12" max="17" width="2.5" style="159" customWidth="1"/>
    <col min="18" max="20" width="2.8984375" style="159" customWidth="1"/>
    <col min="21" max="23" width="3.19921875" style="159" customWidth="1"/>
    <col min="24" max="29" width="2.19921875" style="159" customWidth="1"/>
    <col min="30" max="32" width="2.5" style="159" customWidth="1"/>
    <col min="33" max="38" width="2.3984375" style="159" customWidth="1"/>
    <col min="39" max="41" width="2" style="159" customWidth="1"/>
    <col min="42" max="44" width="2.59765625" style="159" customWidth="1"/>
    <col min="45" max="47" width="2.09765625" style="159" customWidth="1"/>
    <col min="48" max="16384" width="9" style="159" customWidth="1"/>
  </cols>
  <sheetData>
    <row r="1" spans="1:47" ht="24" customHeight="1">
      <c r="A1" s="154"/>
      <c r="B1" s="155"/>
      <c r="C1" s="156" t="s">
        <v>0</v>
      </c>
      <c r="D1" s="157"/>
      <c r="E1" s="158"/>
      <c r="F1" s="156" t="s">
        <v>1</v>
      </c>
      <c r="G1" s="157"/>
      <c r="H1" s="158"/>
      <c r="I1" s="156" t="s">
        <v>2</v>
      </c>
      <c r="J1" s="157"/>
      <c r="K1" s="158"/>
      <c r="L1" s="156" t="s">
        <v>3</v>
      </c>
      <c r="M1" s="157"/>
      <c r="N1" s="158"/>
      <c r="O1" s="156" t="s">
        <v>4</v>
      </c>
      <c r="P1" s="157"/>
      <c r="Q1" s="158"/>
      <c r="R1" s="156" t="s">
        <v>17</v>
      </c>
      <c r="S1" s="157"/>
      <c r="T1" s="158"/>
      <c r="U1" s="156" t="s">
        <v>156</v>
      </c>
      <c r="V1" s="157"/>
      <c r="W1" s="158"/>
      <c r="X1" s="156" t="s">
        <v>6</v>
      </c>
      <c r="Y1" s="157"/>
      <c r="Z1" s="158"/>
      <c r="AA1" s="156" t="s">
        <v>7</v>
      </c>
      <c r="AB1" s="157"/>
      <c r="AC1" s="158"/>
      <c r="AD1" s="156" t="s">
        <v>8</v>
      </c>
      <c r="AE1" s="157"/>
      <c r="AF1" s="158"/>
      <c r="AG1" s="156" t="s">
        <v>9</v>
      </c>
      <c r="AH1" s="157"/>
      <c r="AI1" s="158"/>
      <c r="AJ1" s="156" t="s">
        <v>10</v>
      </c>
      <c r="AK1" s="157"/>
      <c r="AL1" s="158"/>
      <c r="AM1" s="156" t="s">
        <v>11</v>
      </c>
      <c r="AN1" s="157"/>
      <c r="AO1" s="158"/>
      <c r="AP1" s="156" t="s">
        <v>12</v>
      </c>
      <c r="AQ1" s="157"/>
      <c r="AR1" s="158"/>
      <c r="AS1" s="156" t="s">
        <v>13</v>
      </c>
      <c r="AT1" s="157"/>
      <c r="AU1" s="158"/>
    </row>
    <row r="2" spans="1:47" ht="9" customHeight="1">
      <c r="A2" s="160"/>
      <c r="B2" s="161"/>
      <c r="C2" s="162" t="s">
        <v>14</v>
      </c>
      <c r="D2" s="163" t="s">
        <v>15</v>
      </c>
      <c r="E2" s="164" t="s">
        <v>16</v>
      </c>
      <c r="F2" s="162" t="s">
        <v>14</v>
      </c>
      <c r="G2" s="163" t="s">
        <v>15</v>
      </c>
      <c r="H2" s="164" t="s">
        <v>16</v>
      </c>
      <c r="I2" s="162" t="s">
        <v>14</v>
      </c>
      <c r="J2" s="163" t="s">
        <v>15</v>
      </c>
      <c r="K2" s="164" t="s">
        <v>16</v>
      </c>
      <c r="L2" s="162" t="s">
        <v>14</v>
      </c>
      <c r="M2" s="163" t="s">
        <v>15</v>
      </c>
      <c r="N2" s="164" t="s">
        <v>16</v>
      </c>
      <c r="O2" s="162" t="s">
        <v>14</v>
      </c>
      <c r="P2" s="163" t="s">
        <v>15</v>
      </c>
      <c r="Q2" s="164" t="s">
        <v>16</v>
      </c>
      <c r="R2" s="162" t="s">
        <v>14</v>
      </c>
      <c r="S2" s="163" t="s">
        <v>15</v>
      </c>
      <c r="T2" s="164" t="s">
        <v>16</v>
      </c>
      <c r="U2" s="162" t="s">
        <v>14</v>
      </c>
      <c r="V2" s="163" t="s">
        <v>15</v>
      </c>
      <c r="W2" s="164" t="s">
        <v>16</v>
      </c>
      <c r="X2" s="162" t="s">
        <v>14</v>
      </c>
      <c r="Y2" s="163" t="s">
        <v>15</v>
      </c>
      <c r="Z2" s="164" t="s">
        <v>16</v>
      </c>
      <c r="AA2" s="162" t="s">
        <v>14</v>
      </c>
      <c r="AB2" s="163" t="s">
        <v>15</v>
      </c>
      <c r="AC2" s="164" t="s">
        <v>16</v>
      </c>
      <c r="AD2" s="162" t="s">
        <v>14</v>
      </c>
      <c r="AE2" s="163" t="s">
        <v>15</v>
      </c>
      <c r="AF2" s="164" t="s">
        <v>16</v>
      </c>
      <c r="AG2" s="162" t="s">
        <v>14</v>
      </c>
      <c r="AH2" s="163" t="s">
        <v>15</v>
      </c>
      <c r="AI2" s="164" t="s">
        <v>16</v>
      </c>
      <c r="AJ2" s="162" t="s">
        <v>14</v>
      </c>
      <c r="AK2" s="163" t="s">
        <v>15</v>
      </c>
      <c r="AL2" s="164" t="s">
        <v>16</v>
      </c>
      <c r="AM2" s="162" t="s">
        <v>14</v>
      </c>
      <c r="AN2" s="163" t="s">
        <v>15</v>
      </c>
      <c r="AO2" s="164" t="s">
        <v>16</v>
      </c>
      <c r="AP2" s="162" t="s">
        <v>14</v>
      </c>
      <c r="AQ2" s="163" t="s">
        <v>15</v>
      </c>
      <c r="AR2" s="164" t="s">
        <v>16</v>
      </c>
      <c r="AS2" s="162" t="s">
        <v>14</v>
      </c>
      <c r="AT2" s="163" t="s">
        <v>15</v>
      </c>
      <c r="AU2" s="164" t="s">
        <v>16</v>
      </c>
    </row>
    <row r="3" spans="1:47" ht="8.25" customHeight="1">
      <c r="A3" s="165" t="s">
        <v>19</v>
      </c>
      <c r="B3" s="166" t="s">
        <v>19</v>
      </c>
      <c r="C3" s="167">
        <v>684</v>
      </c>
      <c r="D3" s="168">
        <v>586</v>
      </c>
      <c r="E3" s="169">
        <v>1270</v>
      </c>
      <c r="F3" s="167">
        <v>251</v>
      </c>
      <c r="G3" s="168">
        <v>195</v>
      </c>
      <c r="H3" s="169">
        <v>446</v>
      </c>
      <c r="I3" s="250">
        <v>36.69590643274854</v>
      </c>
      <c r="J3" s="251">
        <v>33.27645051194539</v>
      </c>
      <c r="K3" s="252">
        <v>35.118110236220474</v>
      </c>
      <c r="L3" s="167">
        <v>64</v>
      </c>
      <c r="M3" s="168">
        <v>54</v>
      </c>
      <c r="N3" s="169">
        <v>118</v>
      </c>
      <c r="O3" s="167">
        <v>25</v>
      </c>
      <c r="P3" s="168">
        <v>28</v>
      </c>
      <c r="Q3" s="169">
        <v>26</v>
      </c>
      <c r="R3" s="167">
        <v>1034</v>
      </c>
      <c r="S3" s="168">
        <v>787</v>
      </c>
      <c r="T3" s="169">
        <v>1821</v>
      </c>
      <c r="U3" s="241">
        <v>1.5116959064327486</v>
      </c>
      <c r="V3" s="242">
        <v>1.3430034129692834</v>
      </c>
      <c r="W3" s="243">
        <v>1.4338582677165355</v>
      </c>
      <c r="X3" s="167">
        <v>82</v>
      </c>
      <c r="Y3" s="168">
        <v>93</v>
      </c>
      <c r="Z3" s="169">
        <v>175</v>
      </c>
      <c r="AA3" s="167">
        <v>8</v>
      </c>
      <c r="AB3" s="168">
        <v>3</v>
      </c>
      <c r="AC3" s="169">
        <v>11</v>
      </c>
      <c r="AD3" s="167">
        <v>1</v>
      </c>
      <c r="AE3" s="168">
        <v>1</v>
      </c>
      <c r="AF3" s="169">
        <v>1</v>
      </c>
      <c r="AG3" s="170">
        <v>0</v>
      </c>
      <c r="AH3" s="171">
        <v>1</v>
      </c>
      <c r="AI3" s="172">
        <v>1</v>
      </c>
      <c r="AJ3" s="217">
        <v>0</v>
      </c>
      <c r="AK3" s="218">
        <v>33</v>
      </c>
      <c r="AL3" s="219">
        <v>9</v>
      </c>
      <c r="AM3" s="167">
        <v>16</v>
      </c>
      <c r="AN3" s="168">
        <v>13</v>
      </c>
      <c r="AO3" s="169">
        <v>29</v>
      </c>
      <c r="AP3" s="167">
        <v>0</v>
      </c>
      <c r="AQ3" s="168">
        <v>0</v>
      </c>
      <c r="AR3" s="169">
        <v>0</v>
      </c>
      <c r="AS3" s="167">
        <v>1</v>
      </c>
      <c r="AT3" s="168">
        <v>2</v>
      </c>
      <c r="AU3" s="169">
        <v>3</v>
      </c>
    </row>
    <row r="4" spans="1:47" ht="8.25" customHeight="1">
      <c r="A4" s="173"/>
      <c r="B4" s="174" t="s">
        <v>20</v>
      </c>
      <c r="C4" s="175">
        <v>651</v>
      </c>
      <c r="D4" s="117">
        <v>560</v>
      </c>
      <c r="E4" s="118">
        <v>1211</v>
      </c>
      <c r="F4" s="175">
        <v>242</v>
      </c>
      <c r="G4" s="117">
        <v>186</v>
      </c>
      <c r="H4" s="118">
        <v>428</v>
      </c>
      <c r="I4" s="253">
        <v>37.173579109062985</v>
      </c>
      <c r="J4" s="254">
        <v>33.214285714285715</v>
      </c>
      <c r="K4" s="255">
        <v>35.342691990090835</v>
      </c>
      <c r="L4" s="175">
        <v>63</v>
      </c>
      <c r="M4" s="117">
        <v>54</v>
      </c>
      <c r="N4" s="118">
        <v>117</v>
      </c>
      <c r="O4" s="175">
        <v>26</v>
      </c>
      <c r="P4" s="117">
        <v>29</v>
      </c>
      <c r="Q4" s="118">
        <v>27</v>
      </c>
      <c r="R4" s="175">
        <v>992</v>
      </c>
      <c r="S4" s="117">
        <v>743</v>
      </c>
      <c r="T4" s="118">
        <v>1735</v>
      </c>
      <c r="U4" s="244">
        <v>1.5238095238095237</v>
      </c>
      <c r="V4" s="245">
        <v>1.3267857142857142</v>
      </c>
      <c r="W4" s="246">
        <v>1.4327002477291495</v>
      </c>
      <c r="X4" s="175">
        <v>74</v>
      </c>
      <c r="Y4" s="117">
        <v>81</v>
      </c>
      <c r="Z4" s="118">
        <v>155</v>
      </c>
      <c r="AA4" s="175">
        <v>8</v>
      </c>
      <c r="AB4" s="117">
        <v>3</v>
      </c>
      <c r="AC4" s="118">
        <v>11</v>
      </c>
      <c r="AD4" s="175">
        <v>1</v>
      </c>
      <c r="AE4" s="117">
        <v>1</v>
      </c>
      <c r="AF4" s="118">
        <v>1</v>
      </c>
      <c r="AG4" s="116">
        <v>0</v>
      </c>
      <c r="AH4" s="117">
        <v>1</v>
      </c>
      <c r="AI4" s="118">
        <v>1</v>
      </c>
      <c r="AJ4" s="209">
        <v>0</v>
      </c>
      <c r="AK4" s="208">
        <v>33</v>
      </c>
      <c r="AL4" s="210">
        <v>9</v>
      </c>
      <c r="AM4" s="175">
        <v>16</v>
      </c>
      <c r="AN4" s="117">
        <v>13</v>
      </c>
      <c r="AO4" s="118">
        <v>29</v>
      </c>
      <c r="AP4" s="175">
        <v>0</v>
      </c>
      <c r="AQ4" s="117">
        <v>0</v>
      </c>
      <c r="AR4" s="118">
        <v>0</v>
      </c>
      <c r="AS4" s="175">
        <v>1</v>
      </c>
      <c r="AT4" s="117">
        <v>0</v>
      </c>
      <c r="AU4" s="118">
        <v>1</v>
      </c>
    </row>
    <row r="5" spans="1:47" ht="8.25" customHeight="1">
      <c r="A5" s="173"/>
      <c r="B5" s="174" t="s">
        <v>21</v>
      </c>
      <c r="C5" s="175">
        <v>33</v>
      </c>
      <c r="D5" s="117">
        <v>26</v>
      </c>
      <c r="E5" s="118">
        <v>59</v>
      </c>
      <c r="F5" s="175">
        <v>9</v>
      </c>
      <c r="G5" s="117">
        <v>9</v>
      </c>
      <c r="H5" s="118">
        <v>18</v>
      </c>
      <c r="I5" s="253">
        <v>27.27272727272727</v>
      </c>
      <c r="J5" s="254">
        <v>34.61538461538461</v>
      </c>
      <c r="K5" s="255">
        <v>30.508474576271187</v>
      </c>
      <c r="L5" s="175">
        <v>1</v>
      </c>
      <c r="M5" s="117">
        <v>0</v>
      </c>
      <c r="N5" s="118">
        <v>1</v>
      </c>
      <c r="O5" s="175">
        <v>11</v>
      </c>
      <c r="P5" s="117">
        <v>0</v>
      </c>
      <c r="Q5" s="118">
        <v>6</v>
      </c>
      <c r="R5" s="175">
        <v>42</v>
      </c>
      <c r="S5" s="117">
        <v>44</v>
      </c>
      <c r="T5" s="118">
        <v>86</v>
      </c>
      <c r="U5" s="244">
        <v>1.2727272727272727</v>
      </c>
      <c r="V5" s="245">
        <v>1.6923076923076923</v>
      </c>
      <c r="W5" s="246">
        <v>1.4576271186440677</v>
      </c>
      <c r="X5" s="175">
        <v>8</v>
      </c>
      <c r="Y5" s="117">
        <v>12</v>
      </c>
      <c r="Z5" s="118">
        <v>20</v>
      </c>
      <c r="AA5" s="175">
        <v>0</v>
      </c>
      <c r="AB5" s="117">
        <v>0</v>
      </c>
      <c r="AC5" s="118">
        <v>0</v>
      </c>
      <c r="AD5" s="175">
        <v>0</v>
      </c>
      <c r="AE5" s="117">
        <v>0</v>
      </c>
      <c r="AF5" s="118">
        <v>0</v>
      </c>
      <c r="AG5" s="116">
        <v>0</v>
      </c>
      <c r="AH5" s="117">
        <v>0</v>
      </c>
      <c r="AI5" s="118">
        <v>0</v>
      </c>
      <c r="AJ5" s="209" t="s">
        <v>146</v>
      </c>
      <c r="AK5" s="208" t="s">
        <v>146</v>
      </c>
      <c r="AL5" s="210" t="s">
        <v>146</v>
      </c>
      <c r="AM5" s="175">
        <v>0</v>
      </c>
      <c r="AN5" s="117">
        <v>0</v>
      </c>
      <c r="AO5" s="118">
        <v>0</v>
      </c>
      <c r="AP5" s="175">
        <v>0</v>
      </c>
      <c r="AQ5" s="117">
        <v>0</v>
      </c>
      <c r="AR5" s="118">
        <v>0</v>
      </c>
      <c r="AS5" s="175">
        <v>0</v>
      </c>
      <c r="AT5" s="117">
        <v>2</v>
      </c>
      <c r="AU5" s="118">
        <v>2</v>
      </c>
    </row>
    <row r="6" spans="1:47" ht="8.25" customHeight="1">
      <c r="A6" s="173" t="s">
        <v>22</v>
      </c>
      <c r="B6" s="174" t="s">
        <v>22</v>
      </c>
      <c r="C6" s="175">
        <v>286</v>
      </c>
      <c r="D6" s="117">
        <v>256</v>
      </c>
      <c r="E6" s="118">
        <v>542</v>
      </c>
      <c r="F6" s="175">
        <v>150</v>
      </c>
      <c r="G6" s="117">
        <v>118</v>
      </c>
      <c r="H6" s="118">
        <v>268</v>
      </c>
      <c r="I6" s="253">
        <v>52.44755244755245</v>
      </c>
      <c r="J6" s="254">
        <v>46.09375</v>
      </c>
      <c r="K6" s="255">
        <v>49.44649446494465</v>
      </c>
      <c r="L6" s="175">
        <v>30</v>
      </c>
      <c r="M6" s="117">
        <v>31</v>
      </c>
      <c r="N6" s="118">
        <v>61</v>
      </c>
      <c r="O6" s="175">
        <v>20</v>
      </c>
      <c r="P6" s="117">
        <v>26</v>
      </c>
      <c r="Q6" s="118">
        <v>23</v>
      </c>
      <c r="R6" s="175">
        <v>714</v>
      </c>
      <c r="S6" s="117">
        <v>442</v>
      </c>
      <c r="T6" s="118">
        <v>1156</v>
      </c>
      <c r="U6" s="244">
        <v>2.4965034965034967</v>
      </c>
      <c r="V6" s="245">
        <v>1.7265625</v>
      </c>
      <c r="W6" s="246">
        <v>2.132841328413284</v>
      </c>
      <c r="X6" s="175">
        <v>13</v>
      </c>
      <c r="Y6" s="117">
        <v>10</v>
      </c>
      <c r="Z6" s="118">
        <v>23</v>
      </c>
      <c r="AA6" s="175">
        <v>6</v>
      </c>
      <c r="AB6" s="117">
        <v>5</v>
      </c>
      <c r="AC6" s="118">
        <v>11</v>
      </c>
      <c r="AD6" s="175">
        <v>2</v>
      </c>
      <c r="AE6" s="117">
        <v>2</v>
      </c>
      <c r="AF6" s="118">
        <v>2</v>
      </c>
      <c r="AG6" s="175">
        <v>0</v>
      </c>
      <c r="AH6" s="117">
        <v>3</v>
      </c>
      <c r="AI6" s="118">
        <v>3</v>
      </c>
      <c r="AJ6" s="209">
        <v>0</v>
      </c>
      <c r="AK6" s="208">
        <v>60</v>
      </c>
      <c r="AL6" s="210">
        <v>27</v>
      </c>
      <c r="AM6" s="175">
        <v>31</v>
      </c>
      <c r="AN6" s="117">
        <v>10</v>
      </c>
      <c r="AO6" s="118">
        <v>41</v>
      </c>
      <c r="AP6" s="175">
        <v>0</v>
      </c>
      <c r="AQ6" s="117">
        <v>0</v>
      </c>
      <c r="AR6" s="118">
        <v>0</v>
      </c>
      <c r="AS6" s="175">
        <v>0</v>
      </c>
      <c r="AT6" s="117">
        <v>0</v>
      </c>
      <c r="AU6" s="118">
        <v>0</v>
      </c>
    </row>
    <row r="7" spans="1:47" ht="8.25" customHeight="1">
      <c r="A7" s="173" t="s">
        <v>23</v>
      </c>
      <c r="B7" s="174" t="s">
        <v>23</v>
      </c>
      <c r="C7" s="175">
        <v>391</v>
      </c>
      <c r="D7" s="117">
        <v>382</v>
      </c>
      <c r="E7" s="118">
        <v>773</v>
      </c>
      <c r="F7" s="175">
        <v>203</v>
      </c>
      <c r="G7" s="117">
        <v>176</v>
      </c>
      <c r="H7" s="118">
        <v>379</v>
      </c>
      <c r="I7" s="253">
        <v>51.91815856777494</v>
      </c>
      <c r="J7" s="254">
        <v>46.07329842931937</v>
      </c>
      <c r="K7" s="255">
        <v>49.029754204398444</v>
      </c>
      <c r="L7" s="175">
        <v>88</v>
      </c>
      <c r="M7" s="117">
        <v>78</v>
      </c>
      <c r="N7" s="118">
        <v>166</v>
      </c>
      <c r="O7" s="175">
        <v>43</v>
      </c>
      <c r="P7" s="117">
        <v>44</v>
      </c>
      <c r="Q7" s="118">
        <v>44</v>
      </c>
      <c r="R7" s="175">
        <v>879</v>
      </c>
      <c r="S7" s="117">
        <v>817</v>
      </c>
      <c r="T7" s="118">
        <v>1696</v>
      </c>
      <c r="U7" s="244">
        <v>2.2480818414322252</v>
      </c>
      <c r="V7" s="245">
        <v>2.1387434554973823</v>
      </c>
      <c r="W7" s="246">
        <v>2.1940491591203104</v>
      </c>
      <c r="X7" s="175">
        <v>29</v>
      </c>
      <c r="Y7" s="117">
        <v>34</v>
      </c>
      <c r="Z7" s="118">
        <v>63</v>
      </c>
      <c r="AA7" s="175">
        <v>4</v>
      </c>
      <c r="AB7" s="117">
        <v>1</v>
      </c>
      <c r="AC7" s="118">
        <v>5</v>
      </c>
      <c r="AD7" s="175">
        <v>1</v>
      </c>
      <c r="AE7" s="117">
        <v>0</v>
      </c>
      <c r="AF7" s="118">
        <v>1</v>
      </c>
      <c r="AG7" s="175">
        <v>2</v>
      </c>
      <c r="AH7" s="117">
        <v>0</v>
      </c>
      <c r="AI7" s="118">
        <v>2</v>
      </c>
      <c r="AJ7" s="209">
        <v>50</v>
      </c>
      <c r="AK7" s="208">
        <v>0</v>
      </c>
      <c r="AL7" s="210">
        <v>40</v>
      </c>
      <c r="AM7" s="175">
        <v>10</v>
      </c>
      <c r="AN7" s="117">
        <v>1</v>
      </c>
      <c r="AO7" s="118">
        <v>11</v>
      </c>
      <c r="AP7" s="175">
        <v>0</v>
      </c>
      <c r="AQ7" s="117">
        <v>0</v>
      </c>
      <c r="AR7" s="118">
        <v>0</v>
      </c>
      <c r="AS7" s="175">
        <v>1</v>
      </c>
      <c r="AT7" s="117">
        <v>0</v>
      </c>
      <c r="AU7" s="118">
        <v>1</v>
      </c>
    </row>
    <row r="8" spans="1:47" ht="8.25" customHeight="1">
      <c r="A8" s="173"/>
      <c r="B8" s="174" t="s">
        <v>147</v>
      </c>
      <c r="C8" s="175">
        <v>182</v>
      </c>
      <c r="D8" s="117">
        <v>178</v>
      </c>
      <c r="E8" s="118">
        <v>360</v>
      </c>
      <c r="F8" s="175">
        <v>93</v>
      </c>
      <c r="G8" s="117">
        <v>83</v>
      </c>
      <c r="H8" s="118">
        <v>176</v>
      </c>
      <c r="I8" s="253">
        <v>51.098901098901095</v>
      </c>
      <c r="J8" s="254">
        <v>46.62921348314607</v>
      </c>
      <c r="K8" s="255">
        <v>48.888888888888886</v>
      </c>
      <c r="L8" s="175">
        <v>42</v>
      </c>
      <c r="M8" s="117">
        <v>35</v>
      </c>
      <c r="N8" s="118">
        <v>77</v>
      </c>
      <c r="O8" s="175">
        <v>45</v>
      </c>
      <c r="P8" s="117">
        <v>42</v>
      </c>
      <c r="Q8" s="118">
        <v>44</v>
      </c>
      <c r="R8" s="175">
        <v>361</v>
      </c>
      <c r="S8" s="117">
        <v>400</v>
      </c>
      <c r="T8" s="118">
        <v>761</v>
      </c>
      <c r="U8" s="244">
        <v>1.9835164835164836</v>
      </c>
      <c r="V8" s="245">
        <v>2.247191011235955</v>
      </c>
      <c r="W8" s="246">
        <v>2.113888888888889</v>
      </c>
      <c r="X8" s="175">
        <v>16</v>
      </c>
      <c r="Y8" s="117">
        <v>26</v>
      </c>
      <c r="Z8" s="118">
        <v>42</v>
      </c>
      <c r="AA8" s="175">
        <v>3</v>
      </c>
      <c r="AB8" s="117">
        <v>1</v>
      </c>
      <c r="AC8" s="118">
        <v>4</v>
      </c>
      <c r="AD8" s="175">
        <v>2</v>
      </c>
      <c r="AE8" s="117">
        <v>1</v>
      </c>
      <c r="AF8" s="118">
        <v>1</v>
      </c>
      <c r="AG8" s="116">
        <v>1</v>
      </c>
      <c r="AH8" s="117">
        <v>0</v>
      </c>
      <c r="AI8" s="118">
        <v>1</v>
      </c>
      <c r="AJ8" s="209">
        <v>33</v>
      </c>
      <c r="AK8" s="208">
        <v>0</v>
      </c>
      <c r="AL8" s="210">
        <v>25</v>
      </c>
      <c r="AM8" s="175">
        <v>9</v>
      </c>
      <c r="AN8" s="117">
        <v>1</v>
      </c>
      <c r="AO8" s="118">
        <v>10</v>
      </c>
      <c r="AP8" s="175">
        <v>0</v>
      </c>
      <c r="AQ8" s="117">
        <v>0</v>
      </c>
      <c r="AR8" s="118">
        <v>0</v>
      </c>
      <c r="AS8" s="175">
        <v>0</v>
      </c>
      <c r="AT8" s="117">
        <v>0</v>
      </c>
      <c r="AU8" s="118">
        <v>0</v>
      </c>
    </row>
    <row r="9" spans="1:47" ht="8.25" customHeight="1">
      <c r="A9" s="173"/>
      <c r="B9" s="174" t="s">
        <v>25</v>
      </c>
      <c r="C9" s="175">
        <v>71</v>
      </c>
      <c r="D9" s="117">
        <v>83</v>
      </c>
      <c r="E9" s="118">
        <v>154</v>
      </c>
      <c r="F9" s="175">
        <v>37</v>
      </c>
      <c r="G9" s="117">
        <v>31</v>
      </c>
      <c r="H9" s="118">
        <v>68</v>
      </c>
      <c r="I9" s="253">
        <v>52.112676056338024</v>
      </c>
      <c r="J9" s="254">
        <v>37.34939759036144</v>
      </c>
      <c r="K9" s="255">
        <v>44.15584415584416</v>
      </c>
      <c r="L9" s="175">
        <v>15</v>
      </c>
      <c r="M9" s="117">
        <v>16</v>
      </c>
      <c r="N9" s="118">
        <v>31</v>
      </c>
      <c r="O9" s="175">
        <v>41</v>
      </c>
      <c r="P9" s="117">
        <v>52</v>
      </c>
      <c r="Q9" s="118">
        <v>46</v>
      </c>
      <c r="R9" s="175">
        <v>197</v>
      </c>
      <c r="S9" s="117">
        <v>135</v>
      </c>
      <c r="T9" s="118">
        <v>332</v>
      </c>
      <c r="U9" s="244">
        <v>2.7746478873239435</v>
      </c>
      <c r="V9" s="245">
        <v>1.6265060240963856</v>
      </c>
      <c r="W9" s="246">
        <v>2.155844155844156</v>
      </c>
      <c r="X9" s="175">
        <v>3</v>
      </c>
      <c r="Y9" s="117">
        <v>3</v>
      </c>
      <c r="Z9" s="118">
        <v>6</v>
      </c>
      <c r="AA9" s="175">
        <v>0</v>
      </c>
      <c r="AB9" s="117">
        <v>0</v>
      </c>
      <c r="AC9" s="118">
        <v>0</v>
      </c>
      <c r="AD9" s="175">
        <v>0</v>
      </c>
      <c r="AE9" s="117">
        <v>0</v>
      </c>
      <c r="AF9" s="118">
        <v>0</v>
      </c>
      <c r="AG9" s="116">
        <v>0</v>
      </c>
      <c r="AH9" s="117">
        <v>0</v>
      </c>
      <c r="AI9" s="118">
        <v>0</v>
      </c>
      <c r="AJ9" s="209" t="s">
        <v>146</v>
      </c>
      <c r="AK9" s="208" t="s">
        <v>146</v>
      </c>
      <c r="AL9" s="210" t="s">
        <v>146</v>
      </c>
      <c r="AM9" s="175">
        <v>0</v>
      </c>
      <c r="AN9" s="117">
        <v>0</v>
      </c>
      <c r="AO9" s="118">
        <v>0</v>
      </c>
      <c r="AP9" s="175">
        <v>0</v>
      </c>
      <c r="AQ9" s="117">
        <v>0</v>
      </c>
      <c r="AR9" s="118">
        <v>0</v>
      </c>
      <c r="AS9" s="175">
        <v>0</v>
      </c>
      <c r="AT9" s="117">
        <v>0</v>
      </c>
      <c r="AU9" s="118">
        <v>0</v>
      </c>
    </row>
    <row r="10" spans="1:47" ht="8.25" customHeight="1">
      <c r="A10" s="173"/>
      <c r="B10" s="174" t="s">
        <v>26</v>
      </c>
      <c r="C10" s="175">
        <v>30</v>
      </c>
      <c r="D10" s="117">
        <v>28</v>
      </c>
      <c r="E10" s="118">
        <v>58</v>
      </c>
      <c r="F10" s="175">
        <v>14</v>
      </c>
      <c r="G10" s="117">
        <v>13</v>
      </c>
      <c r="H10" s="118">
        <v>27</v>
      </c>
      <c r="I10" s="253">
        <v>46.666666666666664</v>
      </c>
      <c r="J10" s="254">
        <v>46.42857142857143</v>
      </c>
      <c r="K10" s="255">
        <v>46.55172413793103</v>
      </c>
      <c r="L10" s="175">
        <v>8</v>
      </c>
      <c r="M10" s="117">
        <v>7</v>
      </c>
      <c r="N10" s="118">
        <v>15</v>
      </c>
      <c r="O10" s="175">
        <v>57</v>
      </c>
      <c r="P10" s="117">
        <v>54</v>
      </c>
      <c r="Q10" s="118">
        <v>56</v>
      </c>
      <c r="R10" s="175">
        <v>76</v>
      </c>
      <c r="S10" s="117">
        <v>48</v>
      </c>
      <c r="T10" s="118">
        <v>124</v>
      </c>
      <c r="U10" s="244">
        <v>2.533333333333333</v>
      </c>
      <c r="V10" s="245">
        <v>1.7142857142857142</v>
      </c>
      <c r="W10" s="246">
        <v>2.1379310344827585</v>
      </c>
      <c r="X10" s="175">
        <v>6</v>
      </c>
      <c r="Y10" s="117">
        <v>3</v>
      </c>
      <c r="Z10" s="118">
        <v>9</v>
      </c>
      <c r="AA10" s="175">
        <v>0</v>
      </c>
      <c r="AB10" s="117">
        <v>0</v>
      </c>
      <c r="AC10" s="118">
        <v>0</v>
      </c>
      <c r="AD10" s="175">
        <v>0</v>
      </c>
      <c r="AE10" s="117">
        <v>0</v>
      </c>
      <c r="AF10" s="118">
        <v>0</v>
      </c>
      <c r="AG10" s="116">
        <v>0</v>
      </c>
      <c r="AH10" s="117">
        <v>0</v>
      </c>
      <c r="AI10" s="118">
        <v>0</v>
      </c>
      <c r="AJ10" s="209" t="s">
        <v>146</v>
      </c>
      <c r="AK10" s="208" t="s">
        <v>146</v>
      </c>
      <c r="AL10" s="210" t="s">
        <v>146</v>
      </c>
      <c r="AM10" s="175">
        <v>0</v>
      </c>
      <c r="AN10" s="117">
        <v>0</v>
      </c>
      <c r="AO10" s="118">
        <v>0</v>
      </c>
      <c r="AP10" s="175">
        <v>0</v>
      </c>
      <c r="AQ10" s="117">
        <v>0</v>
      </c>
      <c r="AR10" s="118">
        <v>0</v>
      </c>
      <c r="AS10" s="175">
        <v>1</v>
      </c>
      <c r="AT10" s="117">
        <v>0</v>
      </c>
      <c r="AU10" s="118">
        <v>1</v>
      </c>
    </row>
    <row r="11" spans="1:47" ht="8.25" customHeight="1">
      <c r="A11" s="173"/>
      <c r="B11" s="174" t="s">
        <v>148</v>
      </c>
      <c r="C11" s="175">
        <v>18</v>
      </c>
      <c r="D11" s="117">
        <v>18</v>
      </c>
      <c r="E11" s="118">
        <v>36</v>
      </c>
      <c r="F11" s="175">
        <v>12</v>
      </c>
      <c r="G11" s="117">
        <v>11</v>
      </c>
      <c r="H11" s="118">
        <v>23</v>
      </c>
      <c r="I11" s="253">
        <v>66.66666666666666</v>
      </c>
      <c r="J11" s="254">
        <v>61.111111111111114</v>
      </c>
      <c r="K11" s="255">
        <v>63.888888888888886</v>
      </c>
      <c r="L11" s="175">
        <v>7</v>
      </c>
      <c r="M11" s="117">
        <v>5</v>
      </c>
      <c r="N11" s="118">
        <v>12</v>
      </c>
      <c r="O11" s="175">
        <v>58</v>
      </c>
      <c r="P11" s="117">
        <v>45</v>
      </c>
      <c r="Q11" s="118">
        <v>52</v>
      </c>
      <c r="R11" s="175">
        <v>35</v>
      </c>
      <c r="S11" s="117">
        <v>35</v>
      </c>
      <c r="T11" s="118">
        <v>70</v>
      </c>
      <c r="U11" s="244">
        <v>1.9444444444444444</v>
      </c>
      <c r="V11" s="245">
        <v>1.9444444444444444</v>
      </c>
      <c r="W11" s="246">
        <v>1.9444444444444444</v>
      </c>
      <c r="X11" s="175">
        <v>0</v>
      </c>
      <c r="Y11" s="117">
        <v>1</v>
      </c>
      <c r="Z11" s="118">
        <v>1</v>
      </c>
      <c r="AA11" s="175">
        <v>0</v>
      </c>
      <c r="AB11" s="117">
        <v>0</v>
      </c>
      <c r="AC11" s="118">
        <v>0</v>
      </c>
      <c r="AD11" s="175">
        <v>0</v>
      </c>
      <c r="AE11" s="117">
        <v>0</v>
      </c>
      <c r="AF11" s="118">
        <v>0</v>
      </c>
      <c r="AG11" s="116">
        <v>0</v>
      </c>
      <c r="AH11" s="117">
        <v>0</v>
      </c>
      <c r="AI11" s="118">
        <v>0</v>
      </c>
      <c r="AJ11" s="209" t="s">
        <v>146</v>
      </c>
      <c r="AK11" s="208" t="s">
        <v>146</v>
      </c>
      <c r="AL11" s="210" t="s">
        <v>146</v>
      </c>
      <c r="AM11" s="175">
        <v>0</v>
      </c>
      <c r="AN11" s="117">
        <v>0</v>
      </c>
      <c r="AO11" s="118">
        <v>0</v>
      </c>
      <c r="AP11" s="175">
        <v>0</v>
      </c>
      <c r="AQ11" s="117">
        <v>0</v>
      </c>
      <c r="AR11" s="118">
        <v>0</v>
      </c>
      <c r="AS11" s="175">
        <v>0</v>
      </c>
      <c r="AT11" s="117">
        <v>0</v>
      </c>
      <c r="AU11" s="118">
        <v>0</v>
      </c>
    </row>
    <row r="12" spans="1:47" ht="8.25" customHeight="1">
      <c r="A12" s="173"/>
      <c r="B12" s="174" t="s">
        <v>149</v>
      </c>
      <c r="C12" s="175">
        <v>33</v>
      </c>
      <c r="D12" s="117">
        <v>35</v>
      </c>
      <c r="E12" s="118">
        <v>68</v>
      </c>
      <c r="F12" s="175">
        <v>19</v>
      </c>
      <c r="G12" s="117">
        <v>20</v>
      </c>
      <c r="H12" s="118">
        <v>39</v>
      </c>
      <c r="I12" s="253">
        <v>57.57575757575758</v>
      </c>
      <c r="J12" s="254">
        <v>57.14285714285714</v>
      </c>
      <c r="K12" s="255">
        <v>57.35294117647059</v>
      </c>
      <c r="L12" s="175">
        <v>3</v>
      </c>
      <c r="M12" s="117">
        <v>7</v>
      </c>
      <c r="N12" s="118">
        <v>10</v>
      </c>
      <c r="O12" s="175">
        <v>16</v>
      </c>
      <c r="P12" s="117">
        <v>35</v>
      </c>
      <c r="Q12" s="118">
        <v>26</v>
      </c>
      <c r="R12" s="175">
        <v>91</v>
      </c>
      <c r="S12" s="117">
        <v>73</v>
      </c>
      <c r="T12" s="118">
        <v>164</v>
      </c>
      <c r="U12" s="244">
        <v>2.757575757575758</v>
      </c>
      <c r="V12" s="245">
        <v>2.085714285714286</v>
      </c>
      <c r="W12" s="246">
        <v>2.411764705882353</v>
      </c>
      <c r="X12" s="175">
        <v>2</v>
      </c>
      <c r="Y12" s="117">
        <v>0</v>
      </c>
      <c r="Z12" s="118">
        <v>2</v>
      </c>
      <c r="AA12" s="175">
        <v>1</v>
      </c>
      <c r="AB12" s="117">
        <v>0</v>
      </c>
      <c r="AC12" s="118">
        <v>1</v>
      </c>
      <c r="AD12" s="175">
        <v>3</v>
      </c>
      <c r="AE12" s="117">
        <v>0</v>
      </c>
      <c r="AF12" s="118">
        <v>1</v>
      </c>
      <c r="AG12" s="116">
        <v>1</v>
      </c>
      <c r="AH12" s="117">
        <v>0</v>
      </c>
      <c r="AI12" s="118">
        <v>1</v>
      </c>
      <c r="AJ12" s="209">
        <v>100</v>
      </c>
      <c r="AK12" s="208" t="s">
        <v>146</v>
      </c>
      <c r="AL12" s="210">
        <v>100</v>
      </c>
      <c r="AM12" s="175">
        <v>1</v>
      </c>
      <c r="AN12" s="117">
        <v>0</v>
      </c>
      <c r="AO12" s="118">
        <v>1</v>
      </c>
      <c r="AP12" s="175">
        <v>0</v>
      </c>
      <c r="AQ12" s="117">
        <v>0</v>
      </c>
      <c r="AR12" s="118">
        <v>0</v>
      </c>
      <c r="AS12" s="175">
        <v>0</v>
      </c>
      <c r="AT12" s="117">
        <v>0</v>
      </c>
      <c r="AU12" s="118">
        <v>0</v>
      </c>
    </row>
    <row r="13" spans="1:47" ht="8.25" customHeight="1">
      <c r="A13" s="173"/>
      <c r="B13" s="174" t="s">
        <v>150</v>
      </c>
      <c r="C13" s="175">
        <v>15</v>
      </c>
      <c r="D13" s="117">
        <v>8</v>
      </c>
      <c r="E13" s="118">
        <v>23</v>
      </c>
      <c r="F13" s="175">
        <v>11</v>
      </c>
      <c r="G13" s="117">
        <v>3</v>
      </c>
      <c r="H13" s="118">
        <v>14</v>
      </c>
      <c r="I13" s="253">
        <v>73.33333333333333</v>
      </c>
      <c r="J13" s="254">
        <v>37.5</v>
      </c>
      <c r="K13" s="255">
        <v>60.86956521739131</v>
      </c>
      <c r="L13" s="116">
        <v>6</v>
      </c>
      <c r="M13" s="117">
        <v>2</v>
      </c>
      <c r="N13" s="118">
        <v>8</v>
      </c>
      <c r="O13" s="175">
        <v>55</v>
      </c>
      <c r="P13" s="117">
        <v>67</v>
      </c>
      <c r="Q13" s="118">
        <v>57</v>
      </c>
      <c r="R13" s="116">
        <v>42</v>
      </c>
      <c r="S13" s="117">
        <v>7</v>
      </c>
      <c r="T13" s="118">
        <v>49</v>
      </c>
      <c r="U13" s="244">
        <v>2.8</v>
      </c>
      <c r="V13" s="245">
        <v>0.875</v>
      </c>
      <c r="W13" s="246">
        <v>2.130434782608696</v>
      </c>
      <c r="X13" s="116">
        <v>2</v>
      </c>
      <c r="Y13" s="117">
        <v>0</v>
      </c>
      <c r="Z13" s="118">
        <v>2</v>
      </c>
      <c r="AA13" s="175">
        <v>0</v>
      </c>
      <c r="AB13" s="117">
        <v>0</v>
      </c>
      <c r="AC13" s="118">
        <v>0</v>
      </c>
      <c r="AD13" s="175">
        <v>0</v>
      </c>
      <c r="AE13" s="117">
        <v>0</v>
      </c>
      <c r="AF13" s="118">
        <v>0</v>
      </c>
      <c r="AG13" s="116">
        <v>0</v>
      </c>
      <c r="AH13" s="117">
        <v>0</v>
      </c>
      <c r="AI13" s="118">
        <v>0</v>
      </c>
      <c r="AJ13" s="209" t="s">
        <v>146</v>
      </c>
      <c r="AK13" s="208" t="s">
        <v>146</v>
      </c>
      <c r="AL13" s="210" t="s">
        <v>146</v>
      </c>
      <c r="AM13" s="175">
        <v>0</v>
      </c>
      <c r="AN13" s="117">
        <v>0</v>
      </c>
      <c r="AO13" s="118">
        <v>0</v>
      </c>
      <c r="AP13" s="175">
        <v>0</v>
      </c>
      <c r="AQ13" s="117">
        <v>0</v>
      </c>
      <c r="AR13" s="118">
        <v>0</v>
      </c>
      <c r="AS13" s="175">
        <v>0</v>
      </c>
      <c r="AT13" s="117">
        <v>0</v>
      </c>
      <c r="AU13" s="118">
        <v>0</v>
      </c>
    </row>
    <row r="14" spans="1:47" ht="8.25" customHeight="1">
      <c r="A14" s="173"/>
      <c r="B14" s="174" t="s">
        <v>151</v>
      </c>
      <c r="C14" s="175">
        <v>7</v>
      </c>
      <c r="D14" s="117">
        <v>4</v>
      </c>
      <c r="E14" s="118">
        <v>11</v>
      </c>
      <c r="F14" s="175">
        <v>5</v>
      </c>
      <c r="G14" s="117">
        <v>4</v>
      </c>
      <c r="H14" s="118">
        <v>9</v>
      </c>
      <c r="I14" s="253">
        <v>71.42857142857143</v>
      </c>
      <c r="J14" s="254">
        <v>100</v>
      </c>
      <c r="K14" s="255">
        <v>81.81818181818183</v>
      </c>
      <c r="L14" s="116">
        <v>0</v>
      </c>
      <c r="M14" s="117">
        <v>0</v>
      </c>
      <c r="N14" s="118">
        <v>0</v>
      </c>
      <c r="O14" s="175">
        <v>0</v>
      </c>
      <c r="P14" s="117">
        <v>0</v>
      </c>
      <c r="Q14" s="118">
        <v>0</v>
      </c>
      <c r="R14" s="116">
        <v>22</v>
      </c>
      <c r="S14" s="117">
        <v>33</v>
      </c>
      <c r="T14" s="118">
        <v>55</v>
      </c>
      <c r="U14" s="244">
        <v>3.142857142857143</v>
      </c>
      <c r="V14" s="245">
        <v>8.25</v>
      </c>
      <c r="W14" s="246">
        <v>5</v>
      </c>
      <c r="X14" s="116">
        <v>0</v>
      </c>
      <c r="Y14" s="117">
        <v>1</v>
      </c>
      <c r="Z14" s="118">
        <v>1</v>
      </c>
      <c r="AA14" s="175">
        <v>0</v>
      </c>
      <c r="AB14" s="117">
        <v>0</v>
      </c>
      <c r="AC14" s="118">
        <v>0</v>
      </c>
      <c r="AD14" s="175">
        <v>0</v>
      </c>
      <c r="AE14" s="117">
        <v>0</v>
      </c>
      <c r="AF14" s="118">
        <v>0</v>
      </c>
      <c r="AG14" s="116">
        <v>0</v>
      </c>
      <c r="AH14" s="117">
        <v>0</v>
      </c>
      <c r="AI14" s="118">
        <v>0</v>
      </c>
      <c r="AJ14" s="209" t="s">
        <v>146</v>
      </c>
      <c r="AK14" s="208" t="s">
        <v>146</v>
      </c>
      <c r="AL14" s="210" t="s">
        <v>146</v>
      </c>
      <c r="AM14" s="175">
        <v>0</v>
      </c>
      <c r="AN14" s="117">
        <v>0</v>
      </c>
      <c r="AO14" s="118">
        <v>0</v>
      </c>
      <c r="AP14" s="175">
        <v>0</v>
      </c>
      <c r="AQ14" s="117">
        <v>0</v>
      </c>
      <c r="AR14" s="118">
        <v>0</v>
      </c>
      <c r="AS14" s="175">
        <v>0</v>
      </c>
      <c r="AT14" s="117">
        <v>0</v>
      </c>
      <c r="AU14" s="118">
        <v>0</v>
      </c>
    </row>
    <row r="15" spans="1:47" ht="8.25" customHeight="1">
      <c r="A15" s="173"/>
      <c r="B15" s="174" t="s">
        <v>152</v>
      </c>
      <c r="C15" s="175">
        <v>12</v>
      </c>
      <c r="D15" s="117">
        <v>10</v>
      </c>
      <c r="E15" s="118">
        <v>22</v>
      </c>
      <c r="F15" s="175">
        <v>3</v>
      </c>
      <c r="G15" s="117">
        <v>6</v>
      </c>
      <c r="H15" s="118">
        <v>9</v>
      </c>
      <c r="I15" s="253">
        <v>25</v>
      </c>
      <c r="J15" s="254">
        <v>60</v>
      </c>
      <c r="K15" s="255">
        <v>40.909090909090914</v>
      </c>
      <c r="L15" s="116">
        <v>1</v>
      </c>
      <c r="M15" s="117">
        <v>2</v>
      </c>
      <c r="N15" s="118">
        <v>3</v>
      </c>
      <c r="O15" s="175">
        <v>33</v>
      </c>
      <c r="P15" s="117">
        <v>33</v>
      </c>
      <c r="Q15" s="118">
        <v>33</v>
      </c>
      <c r="R15" s="116">
        <v>25</v>
      </c>
      <c r="S15" s="117">
        <v>47</v>
      </c>
      <c r="T15" s="118">
        <v>72</v>
      </c>
      <c r="U15" s="244">
        <v>2.0833333333333335</v>
      </c>
      <c r="V15" s="245">
        <v>4.7</v>
      </c>
      <c r="W15" s="246">
        <v>3.272727272727273</v>
      </c>
      <c r="X15" s="116">
        <v>0</v>
      </c>
      <c r="Y15" s="117">
        <v>0</v>
      </c>
      <c r="Z15" s="118">
        <v>0</v>
      </c>
      <c r="AA15" s="175">
        <v>0</v>
      </c>
      <c r="AB15" s="117">
        <v>0</v>
      </c>
      <c r="AC15" s="118">
        <v>0</v>
      </c>
      <c r="AD15" s="175">
        <v>0</v>
      </c>
      <c r="AE15" s="117">
        <v>0</v>
      </c>
      <c r="AF15" s="118">
        <v>0</v>
      </c>
      <c r="AG15" s="116">
        <v>0</v>
      </c>
      <c r="AH15" s="117">
        <v>0</v>
      </c>
      <c r="AI15" s="118">
        <v>0</v>
      </c>
      <c r="AJ15" s="209" t="s">
        <v>146</v>
      </c>
      <c r="AK15" s="208" t="s">
        <v>146</v>
      </c>
      <c r="AL15" s="210" t="s">
        <v>146</v>
      </c>
      <c r="AM15" s="175">
        <v>0</v>
      </c>
      <c r="AN15" s="117">
        <v>0</v>
      </c>
      <c r="AO15" s="118">
        <v>0</v>
      </c>
      <c r="AP15" s="175">
        <v>0</v>
      </c>
      <c r="AQ15" s="117">
        <v>0</v>
      </c>
      <c r="AR15" s="118">
        <v>0</v>
      </c>
      <c r="AS15" s="175">
        <v>0</v>
      </c>
      <c r="AT15" s="117">
        <v>0</v>
      </c>
      <c r="AU15" s="118">
        <v>0</v>
      </c>
    </row>
    <row r="16" spans="1:47" ht="8.25" customHeight="1">
      <c r="A16" s="173"/>
      <c r="B16" s="174" t="s">
        <v>153</v>
      </c>
      <c r="C16" s="175">
        <v>23</v>
      </c>
      <c r="D16" s="117">
        <v>18</v>
      </c>
      <c r="E16" s="118">
        <v>41</v>
      </c>
      <c r="F16" s="175">
        <v>9</v>
      </c>
      <c r="G16" s="117">
        <v>5</v>
      </c>
      <c r="H16" s="118">
        <v>14</v>
      </c>
      <c r="I16" s="253">
        <v>39.130434782608695</v>
      </c>
      <c r="J16" s="254">
        <v>27.77777777777778</v>
      </c>
      <c r="K16" s="255">
        <v>34.146341463414636</v>
      </c>
      <c r="L16" s="116">
        <v>6</v>
      </c>
      <c r="M16" s="117">
        <v>4</v>
      </c>
      <c r="N16" s="118">
        <v>10</v>
      </c>
      <c r="O16" s="175">
        <v>67</v>
      </c>
      <c r="P16" s="117">
        <v>80</v>
      </c>
      <c r="Q16" s="118">
        <v>71</v>
      </c>
      <c r="R16" s="116">
        <v>30</v>
      </c>
      <c r="S16" s="117">
        <v>39</v>
      </c>
      <c r="T16" s="118">
        <v>69</v>
      </c>
      <c r="U16" s="244">
        <v>1.3043478260869565</v>
      </c>
      <c r="V16" s="245">
        <v>2.1666666666666665</v>
      </c>
      <c r="W16" s="246">
        <v>1.6829268292682926</v>
      </c>
      <c r="X16" s="116">
        <v>0</v>
      </c>
      <c r="Y16" s="117">
        <v>0</v>
      </c>
      <c r="Z16" s="118">
        <v>0</v>
      </c>
      <c r="AA16" s="175">
        <v>0</v>
      </c>
      <c r="AB16" s="117">
        <v>0</v>
      </c>
      <c r="AC16" s="118">
        <v>0</v>
      </c>
      <c r="AD16" s="175">
        <v>0</v>
      </c>
      <c r="AE16" s="117">
        <v>0</v>
      </c>
      <c r="AF16" s="118">
        <v>0</v>
      </c>
      <c r="AG16" s="116">
        <v>0</v>
      </c>
      <c r="AH16" s="117">
        <v>0</v>
      </c>
      <c r="AI16" s="118">
        <v>0</v>
      </c>
      <c r="AJ16" s="209" t="s">
        <v>146</v>
      </c>
      <c r="AK16" s="208" t="s">
        <v>146</v>
      </c>
      <c r="AL16" s="210" t="s">
        <v>146</v>
      </c>
      <c r="AM16" s="175">
        <v>0</v>
      </c>
      <c r="AN16" s="117">
        <v>0</v>
      </c>
      <c r="AO16" s="118">
        <v>0</v>
      </c>
      <c r="AP16" s="175">
        <v>0</v>
      </c>
      <c r="AQ16" s="117">
        <v>0</v>
      </c>
      <c r="AR16" s="118">
        <v>0</v>
      </c>
      <c r="AS16" s="175">
        <v>0</v>
      </c>
      <c r="AT16" s="117">
        <v>0</v>
      </c>
      <c r="AU16" s="118">
        <v>0</v>
      </c>
    </row>
    <row r="17" spans="1:47" ht="8.25" customHeight="1">
      <c r="A17" s="173" t="s">
        <v>27</v>
      </c>
      <c r="B17" s="174" t="s">
        <v>27</v>
      </c>
      <c r="C17" s="175">
        <v>173</v>
      </c>
      <c r="D17" s="117">
        <v>145</v>
      </c>
      <c r="E17" s="118">
        <v>318</v>
      </c>
      <c r="F17" s="175">
        <v>67</v>
      </c>
      <c r="G17" s="117">
        <v>48</v>
      </c>
      <c r="H17" s="118">
        <v>115</v>
      </c>
      <c r="I17" s="253">
        <v>38.72832369942196</v>
      </c>
      <c r="J17" s="254">
        <v>33.10344827586207</v>
      </c>
      <c r="K17" s="255">
        <v>36.16352201257861</v>
      </c>
      <c r="L17" s="175">
        <v>7</v>
      </c>
      <c r="M17" s="117">
        <v>13</v>
      </c>
      <c r="N17" s="118">
        <v>20</v>
      </c>
      <c r="O17" s="175">
        <v>10</v>
      </c>
      <c r="P17" s="117">
        <v>27</v>
      </c>
      <c r="Q17" s="118">
        <v>17</v>
      </c>
      <c r="R17" s="175">
        <v>257</v>
      </c>
      <c r="S17" s="117">
        <v>180</v>
      </c>
      <c r="T17" s="118">
        <v>437</v>
      </c>
      <c r="U17" s="244">
        <v>1.4855491329479769</v>
      </c>
      <c r="V17" s="245">
        <v>1.2413793103448276</v>
      </c>
      <c r="W17" s="246">
        <v>1.3742138364779874</v>
      </c>
      <c r="X17" s="175">
        <v>28</v>
      </c>
      <c r="Y17" s="117">
        <v>25</v>
      </c>
      <c r="Z17" s="118">
        <v>53</v>
      </c>
      <c r="AA17" s="175">
        <v>2</v>
      </c>
      <c r="AB17" s="117">
        <v>2</v>
      </c>
      <c r="AC17" s="118">
        <v>4</v>
      </c>
      <c r="AD17" s="175">
        <v>1</v>
      </c>
      <c r="AE17" s="117">
        <v>1</v>
      </c>
      <c r="AF17" s="118">
        <v>1</v>
      </c>
      <c r="AG17" s="175">
        <v>1</v>
      </c>
      <c r="AH17" s="117">
        <v>1</v>
      </c>
      <c r="AI17" s="118">
        <v>2</v>
      </c>
      <c r="AJ17" s="209">
        <v>50</v>
      </c>
      <c r="AK17" s="208">
        <v>50</v>
      </c>
      <c r="AL17" s="210">
        <v>50</v>
      </c>
      <c r="AM17" s="175">
        <v>2</v>
      </c>
      <c r="AN17" s="117">
        <v>8</v>
      </c>
      <c r="AO17" s="118">
        <v>10</v>
      </c>
      <c r="AP17" s="175">
        <v>0</v>
      </c>
      <c r="AQ17" s="117">
        <v>0</v>
      </c>
      <c r="AR17" s="118">
        <v>0</v>
      </c>
      <c r="AS17" s="175">
        <v>0</v>
      </c>
      <c r="AT17" s="117">
        <v>0</v>
      </c>
      <c r="AU17" s="118">
        <v>0</v>
      </c>
    </row>
    <row r="18" spans="1:47" ht="8.25" customHeight="1">
      <c r="A18" s="173"/>
      <c r="B18" s="174" t="s">
        <v>154</v>
      </c>
      <c r="C18" s="175">
        <v>161</v>
      </c>
      <c r="D18" s="117">
        <v>130</v>
      </c>
      <c r="E18" s="118">
        <v>291</v>
      </c>
      <c r="F18" s="175">
        <v>67</v>
      </c>
      <c r="G18" s="117">
        <v>48</v>
      </c>
      <c r="H18" s="118">
        <v>115</v>
      </c>
      <c r="I18" s="253">
        <v>41.61490683229814</v>
      </c>
      <c r="J18" s="254">
        <v>36.92307692307693</v>
      </c>
      <c r="K18" s="255">
        <v>39.51890034364261</v>
      </c>
      <c r="L18" s="175">
        <v>7</v>
      </c>
      <c r="M18" s="117">
        <v>13</v>
      </c>
      <c r="N18" s="118">
        <v>20</v>
      </c>
      <c r="O18" s="175">
        <v>10</v>
      </c>
      <c r="P18" s="117">
        <v>27</v>
      </c>
      <c r="Q18" s="118">
        <v>17</v>
      </c>
      <c r="R18" s="175">
        <v>257</v>
      </c>
      <c r="S18" s="117">
        <v>180</v>
      </c>
      <c r="T18" s="118">
        <v>437</v>
      </c>
      <c r="U18" s="244">
        <v>1.5962732919254659</v>
      </c>
      <c r="V18" s="245">
        <v>1.3846153846153846</v>
      </c>
      <c r="W18" s="246">
        <v>1.5017182130584192</v>
      </c>
      <c r="X18" s="175">
        <v>27</v>
      </c>
      <c r="Y18" s="117">
        <v>24</v>
      </c>
      <c r="Z18" s="118">
        <v>51</v>
      </c>
      <c r="AA18" s="175">
        <v>2</v>
      </c>
      <c r="AB18" s="117">
        <v>2</v>
      </c>
      <c r="AC18" s="118">
        <v>4</v>
      </c>
      <c r="AD18" s="175">
        <v>1</v>
      </c>
      <c r="AE18" s="117">
        <v>2</v>
      </c>
      <c r="AF18" s="118">
        <v>1</v>
      </c>
      <c r="AG18" s="116">
        <v>1</v>
      </c>
      <c r="AH18" s="117">
        <v>1</v>
      </c>
      <c r="AI18" s="118">
        <v>2</v>
      </c>
      <c r="AJ18" s="209">
        <v>50</v>
      </c>
      <c r="AK18" s="208">
        <v>50</v>
      </c>
      <c r="AL18" s="210">
        <v>50</v>
      </c>
      <c r="AM18" s="175">
        <v>2</v>
      </c>
      <c r="AN18" s="117">
        <v>8</v>
      </c>
      <c r="AO18" s="118">
        <v>10</v>
      </c>
      <c r="AP18" s="175">
        <v>0</v>
      </c>
      <c r="AQ18" s="117">
        <v>0</v>
      </c>
      <c r="AR18" s="118">
        <v>0</v>
      </c>
      <c r="AS18" s="175">
        <v>0</v>
      </c>
      <c r="AT18" s="117">
        <v>0</v>
      </c>
      <c r="AU18" s="118">
        <v>0</v>
      </c>
    </row>
    <row r="19" spans="1:47" ht="8.25" customHeight="1">
      <c r="A19" s="173"/>
      <c r="B19" s="174" t="s">
        <v>155</v>
      </c>
      <c r="C19" s="175">
        <v>12</v>
      </c>
      <c r="D19" s="117">
        <v>15</v>
      </c>
      <c r="E19" s="118">
        <v>27</v>
      </c>
      <c r="F19" s="175">
        <v>0</v>
      </c>
      <c r="G19" s="117">
        <v>0</v>
      </c>
      <c r="H19" s="118">
        <v>0</v>
      </c>
      <c r="I19" s="253">
        <v>0</v>
      </c>
      <c r="J19" s="254">
        <v>0</v>
      </c>
      <c r="K19" s="255">
        <v>0</v>
      </c>
      <c r="L19" s="116">
        <v>0</v>
      </c>
      <c r="M19" s="117">
        <v>0</v>
      </c>
      <c r="N19" s="118">
        <v>0</v>
      </c>
      <c r="O19" s="175" t="s">
        <v>146</v>
      </c>
      <c r="P19" s="117" t="s">
        <v>146</v>
      </c>
      <c r="Q19" s="118" t="s">
        <v>146</v>
      </c>
      <c r="R19" s="116">
        <v>0</v>
      </c>
      <c r="S19" s="117">
        <v>0</v>
      </c>
      <c r="T19" s="118">
        <v>0</v>
      </c>
      <c r="U19" s="244">
        <v>0</v>
      </c>
      <c r="V19" s="245">
        <v>0</v>
      </c>
      <c r="W19" s="246">
        <v>0</v>
      </c>
      <c r="X19" s="116">
        <v>1</v>
      </c>
      <c r="Y19" s="117">
        <v>1</v>
      </c>
      <c r="Z19" s="118">
        <v>2</v>
      </c>
      <c r="AA19" s="175">
        <v>0</v>
      </c>
      <c r="AB19" s="117">
        <v>0</v>
      </c>
      <c r="AC19" s="118">
        <v>0</v>
      </c>
      <c r="AD19" s="175">
        <v>0</v>
      </c>
      <c r="AE19" s="117">
        <v>0</v>
      </c>
      <c r="AF19" s="118">
        <v>0</v>
      </c>
      <c r="AG19" s="116">
        <v>0</v>
      </c>
      <c r="AH19" s="117">
        <v>0</v>
      </c>
      <c r="AI19" s="118">
        <v>0</v>
      </c>
      <c r="AJ19" s="209" t="s">
        <v>146</v>
      </c>
      <c r="AK19" s="208" t="s">
        <v>146</v>
      </c>
      <c r="AL19" s="210" t="s">
        <v>146</v>
      </c>
      <c r="AM19" s="175">
        <v>0</v>
      </c>
      <c r="AN19" s="117">
        <v>0</v>
      </c>
      <c r="AO19" s="118">
        <v>0</v>
      </c>
      <c r="AP19" s="175">
        <v>0</v>
      </c>
      <c r="AQ19" s="117">
        <v>0</v>
      </c>
      <c r="AR19" s="118">
        <v>0</v>
      </c>
      <c r="AS19" s="175">
        <v>0</v>
      </c>
      <c r="AT19" s="117">
        <v>0</v>
      </c>
      <c r="AU19" s="118">
        <v>0</v>
      </c>
    </row>
    <row r="20" spans="1:47" ht="8.25" customHeight="1">
      <c r="A20" s="173" t="s">
        <v>28</v>
      </c>
      <c r="B20" s="174" t="s">
        <v>28</v>
      </c>
      <c r="C20" s="175">
        <v>213</v>
      </c>
      <c r="D20" s="117">
        <v>188</v>
      </c>
      <c r="E20" s="118">
        <v>401</v>
      </c>
      <c r="F20" s="175">
        <v>85</v>
      </c>
      <c r="G20" s="117">
        <v>89</v>
      </c>
      <c r="H20" s="118">
        <v>174</v>
      </c>
      <c r="I20" s="253">
        <v>39.906103286384976</v>
      </c>
      <c r="J20" s="254">
        <v>47.340425531914896</v>
      </c>
      <c r="K20" s="255">
        <v>43.391521197007485</v>
      </c>
      <c r="L20" s="175">
        <v>16</v>
      </c>
      <c r="M20" s="117">
        <v>11</v>
      </c>
      <c r="N20" s="118">
        <v>27</v>
      </c>
      <c r="O20" s="175">
        <v>19</v>
      </c>
      <c r="P20" s="117">
        <v>12</v>
      </c>
      <c r="Q20" s="118">
        <v>16</v>
      </c>
      <c r="R20" s="175">
        <v>357</v>
      </c>
      <c r="S20" s="117">
        <v>419</v>
      </c>
      <c r="T20" s="118">
        <v>776</v>
      </c>
      <c r="U20" s="244">
        <v>1.676056338028169</v>
      </c>
      <c r="V20" s="245">
        <v>2.228723404255319</v>
      </c>
      <c r="W20" s="246">
        <v>1.9351620947630923</v>
      </c>
      <c r="X20" s="175">
        <v>58</v>
      </c>
      <c r="Y20" s="117">
        <v>44</v>
      </c>
      <c r="Z20" s="118">
        <v>102</v>
      </c>
      <c r="AA20" s="175">
        <v>3</v>
      </c>
      <c r="AB20" s="117">
        <v>1</v>
      </c>
      <c r="AC20" s="118">
        <v>4</v>
      </c>
      <c r="AD20" s="175">
        <v>1</v>
      </c>
      <c r="AE20" s="117">
        <v>1</v>
      </c>
      <c r="AF20" s="118">
        <v>1</v>
      </c>
      <c r="AG20" s="175">
        <v>0</v>
      </c>
      <c r="AH20" s="117">
        <v>1</v>
      </c>
      <c r="AI20" s="118">
        <v>1</v>
      </c>
      <c r="AJ20" s="209">
        <v>0</v>
      </c>
      <c r="AK20" s="208">
        <v>100</v>
      </c>
      <c r="AL20" s="210">
        <v>25</v>
      </c>
      <c r="AM20" s="175">
        <v>12</v>
      </c>
      <c r="AN20" s="117">
        <v>4</v>
      </c>
      <c r="AO20" s="118">
        <v>16</v>
      </c>
      <c r="AP20" s="175">
        <v>0</v>
      </c>
      <c r="AQ20" s="117">
        <v>0</v>
      </c>
      <c r="AR20" s="118">
        <v>0</v>
      </c>
      <c r="AS20" s="175">
        <v>3</v>
      </c>
      <c r="AT20" s="117">
        <v>4</v>
      </c>
      <c r="AU20" s="118">
        <v>7</v>
      </c>
    </row>
    <row r="21" spans="1:47" ht="8.25" customHeight="1">
      <c r="A21" s="173"/>
      <c r="B21" s="174" t="s">
        <v>29</v>
      </c>
      <c r="C21" s="175">
        <v>96</v>
      </c>
      <c r="D21" s="117">
        <v>89</v>
      </c>
      <c r="E21" s="118">
        <v>185</v>
      </c>
      <c r="F21" s="175">
        <v>36</v>
      </c>
      <c r="G21" s="117">
        <v>41</v>
      </c>
      <c r="H21" s="118">
        <v>77</v>
      </c>
      <c r="I21" s="253">
        <v>37.5</v>
      </c>
      <c r="J21" s="254">
        <v>46.06741573033708</v>
      </c>
      <c r="K21" s="255">
        <v>41.62162162162162</v>
      </c>
      <c r="L21" s="175">
        <v>7</v>
      </c>
      <c r="M21" s="117">
        <v>7</v>
      </c>
      <c r="N21" s="118">
        <v>14</v>
      </c>
      <c r="O21" s="175">
        <v>19</v>
      </c>
      <c r="P21" s="117">
        <v>17</v>
      </c>
      <c r="Q21" s="118">
        <v>18</v>
      </c>
      <c r="R21" s="175">
        <v>154</v>
      </c>
      <c r="S21" s="117">
        <v>187</v>
      </c>
      <c r="T21" s="118">
        <v>341</v>
      </c>
      <c r="U21" s="244">
        <v>1.6041666666666667</v>
      </c>
      <c r="V21" s="245">
        <v>2.101123595505618</v>
      </c>
      <c r="W21" s="246">
        <v>1.8432432432432433</v>
      </c>
      <c r="X21" s="175">
        <v>20</v>
      </c>
      <c r="Y21" s="117">
        <v>20</v>
      </c>
      <c r="Z21" s="118">
        <v>40</v>
      </c>
      <c r="AA21" s="175">
        <v>0</v>
      </c>
      <c r="AB21" s="117">
        <v>0</v>
      </c>
      <c r="AC21" s="118">
        <v>0</v>
      </c>
      <c r="AD21" s="175">
        <v>0</v>
      </c>
      <c r="AE21" s="117">
        <v>0</v>
      </c>
      <c r="AF21" s="118">
        <v>0</v>
      </c>
      <c r="AG21" s="175">
        <v>0</v>
      </c>
      <c r="AH21" s="117">
        <v>1</v>
      </c>
      <c r="AI21" s="118">
        <v>1</v>
      </c>
      <c r="AJ21" s="209" t="s">
        <v>146</v>
      </c>
      <c r="AK21" s="208" t="s">
        <v>146</v>
      </c>
      <c r="AL21" s="210" t="s">
        <v>146</v>
      </c>
      <c r="AM21" s="175">
        <v>0</v>
      </c>
      <c r="AN21" s="117">
        <v>1</v>
      </c>
      <c r="AO21" s="118">
        <v>1</v>
      </c>
      <c r="AP21" s="175">
        <v>0</v>
      </c>
      <c r="AQ21" s="117">
        <v>0</v>
      </c>
      <c r="AR21" s="118">
        <v>0</v>
      </c>
      <c r="AS21" s="175">
        <v>0</v>
      </c>
      <c r="AT21" s="117">
        <v>3</v>
      </c>
      <c r="AU21" s="118">
        <v>3</v>
      </c>
    </row>
    <row r="22" spans="1:47" ht="8.25" customHeight="1">
      <c r="A22" s="173"/>
      <c r="B22" s="174" t="s">
        <v>30</v>
      </c>
      <c r="C22" s="175">
        <v>33</v>
      </c>
      <c r="D22" s="117">
        <v>20</v>
      </c>
      <c r="E22" s="118">
        <v>53</v>
      </c>
      <c r="F22" s="175">
        <v>14</v>
      </c>
      <c r="G22" s="117">
        <v>5</v>
      </c>
      <c r="H22" s="118">
        <v>19</v>
      </c>
      <c r="I22" s="253">
        <v>42.42424242424242</v>
      </c>
      <c r="J22" s="254">
        <v>25</v>
      </c>
      <c r="K22" s="255">
        <v>35.84905660377358</v>
      </c>
      <c r="L22" s="175">
        <v>4</v>
      </c>
      <c r="M22" s="117">
        <v>1</v>
      </c>
      <c r="N22" s="118">
        <v>5</v>
      </c>
      <c r="O22" s="175">
        <v>29</v>
      </c>
      <c r="P22" s="117">
        <v>20</v>
      </c>
      <c r="Q22" s="118">
        <v>26</v>
      </c>
      <c r="R22" s="175">
        <v>55</v>
      </c>
      <c r="S22" s="117">
        <v>14</v>
      </c>
      <c r="T22" s="118">
        <v>69</v>
      </c>
      <c r="U22" s="244">
        <v>1.6666666666666667</v>
      </c>
      <c r="V22" s="245">
        <v>0.7</v>
      </c>
      <c r="W22" s="246">
        <v>1.3018867924528301</v>
      </c>
      <c r="X22" s="175">
        <v>17</v>
      </c>
      <c r="Y22" s="117">
        <v>5</v>
      </c>
      <c r="Z22" s="118">
        <v>22</v>
      </c>
      <c r="AA22" s="175">
        <v>0</v>
      </c>
      <c r="AB22" s="117">
        <v>0</v>
      </c>
      <c r="AC22" s="118">
        <v>0</v>
      </c>
      <c r="AD22" s="175">
        <v>0</v>
      </c>
      <c r="AE22" s="117">
        <v>0</v>
      </c>
      <c r="AF22" s="118">
        <v>0</v>
      </c>
      <c r="AG22" s="116">
        <v>0</v>
      </c>
      <c r="AH22" s="117">
        <v>0</v>
      </c>
      <c r="AI22" s="118">
        <v>0</v>
      </c>
      <c r="AJ22" s="209" t="s">
        <v>146</v>
      </c>
      <c r="AK22" s="208" t="s">
        <v>146</v>
      </c>
      <c r="AL22" s="210" t="s">
        <v>146</v>
      </c>
      <c r="AM22" s="175">
        <v>0</v>
      </c>
      <c r="AN22" s="117">
        <v>0</v>
      </c>
      <c r="AO22" s="118">
        <v>0</v>
      </c>
      <c r="AP22" s="175">
        <v>0</v>
      </c>
      <c r="AQ22" s="117">
        <v>0</v>
      </c>
      <c r="AR22" s="118">
        <v>0</v>
      </c>
      <c r="AS22" s="175">
        <v>3</v>
      </c>
      <c r="AT22" s="117">
        <v>1</v>
      </c>
      <c r="AU22" s="118">
        <v>4</v>
      </c>
    </row>
    <row r="23" spans="1:47" ht="8.25" customHeight="1">
      <c r="A23" s="173"/>
      <c r="B23" s="174" t="s">
        <v>31</v>
      </c>
      <c r="C23" s="175">
        <v>6</v>
      </c>
      <c r="D23" s="117">
        <v>10</v>
      </c>
      <c r="E23" s="118">
        <v>16</v>
      </c>
      <c r="F23" s="175">
        <v>3</v>
      </c>
      <c r="G23" s="117">
        <v>7</v>
      </c>
      <c r="H23" s="118">
        <v>10</v>
      </c>
      <c r="I23" s="253">
        <v>50</v>
      </c>
      <c r="J23" s="254">
        <v>70</v>
      </c>
      <c r="K23" s="255">
        <v>62.5</v>
      </c>
      <c r="L23" s="175">
        <v>0</v>
      </c>
      <c r="M23" s="117">
        <v>0</v>
      </c>
      <c r="N23" s="118">
        <v>0</v>
      </c>
      <c r="O23" s="175">
        <v>0</v>
      </c>
      <c r="P23" s="117">
        <v>0</v>
      </c>
      <c r="Q23" s="118">
        <v>0</v>
      </c>
      <c r="R23" s="175">
        <v>12</v>
      </c>
      <c r="S23" s="117">
        <v>30</v>
      </c>
      <c r="T23" s="118">
        <v>42</v>
      </c>
      <c r="U23" s="244">
        <v>2</v>
      </c>
      <c r="V23" s="245">
        <v>3</v>
      </c>
      <c r="W23" s="246">
        <v>2.625</v>
      </c>
      <c r="X23" s="175">
        <v>0</v>
      </c>
      <c r="Y23" s="117">
        <v>0</v>
      </c>
      <c r="Z23" s="118">
        <v>0</v>
      </c>
      <c r="AA23" s="175">
        <v>0</v>
      </c>
      <c r="AB23" s="117">
        <v>0</v>
      </c>
      <c r="AC23" s="118">
        <v>0</v>
      </c>
      <c r="AD23" s="175">
        <v>0</v>
      </c>
      <c r="AE23" s="117">
        <v>0</v>
      </c>
      <c r="AF23" s="118">
        <v>0</v>
      </c>
      <c r="AG23" s="175">
        <v>0</v>
      </c>
      <c r="AH23" s="117">
        <v>0</v>
      </c>
      <c r="AI23" s="118">
        <v>0</v>
      </c>
      <c r="AJ23" s="209" t="s">
        <v>146</v>
      </c>
      <c r="AK23" s="208" t="s">
        <v>146</v>
      </c>
      <c r="AL23" s="210" t="s">
        <v>146</v>
      </c>
      <c r="AM23" s="175">
        <v>0</v>
      </c>
      <c r="AN23" s="117">
        <v>0</v>
      </c>
      <c r="AO23" s="118">
        <v>0</v>
      </c>
      <c r="AP23" s="175">
        <v>0</v>
      </c>
      <c r="AQ23" s="117">
        <v>0</v>
      </c>
      <c r="AR23" s="118">
        <v>0</v>
      </c>
      <c r="AS23" s="175">
        <v>0</v>
      </c>
      <c r="AT23" s="117">
        <v>0</v>
      </c>
      <c r="AU23" s="118">
        <v>0</v>
      </c>
    </row>
    <row r="24" spans="1:47" ht="8.25" customHeight="1">
      <c r="A24" s="173"/>
      <c r="B24" s="174" t="s">
        <v>32</v>
      </c>
      <c r="C24" s="175">
        <v>15</v>
      </c>
      <c r="D24" s="117">
        <v>16</v>
      </c>
      <c r="E24" s="118">
        <v>31</v>
      </c>
      <c r="F24" s="175">
        <v>5</v>
      </c>
      <c r="G24" s="117">
        <v>11</v>
      </c>
      <c r="H24" s="118">
        <v>16</v>
      </c>
      <c r="I24" s="253">
        <v>33.33333333333333</v>
      </c>
      <c r="J24" s="254">
        <v>68.75</v>
      </c>
      <c r="K24" s="255">
        <v>51.61290322580645</v>
      </c>
      <c r="L24" s="175">
        <v>0</v>
      </c>
      <c r="M24" s="117">
        <v>0</v>
      </c>
      <c r="N24" s="118">
        <v>0</v>
      </c>
      <c r="O24" s="175">
        <v>0</v>
      </c>
      <c r="P24" s="117">
        <v>0</v>
      </c>
      <c r="Q24" s="118">
        <v>0</v>
      </c>
      <c r="R24" s="175">
        <v>35</v>
      </c>
      <c r="S24" s="117">
        <v>82</v>
      </c>
      <c r="T24" s="118">
        <v>117</v>
      </c>
      <c r="U24" s="244">
        <v>2.3333333333333335</v>
      </c>
      <c r="V24" s="245">
        <v>5.125</v>
      </c>
      <c r="W24" s="246">
        <v>3.774193548387097</v>
      </c>
      <c r="X24" s="175">
        <v>1</v>
      </c>
      <c r="Y24" s="117">
        <v>1</v>
      </c>
      <c r="Z24" s="118">
        <v>2</v>
      </c>
      <c r="AA24" s="175">
        <v>0</v>
      </c>
      <c r="AB24" s="117">
        <v>0</v>
      </c>
      <c r="AC24" s="118">
        <v>0</v>
      </c>
      <c r="AD24" s="175">
        <v>0</v>
      </c>
      <c r="AE24" s="117">
        <v>0</v>
      </c>
      <c r="AF24" s="118">
        <v>0</v>
      </c>
      <c r="AG24" s="116">
        <v>0</v>
      </c>
      <c r="AH24" s="117">
        <v>0</v>
      </c>
      <c r="AI24" s="118">
        <v>0</v>
      </c>
      <c r="AJ24" s="209" t="s">
        <v>146</v>
      </c>
      <c r="AK24" s="208" t="s">
        <v>146</v>
      </c>
      <c r="AL24" s="210" t="s">
        <v>146</v>
      </c>
      <c r="AM24" s="175">
        <v>0</v>
      </c>
      <c r="AN24" s="117">
        <v>0</v>
      </c>
      <c r="AO24" s="118">
        <v>0</v>
      </c>
      <c r="AP24" s="175">
        <v>0</v>
      </c>
      <c r="AQ24" s="117">
        <v>0</v>
      </c>
      <c r="AR24" s="118">
        <v>0</v>
      </c>
      <c r="AS24" s="175">
        <v>0</v>
      </c>
      <c r="AT24" s="117">
        <v>0</v>
      </c>
      <c r="AU24" s="118">
        <v>0</v>
      </c>
    </row>
    <row r="25" spans="1:47" ht="8.25" customHeight="1">
      <c r="A25" s="173"/>
      <c r="B25" s="174" t="s">
        <v>33</v>
      </c>
      <c r="C25" s="175">
        <v>41</v>
      </c>
      <c r="D25" s="117">
        <v>35</v>
      </c>
      <c r="E25" s="118">
        <v>76</v>
      </c>
      <c r="F25" s="175">
        <v>16</v>
      </c>
      <c r="G25" s="117">
        <v>14</v>
      </c>
      <c r="H25" s="118">
        <v>30</v>
      </c>
      <c r="I25" s="253">
        <v>39.02439024390244</v>
      </c>
      <c r="J25" s="254">
        <v>40</v>
      </c>
      <c r="K25" s="255">
        <v>39.473684210526315</v>
      </c>
      <c r="L25" s="175">
        <v>5</v>
      </c>
      <c r="M25" s="117">
        <v>3</v>
      </c>
      <c r="N25" s="118">
        <v>8</v>
      </c>
      <c r="O25" s="175">
        <v>31</v>
      </c>
      <c r="P25" s="117">
        <v>21</v>
      </c>
      <c r="Q25" s="118">
        <v>27</v>
      </c>
      <c r="R25" s="175">
        <v>63</v>
      </c>
      <c r="S25" s="117">
        <v>53</v>
      </c>
      <c r="T25" s="118">
        <v>116</v>
      </c>
      <c r="U25" s="244">
        <v>1.5365853658536586</v>
      </c>
      <c r="V25" s="245">
        <v>1.5142857142857142</v>
      </c>
      <c r="W25" s="246">
        <v>1.5263157894736843</v>
      </c>
      <c r="X25" s="175">
        <v>16</v>
      </c>
      <c r="Y25" s="117">
        <v>13</v>
      </c>
      <c r="Z25" s="118">
        <v>29</v>
      </c>
      <c r="AA25" s="175">
        <v>1</v>
      </c>
      <c r="AB25" s="117">
        <v>0</v>
      </c>
      <c r="AC25" s="118">
        <v>1</v>
      </c>
      <c r="AD25" s="175">
        <v>2</v>
      </c>
      <c r="AE25" s="117">
        <v>0</v>
      </c>
      <c r="AF25" s="118">
        <v>1</v>
      </c>
      <c r="AG25" s="175">
        <v>0</v>
      </c>
      <c r="AH25" s="117">
        <v>0</v>
      </c>
      <c r="AI25" s="118">
        <v>0</v>
      </c>
      <c r="AJ25" s="209">
        <v>0</v>
      </c>
      <c r="AK25" s="208" t="s">
        <v>146</v>
      </c>
      <c r="AL25" s="210">
        <v>0</v>
      </c>
      <c r="AM25" s="175">
        <v>2</v>
      </c>
      <c r="AN25" s="117">
        <v>0</v>
      </c>
      <c r="AO25" s="118">
        <v>2</v>
      </c>
      <c r="AP25" s="175">
        <v>0</v>
      </c>
      <c r="AQ25" s="117">
        <v>0</v>
      </c>
      <c r="AR25" s="118">
        <v>0</v>
      </c>
      <c r="AS25" s="175">
        <v>0</v>
      </c>
      <c r="AT25" s="117">
        <v>0</v>
      </c>
      <c r="AU25" s="118">
        <v>0</v>
      </c>
    </row>
    <row r="26" spans="1:47" ht="8.25" customHeight="1">
      <c r="A26" s="173"/>
      <c r="B26" s="174" t="s">
        <v>34</v>
      </c>
      <c r="C26" s="175">
        <v>9</v>
      </c>
      <c r="D26" s="117">
        <v>3</v>
      </c>
      <c r="E26" s="118">
        <v>12</v>
      </c>
      <c r="F26" s="175">
        <v>4</v>
      </c>
      <c r="G26" s="117">
        <v>2</v>
      </c>
      <c r="H26" s="118">
        <v>6</v>
      </c>
      <c r="I26" s="253">
        <v>44.44444444444444</v>
      </c>
      <c r="J26" s="254">
        <v>66.66666666666666</v>
      </c>
      <c r="K26" s="255">
        <v>50</v>
      </c>
      <c r="L26" s="175">
        <v>0</v>
      </c>
      <c r="M26" s="117">
        <v>0</v>
      </c>
      <c r="N26" s="118">
        <v>0</v>
      </c>
      <c r="O26" s="175">
        <v>0</v>
      </c>
      <c r="P26" s="117">
        <v>0</v>
      </c>
      <c r="Q26" s="118">
        <v>0</v>
      </c>
      <c r="R26" s="175">
        <v>16</v>
      </c>
      <c r="S26" s="117">
        <v>11</v>
      </c>
      <c r="T26" s="118">
        <v>27</v>
      </c>
      <c r="U26" s="244">
        <v>1.7777777777777777</v>
      </c>
      <c r="V26" s="245">
        <v>3.6666666666666665</v>
      </c>
      <c r="W26" s="246">
        <v>2.25</v>
      </c>
      <c r="X26" s="175">
        <v>2</v>
      </c>
      <c r="Y26" s="117">
        <v>0</v>
      </c>
      <c r="Z26" s="118">
        <v>2</v>
      </c>
      <c r="AA26" s="175">
        <v>2</v>
      </c>
      <c r="AB26" s="117">
        <v>1</v>
      </c>
      <c r="AC26" s="118">
        <v>3</v>
      </c>
      <c r="AD26" s="175">
        <v>22</v>
      </c>
      <c r="AE26" s="117">
        <v>33</v>
      </c>
      <c r="AF26" s="118">
        <v>25</v>
      </c>
      <c r="AG26" s="116">
        <v>0</v>
      </c>
      <c r="AH26" s="117">
        <v>0</v>
      </c>
      <c r="AI26" s="118">
        <v>0</v>
      </c>
      <c r="AJ26" s="209">
        <v>0</v>
      </c>
      <c r="AK26" s="208">
        <v>0</v>
      </c>
      <c r="AL26" s="210">
        <v>0</v>
      </c>
      <c r="AM26" s="175">
        <v>10</v>
      </c>
      <c r="AN26" s="117">
        <v>3</v>
      </c>
      <c r="AO26" s="118">
        <v>13</v>
      </c>
      <c r="AP26" s="175">
        <v>1</v>
      </c>
      <c r="AQ26" s="117">
        <v>1</v>
      </c>
      <c r="AR26" s="118">
        <v>1</v>
      </c>
      <c r="AS26" s="175">
        <v>0</v>
      </c>
      <c r="AT26" s="117">
        <v>0</v>
      </c>
      <c r="AU26" s="118">
        <v>0</v>
      </c>
    </row>
    <row r="27" spans="1:47" ht="8.25" customHeight="1">
      <c r="A27" s="173"/>
      <c r="B27" s="174" t="s">
        <v>35</v>
      </c>
      <c r="C27" s="175">
        <v>13</v>
      </c>
      <c r="D27" s="117">
        <v>15</v>
      </c>
      <c r="E27" s="118">
        <v>28</v>
      </c>
      <c r="F27" s="175">
        <v>7</v>
      </c>
      <c r="G27" s="117">
        <v>9</v>
      </c>
      <c r="H27" s="118">
        <v>16</v>
      </c>
      <c r="I27" s="253">
        <v>53.84615384615385</v>
      </c>
      <c r="J27" s="254">
        <v>60</v>
      </c>
      <c r="K27" s="255">
        <v>57.14285714285714</v>
      </c>
      <c r="L27" s="175">
        <v>0</v>
      </c>
      <c r="M27" s="117">
        <v>0</v>
      </c>
      <c r="N27" s="118">
        <v>0</v>
      </c>
      <c r="O27" s="175">
        <v>0</v>
      </c>
      <c r="P27" s="117">
        <v>0</v>
      </c>
      <c r="Q27" s="118">
        <v>0</v>
      </c>
      <c r="R27" s="175">
        <v>22</v>
      </c>
      <c r="S27" s="117">
        <v>42</v>
      </c>
      <c r="T27" s="118">
        <v>64</v>
      </c>
      <c r="U27" s="244">
        <v>1.6923076923076923</v>
      </c>
      <c r="V27" s="245">
        <v>2.8</v>
      </c>
      <c r="W27" s="246">
        <v>2.2857142857142856</v>
      </c>
      <c r="X27" s="175">
        <v>2</v>
      </c>
      <c r="Y27" s="117">
        <v>5</v>
      </c>
      <c r="Z27" s="118">
        <v>7</v>
      </c>
      <c r="AA27" s="175">
        <v>0</v>
      </c>
      <c r="AB27" s="117">
        <v>0</v>
      </c>
      <c r="AC27" s="118">
        <v>0</v>
      </c>
      <c r="AD27" s="175">
        <v>0</v>
      </c>
      <c r="AE27" s="117">
        <v>0</v>
      </c>
      <c r="AF27" s="118">
        <v>0</v>
      </c>
      <c r="AG27" s="116">
        <v>0</v>
      </c>
      <c r="AH27" s="117">
        <v>0</v>
      </c>
      <c r="AI27" s="118">
        <v>0</v>
      </c>
      <c r="AJ27" s="209" t="s">
        <v>146</v>
      </c>
      <c r="AK27" s="208" t="s">
        <v>146</v>
      </c>
      <c r="AL27" s="210" t="s">
        <v>146</v>
      </c>
      <c r="AM27" s="175">
        <v>0</v>
      </c>
      <c r="AN27" s="117">
        <v>0</v>
      </c>
      <c r="AO27" s="118">
        <v>0</v>
      </c>
      <c r="AP27" s="175">
        <v>0</v>
      </c>
      <c r="AQ27" s="117">
        <v>0</v>
      </c>
      <c r="AR27" s="118">
        <v>0</v>
      </c>
      <c r="AS27" s="175">
        <v>0</v>
      </c>
      <c r="AT27" s="117">
        <v>0</v>
      </c>
      <c r="AU27" s="118">
        <v>0</v>
      </c>
    </row>
    <row r="28" spans="1:47" ht="8.25" customHeight="1">
      <c r="A28" s="173" t="s">
        <v>36</v>
      </c>
      <c r="B28" s="174" t="s">
        <v>36</v>
      </c>
      <c r="C28" s="175">
        <v>256</v>
      </c>
      <c r="D28" s="117">
        <v>219</v>
      </c>
      <c r="E28" s="118">
        <v>475</v>
      </c>
      <c r="F28" s="175">
        <v>112</v>
      </c>
      <c r="G28" s="117">
        <v>80</v>
      </c>
      <c r="H28" s="118">
        <v>192</v>
      </c>
      <c r="I28" s="253">
        <v>43.75</v>
      </c>
      <c r="J28" s="254">
        <v>36.5296803652968</v>
      </c>
      <c r="K28" s="255">
        <v>40.421052631578945</v>
      </c>
      <c r="L28" s="175">
        <v>34</v>
      </c>
      <c r="M28" s="117">
        <v>25</v>
      </c>
      <c r="N28" s="118">
        <v>59</v>
      </c>
      <c r="O28" s="175">
        <v>30</v>
      </c>
      <c r="P28" s="117">
        <v>31</v>
      </c>
      <c r="Q28" s="118">
        <v>31</v>
      </c>
      <c r="R28" s="175">
        <v>444</v>
      </c>
      <c r="S28" s="117">
        <v>268</v>
      </c>
      <c r="T28" s="118">
        <v>712</v>
      </c>
      <c r="U28" s="244">
        <v>1.734375</v>
      </c>
      <c r="V28" s="245">
        <v>1.2237442922374429</v>
      </c>
      <c r="W28" s="246">
        <v>1.4989473684210526</v>
      </c>
      <c r="X28" s="175">
        <v>32</v>
      </c>
      <c r="Y28" s="117">
        <v>24</v>
      </c>
      <c r="Z28" s="118">
        <v>56</v>
      </c>
      <c r="AA28" s="175">
        <v>5</v>
      </c>
      <c r="AB28" s="117">
        <v>1</v>
      </c>
      <c r="AC28" s="118">
        <v>6</v>
      </c>
      <c r="AD28" s="175">
        <v>2</v>
      </c>
      <c r="AE28" s="117">
        <v>0</v>
      </c>
      <c r="AF28" s="118">
        <v>1</v>
      </c>
      <c r="AG28" s="175">
        <v>3</v>
      </c>
      <c r="AH28" s="117">
        <v>0</v>
      </c>
      <c r="AI28" s="118">
        <v>3</v>
      </c>
      <c r="AJ28" s="209">
        <v>60</v>
      </c>
      <c r="AK28" s="208">
        <v>0</v>
      </c>
      <c r="AL28" s="210">
        <v>50</v>
      </c>
      <c r="AM28" s="175">
        <v>6</v>
      </c>
      <c r="AN28" s="117">
        <v>2</v>
      </c>
      <c r="AO28" s="118">
        <v>8</v>
      </c>
      <c r="AP28" s="175">
        <v>0</v>
      </c>
      <c r="AQ28" s="117">
        <v>0</v>
      </c>
      <c r="AR28" s="118">
        <v>0</v>
      </c>
      <c r="AS28" s="175">
        <v>1</v>
      </c>
      <c r="AT28" s="117">
        <v>0</v>
      </c>
      <c r="AU28" s="118">
        <v>1</v>
      </c>
    </row>
    <row r="29" spans="1:47" ht="8.25" customHeight="1">
      <c r="A29" s="173" t="s">
        <v>37</v>
      </c>
      <c r="B29" s="174" t="s">
        <v>37</v>
      </c>
      <c r="C29" s="175">
        <v>260</v>
      </c>
      <c r="D29" s="117">
        <v>250</v>
      </c>
      <c r="E29" s="118">
        <v>510</v>
      </c>
      <c r="F29" s="175">
        <v>104</v>
      </c>
      <c r="G29" s="117">
        <v>88</v>
      </c>
      <c r="H29" s="118">
        <v>192</v>
      </c>
      <c r="I29" s="253">
        <v>40</v>
      </c>
      <c r="J29" s="254">
        <v>35.2</v>
      </c>
      <c r="K29" s="255">
        <v>37.64705882352941</v>
      </c>
      <c r="L29" s="175">
        <v>38</v>
      </c>
      <c r="M29" s="117">
        <v>30</v>
      </c>
      <c r="N29" s="118">
        <v>68</v>
      </c>
      <c r="O29" s="175">
        <v>37</v>
      </c>
      <c r="P29" s="117">
        <v>34</v>
      </c>
      <c r="Q29" s="118">
        <v>35</v>
      </c>
      <c r="R29" s="175">
        <v>377</v>
      </c>
      <c r="S29" s="117">
        <v>353</v>
      </c>
      <c r="T29" s="118">
        <v>730</v>
      </c>
      <c r="U29" s="244">
        <v>1.45</v>
      </c>
      <c r="V29" s="245">
        <v>1.412</v>
      </c>
      <c r="W29" s="246">
        <v>1.4313725490196079</v>
      </c>
      <c r="X29" s="175">
        <v>38</v>
      </c>
      <c r="Y29" s="117">
        <v>25</v>
      </c>
      <c r="Z29" s="118">
        <v>63</v>
      </c>
      <c r="AA29" s="175">
        <v>3</v>
      </c>
      <c r="AB29" s="117">
        <v>3</v>
      </c>
      <c r="AC29" s="118">
        <v>5</v>
      </c>
      <c r="AD29" s="175">
        <v>1</v>
      </c>
      <c r="AE29" s="117">
        <v>1</v>
      </c>
      <c r="AF29" s="118">
        <v>1</v>
      </c>
      <c r="AG29" s="175">
        <v>3</v>
      </c>
      <c r="AH29" s="117">
        <v>2</v>
      </c>
      <c r="AI29" s="118">
        <v>5</v>
      </c>
      <c r="AJ29" s="209">
        <v>100</v>
      </c>
      <c r="AK29" s="208">
        <v>67</v>
      </c>
      <c r="AL29" s="210">
        <v>100</v>
      </c>
      <c r="AM29" s="175">
        <v>13</v>
      </c>
      <c r="AN29" s="117">
        <v>13</v>
      </c>
      <c r="AO29" s="118">
        <v>26</v>
      </c>
      <c r="AP29" s="175">
        <v>0</v>
      </c>
      <c r="AQ29" s="117">
        <v>0</v>
      </c>
      <c r="AR29" s="118">
        <v>0</v>
      </c>
      <c r="AS29" s="175">
        <v>1</v>
      </c>
      <c r="AT29" s="117">
        <v>0</v>
      </c>
      <c r="AU29" s="118">
        <v>1</v>
      </c>
    </row>
    <row r="30" spans="1:47" ht="8.25" customHeight="1">
      <c r="A30" s="173" t="s">
        <v>38</v>
      </c>
      <c r="B30" s="174" t="s">
        <v>38</v>
      </c>
      <c r="C30" s="175">
        <v>173</v>
      </c>
      <c r="D30" s="117">
        <v>175</v>
      </c>
      <c r="E30" s="118">
        <v>348</v>
      </c>
      <c r="F30" s="175">
        <v>57</v>
      </c>
      <c r="G30" s="117">
        <v>63</v>
      </c>
      <c r="H30" s="118">
        <v>120</v>
      </c>
      <c r="I30" s="253">
        <v>32.947976878612714</v>
      </c>
      <c r="J30" s="254">
        <v>36</v>
      </c>
      <c r="K30" s="255">
        <v>34.48275862068966</v>
      </c>
      <c r="L30" s="175">
        <v>15</v>
      </c>
      <c r="M30" s="117">
        <v>17</v>
      </c>
      <c r="N30" s="118">
        <v>32</v>
      </c>
      <c r="O30" s="175">
        <v>26</v>
      </c>
      <c r="P30" s="117">
        <v>27</v>
      </c>
      <c r="Q30" s="118">
        <v>27</v>
      </c>
      <c r="R30" s="175">
        <v>245</v>
      </c>
      <c r="S30" s="117">
        <v>271</v>
      </c>
      <c r="T30" s="118">
        <v>516</v>
      </c>
      <c r="U30" s="244">
        <v>1.416184971098266</v>
      </c>
      <c r="V30" s="245">
        <v>1.5485714285714285</v>
      </c>
      <c r="W30" s="246">
        <v>1.4827586206896552</v>
      </c>
      <c r="X30" s="175">
        <v>10</v>
      </c>
      <c r="Y30" s="117">
        <v>41</v>
      </c>
      <c r="Z30" s="118">
        <v>51</v>
      </c>
      <c r="AA30" s="175">
        <v>1</v>
      </c>
      <c r="AB30" s="117">
        <v>1</v>
      </c>
      <c r="AC30" s="118">
        <v>2</v>
      </c>
      <c r="AD30" s="175">
        <v>1</v>
      </c>
      <c r="AE30" s="117">
        <v>1</v>
      </c>
      <c r="AF30" s="118">
        <v>1</v>
      </c>
      <c r="AG30" s="175">
        <v>0</v>
      </c>
      <c r="AH30" s="117">
        <v>0</v>
      </c>
      <c r="AI30" s="118">
        <v>0</v>
      </c>
      <c r="AJ30" s="209">
        <v>0</v>
      </c>
      <c r="AK30" s="208">
        <v>0</v>
      </c>
      <c r="AL30" s="210">
        <v>0</v>
      </c>
      <c r="AM30" s="175">
        <v>1</v>
      </c>
      <c r="AN30" s="117">
        <v>2</v>
      </c>
      <c r="AO30" s="118">
        <v>3</v>
      </c>
      <c r="AP30" s="175">
        <v>0</v>
      </c>
      <c r="AQ30" s="117">
        <v>0</v>
      </c>
      <c r="AR30" s="118">
        <v>0</v>
      </c>
      <c r="AS30" s="175">
        <v>3</v>
      </c>
      <c r="AT30" s="117">
        <v>2</v>
      </c>
      <c r="AU30" s="118">
        <v>5</v>
      </c>
    </row>
    <row r="31" spans="1:47" ht="8.25" customHeight="1">
      <c r="A31" s="173" t="s">
        <v>39</v>
      </c>
      <c r="B31" s="174" t="s">
        <v>39</v>
      </c>
      <c r="C31" s="175">
        <v>84</v>
      </c>
      <c r="D31" s="117">
        <v>93</v>
      </c>
      <c r="E31" s="118">
        <v>177</v>
      </c>
      <c r="F31" s="175">
        <v>37</v>
      </c>
      <c r="G31" s="117">
        <v>42</v>
      </c>
      <c r="H31" s="118">
        <v>79</v>
      </c>
      <c r="I31" s="253">
        <v>44.047619047619044</v>
      </c>
      <c r="J31" s="254">
        <v>45.16129032258064</v>
      </c>
      <c r="K31" s="255">
        <v>44.632768361581924</v>
      </c>
      <c r="L31" s="175">
        <v>7</v>
      </c>
      <c r="M31" s="117">
        <v>12</v>
      </c>
      <c r="N31" s="118">
        <v>19</v>
      </c>
      <c r="O31" s="175">
        <v>19</v>
      </c>
      <c r="P31" s="117">
        <v>29</v>
      </c>
      <c r="Q31" s="118">
        <v>24</v>
      </c>
      <c r="R31" s="175">
        <v>114</v>
      </c>
      <c r="S31" s="117">
        <v>173</v>
      </c>
      <c r="T31" s="118">
        <v>287</v>
      </c>
      <c r="U31" s="244">
        <v>1.3571428571428572</v>
      </c>
      <c r="V31" s="245">
        <v>1.8602150537634408</v>
      </c>
      <c r="W31" s="246">
        <v>1.6214689265536724</v>
      </c>
      <c r="X31" s="175">
        <v>16</v>
      </c>
      <c r="Y31" s="117">
        <v>17</v>
      </c>
      <c r="Z31" s="118">
        <v>33</v>
      </c>
      <c r="AA31" s="175">
        <v>3</v>
      </c>
      <c r="AB31" s="117">
        <v>4</v>
      </c>
      <c r="AC31" s="118">
        <v>7</v>
      </c>
      <c r="AD31" s="175">
        <v>4</v>
      </c>
      <c r="AE31" s="117">
        <v>4</v>
      </c>
      <c r="AF31" s="118">
        <v>4</v>
      </c>
      <c r="AG31" s="116">
        <v>1</v>
      </c>
      <c r="AH31" s="117">
        <v>3</v>
      </c>
      <c r="AI31" s="118">
        <v>4</v>
      </c>
      <c r="AJ31" s="209">
        <v>33</v>
      </c>
      <c r="AK31" s="208">
        <v>75</v>
      </c>
      <c r="AL31" s="210">
        <v>57</v>
      </c>
      <c r="AM31" s="175">
        <v>5</v>
      </c>
      <c r="AN31" s="117">
        <v>8</v>
      </c>
      <c r="AO31" s="118">
        <v>13</v>
      </c>
      <c r="AP31" s="175">
        <v>0</v>
      </c>
      <c r="AQ31" s="117">
        <v>0</v>
      </c>
      <c r="AR31" s="118">
        <v>0</v>
      </c>
      <c r="AS31" s="175">
        <v>1</v>
      </c>
      <c r="AT31" s="117">
        <v>0</v>
      </c>
      <c r="AU31" s="118">
        <v>1</v>
      </c>
    </row>
    <row r="32" spans="1:47" ht="8.25" customHeight="1">
      <c r="A32" s="173"/>
      <c r="B32" s="174" t="s">
        <v>40</v>
      </c>
      <c r="C32" s="175">
        <v>9</v>
      </c>
      <c r="D32" s="117">
        <v>10</v>
      </c>
      <c r="E32" s="118">
        <v>19</v>
      </c>
      <c r="F32" s="175">
        <v>7</v>
      </c>
      <c r="G32" s="117">
        <v>3</v>
      </c>
      <c r="H32" s="118">
        <v>10</v>
      </c>
      <c r="I32" s="253">
        <v>77.77777777777779</v>
      </c>
      <c r="J32" s="254">
        <v>30</v>
      </c>
      <c r="K32" s="255">
        <v>52.63157894736842</v>
      </c>
      <c r="L32" s="175">
        <v>1</v>
      </c>
      <c r="M32" s="117">
        <v>2</v>
      </c>
      <c r="N32" s="118">
        <v>3</v>
      </c>
      <c r="O32" s="175">
        <v>14</v>
      </c>
      <c r="P32" s="117">
        <v>67</v>
      </c>
      <c r="Q32" s="118">
        <v>30</v>
      </c>
      <c r="R32" s="175">
        <v>16</v>
      </c>
      <c r="S32" s="117">
        <v>11</v>
      </c>
      <c r="T32" s="118">
        <v>27</v>
      </c>
      <c r="U32" s="244">
        <v>1.7777777777777777</v>
      </c>
      <c r="V32" s="245">
        <v>1.1</v>
      </c>
      <c r="W32" s="246">
        <v>1.4210526315789473</v>
      </c>
      <c r="X32" s="175">
        <v>3</v>
      </c>
      <c r="Y32" s="117">
        <v>1</v>
      </c>
      <c r="Z32" s="118">
        <v>4</v>
      </c>
      <c r="AA32" s="175">
        <v>0</v>
      </c>
      <c r="AB32" s="117">
        <v>0</v>
      </c>
      <c r="AC32" s="118">
        <v>0</v>
      </c>
      <c r="AD32" s="175">
        <v>0</v>
      </c>
      <c r="AE32" s="117">
        <v>0</v>
      </c>
      <c r="AF32" s="118">
        <v>0</v>
      </c>
      <c r="AG32" s="116">
        <v>0</v>
      </c>
      <c r="AH32" s="117">
        <v>0</v>
      </c>
      <c r="AI32" s="118">
        <v>0</v>
      </c>
      <c r="AJ32" s="209" t="s">
        <v>146</v>
      </c>
      <c r="AK32" s="208" t="s">
        <v>146</v>
      </c>
      <c r="AL32" s="210" t="s">
        <v>146</v>
      </c>
      <c r="AM32" s="175">
        <v>0</v>
      </c>
      <c r="AN32" s="117">
        <v>0</v>
      </c>
      <c r="AO32" s="118">
        <v>0</v>
      </c>
      <c r="AP32" s="175">
        <v>0</v>
      </c>
      <c r="AQ32" s="117">
        <v>0</v>
      </c>
      <c r="AR32" s="118">
        <v>0</v>
      </c>
      <c r="AS32" s="175">
        <v>0</v>
      </c>
      <c r="AT32" s="117">
        <v>0</v>
      </c>
      <c r="AU32" s="118">
        <v>0</v>
      </c>
    </row>
    <row r="33" spans="1:47" ht="8.25" customHeight="1">
      <c r="A33" s="173"/>
      <c r="B33" s="174" t="s">
        <v>41</v>
      </c>
      <c r="C33" s="175">
        <v>75</v>
      </c>
      <c r="D33" s="117">
        <v>83</v>
      </c>
      <c r="E33" s="118">
        <v>158</v>
      </c>
      <c r="F33" s="175">
        <v>30</v>
      </c>
      <c r="G33" s="117">
        <v>39</v>
      </c>
      <c r="H33" s="118">
        <v>69</v>
      </c>
      <c r="I33" s="253">
        <v>40</v>
      </c>
      <c r="J33" s="254">
        <v>46.98795180722892</v>
      </c>
      <c r="K33" s="255">
        <v>43.67088607594937</v>
      </c>
      <c r="L33" s="175">
        <v>6</v>
      </c>
      <c r="M33" s="117">
        <v>10</v>
      </c>
      <c r="N33" s="118">
        <v>16</v>
      </c>
      <c r="O33" s="175">
        <v>20</v>
      </c>
      <c r="P33" s="117">
        <v>26</v>
      </c>
      <c r="Q33" s="118">
        <v>23</v>
      </c>
      <c r="R33" s="175">
        <v>98</v>
      </c>
      <c r="S33" s="117">
        <v>162</v>
      </c>
      <c r="T33" s="118">
        <v>260</v>
      </c>
      <c r="U33" s="244">
        <v>1.3066666666666666</v>
      </c>
      <c r="V33" s="245">
        <v>1.9518072289156627</v>
      </c>
      <c r="W33" s="246">
        <v>1.6455696202531647</v>
      </c>
      <c r="X33" s="175">
        <v>13</v>
      </c>
      <c r="Y33" s="117">
        <v>16</v>
      </c>
      <c r="Z33" s="118">
        <v>29</v>
      </c>
      <c r="AA33" s="175">
        <v>3</v>
      </c>
      <c r="AB33" s="117">
        <v>4</v>
      </c>
      <c r="AC33" s="118">
        <v>7</v>
      </c>
      <c r="AD33" s="175">
        <v>4</v>
      </c>
      <c r="AE33" s="117">
        <v>5</v>
      </c>
      <c r="AF33" s="118">
        <v>4</v>
      </c>
      <c r="AG33" s="116">
        <v>1</v>
      </c>
      <c r="AH33" s="117">
        <v>3</v>
      </c>
      <c r="AI33" s="118">
        <v>4</v>
      </c>
      <c r="AJ33" s="209">
        <v>33</v>
      </c>
      <c r="AK33" s="208">
        <v>75</v>
      </c>
      <c r="AL33" s="210">
        <v>57</v>
      </c>
      <c r="AM33" s="175">
        <v>5</v>
      </c>
      <c r="AN33" s="117">
        <v>8</v>
      </c>
      <c r="AO33" s="118">
        <v>13</v>
      </c>
      <c r="AP33" s="175">
        <v>0</v>
      </c>
      <c r="AQ33" s="117">
        <v>0</v>
      </c>
      <c r="AR33" s="118">
        <v>0</v>
      </c>
      <c r="AS33" s="175">
        <v>1</v>
      </c>
      <c r="AT33" s="117">
        <v>0</v>
      </c>
      <c r="AU33" s="118">
        <v>1</v>
      </c>
    </row>
    <row r="34" spans="1:47" ht="8.25" customHeight="1">
      <c r="A34" s="173" t="s">
        <v>42</v>
      </c>
      <c r="B34" s="174" t="s">
        <v>42</v>
      </c>
      <c r="C34" s="175">
        <v>117</v>
      </c>
      <c r="D34" s="117">
        <v>125</v>
      </c>
      <c r="E34" s="118">
        <v>242</v>
      </c>
      <c r="F34" s="175">
        <v>56</v>
      </c>
      <c r="G34" s="117">
        <v>48</v>
      </c>
      <c r="H34" s="118">
        <v>104</v>
      </c>
      <c r="I34" s="253">
        <v>47.863247863247864</v>
      </c>
      <c r="J34" s="254">
        <v>38.4</v>
      </c>
      <c r="K34" s="255">
        <v>42.97520661157025</v>
      </c>
      <c r="L34" s="175">
        <v>10</v>
      </c>
      <c r="M34" s="117">
        <v>11</v>
      </c>
      <c r="N34" s="118">
        <v>21</v>
      </c>
      <c r="O34" s="175">
        <v>18</v>
      </c>
      <c r="P34" s="117">
        <v>23</v>
      </c>
      <c r="Q34" s="118">
        <v>20</v>
      </c>
      <c r="R34" s="175">
        <v>229</v>
      </c>
      <c r="S34" s="117">
        <v>227</v>
      </c>
      <c r="T34" s="118">
        <v>456</v>
      </c>
      <c r="U34" s="244">
        <v>1.9572649572649572</v>
      </c>
      <c r="V34" s="245">
        <v>1.816</v>
      </c>
      <c r="W34" s="246">
        <v>1.884297520661157</v>
      </c>
      <c r="X34" s="175">
        <v>21</v>
      </c>
      <c r="Y34" s="117">
        <v>18</v>
      </c>
      <c r="Z34" s="118">
        <v>39</v>
      </c>
      <c r="AA34" s="175">
        <v>0</v>
      </c>
      <c r="AB34" s="117">
        <v>2</v>
      </c>
      <c r="AC34" s="118">
        <v>2</v>
      </c>
      <c r="AD34" s="175">
        <v>0</v>
      </c>
      <c r="AE34" s="117">
        <v>2</v>
      </c>
      <c r="AF34" s="118">
        <v>1</v>
      </c>
      <c r="AG34" s="116">
        <v>0</v>
      </c>
      <c r="AH34" s="117">
        <v>1</v>
      </c>
      <c r="AI34" s="118">
        <v>1</v>
      </c>
      <c r="AJ34" s="209" t="s">
        <v>146</v>
      </c>
      <c r="AK34" s="208">
        <v>50</v>
      </c>
      <c r="AL34" s="210">
        <v>50</v>
      </c>
      <c r="AM34" s="175">
        <v>0</v>
      </c>
      <c r="AN34" s="117">
        <v>2</v>
      </c>
      <c r="AO34" s="118">
        <v>2</v>
      </c>
      <c r="AP34" s="175">
        <v>0</v>
      </c>
      <c r="AQ34" s="117">
        <v>0</v>
      </c>
      <c r="AR34" s="118">
        <v>0</v>
      </c>
      <c r="AS34" s="175">
        <v>0</v>
      </c>
      <c r="AT34" s="117">
        <v>0</v>
      </c>
      <c r="AU34" s="118">
        <v>0</v>
      </c>
    </row>
    <row r="35" spans="1:47" ht="8.25" customHeight="1">
      <c r="A35" s="173"/>
      <c r="B35" s="174" t="s">
        <v>43</v>
      </c>
      <c r="C35" s="175">
        <v>23</v>
      </c>
      <c r="D35" s="117">
        <v>25</v>
      </c>
      <c r="E35" s="118">
        <v>48</v>
      </c>
      <c r="F35" s="175">
        <v>14</v>
      </c>
      <c r="G35" s="117">
        <v>9</v>
      </c>
      <c r="H35" s="118">
        <v>23</v>
      </c>
      <c r="I35" s="253">
        <v>60.86956521739131</v>
      </c>
      <c r="J35" s="254">
        <v>36</v>
      </c>
      <c r="K35" s="255">
        <v>47.91666666666667</v>
      </c>
      <c r="L35" s="175">
        <v>2</v>
      </c>
      <c r="M35" s="117">
        <v>2</v>
      </c>
      <c r="N35" s="118">
        <v>4</v>
      </c>
      <c r="O35" s="175">
        <v>14</v>
      </c>
      <c r="P35" s="117">
        <v>22</v>
      </c>
      <c r="Q35" s="118">
        <v>17</v>
      </c>
      <c r="R35" s="175">
        <v>76</v>
      </c>
      <c r="S35" s="117">
        <v>39</v>
      </c>
      <c r="T35" s="118">
        <v>115</v>
      </c>
      <c r="U35" s="244">
        <v>3.3043478260869565</v>
      </c>
      <c r="V35" s="245">
        <v>1.56</v>
      </c>
      <c r="W35" s="246">
        <v>2.3958333333333335</v>
      </c>
      <c r="X35" s="175">
        <v>5</v>
      </c>
      <c r="Y35" s="117">
        <v>6</v>
      </c>
      <c r="Z35" s="118">
        <v>11</v>
      </c>
      <c r="AA35" s="175">
        <v>0</v>
      </c>
      <c r="AB35" s="117">
        <v>0</v>
      </c>
      <c r="AC35" s="118">
        <v>0</v>
      </c>
      <c r="AD35" s="175">
        <v>0</v>
      </c>
      <c r="AE35" s="117">
        <v>0</v>
      </c>
      <c r="AF35" s="118">
        <v>0</v>
      </c>
      <c r="AG35" s="176">
        <v>0</v>
      </c>
      <c r="AH35" s="117">
        <v>0</v>
      </c>
      <c r="AI35" s="118">
        <v>0</v>
      </c>
      <c r="AJ35" s="209" t="s">
        <v>146</v>
      </c>
      <c r="AK35" s="208" t="s">
        <v>146</v>
      </c>
      <c r="AL35" s="210" t="s">
        <v>146</v>
      </c>
      <c r="AM35" s="175">
        <v>0</v>
      </c>
      <c r="AN35" s="117">
        <v>0</v>
      </c>
      <c r="AO35" s="118">
        <v>0</v>
      </c>
      <c r="AP35" s="175">
        <v>0</v>
      </c>
      <c r="AQ35" s="117">
        <v>0</v>
      </c>
      <c r="AR35" s="118">
        <v>0</v>
      </c>
      <c r="AS35" s="175">
        <v>0</v>
      </c>
      <c r="AT35" s="117">
        <v>0</v>
      </c>
      <c r="AU35" s="118">
        <v>0</v>
      </c>
    </row>
    <row r="36" spans="1:47" ht="8.25" customHeight="1">
      <c r="A36" s="173"/>
      <c r="B36" s="174" t="s">
        <v>44</v>
      </c>
      <c r="C36" s="175">
        <v>94</v>
      </c>
      <c r="D36" s="117">
        <v>100</v>
      </c>
      <c r="E36" s="118">
        <v>194</v>
      </c>
      <c r="F36" s="175">
        <v>42</v>
      </c>
      <c r="G36" s="117">
        <v>39</v>
      </c>
      <c r="H36" s="118">
        <v>81</v>
      </c>
      <c r="I36" s="253">
        <v>44.680851063829785</v>
      </c>
      <c r="J36" s="254">
        <v>39</v>
      </c>
      <c r="K36" s="255">
        <v>41.75257731958763</v>
      </c>
      <c r="L36" s="175">
        <v>8</v>
      </c>
      <c r="M36" s="117">
        <v>9</v>
      </c>
      <c r="N36" s="118">
        <v>17</v>
      </c>
      <c r="O36" s="175">
        <v>19</v>
      </c>
      <c r="P36" s="117">
        <v>23</v>
      </c>
      <c r="Q36" s="118">
        <v>21</v>
      </c>
      <c r="R36" s="175">
        <v>153</v>
      </c>
      <c r="S36" s="117">
        <v>188</v>
      </c>
      <c r="T36" s="118">
        <v>341</v>
      </c>
      <c r="U36" s="244">
        <v>1.627659574468085</v>
      </c>
      <c r="V36" s="245">
        <v>1.88</v>
      </c>
      <c r="W36" s="246">
        <v>1.7577319587628866</v>
      </c>
      <c r="X36" s="175">
        <v>16</v>
      </c>
      <c r="Y36" s="117">
        <v>12</v>
      </c>
      <c r="Z36" s="118">
        <v>28</v>
      </c>
      <c r="AA36" s="175">
        <v>0</v>
      </c>
      <c r="AB36" s="117">
        <v>2</v>
      </c>
      <c r="AC36" s="118">
        <v>2</v>
      </c>
      <c r="AD36" s="175">
        <v>0</v>
      </c>
      <c r="AE36" s="117">
        <v>2</v>
      </c>
      <c r="AF36" s="118">
        <v>1</v>
      </c>
      <c r="AG36" s="116">
        <v>0</v>
      </c>
      <c r="AH36" s="117">
        <v>1</v>
      </c>
      <c r="AI36" s="118">
        <v>1</v>
      </c>
      <c r="AJ36" s="209" t="s">
        <v>146</v>
      </c>
      <c r="AK36" s="208">
        <v>50</v>
      </c>
      <c r="AL36" s="210">
        <v>50</v>
      </c>
      <c r="AM36" s="175">
        <v>0</v>
      </c>
      <c r="AN36" s="117">
        <v>2</v>
      </c>
      <c r="AO36" s="118">
        <v>2</v>
      </c>
      <c r="AP36" s="175">
        <v>0</v>
      </c>
      <c r="AQ36" s="117">
        <v>0</v>
      </c>
      <c r="AR36" s="118">
        <v>0</v>
      </c>
      <c r="AS36" s="175">
        <v>0</v>
      </c>
      <c r="AT36" s="117">
        <v>0</v>
      </c>
      <c r="AU36" s="118">
        <v>0</v>
      </c>
    </row>
    <row r="37" spans="1:47" ht="8.25" customHeight="1">
      <c r="A37" s="173" t="s">
        <v>45</v>
      </c>
      <c r="B37" s="174" t="s">
        <v>45</v>
      </c>
      <c r="C37" s="175">
        <v>321</v>
      </c>
      <c r="D37" s="117">
        <v>277</v>
      </c>
      <c r="E37" s="118">
        <v>598</v>
      </c>
      <c r="F37" s="175">
        <v>137</v>
      </c>
      <c r="G37" s="117">
        <v>110</v>
      </c>
      <c r="H37" s="118">
        <v>247</v>
      </c>
      <c r="I37" s="253">
        <v>42.679127725856695</v>
      </c>
      <c r="J37" s="254">
        <v>39.71119133574007</v>
      </c>
      <c r="K37" s="255">
        <v>41.30434782608695</v>
      </c>
      <c r="L37" s="175">
        <v>31</v>
      </c>
      <c r="M37" s="117">
        <v>30</v>
      </c>
      <c r="N37" s="118">
        <v>61</v>
      </c>
      <c r="O37" s="175">
        <v>23</v>
      </c>
      <c r="P37" s="117">
        <v>27</v>
      </c>
      <c r="Q37" s="118">
        <v>25</v>
      </c>
      <c r="R37" s="175">
        <v>563</v>
      </c>
      <c r="S37" s="117">
        <v>439</v>
      </c>
      <c r="T37" s="118">
        <v>1002</v>
      </c>
      <c r="U37" s="244">
        <v>1.7538940809968848</v>
      </c>
      <c r="V37" s="245">
        <v>1.5848375451263539</v>
      </c>
      <c r="W37" s="246">
        <v>1.6755852842809364</v>
      </c>
      <c r="X37" s="175">
        <v>33</v>
      </c>
      <c r="Y37" s="117">
        <v>38</v>
      </c>
      <c r="Z37" s="118">
        <v>71</v>
      </c>
      <c r="AA37" s="175">
        <v>3</v>
      </c>
      <c r="AB37" s="117">
        <v>1</v>
      </c>
      <c r="AC37" s="118">
        <v>4</v>
      </c>
      <c r="AD37" s="175">
        <v>1</v>
      </c>
      <c r="AE37" s="117">
        <v>0</v>
      </c>
      <c r="AF37" s="118">
        <v>1</v>
      </c>
      <c r="AG37" s="116">
        <v>2</v>
      </c>
      <c r="AH37" s="117">
        <v>1</v>
      </c>
      <c r="AI37" s="118">
        <v>3</v>
      </c>
      <c r="AJ37" s="209">
        <v>67</v>
      </c>
      <c r="AK37" s="208">
        <v>100</v>
      </c>
      <c r="AL37" s="210">
        <v>75</v>
      </c>
      <c r="AM37" s="175">
        <v>5</v>
      </c>
      <c r="AN37" s="117">
        <v>1</v>
      </c>
      <c r="AO37" s="118">
        <v>6</v>
      </c>
      <c r="AP37" s="175">
        <v>0</v>
      </c>
      <c r="AQ37" s="117">
        <v>0</v>
      </c>
      <c r="AR37" s="118">
        <v>0</v>
      </c>
      <c r="AS37" s="175">
        <v>0</v>
      </c>
      <c r="AT37" s="117">
        <v>2</v>
      </c>
      <c r="AU37" s="118">
        <v>2</v>
      </c>
    </row>
    <row r="38" spans="1:47" ht="8.25" customHeight="1">
      <c r="A38" s="173"/>
      <c r="B38" s="174" t="s">
        <v>46</v>
      </c>
      <c r="C38" s="175">
        <v>151</v>
      </c>
      <c r="D38" s="117">
        <v>119</v>
      </c>
      <c r="E38" s="118">
        <v>270</v>
      </c>
      <c r="F38" s="175">
        <v>69</v>
      </c>
      <c r="G38" s="117">
        <v>47</v>
      </c>
      <c r="H38" s="118">
        <v>116</v>
      </c>
      <c r="I38" s="253">
        <v>45.6953642384106</v>
      </c>
      <c r="J38" s="254">
        <v>39.49579831932773</v>
      </c>
      <c r="K38" s="255">
        <v>42.96296296296296</v>
      </c>
      <c r="L38" s="175">
        <v>18</v>
      </c>
      <c r="M38" s="117">
        <v>12</v>
      </c>
      <c r="N38" s="118">
        <v>30</v>
      </c>
      <c r="O38" s="175">
        <v>26</v>
      </c>
      <c r="P38" s="117">
        <v>26</v>
      </c>
      <c r="Q38" s="118">
        <v>26</v>
      </c>
      <c r="R38" s="175">
        <v>259</v>
      </c>
      <c r="S38" s="117">
        <v>180</v>
      </c>
      <c r="T38" s="118">
        <v>439</v>
      </c>
      <c r="U38" s="244">
        <v>1.7152317880794703</v>
      </c>
      <c r="V38" s="245">
        <v>1.5126050420168067</v>
      </c>
      <c r="W38" s="246">
        <v>1.625925925925926</v>
      </c>
      <c r="X38" s="175">
        <v>15</v>
      </c>
      <c r="Y38" s="117">
        <v>16</v>
      </c>
      <c r="Z38" s="118">
        <v>31</v>
      </c>
      <c r="AA38" s="175">
        <v>0</v>
      </c>
      <c r="AB38" s="117">
        <v>0</v>
      </c>
      <c r="AC38" s="118">
        <v>0</v>
      </c>
      <c r="AD38" s="175">
        <v>0</v>
      </c>
      <c r="AE38" s="117">
        <v>0</v>
      </c>
      <c r="AF38" s="118">
        <v>0</v>
      </c>
      <c r="AG38" s="116">
        <v>0</v>
      </c>
      <c r="AH38" s="117">
        <v>0</v>
      </c>
      <c r="AI38" s="118">
        <v>0</v>
      </c>
      <c r="AJ38" s="209" t="s">
        <v>146</v>
      </c>
      <c r="AK38" s="208" t="s">
        <v>146</v>
      </c>
      <c r="AL38" s="210" t="s">
        <v>146</v>
      </c>
      <c r="AM38" s="175">
        <v>0</v>
      </c>
      <c r="AN38" s="117">
        <v>0</v>
      </c>
      <c r="AO38" s="118">
        <v>0</v>
      </c>
      <c r="AP38" s="175">
        <v>0</v>
      </c>
      <c r="AQ38" s="117">
        <v>0</v>
      </c>
      <c r="AR38" s="118">
        <v>0</v>
      </c>
      <c r="AS38" s="175">
        <v>0</v>
      </c>
      <c r="AT38" s="117">
        <v>0</v>
      </c>
      <c r="AU38" s="118">
        <v>0</v>
      </c>
    </row>
    <row r="39" spans="1:47" ht="8.25" customHeight="1">
      <c r="A39" s="173"/>
      <c r="B39" s="174" t="s">
        <v>47</v>
      </c>
      <c r="C39" s="175">
        <v>40</v>
      </c>
      <c r="D39" s="117">
        <v>21</v>
      </c>
      <c r="E39" s="118">
        <v>61</v>
      </c>
      <c r="F39" s="175">
        <v>19</v>
      </c>
      <c r="G39" s="117">
        <v>13</v>
      </c>
      <c r="H39" s="118">
        <v>32</v>
      </c>
      <c r="I39" s="253">
        <v>47.5</v>
      </c>
      <c r="J39" s="254">
        <v>61.904761904761905</v>
      </c>
      <c r="K39" s="255">
        <v>52.459016393442624</v>
      </c>
      <c r="L39" s="175">
        <v>3</v>
      </c>
      <c r="M39" s="117">
        <v>1</v>
      </c>
      <c r="N39" s="118">
        <v>4</v>
      </c>
      <c r="O39" s="175">
        <v>16</v>
      </c>
      <c r="P39" s="117">
        <v>8</v>
      </c>
      <c r="Q39" s="118">
        <v>13</v>
      </c>
      <c r="R39" s="175">
        <v>61</v>
      </c>
      <c r="S39" s="117">
        <v>50</v>
      </c>
      <c r="T39" s="118">
        <v>111</v>
      </c>
      <c r="U39" s="244">
        <v>1.525</v>
      </c>
      <c r="V39" s="245">
        <v>2.380952380952381</v>
      </c>
      <c r="W39" s="246">
        <v>1.819672131147541</v>
      </c>
      <c r="X39" s="175">
        <v>0</v>
      </c>
      <c r="Y39" s="117">
        <v>0</v>
      </c>
      <c r="Z39" s="118">
        <v>0</v>
      </c>
      <c r="AA39" s="175">
        <v>1</v>
      </c>
      <c r="AB39" s="117">
        <v>1</v>
      </c>
      <c r="AC39" s="118">
        <v>2</v>
      </c>
      <c r="AD39" s="175">
        <v>3</v>
      </c>
      <c r="AE39" s="117">
        <v>5</v>
      </c>
      <c r="AF39" s="118">
        <v>3</v>
      </c>
      <c r="AG39" s="116">
        <v>1</v>
      </c>
      <c r="AH39" s="117">
        <v>1</v>
      </c>
      <c r="AI39" s="118">
        <v>2</v>
      </c>
      <c r="AJ39" s="209">
        <v>100</v>
      </c>
      <c r="AK39" s="208">
        <v>100</v>
      </c>
      <c r="AL39" s="210">
        <v>100</v>
      </c>
      <c r="AM39" s="175">
        <v>2</v>
      </c>
      <c r="AN39" s="117">
        <v>1</v>
      </c>
      <c r="AO39" s="118">
        <v>3</v>
      </c>
      <c r="AP39" s="175">
        <v>0</v>
      </c>
      <c r="AQ39" s="117">
        <v>0</v>
      </c>
      <c r="AR39" s="118">
        <v>0</v>
      </c>
      <c r="AS39" s="175">
        <v>0</v>
      </c>
      <c r="AT39" s="117">
        <v>0</v>
      </c>
      <c r="AU39" s="118">
        <v>0</v>
      </c>
    </row>
    <row r="40" spans="1:47" ht="8.25" customHeight="1">
      <c r="A40" s="173"/>
      <c r="B40" s="174" t="s">
        <v>48</v>
      </c>
      <c r="C40" s="175">
        <v>30</v>
      </c>
      <c r="D40" s="117">
        <v>37</v>
      </c>
      <c r="E40" s="118">
        <v>67</v>
      </c>
      <c r="F40" s="175">
        <v>10</v>
      </c>
      <c r="G40" s="117">
        <v>13</v>
      </c>
      <c r="H40" s="118">
        <v>23</v>
      </c>
      <c r="I40" s="253">
        <v>33.33333333333333</v>
      </c>
      <c r="J40" s="254">
        <v>35.13513513513514</v>
      </c>
      <c r="K40" s="255">
        <v>34.32835820895522</v>
      </c>
      <c r="L40" s="175">
        <v>2</v>
      </c>
      <c r="M40" s="117">
        <v>8</v>
      </c>
      <c r="N40" s="118">
        <v>10</v>
      </c>
      <c r="O40" s="175">
        <v>20</v>
      </c>
      <c r="P40" s="117">
        <v>62</v>
      </c>
      <c r="Q40" s="118">
        <v>43</v>
      </c>
      <c r="R40" s="175">
        <v>37</v>
      </c>
      <c r="S40" s="117">
        <v>59</v>
      </c>
      <c r="T40" s="118">
        <v>96</v>
      </c>
      <c r="U40" s="244">
        <v>1.2333333333333334</v>
      </c>
      <c r="V40" s="245">
        <v>1.5945945945945945</v>
      </c>
      <c r="W40" s="246">
        <v>1.4328358208955223</v>
      </c>
      <c r="X40" s="175">
        <v>3</v>
      </c>
      <c r="Y40" s="117">
        <v>0</v>
      </c>
      <c r="Z40" s="118">
        <v>3</v>
      </c>
      <c r="AA40" s="175">
        <v>0</v>
      </c>
      <c r="AB40" s="117">
        <v>0</v>
      </c>
      <c r="AC40" s="118">
        <v>0</v>
      </c>
      <c r="AD40" s="175">
        <v>0</v>
      </c>
      <c r="AE40" s="117">
        <v>0</v>
      </c>
      <c r="AF40" s="118">
        <v>0</v>
      </c>
      <c r="AG40" s="116">
        <v>0</v>
      </c>
      <c r="AH40" s="117">
        <v>0</v>
      </c>
      <c r="AI40" s="118">
        <v>0</v>
      </c>
      <c r="AJ40" s="209" t="s">
        <v>146</v>
      </c>
      <c r="AK40" s="208" t="s">
        <v>146</v>
      </c>
      <c r="AL40" s="210" t="s">
        <v>146</v>
      </c>
      <c r="AM40" s="175">
        <v>0</v>
      </c>
      <c r="AN40" s="117">
        <v>0</v>
      </c>
      <c r="AO40" s="118">
        <v>0</v>
      </c>
      <c r="AP40" s="175">
        <v>0</v>
      </c>
      <c r="AQ40" s="117">
        <v>0</v>
      </c>
      <c r="AR40" s="118">
        <v>0</v>
      </c>
      <c r="AS40" s="175">
        <v>0</v>
      </c>
      <c r="AT40" s="117">
        <v>0</v>
      </c>
      <c r="AU40" s="118">
        <v>0</v>
      </c>
    </row>
    <row r="41" spans="1:47" ht="8.25" customHeight="1">
      <c r="A41" s="173"/>
      <c r="B41" s="174" t="s">
        <v>49</v>
      </c>
      <c r="C41" s="175">
        <v>60</v>
      </c>
      <c r="D41" s="117">
        <v>80</v>
      </c>
      <c r="E41" s="118">
        <v>140</v>
      </c>
      <c r="F41" s="175">
        <v>15</v>
      </c>
      <c r="G41" s="117">
        <v>29</v>
      </c>
      <c r="H41" s="118">
        <v>44</v>
      </c>
      <c r="I41" s="253">
        <v>25</v>
      </c>
      <c r="J41" s="254">
        <v>36.25</v>
      </c>
      <c r="K41" s="255">
        <v>31.428571428571427</v>
      </c>
      <c r="L41" s="175">
        <v>3</v>
      </c>
      <c r="M41" s="117">
        <v>7</v>
      </c>
      <c r="N41" s="118">
        <v>10</v>
      </c>
      <c r="O41" s="175">
        <v>20</v>
      </c>
      <c r="P41" s="117">
        <v>24</v>
      </c>
      <c r="Q41" s="118">
        <v>23</v>
      </c>
      <c r="R41" s="175">
        <v>78</v>
      </c>
      <c r="S41" s="117">
        <v>121</v>
      </c>
      <c r="T41" s="118">
        <v>199</v>
      </c>
      <c r="U41" s="244">
        <v>1.3</v>
      </c>
      <c r="V41" s="245">
        <v>1.5125</v>
      </c>
      <c r="W41" s="246">
        <v>1.4214285714285715</v>
      </c>
      <c r="X41" s="175">
        <v>4</v>
      </c>
      <c r="Y41" s="117">
        <v>17</v>
      </c>
      <c r="Z41" s="118">
        <v>21</v>
      </c>
      <c r="AA41" s="175">
        <v>1</v>
      </c>
      <c r="AB41" s="117">
        <v>0</v>
      </c>
      <c r="AC41" s="118">
        <v>1</v>
      </c>
      <c r="AD41" s="175">
        <v>2</v>
      </c>
      <c r="AE41" s="117">
        <v>0</v>
      </c>
      <c r="AF41" s="118">
        <v>1</v>
      </c>
      <c r="AG41" s="176">
        <v>1</v>
      </c>
      <c r="AH41" s="117">
        <v>0</v>
      </c>
      <c r="AI41" s="118">
        <v>1</v>
      </c>
      <c r="AJ41" s="209">
        <v>100</v>
      </c>
      <c r="AK41" s="208" t="s">
        <v>146</v>
      </c>
      <c r="AL41" s="210">
        <v>100</v>
      </c>
      <c r="AM41" s="175">
        <v>1</v>
      </c>
      <c r="AN41" s="117">
        <v>0</v>
      </c>
      <c r="AO41" s="118">
        <v>1</v>
      </c>
      <c r="AP41" s="175">
        <v>0</v>
      </c>
      <c r="AQ41" s="117">
        <v>0</v>
      </c>
      <c r="AR41" s="118">
        <v>0</v>
      </c>
      <c r="AS41" s="175">
        <v>0</v>
      </c>
      <c r="AT41" s="117">
        <v>2</v>
      </c>
      <c r="AU41" s="118">
        <v>2</v>
      </c>
    </row>
    <row r="42" spans="1:47" ht="8.25" customHeight="1">
      <c r="A42" s="173"/>
      <c r="B42" s="174" t="s">
        <v>50</v>
      </c>
      <c r="C42" s="175">
        <v>40</v>
      </c>
      <c r="D42" s="117">
        <v>20</v>
      </c>
      <c r="E42" s="118">
        <v>60</v>
      </c>
      <c r="F42" s="175">
        <v>24</v>
      </c>
      <c r="G42" s="117">
        <v>8</v>
      </c>
      <c r="H42" s="118">
        <v>32</v>
      </c>
      <c r="I42" s="253">
        <v>60</v>
      </c>
      <c r="J42" s="254">
        <v>40</v>
      </c>
      <c r="K42" s="255">
        <v>53.333333333333336</v>
      </c>
      <c r="L42" s="175">
        <v>5</v>
      </c>
      <c r="M42" s="117">
        <v>2</v>
      </c>
      <c r="N42" s="118">
        <v>7</v>
      </c>
      <c r="O42" s="175">
        <v>21</v>
      </c>
      <c r="P42" s="117">
        <v>25</v>
      </c>
      <c r="Q42" s="118">
        <v>22</v>
      </c>
      <c r="R42" s="175">
        <v>128</v>
      </c>
      <c r="S42" s="117">
        <v>29</v>
      </c>
      <c r="T42" s="118">
        <v>157</v>
      </c>
      <c r="U42" s="244">
        <v>3.2</v>
      </c>
      <c r="V42" s="245">
        <v>1.45</v>
      </c>
      <c r="W42" s="246">
        <v>2.6166666666666667</v>
      </c>
      <c r="X42" s="175">
        <v>11</v>
      </c>
      <c r="Y42" s="117">
        <v>5</v>
      </c>
      <c r="Z42" s="118">
        <v>16</v>
      </c>
      <c r="AA42" s="175">
        <v>1</v>
      </c>
      <c r="AB42" s="117">
        <v>0</v>
      </c>
      <c r="AC42" s="118">
        <v>1</v>
      </c>
      <c r="AD42" s="175">
        <v>3</v>
      </c>
      <c r="AE42" s="117">
        <v>0</v>
      </c>
      <c r="AF42" s="118">
        <v>2</v>
      </c>
      <c r="AG42" s="116">
        <v>0</v>
      </c>
      <c r="AH42" s="117">
        <v>0</v>
      </c>
      <c r="AI42" s="118">
        <v>0</v>
      </c>
      <c r="AJ42" s="209">
        <v>0</v>
      </c>
      <c r="AK42" s="208" t="s">
        <v>146</v>
      </c>
      <c r="AL42" s="210">
        <v>0</v>
      </c>
      <c r="AM42" s="175">
        <v>2</v>
      </c>
      <c r="AN42" s="117">
        <v>0</v>
      </c>
      <c r="AO42" s="118">
        <v>2</v>
      </c>
      <c r="AP42" s="175">
        <v>0</v>
      </c>
      <c r="AQ42" s="117">
        <v>0</v>
      </c>
      <c r="AR42" s="118">
        <v>0</v>
      </c>
      <c r="AS42" s="175">
        <v>0</v>
      </c>
      <c r="AT42" s="117">
        <v>0</v>
      </c>
      <c r="AU42" s="118">
        <v>0</v>
      </c>
    </row>
    <row r="43" spans="1:47" ht="8.25" customHeight="1">
      <c r="A43" s="173" t="s">
        <v>51</v>
      </c>
      <c r="B43" s="174" t="s">
        <v>51</v>
      </c>
      <c r="C43" s="175">
        <v>169</v>
      </c>
      <c r="D43" s="117">
        <v>125</v>
      </c>
      <c r="E43" s="118">
        <v>294</v>
      </c>
      <c r="F43" s="175">
        <v>75</v>
      </c>
      <c r="G43" s="117">
        <v>61</v>
      </c>
      <c r="H43" s="118">
        <v>136</v>
      </c>
      <c r="I43" s="253">
        <v>44.37869822485207</v>
      </c>
      <c r="J43" s="254">
        <v>48.8</v>
      </c>
      <c r="K43" s="255">
        <v>46.25850340136054</v>
      </c>
      <c r="L43" s="175">
        <v>24</v>
      </c>
      <c r="M43" s="117">
        <v>24</v>
      </c>
      <c r="N43" s="118">
        <v>48</v>
      </c>
      <c r="O43" s="175">
        <v>32</v>
      </c>
      <c r="P43" s="117">
        <v>39</v>
      </c>
      <c r="Q43" s="118">
        <v>35</v>
      </c>
      <c r="R43" s="175">
        <v>335</v>
      </c>
      <c r="S43" s="117">
        <v>222</v>
      </c>
      <c r="T43" s="118">
        <v>557</v>
      </c>
      <c r="U43" s="244">
        <v>1.982248520710059</v>
      </c>
      <c r="V43" s="245">
        <v>1.776</v>
      </c>
      <c r="W43" s="246">
        <v>1.8945578231292517</v>
      </c>
      <c r="X43" s="175">
        <v>21</v>
      </c>
      <c r="Y43" s="117">
        <v>14</v>
      </c>
      <c r="Z43" s="118">
        <v>35</v>
      </c>
      <c r="AA43" s="175">
        <v>1</v>
      </c>
      <c r="AB43" s="117">
        <v>2</v>
      </c>
      <c r="AC43" s="118">
        <v>3</v>
      </c>
      <c r="AD43" s="175">
        <v>1</v>
      </c>
      <c r="AE43" s="117">
        <v>2</v>
      </c>
      <c r="AF43" s="118">
        <v>1</v>
      </c>
      <c r="AG43" s="175">
        <v>0</v>
      </c>
      <c r="AH43" s="117">
        <v>1</v>
      </c>
      <c r="AI43" s="118">
        <v>1</v>
      </c>
      <c r="AJ43" s="209">
        <v>0</v>
      </c>
      <c r="AK43" s="208">
        <v>50</v>
      </c>
      <c r="AL43" s="210">
        <v>33</v>
      </c>
      <c r="AM43" s="175">
        <v>1</v>
      </c>
      <c r="AN43" s="117">
        <v>4</v>
      </c>
      <c r="AO43" s="118">
        <v>5</v>
      </c>
      <c r="AP43" s="175">
        <v>0</v>
      </c>
      <c r="AQ43" s="117">
        <v>0</v>
      </c>
      <c r="AR43" s="118">
        <v>0</v>
      </c>
      <c r="AS43" s="175">
        <v>1</v>
      </c>
      <c r="AT43" s="117">
        <v>2</v>
      </c>
      <c r="AU43" s="118">
        <v>3</v>
      </c>
    </row>
    <row r="44" spans="1:47" ht="8.25" customHeight="1">
      <c r="A44" s="173"/>
      <c r="B44" s="174" t="s">
        <v>52</v>
      </c>
      <c r="C44" s="175">
        <v>18</v>
      </c>
      <c r="D44" s="117">
        <v>16</v>
      </c>
      <c r="E44" s="118">
        <v>34</v>
      </c>
      <c r="F44" s="175">
        <v>9</v>
      </c>
      <c r="G44" s="117">
        <v>12</v>
      </c>
      <c r="H44" s="118">
        <v>21</v>
      </c>
      <c r="I44" s="253">
        <v>50</v>
      </c>
      <c r="J44" s="254">
        <v>75</v>
      </c>
      <c r="K44" s="255">
        <v>61.76470588235294</v>
      </c>
      <c r="L44" s="175">
        <v>4</v>
      </c>
      <c r="M44" s="117">
        <v>5</v>
      </c>
      <c r="N44" s="118">
        <v>9</v>
      </c>
      <c r="O44" s="175">
        <v>44</v>
      </c>
      <c r="P44" s="117">
        <v>42</v>
      </c>
      <c r="Q44" s="118">
        <v>43</v>
      </c>
      <c r="R44" s="175">
        <v>37</v>
      </c>
      <c r="S44" s="117">
        <v>50</v>
      </c>
      <c r="T44" s="118">
        <v>87</v>
      </c>
      <c r="U44" s="244">
        <v>2.0555555555555554</v>
      </c>
      <c r="V44" s="245">
        <v>3.125</v>
      </c>
      <c r="W44" s="246">
        <v>2.5588235294117645</v>
      </c>
      <c r="X44" s="175">
        <v>0</v>
      </c>
      <c r="Y44" s="117">
        <v>0</v>
      </c>
      <c r="Z44" s="118">
        <v>0</v>
      </c>
      <c r="AA44" s="175">
        <v>0</v>
      </c>
      <c r="AB44" s="117">
        <v>1</v>
      </c>
      <c r="AC44" s="118">
        <v>1</v>
      </c>
      <c r="AD44" s="175">
        <v>0</v>
      </c>
      <c r="AE44" s="117">
        <v>6</v>
      </c>
      <c r="AF44" s="118">
        <v>3</v>
      </c>
      <c r="AG44" s="116">
        <v>0</v>
      </c>
      <c r="AH44" s="117">
        <v>1</v>
      </c>
      <c r="AI44" s="118">
        <v>1</v>
      </c>
      <c r="AJ44" s="209" t="s">
        <v>146</v>
      </c>
      <c r="AK44" s="208">
        <v>100</v>
      </c>
      <c r="AL44" s="210">
        <v>100</v>
      </c>
      <c r="AM44" s="175">
        <v>0</v>
      </c>
      <c r="AN44" s="117">
        <v>3</v>
      </c>
      <c r="AO44" s="118">
        <v>3</v>
      </c>
      <c r="AP44" s="175">
        <v>0</v>
      </c>
      <c r="AQ44" s="117">
        <v>0</v>
      </c>
      <c r="AR44" s="118">
        <v>0</v>
      </c>
      <c r="AS44" s="175">
        <v>0</v>
      </c>
      <c r="AT44" s="117">
        <v>0</v>
      </c>
      <c r="AU44" s="118">
        <v>0</v>
      </c>
    </row>
    <row r="45" spans="1:47" ht="8.25" customHeight="1">
      <c r="A45" s="173"/>
      <c r="B45" s="174" t="s">
        <v>53</v>
      </c>
      <c r="C45" s="175">
        <v>51</v>
      </c>
      <c r="D45" s="117">
        <v>25</v>
      </c>
      <c r="E45" s="118">
        <v>76</v>
      </c>
      <c r="F45" s="175">
        <v>20</v>
      </c>
      <c r="G45" s="117">
        <v>11</v>
      </c>
      <c r="H45" s="118">
        <v>31</v>
      </c>
      <c r="I45" s="253">
        <v>39.21568627450981</v>
      </c>
      <c r="J45" s="254">
        <v>44</v>
      </c>
      <c r="K45" s="255">
        <v>40.78947368421053</v>
      </c>
      <c r="L45" s="175">
        <v>6</v>
      </c>
      <c r="M45" s="117">
        <v>6</v>
      </c>
      <c r="N45" s="118">
        <v>12</v>
      </c>
      <c r="O45" s="175">
        <v>30</v>
      </c>
      <c r="P45" s="117">
        <v>55</v>
      </c>
      <c r="Q45" s="118">
        <v>39</v>
      </c>
      <c r="R45" s="175">
        <v>114</v>
      </c>
      <c r="S45" s="117">
        <v>55</v>
      </c>
      <c r="T45" s="118">
        <v>169</v>
      </c>
      <c r="U45" s="244">
        <v>2.235294117647059</v>
      </c>
      <c r="V45" s="245">
        <v>2.2</v>
      </c>
      <c r="W45" s="246">
        <v>2.223684210526316</v>
      </c>
      <c r="X45" s="175">
        <v>6</v>
      </c>
      <c r="Y45" s="117">
        <v>5</v>
      </c>
      <c r="Z45" s="118">
        <v>11</v>
      </c>
      <c r="AA45" s="175">
        <v>1</v>
      </c>
      <c r="AB45" s="117">
        <v>1</v>
      </c>
      <c r="AC45" s="118">
        <v>2</v>
      </c>
      <c r="AD45" s="175">
        <v>2</v>
      </c>
      <c r="AE45" s="117">
        <v>4</v>
      </c>
      <c r="AF45" s="118">
        <v>3</v>
      </c>
      <c r="AG45" s="176">
        <v>0</v>
      </c>
      <c r="AH45" s="117">
        <v>0</v>
      </c>
      <c r="AI45" s="118">
        <v>0</v>
      </c>
      <c r="AJ45" s="209">
        <v>0</v>
      </c>
      <c r="AK45" s="208">
        <v>0</v>
      </c>
      <c r="AL45" s="210">
        <v>0</v>
      </c>
      <c r="AM45" s="175">
        <v>1</v>
      </c>
      <c r="AN45" s="117">
        <v>1</v>
      </c>
      <c r="AO45" s="118">
        <v>2</v>
      </c>
      <c r="AP45" s="175">
        <v>0</v>
      </c>
      <c r="AQ45" s="117">
        <v>0</v>
      </c>
      <c r="AR45" s="118">
        <v>0</v>
      </c>
      <c r="AS45" s="175">
        <v>0</v>
      </c>
      <c r="AT45" s="117">
        <v>2</v>
      </c>
      <c r="AU45" s="118">
        <v>2</v>
      </c>
    </row>
    <row r="46" spans="1:47" ht="8.25" customHeight="1">
      <c r="A46" s="173"/>
      <c r="B46" s="174" t="s">
        <v>54</v>
      </c>
      <c r="C46" s="175">
        <v>5</v>
      </c>
      <c r="D46" s="117">
        <v>3</v>
      </c>
      <c r="E46" s="118">
        <v>8</v>
      </c>
      <c r="F46" s="175">
        <v>2</v>
      </c>
      <c r="G46" s="117">
        <v>0</v>
      </c>
      <c r="H46" s="118">
        <v>2</v>
      </c>
      <c r="I46" s="253">
        <v>40</v>
      </c>
      <c r="J46" s="254">
        <v>0</v>
      </c>
      <c r="K46" s="255">
        <v>25</v>
      </c>
      <c r="L46" s="175">
        <v>0</v>
      </c>
      <c r="M46" s="117">
        <v>0</v>
      </c>
      <c r="N46" s="118">
        <v>0</v>
      </c>
      <c r="O46" s="175">
        <v>0</v>
      </c>
      <c r="P46" s="117" t="s">
        <v>146</v>
      </c>
      <c r="Q46" s="118">
        <v>0</v>
      </c>
      <c r="R46" s="175">
        <v>8</v>
      </c>
      <c r="S46" s="117">
        <v>0</v>
      </c>
      <c r="T46" s="118">
        <v>8</v>
      </c>
      <c r="U46" s="244">
        <v>1.6</v>
      </c>
      <c r="V46" s="245">
        <v>0</v>
      </c>
      <c r="W46" s="246">
        <v>1</v>
      </c>
      <c r="X46" s="175">
        <v>1</v>
      </c>
      <c r="Y46" s="117">
        <v>0</v>
      </c>
      <c r="Z46" s="118">
        <v>1</v>
      </c>
      <c r="AA46" s="175">
        <v>0</v>
      </c>
      <c r="AB46" s="117">
        <v>0</v>
      </c>
      <c r="AC46" s="118">
        <v>0</v>
      </c>
      <c r="AD46" s="175">
        <v>0</v>
      </c>
      <c r="AE46" s="117">
        <v>0</v>
      </c>
      <c r="AF46" s="118">
        <v>0</v>
      </c>
      <c r="AG46" s="116">
        <v>0</v>
      </c>
      <c r="AH46" s="117">
        <v>0</v>
      </c>
      <c r="AI46" s="118">
        <v>0</v>
      </c>
      <c r="AJ46" s="209" t="s">
        <v>146</v>
      </c>
      <c r="AK46" s="208" t="s">
        <v>146</v>
      </c>
      <c r="AL46" s="210" t="s">
        <v>146</v>
      </c>
      <c r="AM46" s="175">
        <v>0</v>
      </c>
      <c r="AN46" s="117">
        <v>0</v>
      </c>
      <c r="AO46" s="118">
        <v>0</v>
      </c>
      <c r="AP46" s="175">
        <v>0</v>
      </c>
      <c r="AQ46" s="117">
        <v>0</v>
      </c>
      <c r="AR46" s="118">
        <v>0</v>
      </c>
      <c r="AS46" s="175">
        <v>0</v>
      </c>
      <c r="AT46" s="117">
        <v>0</v>
      </c>
      <c r="AU46" s="118">
        <v>0</v>
      </c>
    </row>
    <row r="47" spans="1:47" ht="8.25" customHeight="1">
      <c r="A47" s="173"/>
      <c r="B47" s="174" t="s">
        <v>55</v>
      </c>
      <c r="C47" s="175">
        <v>43</v>
      </c>
      <c r="D47" s="117">
        <v>31</v>
      </c>
      <c r="E47" s="118">
        <v>74</v>
      </c>
      <c r="F47" s="175">
        <v>20</v>
      </c>
      <c r="G47" s="117">
        <v>17</v>
      </c>
      <c r="H47" s="118">
        <v>37</v>
      </c>
      <c r="I47" s="253">
        <v>46.51162790697674</v>
      </c>
      <c r="J47" s="254">
        <v>54.83870967741935</v>
      </c>
      <c r="K47" s="255">
        <v>50</v>
      </c>
      <c r="L47" s="175">
        <v>7</v>
      </c>
      <c r="M47" s="117">
        <v>6</v>
      </c>
      <c r="N47" s="118">
        <v>13</v>
      </c>
      <c r="O47" s="175">
        <v>35</v>
      </c>
      <c r="P47" s="117">
        <v>35</v>
      </c>
      <c r="Q47" s="118">
        <v>35</v>
      </c>
      <c r="R47" s="175">
        <v>27</v>
      </c>
      <c r="S47" s="117">
        <v>37</v>
      </c>
      <c r="T47" s="118">
        <v>64</v>
      </c>
      <c r="U47" s="244">
        <v>0.627906976744186</v>
      </c>
      <c r="V47" s="245">
        <v>1.1935483870967742</v>
      </c>
      <c r="W47" s="246">
        <v>0.8648648648648649</v>
      </c>
      <c r="X47" s="175">
        <v>2</v>
      </c>
      <c r="Y47" s="117">
        <v>0</v>
      </c>
      <c r="Z47" s="118">
        <v>2</v>
      </c>
      <c r="AA47" s="175">
        <v>0</v>
      </c>
      <c r="AB47" s="117">
        <v>0</v>
      </c>
      <c r="AC47" s="118">
        <v>0</v>
      </c>
      <c r="AD47" s="175">
        <v>0</v>
      </c>
      <c r="AE47" s="117">
        <v>0</v>
      </c>
      <c r="AF47" s="118">
        <v>0</v>
      </c>
      <c r="AG47" s="176">
        <v>0</v>
      </c>
      <c r="AH47" s="117">
        <v>0</v>
      </c>
      <c r="AI47" s="118">
        <v>0</v>
      </c>
      <c r="AJ47" s="209" t="s">
        <v>146</v>
      </c>
      <c r="AK47" s="208" t="s">
        <v>146</v>
      </c>
      <c r="AL47" s="210" t="s">
        <v>146</v>
      </c>
      <c r="AM47" s="175">
        <v>0</v>
      </c>
      <c r="AN47" s="117">
        <v>0</v>
      </c>
      <c r="AO47" s="118">
        <v>0</v>
      </c>
      <c r="AP47" s="175">
        <v>0</v>
      </c>
      <c r="AQ47" s="117">
        <v>0</v>
      </c>
      <c r="AR47" s="118">
        <v>0</v>
      </c>
      <c r="AS47" s="116">
        <v>0</v>
      </c>
      <c r="AT47" s="117">
        <v>0</v>
      </c>
      <c r="AU47" s="118">
        <v>0</v>
      </c>
    </row>
    <row r="48" spans="1:47" ht="8.25" customHeight="1">
      <c r="A48" s="173"/>
      <c r="B48" s="174" t="s">
        <v>56</v>
      </c>
      <c r="C48" s="175">
        <v>20</v>
      </c>
      <c r="D48" s="117">
        <v>22</v>
      </c>
      <c r="E48" s="118">
        <v>42</v>
      </c>
      <c r="F48" s="175">
        <v>7</v>
      </c>
      <c r="G48" s="117">
        <v>7</v>
      </c>
      <c r="H48" s="118">
        <v>14</v>
      </c>
      <c r="I48" s="253">
        <v>35</v>
      </c>
      <c r="J48" s="254">
        <v>31.818181818181817</v>
      </c>
      <c r="K48" s="255">
        <v>33.33333333333333</v>
      </c>
      <c r="L48" s="175">
        <v>1</v>
      </c>
      <c r="M48" s="117">
        <v>4</v>
      </c>
      <c r="N48" s="118">
        <v>5</v>
      </c>
      <c r="O48" s="175">
        <v>14</v>
      </c>
      <c r="P48" s="117">
        <v>57</v>
      </c>
      <c r="Q48" s="118">
        <v>36</v>
      </c>
      <c r="R48" s="175">
        <v>34</v>
      </c>
      <c r="S48" s="117">
        <v>19</v>
      </c>
      <c r="T48" s="118">
        <v>53</v>
      </c>
      <c r="U48" s="244">
        <v>1.7</v>
      </c>
      <c r="V48" s="245">
        <v>0.8636363636363636</v>
      </c>
      <c r="W48" s="246">
        <v>1.2619047619047619</v>
      </c>
      <c r="X48" s="175">
        <v>8</v>
      </c>
      <c r="Y48" s="117">
        <v>8</v>
      </c>
      <c r="Z48" s="118">
        <v>16</v>
      </c>
      <c r="AA48" s="175">
        <v>0</v>
      </c>
      <c r="AB48" s="117">
        <v>0</v>
      </c>
      <c r="AC48" s="118">
        <v>0</v>
      </c>
      <c r="AD48" s="175">
        <v>0</v>
      </c>
      <c r="AE48" s="117">
        <v>0</v>
      </c>
      <c r="AF48" s="118">
        <v>0</v>
      </c>
      <c r="AG48" s="176">
        <v>0</v>
      </c>
      <c r="AH48" s="117">
        <v>0</v>
      </c>
      <c r="AI48" s="118">
        <v>0</v>
      </c>
      <c r="AJ48" s="209" t="s">
        <v>146</v>
      </c>
      <c r="AK48" s="208" t="s">
        <v>146</v>
      </c>
      <c r="AL48" s="210" t="s">
        <v>146</v>
      </c>
      <c r="AM48" s="175">
        <v>0</v>
      </c>
      <c r="AN48" s="117">
        <v>0</v>
      </c>
      <c r="AO48" s="118">
        <v>0</v>
      </c>
      <c r="AP48" s="175">
        <v>0</v>
      </c>
      <c r="AQ48" s="117">
        <v>0</v>
      </c>
      <c r="AR48" s="118">
        <v>0</v>
      </c>
      <c r="AS48" s="116">
        <v>0</v>
      </c>
      <c r="AT48" s="117">
        <v>0</v>
      </c>
      <c r="AU48" s="118">
        <v>0</v>
      </c>
    </row>
    <row r="49" spans="1:47" ht="8.25" customHeight="1">
      <c r="A49" s="173"/>
      <c r="B49" s="174" t="s">
        <v>57</v>
      </c>
      <c r="C49" s="175">
        <v>32</v>
      </c>
      <c r="D49" s="117">
        <v>28</v>
      </c>
      <c r="E49" s="118">
        <v>60</v>
      </c>
      <c r="F49" s="175">
        <v>17</v>
      </c>
      <c r="G49" s="117">
        <v>14</v>
      </c>
      <c r="H49" s="118">
        <v>31</v>
      </c>
      <c r="I49" s="253">
        <v>53.125</v>
      </c>
      <c r="J49" s="254">
        <v>50</v>
      </c>
      <c r="K49" s="255">
        <v>51.66666666666667</v>
      </c>
      <c r="L49" s="175">
        <v>6</v>
      </c>
      <c r="M49" s="117">
        <v>3</v>
      </c>
      <c r="N49" s="118">
        <v>9</v>
      </c>
      <c r="O49" s="175">
        <v>35</v>
      </c>
      <c r="P49" s="117">
        <v>21</v>
      </c>
      <c r="Q49" s="118">
        <v>29</v>
      </c>
      <c r="R49" s="175">
        <v>115</v>
      </c>
      <c r="S49" s="117">
        <v>61</v>
      </c>
      <c r="T49" s="118">
        <v>176</v>
      </c>
      <c r="U49" s="244">
        <v>3.59375</v>
      </c>
      <c r="V49" s="245">
        <v>2.1785714285714284</v>
      </c>
      <c r="W49" s="246">
        <v>2.933333333333333</v>
      </c>
      <c r="X49" s="175">
        <v>4</v>
      </c>
      <c r="Y49" s="117">
        <v>1</v>
      </c>
      <c r="Z49" s="118">
        <v>5</v>
      </c>
      <c r="AA49" s="175">
        <v>0</v>
      </c>
      <c r="AB49" s="117">
        <v>0</v>
      </c>
      <c r="AC49" s="118">
        <v>0</v>
      </c>
      <c r="AD49" s="175">
        <v>0</v>
      </c>
      <c r="AE49" s="117">
        <v>0</v>
      </c>
      <c r="AF49" s="118">
        <v>0</v>
      </c>
      <c r="AG49" s="176">
        <v>0</v>
      </c>
      <c r="AH49" s="117">
        <v>0</v>
      </c>
      <c r="AI49" s="118">
        <v>0</v>
      </c>
      <c r="AJ49" s="209" t="s">
        <v>146</v>
      </c>
      <c r="AK49" s="208" t="s">
        <v>146</v>
      </c>
      <c r="AL49" s="210" t="s">
        <v>146</v>
      </c>
      <c r="AM49" s="175">
        <v>0</v>
      </c>
      <c r="AN49" s="117">
        <v>0</v>
      </c>
      <c r="AO49" s="118">
        <v>0</v>
      </c>
      <c r="AP49" s="175">
        <v>0</v>
      </c>
      <c r="AQ49" s="117">
        <v>0</v>
      </c>
      <c r="AR49" s="118">
        <v>0</v>
      </c>
      <c r="AS49" s="175">
        <v>1</v>
      </c>
      <c r="AT49" s="117">
        <v>0</v>
      </c>
      <c r="AU49" s="118">
        <v>1</v>
      </c>
    </row>
    <row r="50" spans="1:47" ht="8.25" customHeight="1">
      <c r="A50" s="173" t="s">
        <v>58</v>
      </c>
      <c r="B50" s="174" t="s">
        <v>58</v>
      </c>
      <c r="C50" s="175">
        <v>95</v>
      </c>
      <c r="D50" s="117">
        <v>88</v>
      </c>
      <c r="E50" s="118">
        <v>183</v>
      </c>
      <c r="F50" s="175">
        <v>45</v>
      </c>
      <c r="G50" s="117">
        <v>36</v>
      </c>
      <c r="H50" s="118">
        <v>81</v>
      </c>
      <c r="I50" s="253">
        <v>47.368421052631575</v>
      </c>
      <c r="J50" s="254">
        <v>40.909090909090914</v>
      </c>
      <c r="K50" s="255">
        <v>44.26229508196721</v>
      </c>
      <c r="L50" s="175">
        <v>17</v>
      </c>
      <c r="M50" s="117">
        <v>9</v>
      </c>
      <c r="N50" s="118">
        <v>26</v>
      </c>
      <c r="O50" s="175">
        <v>38</v>
      </c>
      <c r="P50" s="117">
        <v>25</v>
      </c>
      <c r="Q50" s="118">
        <v>32</v>
      </c>
      <c r="R50" s="175">
        <v>198</v>
      </c>
      <c r="S50" s="117">
        <v>197</v>
      </c>
      <c r="T50" s="118">
        <v>395</v>
      </c>
      <c r="U50" s="244">
        <v>2.0842105263157893</v>
      </c>
      <c r="V50" s="245">
        <v>2.2386363636363638</v>
      </c>
      <c r="W50" s="246">
        <v>2.158469945355191</v>
      </c>
      <c r="X50" s="175">
        <v>17</v>
      </c>
      <c r="Y50" s="117">
        <v>20</v>
      </c>
      <c r="Z50" s="118">
        <v>37</v>
      </c>
      <c r="AA50" s="175">
        <v>0</v>
      </c>
      <c r="AB50" s="117">
        <v>1</v>
      </c>
      <c r="AC50" s="118">
        <v>1</v>
      </c>
      <c r="AD50" s="175">
        <v>0</v>
      </c>
      <c r="AE50" s="117">
        <v>1</v>
      </c>
      <c r="AF50" s="118">
        <v>1</v>
      </c>
      <c r="AG50" s="175">
        <v>0</v>
      </c>
      <c r="AH50" s="117">
        <v>0</v>
      </c>
      <c r="AI50" s="118">
        <v>0</v>
      </c>
      <c r="AJ50" s="209" t="s">
        <v>146</v>
      </c>
      <c r="AK50" s="208">
        <v>0</v>
      </c>
      <c r="AL50" s="210">
        <v>0</v>
      </c>
      <c r="AM50" s="175">
        <v>0</v>
      </c>
      <c r="AN50" s="117">
        <v>3</v>
      </c>
      <c r="AO50" s="118">
        <v>3</v>
      </c>
      <c r="AP50" s="175">
        <v>0</v>
      </c>
      <c r="AQ50" s="117">
        <v>0</v>
      </c>
      <c r="AR50" s="118">
        <v>0</v>
      </c>
      <c r="AS50" s="175">
        <v>0</v>
      </c>
      <c r="AT50" s="117">
        <v>0</v>
      </c>
      <c r="AU50" s="118">
        <v>0</v>
      </c>
    </row>
    <row r="51" spans="1:47" ht="8.25" customHeight="1">
      <c r="A51" s="173"/>
      <c r="B51" s="174" t="s">
        <v>59</v>
      </c>
      <c r="C51" s="175">
        <v>28</v>
      </c>
      <c r="D51" s="117">
        <v>28</v>
      </c>
      <c r="E51" s="118">
        <v>56</v>
      </c>
      <c r="F51" s="175">
        <v>12</v>
      </c>
      <c r="G51" s="117">
        <v>11</v>
      </c>
      <c r="H51" s="118">
        <v>23</v>
      </c>
      <c r="I51" s="253">
        <v>42.857142857142854</v>
      </c>
      <c r="J51" s="254">
        <v>39.285714285714285</v>
      </c>
      <c r="K51" s="255">
        <v>41.07142857142857</v>
      </c>
      <c r="L51" s="175">
        <v>4</v>
      </c>
      <c r="M51" s="117">
        <v>3</v>
      </c>
      <c r="N51" s="118">
        <v>7</v>
      </c>
      <c r="O51" s="175">
        <v>33</v>
      </c>
      <c r="P51" s="117">
        <v>27</v>
      </c>
      <c r="Q51" s="118">
        <v>30</v>
      </c>
      <c r="R51" s="175">
        <v>45</v>
      </c>
      <c r="S51" s="117">
        <v>62</v>
      </c>
      <c r="T51" s="118">
        <v>107</v>
      </c>
      <c r="U51" s="244">
        <v>1.6071428571428572</v>
      </c>
      <c r="V51" s="245">
        <v>2.2142857142857144</v>
      </c>
      <c r="W51" s="246">
        <v>1.9107142857142858</v>
      </c>
      <c r="X51" s="175">
        <v>0</v>
      </c>
      <c r="Y51" s="117">
        <v>0</v>
      </c>
      <c r="Z51" s="118">
        <v>0</v>
      </c>
      <c r="AA51" s="175">
        <v>0</v>
      </c>
      <c r="AB51" s="117">
        <v>1</v>
      </c>
      <c r="AC51" s="118">
        <v>1</v>
      </c>
      <c r="AD51" s="175">
        <v>0</v>
      </c>
      <c r="AE51" s="117">
        <v>4</v>
      </c>
      <c r="AF51" s="118">
        <v>2</v>
      </c>
      <c r="AG51" s="116">
        <v>0</v>
      </c>
      <c r="AH51" s="117">
        <v>0</v>
      </c>
      <c r="AI51" s="118">
        <v>0</v>
      </c>
      <c r="AJ51" s="209" t="s">
        <v>146</v>
      </c>
      <c r="AK51" s="208">
        <v>0</v>
      </c>
      <c r="AL51" s="210">
        <v>0</v>
      </c>
      <c r="AM51" s="175">
        <v>0</v>
      </c>
      <c r="AN51" s="117">
        <v>3</v>
      </c>
      <c r="AO51" s="118">
        <v>3</v>
      </c>
      <c r="AP51" s="175">
        <v>0</v>
      </c>
      <c r="AQ51" s="117">
        <v>0</v>
      </c>
      <c r="AR51" s="118">
        <v>0</v>
      </c>
      <c r="AS51" s="175">
        <v>0</v>
      </c>
      <c r="AT51" s="117">
        <v>0</v>
      </c>
      <c r="AU51" s="118">
        <v>0</v>
      </c>
    </row>
    <row r="52" spans="1:47" ht="8.25" customHeight="1">
      <c r="A52" s="173"/>
      <c r="B52" s="174" t="s">
        <v>60</v>
      </c>
      <c r="C52" s="175">
        <v>25</v>
      </c>
      <c r="D52" s="117">
        <v>19</v>
      </c>
      <c r="E52" s="118">
        <v>44</v>
      </c>
      <c r="F52" s="175">
        <v>9</v>
      </c>
      <c r="G52" s="117">
        <v>8</v>
      </c>
      <c r="H52" s="118">
        <v>17</v>
      </c>
      <c r="I52" s="253">
        <v>36</v>
      </c>
      <c r="J52" s="254">
        <v>42.10526315789473</v>
      </c>
      <c r="K52" s="255">
        <v>38.63636363636363</v>
      </c>
      <c r="L52" s="175">
        <v>5</v>
      </c>
      <c r="M52" s="117">
        <v>3</v>
      </c>
      <c r="N52" s="118">
        <v>8</v>
      </c>
      <c r="O52" s="175">
        <v>56</v>
      </c>
      <c r="P52" s="117">
        <v>38</v>
      </c>
      <c r="Q52" s="118">
        <v>47</v>
      </c>
      <c r="R52" s="175">
        <v>30</v>
      </c>
      <c r="S52" s="117">
        <v>29</v>
      </c>
      <c r="T52" s="118">
        <v>59</v>
      </c>
      <c r="U52" s="244">
        <v>1.2</v>
      </c>
      <c r="V52" s="245">
        <v>1.5263157894736843</v>
      </c>
      <c r="W52" s="246">
        <v>1.3409090909090908</v>
      </c>
      <c r="X52" s="175">
        <v>15</v>
      </c>
      <c r="Y52" s="117">
        <v>11</v>
      </c>
      <c r="Z52" s="118">
        <v>26</v>
      </c>
      <c r="AA52" s="175">
        <v>0</v>
      </c>
      <c r="AB52" s="117">
        <v>0</v>
      </c>
      <c r="AC52" s="118">
        <v>0</v>
      </c>
      <c r="AD52" s="175">
        <v>0</v>
      </c>
      <c r="AE52" s="117">
        <v>0</v>
      </c>
      <c r="AF52" s="118">
        <v>0</v>
      </c>
      <c r="AG52" s="116">
        <v>0</v>
      </c>
      <c r="AH52" s="117">
        <v>0</v>
      </c>
      <c r="AI52" s="118">
        <v>0</v>
      </c>
      <c r="AJ52" s="209" t="s">
        <v>146</v>
      </c>
      <c r="AK52" s="208" t="s">
        <v>146</v>
      </c>
      <c r="AL52" s="210" t="s">
        <v>146</v>
      </c>
      <c r="AM52" s="175">
        <v>0</v>
      </c>
      <c r="AN52" s="117">
        <v>0</v>
      </c>
      <c r="AO52" s="118">
        <v>0</v>
      </c>
      <c r="AP52" s="175">
        <v>0</v>
      </c>
      <c r="AQ52" s="117">
        <v>0</v>
      </c>
      <c r="AR52" s="118">
        <v>0</v>
      </c>
      <c r="AS52" s="175">
        <v>0</v>
      </c>
      <c r="AT52" s="117">
        <v>0</v>
      </c>
      <c r="AU52" s="118">
        <v>0</v>
      </c>
    </row>
    <row r="53" spans="1:47" ht="8.25" customHeight="1">
      <c r="A53" s="173"/>
      <c r="B53" s="174" t="s">
        <v>61</v>
      </c>
      <c r="C53" s="175">
        <v>25</v>
      </c>
      <c r="D53" s="117">
        <v>22</v>
      </c>
      <c r="E53" s="118">
        <v>47</v>
      </c>
      <c r="F53" s="175">
        <v>13</v>
      </c>
      <c r="G53" s="117">
        <v>7</v>
      </c>
      <c r="H53" s="118">
        <v>20</v>
      </c>
      <c r="I53" s="253">
        <v>52</v>
      </c>
      <c r="J53" s="254">
        <v>31.818181818181817</v>
      </c>
      <c r="K53" s="255">
        <v>42.5531914893617</v>
      </c>
      <c r="L53" s="175">
        <v>5</v>
      </c>
      <c r="M53" s="117">
        <v>1</v>
      </c>
      <c r="N53" s="118">
        <v>6</v>
      </c>
      <c r="O53" s="175">
        <v>38</v>
      </c>
      <c r="P53" s="117">
        <v>14</v>
      </c>
      <c r="Q53" s="118">
        <v>30</v>
      </c>
      <c r="R53" s="175">
        <v>56</v>
      </c>
      <c r="S53" s="117">
        <v>41</v>
      </c>
      <c r="T53" s="118">
        <v>97</v>
      </c>
      <c r="U53" s="244">
        <v>2.24</v>
      </c>
      <c r="V53" s="245">
        <v>1.8636363636363635</v>
      </c>
      <c r="W53" s="246">
        <v>2.0638297872340425</v>
      </c>
      <c r="X53" s="175">
        <v>1</v>
      </c>
      <c r="Y53" s="117">
        <v>1</v>
      </c>
      <c r="Z53" s="118">
        <v>2</v>
      </c>
      <c r="AA53" s="175">
        <v>0</v>
      </c>
      <c r="AB53" s="117">
        <v>0</v>
      </c>
      <c r="AC53" s="118">
        <v>0</v>
      </c>
      <c r="AD53" s="175">
        <v>0</v>
      </c>
      <c r="AE53" s="117">
        <v>0</v>
      </c>
      <c r="AF53" s="118">
        <v>0</v>
      </c>
      <c r="AG53" s="116">
        <v>0</v>
      </c>
      <c r="AH53" s="117">
        <v>0</v>
      </c>
      <c r="AI53" s="118">
        <v>0</v>
      </c>
      <c r="AJ53" s="209" t="s">
        <v>146</v>
      </c>
      <c r="AK53" s="208" t="s">
        <v>146</v>
      </c>
      <c r="AL53" s="210" t="s">
        <v>146</v>
      </c>
      <c r="AM53" s="175">
        <v>0</v>
      </c>
      <c r="AN53" s="117">
        <v>0</v>
      </c>
      <c r="AO53" s="118">
        <v>0</v>
      </c>
      <c r="AP53" s="175">
        <v>0</v>
      </c>
      <c r="AQ53" s="117">
        <v>0</v>
      </c>
      <c r="AR53" s="118">
        <v>0</v>
      </c>
      <c r="AS53" s="175">
        <v>0</v>
      </c>
      <c r="AT53" s="117">
        <v>0</v>
      </c>
      <c r="AU53" s="118">
        <v>0</v>
      </c>
    </row>
    <row r="54" spans="1:47" ht="8.25" customHeight="1">
      <c r="A54" s="173"/>
      <c r="B54" s="174" t="s">
        <v>62</v>
      </c>
      <c r="C54" s="175">
        <v>17</v>
      </c>
      <c r="D54" s="117">
        <v>19</v>
      </c>
      <c r="E54" s="118">
        <v>36</v>
      </c>
      <c r="F54" s="175">
        <v>11</v>
      </c>
      <c r="G54" s="117">
        <v>10</v>
      </c>
      <c r="H54" s="118">
        <v>21</v>
      </c>
      <c r="I54" s="253">
        <v>64.70588235294117</v>
      </c>
      <c r="J54" s="254">
        <v>52.63157894736842</v>
      </c>
      <c r="K54" s="255">
        <v>58.333333333333336</v>
      </c>
      <c r="L54" s="175">
        <v>3</v>
      </c>
      <c r="M54" s="117">
        <v>2</v>
      </c>
      <c r="N54" s="118">
        <v>5</v>
      </c>
      <c r="O54" s="175">
        <v>27</v>
      </c>
      <c r="P54" s="117">
        <v>20</v>
      </c>
      <c r="Q54" s="118">
        <v>24</v>
      </c>
      <c r="R54" s="175">
        <v>67</v>
      </c>
      <c r="S54" s="117">
        <v>65</v>
      </c>
      <c r="T54" s="118">
        <v>132</v>
      </c>
      <c r="U54" s="244">
        <v>3.9411764705882355</v>
      </c>
      <c r="V54" s="245">
        <v>3.4210526315789473</v>
      </c>
      <c r="W54" s="246">
        <v>3.6666666666666665</v>
      </c>
      <c r="X54" s="175">
        <v>1</v>
      </c>
      <c r="Y54" s="117">
        <v>8</v>
      </c>
      <c r="Z54" s="118">
        <v>9</v>
      </c>
      <c r="AA54" s="175">
        <v>0</v>
      </c>
      <c r="AB54" s="117">
        <v>0</v>
      </c>
      <c r="AC54" s="118">
        <v>0</v>
      </c>
      <c r="AD54" s="175">
        <v>0</v>
      </c>
      <c r="AE54" s="117">
        <v>0</v>
      </c>
      <c r="AF54" s="118">
        <v>0</v>
      </c>
      <c r="AG54" s="116">
        <v>0</v>
      </c>
      <c r="AH54" s="117">
        <v>0</v>
      </c>
      <c r="AI54" s="118">
        <v>0</v>
      </c>
      <c r="AJ54" s="209" t="s">
        <v>146</v>
      </c>
      <c r="AK54" s="208" t="s">
        <v>146</v>
      </c>
      <c r="AL54" s="210" t="s">
        <v>146</v>
      </c>
      <c r="AM54" s="175">
        <v>0</v>
      </c>
      <c r="AN54" s="117">
        <v>0</v>
      </c>
      <c r="AO54" s="118">
        <v>0</v>
      </c>
      <c r="AP54" s="175">
        <v>0</v>
      </c>
      <c r="AQ54" s="117">
        <v>0</v>
      </c>
      <c r="AR54" s="118">
        <v>0</v>
      </c>
      <c r="AS54" s="175">
        <v>0</v>
      </c>
      <c r="AT54" s="117">
        <v>0</v>
      </c>
      <c r="AU54" s="118">
        <v>0</v>
      </c>
    </row>
    <row r="55" spans="1:47" ht="8.25" customHeight="1">
      <c r="A55" s="173" t="s">
        <v>63</v>
      </c>
      <c r="B55" s="174" t="s">
        <v>63</v>
      </c>
      <c r="C55" s="175">
        <v>28</v>
      </c>
      <c r="D55" s="117">
        <v>27</v>
      </c>
      <c r="E55" s="118">
        <v>55</v>
      </c>
      <c r="F55" s="175">
        <v>18</v>
      </c>
      <c r="G55" s="117">
        <v>19</v>
      </c>
      <c r="H55" s="118">
        <v>37</v>
      </c>
      <c r="I55" s="253">
        <v>64.28571428571429</v>
      </c>
      <c r="J55" s="254">
        <v>70.37037037037037</v>
      </c>
      <c r="K55" s="255">
        <v>67.27272727272727</v>
      </c>
      <c r="L55" s="175">
        <v>1</v>
      </c>
      <c r="M55" s="117">
        <v>4</v>
      </c>
      <c r="N55" s="118">
        <v>5</v>
      </c>
      <c r="O55" s="175">
        <v>6</v>
      </c>
      <c r="P55" s="117">
        <v>21</v>
      </c>
      <c r="Q55" s="118">
        <v>14</v>
      </c>
      <c r="R55" s="175">
        <v>81</v>
      </c>
      <c r="S55" s="117">
        <v>105</v>
      </c>
      <c r="T55" s="118">
        <v>186</v>
      </c>
      <c r="U55" s="244">
        <v>2.892857142857143</v>
      </c>
      <c r="V55" s="245">
        <v>3.888888888888889</v>
      </c>
      <c r="W55" s="246">
        <v>3.381818181818182</v>
      </c>
      <c r="X55" s="175">
        <v>5</v>
      </c>
      <c r="Y55" s="117">
        <v>15</v>
      </c>
      <c r="Z55" s="118">
        <v>20</v>
      </c>
      <c r="AA55" s="175">
        <v>0</v>
      </c>
      <c r="AB55" s="117">
        <v>0</v>
      </c>
      <c r="AC55" s="118">
        <v>0</v>
      </c>
      <c r="AD55" s="175">
        <v>0</v>
      </c>
      <c r="AE55" s="117">
        <v>0</v>
      </c>
      <c r="AF55" s="118">
        <v>0</v>
      </c>
      <c r="AG55" s="116">
        <v>0</v>
      </c>
      <c r="AH55" s="117">
        <v>0</v>
      </c>
      <c r="AI55" s="118">
        <v>0</v>
      </c>
      <c r="AJ55" s="209" t="s">
        <v>146</v>
      </c>
      <c r="AK55" s="208" t="s">
        <v>146</v>
      </c>
      <c r="AL55" s="210" t="s">
        <v>146</v>
      </c>
      <c r="AM55" s="175">
        <v>0</v>
      </c>
      <c r="AN55" s="117">
        <v>0</v>
      </c>
      <c r="AO55" s="118">
        <v>0</v>
      </c>
      <c r="AP55" s="175">
        <v>0</v>
      </c>
      <c r="AQ55" s="117">
        <v>0</v>
      </c>
      <c r="AR55" s="118">
        <v>0</v>
      </c>
      <c r="AS55" s="175">
        <v>0</v>
      </c>
      <c r="AT55" s="117">
        <v>0</v>
      </c>
      <c r="AU55" s="118">
        <v>0</v>
      </c>
    </row>
    <row r="56" spans="1:47" ht="8.25" customHeight="1">
      <c r="A56" s="173" t="s">
        <v>64</v>
      </c>
      <c r="B56" s="174" t="s">
        <v>64</v>
      </c>
      <c r="C56" s="175">
        <v>20</v>
      </c>
      <c r="D56" s="117">
        <v>13</v>
      </c>
      <c r="E56" s="118">
        <v>33</v>
      </c>
      <c r="F56" s="175">
        <v>9</v>
      </c>
      <c r="G56" s="117">
        <v>6</v>
      </c>
      <c r="H56" s="118">
        <v>15</v>
      </c>
      <c r="I56" s="253">
        <v>45</v>
      </c>
      <c r="J56" s="254">
        <v>46.15384615384615</v>
      </c>
      <c r="K56" s="255">
        <v>45.45454545454545</v>
      </c>
      <c r="L56" s="175">
        <v>4</v>
      </c>
      <c r="M56" s="117">
        <v>2</v>
      </c>
      <c r="N56" s="118">
        <v>6</v>
      </c>
      <c r="O56" s="175">
        <v>44</v>
      </c>
      <c r="P56" s="117">
        <v>33</v>
      </c>
      <c r="Q56" s="118">
        <v>40</v>
      </c>
      <c r="R56" s="175">
        <v>37</v>
      </c>
      <c r="S56" s="117">
        <v>42</v>
      </c>
      <c r="T56" s="118">
        <v>79</v>
      </c>
      <c r="U56" s="244">
        <v>1.85</v>
      </c>
      <c r="V56" s="245">
        <v>3.230769230769231</v>
      </c>
      <c r="W56" s="246">
        <v>2.393939393939394</v>
      </c>
      <c r="X56" s="175">
        <v>0</v>
      </c>
      <c r="Y56" s="117">
        <v>0</v>
      </c>
      <c r="Z56" s="118">
        <v>0</v>
      </c>
      <c r="AA56" s="175">
        <v>0</v>
      </c>
      <c r="AB56" s="117">
        <v>0</v>
      </c>
      <c r="AC56" s="118">
        <v>0</v>
      </c>
      <c r="AD56" s="175">
        <v>0</v>
      </c>
      <c r="AE56" s="117">
        <v>0</v>
      </c>
      <c r="AF56" s="118">
        <v>0</v>
      </c>
      <c r="AG56" s="116">
        <v>0</v>
      </c>
      <c r="AH56" s="117">
        <v>0</v>
      </c>
      <c r="AI56" s="118">
        <v>0</v>
      </c>
      <c r="AJ56" s="209" t="s">
        <v>146</v>
      </c>
      <c r="AK56" s="208" t="s">
        <v>146</v>
      </c>
      <c r="AL56" s="210" t="s">
        <v>146</v>
      </c>
      <c r="AM56" s="175">
        <v>0</v>
      </c>
      <c r="AN56" s="117">
        <v>0</v>
      </c>
      <c r="AO56" s="118">
        <v>0</v>
      </c>
      <c r="AP56" s="175">
        <v>0</v>
      </c>
      <c r="AQ56" s="117">
        <v>0</v>
      </c>
      <c r="AR56" s="118">
        <v>0</v>
      </c>
      <c r="AS56" s="175">
        <v>0</v>
      </c>
      <c r="AT56" s="117">
        <v>0</v>
      </c>
      <c r="AU56" s="118">
        <v>0</v>
      </c>
    </row>
    <row r="57" spans="1:47" ht="8.25" customHeight="1">
      <c r="A57" s="173" t="s">
        <v>65</v>
      </c>
      <c r="B57" s="174" t="s">
        <v>65</v>
      </c>
      <c r="C57" s="175">
        <v>36</v>
      </c>
      <c r="D57" s="117">
        <v>63</v>
      </c>
      <c r="E57" s="118">
        <v>99</v>
      </c>
      <c r="F57" s="175">
        <v>12</v>
      </c>
      <c r="G57" s="117">
        <v>31</v>
      </c>
      <c r="H57" s="118">
        <v>43</v>
      </c>
      <c r="I57" s="253">
        <v>33.33333333333333</v>
      </c>
      <c r="J57" s="254">
        <v>49.2063492063492</v>
      </c>
      <c r="K57" s="255">
        <v>43.43434343434344</v>
      </c>
      <c r="L57" s="175">
        <v>5</v>
      </c>
      <c r="M57" s="117">
        <v>10</v>
      </c>
      <c r="N57" s="118">
        <v>15</v>
      </c>
      <c r="O57" s="175">
        <v>42</v>
      </c>
      <c r="P57" s="117">
        <v>32</v>
      </c>
      <c r="Q57" s="118">
        <v>35</v>
      </c>
      <c r="R57" s="175">
        <v>60</v>
      </c>
      <c r="S57" s="117">
        <v>108</v>
      </c>
      <c r="T57" s="118">
        <v>168</v>
      </c>
      <c r="U57" s="244">
        <v>1.6666666666666667</v>
      </c>
      <c r="V57" s="245">
        <v>1.7142857142857142</v>
      </c>
      <c r="W57" s="246">
        <v>1.696969696969697</v>
      </c>
      <c r="X57" s="175">
        <v>19</v>
      </c>
      <c r="Y57" s="117">
        <v>33</v>
      </c>
      <c r="Z57" s="118">
        <v>52</v>
      </c>
      <c r="AA57" s="175">
        <v>0</v>
      </c>
      <c r="AB57" s="117">
        <v>0</v>
      </c>
      <c r="AC57" s="118">
        <v>0</v>
      </c>
      <c r="AD57" s="175">
        <v>0</v>
      </c>
      <c r="AE57" s="117">
        <v>0</v>
      </c>
      <c r="AF57" s="118">
        <v>0</v>
      </c>
      <c r="AG57" s="116">
        <v>0</v>
      </c>
      <c r="AH57" s="117">
        <v>0</v>
      </c>
      <c r="AI57" s="118">
        <v>0</v>
      </c>
      <c r="AJ57" s="209" t="s">
        <v>146</v>
      </c>
      <c r="AK57" s="208" t="s">
        <v>146</v>
      </c>
      <c r="AL57" s="210" t="s">
        <v>146</v>
      </c>
      <c r="AM57" s="175">
        <v>0</v>
      </c>
      <c r="AN57" s="117">
        <v>0</v>
      </c>
      <c r="AO57" s="118">
        <v>0</v>
      </c>
      <c r="AP57" s="175">
        <v>0</v>
      </c>
      <c r="AQ57" s="117">
        <v>0</v>
      </c>
      <c r="AR57" s="118">
        <v>0</v>
      </c>
      <c r="AS57" s="175">
        <v>0</v>
      </c>
      <c r="AT57" s="117">
        <v>1</v>
      </c>
      <c r="AU57" s="118">
        <v>1</v>
      </c>
    </row>
    <row r="58" spans="1:47" ht="8.25" customHeight="1">
      <c r="A58" s="173"/>
      <c r="B58" s="174" t="s">
        <v>66</v>
      </c>
      <c r="C58" s="175">
        <v>15</v>
      </c>
      <c r="D58" s="117">
        <v>37</v>
      </c>
      <c r="E58" s="118">
        <v>52</v>
      </c>
      <c r="F58" s="175">
        <v>6</v>
      </c>
      <c r="G58" s="117">
        <v>19</v>
      </c>
      <c r="H58" s="118">
        <v>25</v>
      </c>
      <c r="I58" s="253">
        <v>40</v>
      </c>
      <c r="J58" s="254">
        <v>51.35135135135135</v>
      </c>
      <c r="K58" s="255">
        <v>48.07692307692308</v>
      </c>
      <c r="L58" s="175">
        <v>2</v>
      </c>
      <c r="M58" s="117">
        <v>4</v>
      </c>
      <c r="N58" s="118">
        <v>6</v>
      </c>
      <c r="O58" s="175">
        <v>33</v>
      </c>
      <c r="P58" s="117">
        <v>21</v>
      </c>
      <c r="Q58" s="118">
        <v>24</v>
      </c>
      <c r="R58" s="175">
        <v>28</v>
      </c>
      <c r="S58" s="117">
        <v>69</v>
      </c>
      <c r="T58" s="118">
        <v>97</v>
      </c>
      <c r="U58" s="244">
        <v>1.8666666666666667</v>
      </c>
      <c r="V58" s="245">
        <v>1.864864864864865</v>
      </c>
      <c r="W58" s="246">
        <v>1.8653846153846154</v>
      </c>
      <c r="X58" s="175">
        <v>0</v>
      </c>
      <c r="Y58" s="117">
        <v>5</v>
      </c>
      <c r="Z58" s="118">
        <v>5</v>
      </c>
      <c r="AA58" s="175">
        <v>0</v>
      </c>
      <c r="AB58" s="117">
        <v>0</v>
      </c>
      <c r="AC58" s="118">
        <v>0</v>
      </c>
      <c r="AD58" s="175">
        <v>0</v>
      </c>
      <c r="AE58" s="117">
        <v>0</v>
      </c>
      <c r="AF58" s="118">
        <v>0</v>
      </c>
      <c r="AG58" s="117">
        <v>0</v>
      </c>
      <c r="AH58" s="117">
        <v>0</v>
      </c>
      <c r="AI58" s="118">
        <v>0</v>
      </c>
      <c r="AJ58" s="209" t="s">
        <v>146</v>
      </c>
      <c r="AK58" s="208" t="s">
        <v>146</v>
      </c>
      <c r="AL58" s="210" t="s">
        <v>146</v>
      </c>
      <c r="AM58" s="175">
        <v>0</v>
      </c>
      <c r="AN58" s="117">
        <v>0</v>
      </c>
      <c r="AO58" s="118">
        <v>0</v>
      </c>
      <c r="AP58" s="175">
        <v>0</v>
      </c>
      <c r="AQ58" s="117">
        <v>0</v>
      </c>
      <c r="AR58" s="118">
        <v>0</v>
      </c>
      <c r="AS58" s="175">
        <v>0</v>
      </c>
      <c r="AT58" s="117">
        <v>0</v>
      </c>
      <c r="AU58" s="118">
        <v>0</v>
      </c>
    </row>
    <row r="59" spans="1:47" ht="8.25" customHeight="1">
      <c r="A59" s="173"/>
      <c r="B59" s="174" t="s">
        <v>67</v>
      </c>
      <c r="C59" s="175">
        <v>21</v>
      </c>
      <c r="D59" s="117">
        <v>26</v>
      </c>
      <c r="E59" s="118">
        <v>47</v>
      </c>
      <c r="F59" s="175">
        <v>6</v>
      </c>
      <c r="G59" s="117">
        <v>12</v>
      </c>
      <c r="H59" s="118">
        <v>18</v>
      </c>
      <c r="I59" s="253">
        <v>28.57142857142857</v>
      </c>
      <c r="J59" s="254">
        <v>46.15384615384615</v>
      </c>
      <c r="K59" s="255">
        <v>38.297872340425535</v>
      </c>
      <c r="L59" s="175">
        <v>3</v>
      </c>
      <c r="M59" s="117">
        <v>6</v>
      </c>
      <c r="N59" s="118">
        <v>9</v>
      </c>
      <c r="O59" s="175">
        <v>50</v>
      </c>
      <c r="P59" s="117">
        <v>50</v>
      </c>
      <c r="Q59" s="118">
        <v>50</v>
      </c>
      <c r="R59" s="175">
        <v>32</v>
      </c>
      <c r="S59" s="117">
        <v>39</v>
      </c>
      <c r="T59" s="118">
        <v>71</v>
      </c>
      <c r="U59" s="244">
        <v>1.5238095238095237</v>
      </c>
      <c r="V59" s="245">
        <v>1.5</v>
      </c>
      <c r="W59" s="246">
        <v>1.5106382978723405</v>
      </c>
      <c r="X59" s="175">
        <v>19</v>
      </c>
      <c r="Y59" s="117">
        <v>28</v>
      </c>
      <c r="Z59" s="118">
        <v>47</v>
      </c>
      <c r="AA59" s="175">
        <v>0</v>
      </c>
      <c r="AB59" s="117">
        <v>0</v>
      </c>
      <c r="AC59" s="118">
        <v>0</v>
      </c>
      <c r="AD59" s="175">
        <v>0</v>
      </c>
      <c r="AE59" s="117">
        <v>0</v>
      </c>
      <c r="AF59" s="118">
        <v>0</v>
      </c>
      <c r="AG59" s="117">
        <v>0</v>
      </c>
      <c r="AH59" s="117">
        <v>0</v>
      </c>
      <c r="AI59" s="118">
        <v>0</v>
      </c>
      <c r="AJ59" s="209" t="s">
        <v>146</v>
      </c>
      <c r="AK59" s="208" t="s">
        <v>146</v>
      </c>
      <c r="AL59" s="210" t="s">
        <v>146</v>
      </c>
      <c r="AM59" s="175">
        <v>0</v>
      </c>
      <c r="AN59" s="117">
        <v>0</v>
      </c>
      <c r="AO59" s="118">
        <v>0</v>
      </c>
      <c r="AP59" s="175">
        <v>0</v>
      </c>
      <c r="AQ59" s="117">
        <v>0</v>
      </c>
      <c r="AR59" s="118">
        <v>0</v>
      </c>
      <c r="AS59" s="175">
        <v>0</v>
      </c>
      <c r="AT59" s="117">
        <v>1</v>
      </c>
      <c r="AU59" s="118">
        <v>1</v>
      </c>
    </row>
    <row r="60" spans="1:47" ht="8.25" customHeight="1">
      <c r="A60" s="173" t="s">
        <v>68</v>
      </c>
      <c r="B60" s="174" t="s">
        <v>68</v>
      </c>
      <c r="C60" s="175">
        <v>15</v>
      </c>
      <c r="D60" s="117">
        <v>20</v>
      </c>
      <c r="E60" s="118">
        <v>35</v>
      </c>
      <c r="F60" s="175">
        <v>10</v>
      </c>
      <c r="G60" s="117">
        <v>9</v>
      </c>
      <c r="H60" s="118">
        <v>19</v>
      </c>
      <c r="I60" s="253">
        <v>66.66666666666666</v>
      </c>
      <c r="J60" s="254">
        <v>45</v>
      </c>
      <c r="K60" s="255">
        <v>54.285714285714285</v>
      </c>
      <c r="L60" s="175">
        <v>0</v>
      </c>
      <c r="M60" s="117">
        <v>1</v>
      </c>
      <c r="N60" s="118">
        <v>1</v>
      </c>
      <c r="O60" s="175">
        <v>0</v>
      </c>
      <c r="P60" s="117">
        <v>11</v>
      </c>
      <c r="Q60" s="118">
        <v>5</v>
      </c>
      <c r="R60" s="175">
        <v>55</v>
      </c>
      <c r="S60" s="117">
        <v>32</v>
      </c>
      <c r="T60" s="118">
        <v>87</v>
      </c>
      <c r="U60" s="244">
        <v>3.6666666666666665</v>
      </c>
      <c r="V60" s="245">
        <v>1.6</v>
      </c>
      <c r="W60" s="246">
        <v>2.4857142857142858</v>
      </c>
      <c r="X60" s="175">
        <v>0</v>
      </c>
      <c r="Y60" s="117">
        <v>0</v>
      </c>
      <c r="Z60" s="118">
        <v>0</v>
      </c>
      <c r="AA60" s="175">
        <v>0</v>
      </c>
      <c r="AB60" s="117">
        <v>1</v>
      </c>
      <c r="AC60" s="118">
        <v>1</v>
      </c>
      <c r="AD60" s="175">
        <v>0</v>
      </c>
      <c r="AE60" s="117">
        <v>5</v>
      </c>
      <c r="AF60" s="118">
        <v>3</v>
      </c>
      <c r="AG60" s="116">
        <v>0</v>
      </c>
      <c r="AH60" s="117">
        <v>0</v>
      </c>
      <c r="AI60" s="118">
        <v>0</v>
      </c>
      <c r="AJ60" s="209" t="s">
        <v>146</v>
      </c>
      <c r="AK60" s="208">
        <v>0</v>
      </c>
      <c r="AL60" s="210">
        <v>0</v>
      </c>
      <c r="AM60" s="175">
        <v>0</v>
      </c>
      <c r="AN60" s="117">
        <v>1</v>
      </c>
      <c r="AO60" s="118">
        <v>1</v>
      </c>
      <c r="AP60" s="175">
        <v>0</v>
      </c>
      <c r="AQ60" s="117">
        <v>0</v>
      </c>
      <c r="AR60" s="118">
        <v>0</v>
      </c>
      <c r="AS60" s="175">
        <v>0</v>
      </c>
      <c r="AT60" s="117">
        <v>0</v>
      </c>
      <c r="AU60" s="118">
        <v>0</v>
      </c>
    </row>
    <row r="61" spans="1:47" ht="8.25" customHeight="1">
      <c r="A61" s="173" t="s">
        <v>69</v>
      </c>
      <c r="B61" s="174" t="s">
        <v>69</v>
      </c>
      <c r="C61" s="175">
        <v>22</v>
      </c>
      <c r="D61" s="117">
        <v>19</v>
      </c>
      <c r="E61" s="118">
        <v>41</v>
      </c>
      <c r="F61" s="175">
        <v>16</v>
      </c>
      <c r="G61" s="117">
        <v>12</v>
      </c>
      <c r="H61" s="118">
        <v>28</v>
      </c>
      <c r="I61" s="253">
        <v>72.72727272727273</v>
      </c>
      <c r="J61" s="254">
        <v>63.1578947368421</v>
      </c>
      <c r="K61" s="255">
        <v>68.29268292682927</v>
      </c>
      <c r="L61" s="175">
        <v>1</v>
      </c>
      <c r="M61" s="117">
        <v>6</v>
      </c>
      <c r="N61" s="118">
        <v>7</v>
      </c>
      <c r="O61" s="175">
        <v>6</v>
      </c>
      <c r="P61" s="117">
        <v>50</v>
      </c>
      <c r="Q61" s="118">
        <v>25</v>
      </c>
      <c r="R61" s="175">
        <v>81</v>
      </c>
      <c r="S61" s="117">
        <v>53</v>
      </c>
      <c r="T61" s="118">
        <v>134</v>
      </c>
      <c r="U61" s="244">
        <v>3.6818181818181817</v>
      </c>
      <c r="V61" s="245">
        <v>2.789473684210526</v>
      </c>
      <c r="W61" s="246">
        <v>3.268292682926829</v>
      </c>
      <c r="X61" s="175">
        <v>1</v>
      </c>
      <c r="Y61" s="117">
        <v>1</v>
      </c>
      <c r="Z61" s="118">
        <v>2</v>
      </c>
      <c r="AA61" s="175">
        <v>0</v>
      </c>
      <c r="AB61" s="117">
        <v>0</v>
      </c>
      <c r="AC61" s="118">
        <v>0</v>
      </c>
      <c r="AD61" s="175">
        <v>0</v>
      </c>
      <c r="AE61" s="117">
        <v>0</v>
      </c>
      <c r="AF61" s="118">
        <v>0</v>
      </c>
      <c r="AG61" s="116">
        <v>0</v>
      </c>
      <c r="AH61" s="117">
        <v>0</v>
      </c>
      <c r="AI61" s="118">
        <v>0</v>
      </c>
      <c r="AJ61" s="209" t="s">
        <v>146</v>
      </c>
      <c r="AK61" s="208" t="s">
        <v>146</v>
      </c>
      <c r="AL61" s="210" t="s">
        <v>146</v>
      </c>
      <c r="AM61" s="175">
        <v>0</v>
      </c>
      <c r="AN61" s="117">
        <v>0</v>
      </c>
      <c r="AO61" s="118">
        <v>0</v>
      </c>
      <c r="AP61" s="175">
        <v>0</v>
      </c>
      <c r="AQ61" s="117">
        <v>0</v>
      </c>
      <c r="AR61" s="118">
        <v>0</v>
      </c>
      <c r="AS61" s="175">
        <v>0</v>
      </c>
      <c r="AT61" s="117">
        <v>0</v>
      </c>
      <c r="AU61" s="118">
        <v>0</v>
      </c>
    </row>
    <row r="62" spans="1:47" ht="8.25" customHeight="1">
      <c r="A62" s="173" t="s">
        <v>70</v>
      </c>
      <c r="B62" s="174" t="s">
        <v>70</v>
      </c>
      <c r="C62" s="175">
        <v>22</v>
      </c>
      <c r="D62" s="117">
        <v>23</v>
      </c>
      <c r="E62" s="118">
        <v>45</v>
      </c>
      <c r="F62" s="175">
        <v>7</v>
      </c>
      <c r="G62" s="117">
        <v>11</v>
      </c>
      <c r="H62" s="118">
        <v>18</v>
      </c>
      <c r="I62" s="253">
        <v>31.818181818181817</v>
      </c>
      <c r="J62" s="254">
        <v>47.82608695652174</v>
      </c>
      <c r="K62" s="255">
        <v>40</v>
      </c>
      <c r="L62" s="175">
        <v>2</v>
      </c>
      <c r="M62" s="117">
        <v>9</v>
      </c>
      <c r="N62" s="118">
        <v>11</v>
      </c>
      <c r="O62" s="175">
        <v>29</v>
      </c>
      <c r="P62" s="117">
        <v>82</v>
      </c>
      <c r="Q62" s="118">
        <v>61</v>
      </c>
      <c r="R62" s="175">
        <v>14</v>
      </c>
      <c r="S62" s="117">
        <v>30</v>
      </c>
      <c r="T62" s="118">
        <v>44</v>
      </c>
      <c r="U62" s="244">
        <v>0.6363636363636364</v>
      </c>
      <c r="V62" s="245">
        <v>1.3043478260869565</v>
      </c>
      <c r="W62" s="246">
        <v>0.9777777777777777</v>
      </c>
      <c r="X62" s="175">
        <v>7</v>
      </c>
      <c r="Y62" s="117">
        <v>2</v>
      </c>
      <c r="Z62" s="118">
        <v>9</v>
      </c>
      <c r="AA62" s="175">
        <v>0</v>
      </c>
      <c r="AB62" s="117">
        <v>0</v>
      </c>
      <c r="AC62" s="118">
        <v>0</v>
      </c>
      <c r="AD62" s="175">
        <v>0</v>
      </c>
      <c r="AE62" s="117">
        <v>0</v>
      </c>
      <c r="AF62" s="118">
        <v>0</v>
      </c>
      <c r="AG62" s="177">
        <v>0</v>
      </c>
      <c r="AH62" s="178">
        <v>0</v>
      </c>
      <c r="AI62" s="179">
        <v>0</v>
      </c>
      <c r="AJ62" s="220" t="s">
        <v>146</v>
      </c>
      <c r="AK62" s="221" t="s">
        <v>146</v>
      </c>
      <c r="AL62" s="222" t="s">
        <v>146</v>
      </c>
      <c r="AM62" s="175">
        <v>0</v>
      </c>
      <c r="AN62" s="117">
        <v>0</v>
      </c>
      <c r="AO62" s="118">
        <v>0</v>
      </c>
      <c r="AP62" s="175">
        <v>0</v>
      </c>
      <c r="AQ62" s="117">
        <v>0</v>
      </c>
      <c r="AR62" s="118">
        <v>0</v>
      </c>
      <c r="AS62" s="175">
        <v>0</v>
      </c>
      <c r="AT62" s="117">
        <v>0</v>
      </c>
      <c r="AU62" s="118">
        <v>0</v>
      </c>
    </row>
    <row r="63" spans="1:47" ht="11.25" customHeight="1">
      <c r="A63" s="180" t="s">
        <v>71</v>
      </c>
      <c r="B63" s="181" t="s">
        <v>71</v>
      </c>
      <c r="C63" s="151">
        <v>3365</v>
      </c>
      <c r="D63" s="152">
        <v>3074</v>
      </c>
      <c r="E63" s="153">
        <v>6439</v>
      </c>
      <c r="F63" s="151">
        <v>1451</v>
      </c>
      <c r="G63" s="152">
        <v>1242</v>
      </c>
      <c r="H63" s="153">
        <v>2693</v>
      </c>
      <c r="I63" s="256">
        <v>43.12035661218425</v>
      </c>
      <c r="J63" s="257">
        <v>40.40338321405335</v>
      </c>
      <c r="K63" s="258">
        <v>41.823264482062434</v>
      </c>
      <c r="L63" s="151">
        <v>394</v>
      </c>
      <c r="M63" s="152">
        <v>377</v>
      </c>
      <c r="N63" s="153">
        <v>771</v>
      </c>
      <c r="O63" s="182">
        <v>27</v>
      </c>
      <c r="P63" s="152">
        <v>30</v>
      </c>
      <c r="Q63" s="153">
        <v>29</v>
      </c>
      <c r="R63" s="151">
        <v>6074</v>
      </c>
      <c r="S63" s="152">
        <v>5165</v>
      </c>
      <c r="T63" s="153">
        <v>11239</v>
      </c>
      <c r="U63" s="247">
        <v>1.8050520059435364</v>
      </c>
      <c r="V63" s="248">
        <v>1.680221210149642</v>
      </c>
      <c r="W63" s="249">
        <v>1.7454573691567012</v>
      </c>
      <c r="X63" s="151">
        <v>430</v>
      </c>
      <c r="Y63" s="152">
        <v>454</v>
      </c>
      <c r="Z63" s="153">
        <v>884</v>
      </c>
      <c r="AA63" s="151">
        <v>38</v>
      </c>
      <c r="AB63" s="152">
        <v>28</v>
      </c>
      <c r="AC63" s="153">
        <v>66</v>
      </c>
      <c r="AD63" s="182">
        <v>1</v>
      </c>
      <c r="AE63" s="152">
        <v>1</v>
      </c>
      <c r="AF63" s="153">
        <v>1</v>
      </c>
      <c r="AG63" s="151">
        <v>12</v>
      </c>
      <c r="AH63" s="152">
        <v>14</v>
      </c>
      <c r="AI63" s="153">
        <v>26</v>
      </c>
      <c r="AJ63" s="223">
        <v>32</v>
      </c>
      <c r="AK63" s="224">
        <v>50</v>
      </c>
      <c r="AL63" s="225">
        <v>39</v>
      </c>
      <c r="AM63" s="151">
        <v>102</v>
      </c>
      <c r="AN63" s="152">
        <v>72</v>
      </c>
      <c r="AO63" s="153">
        <v>174</v>
      </c>
      <c r="AP63" s="182">
        <v>0</v>
      </c>
      <c r="AQ63" s="152">
        <v>0</v>
      </c>
      <c r="AR63" s="153">
        <v>0</v>
      </c>
      <c r="AS63" s="151">
        <v>12</v>
      </c>
      <c r="AT63" s="152">
        <v>13</v>
      </c>
      <c r="AU63" s="153">
        <v>25</v>
      </c>
    </row>
  </sheetData>
  <printOptions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&amp;L平成24年度保育所(5歳児)歯科健康診断結果集計表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77"/>
  <sheetViews>
    <sheetView zoomScale="140" zoomScaleNormal="140" workbookViewId="0" topLeftCell="A1">
      <pane xSplit="3" ySplit="2" topLeftCell="D45" activePane="bottomRight" state="frozen"/>
      <selection pane="topLeft" activeCell="Y19" sqref="Y19"/>
      <selection pane="topRight" activeCell="Y19" sqref="Y19"/>
      <selection pane="bottomLeft" activeCell="Y19" sqref="Y19"/>
      <selection pane="bottomRight" activeCell="AL20" sqref="AL20"/>
    </sheetView>
  </sheetViews>
  <sheetFormatPr defaultColWidth="8.796875" defaultRowHeight="15"/>
  <cols>
    <col min="1" max="1" width="6.3984375" style="0" hidden="1" customWidth="1"/>
    <col min="2" max="2" width="9.59765625" style="0" customWidth="1"/>
    <col min="3" max="8" width="3.09765625" style="0" customWidth="1"/>
    <col min="9" max="17" width="2.5" style="0" customWidth="1"/>
    <col min="18" max="20" width="2.8984375" style="0" customWidth="1"/>
    <col min="21" max="23" width="3.19921875" style="0" customWidth="1"/>
    <col min="24" max="26" width="2.19921875" style="0" customWidth="1"/>
    <col min="27" max="29" width="2.19921875" style="17" customWidth="1"/>
    <col min="30" max="32" width="2.5" style="0" customWidth="1"/>
    <col min="33" max="38" width="2.3984375" style="0" customWidth="1"/>
    <col min="39" max="41" width="2" style="0" customWidth="1"/>
    <col min="42" max="44" width="2.59765625" style="0" customWidth="1"/>
    <col min="45" max="47" width="2" style="0" customWidth="1"/>
  </cols>
  <sheetData>
    <row r="1" spans="1:47" ht="24" customHeight="1">
      <c r="A1" s="119"/>
      <c r="B1" s="18"/>
      <c r="C1" s="1" t="s">
        <v>0</v>
      </c>
      <c r="D1" s="2"/>
      <c r="E1" s="3"/>
      <c r="F1" s="19" t="s">
        <v>1</v>
      </c>
      <c r="G1" s="2"/>
      <c r="H1" s="20"/>
      <c r="I1" s="21" t="s">
        <v>2</v>
      </c>
      <c r="J1" s="22"/>
      <c r="K1" s="23"/>
      <c r="L1" s="19" t="s">
        <v>3</v>
      </c>
      <c r="M1" s="2"/>
      <c r="N1" s="20"/>
      <c r="O1" s="21" t="s">
        <v>4</v>
      </c>
      <c r="P1" s="22"/>
      <c r="Q1" s="23"/>
      <c r="R1" s="19" t="s">
        <v>17</v>
      </c>
      <c r="S1" s="2"/>
      <c r="T1" s="20"/>
      <c r="U1" s="24" t="s">
        <v>5</v>
      </c>
      <c r="V1" s="25"/>
      <c r="W1" s="26"/>
      <c r="X1" s="27" t="s">
        <v>6</v>
      </c>
      <c r="Y1" s="5"/>
      <c r="Z1" s="28"/>
      <c r="AA1" s="29" t="s">
        <v>7</v>
      </c>
      <c r="AB1" s="30"/>
      <c r="AC1" s="31"/>
      <c r="AD1" s="32" t="s">
        <v>8</v>
      </c>
      <c r="AE1" s="33"/>
      <c r="AF1" s="34"/>
      <c r="AG1" s="4" t="s">
        <v>9</v>
      </c>
      <c r="AH1" s="5"/>
      <c r="AI1" s="6"/>
      <c r="AJ1" s="35" t="s">
        <v>10</v>
      </c>
      <c r="AK1" s="30"/>
      <c r="AL1" s="36"/>
      <c r="AM1" s="4" t="s">
        <v>11</v>
      </c>
      <c r="AN1" s="5"/>
      <c r="AO1" s="6"/>
      <c r="AP1" s="24" t="s">
        <v>12</v>
      </c>
      <c r="AQ1" s="25"/>
      <c r="AR1" s="26"/>
      <c r="AS1" s="4" t="s">
        <v>13</v>
      </c>
      <c r="AT1" s="5"/>
      <c r="AU1" s="6"/>
    </row>
    <row r="2" spans="1:47" ht="9" customHeight="1">
      <c r="A2" s="120"/>
      <c r="B2" s="37"/>
      <c r="C2" s="7" t="s">
        <v>14</v>
      </c>
      <c r="D2" s="8" t="s">
        <v>15</v>
      </c>
      <c r="E2" s="9" t="s">
        <v>16</v>
      </c>
      <c r="F2" s="38" t="s">
        <v>14</v>
      </c>
      <c r="G2" s="8" t="s">
        <v>15</v>
      </c>
      <c r="H2" s="39" t="s">
        <v>16</v>
      </c>
      <c r="I2" s="7" t="s">
        <v>14</v>
      </c>
      <c r="J2" s="8" t="s">
        <v>15</v>
      </c>
      <c r="K2" s="9" t="s">
        <v>16</v>
      </c>
      <c r="L2" s="38" t="s">
        <v>14</v>
      </c>
      <c r="M2" s="8" t="s">
        <v>15</v>
      </c>
      <c r="N2" s="39" t="s">
        <v>18</v>
      </c>
      <c r="O2" s="7" t="s">
        <v>14</v>
      </c>
      <c r="P2" s="8" t="s">
        <v>15</v>
      </c>
      <c r="Q2" s="9" t="s">
        <v>16</v>
      </c>
      <c r="R2" s="38" t="s">
        <v>14</v>
      </c>
      <c r="S2" s="8" t="s">
        <v>15</v>
      </c>
      <c r="T2" s="39" t="s">
        <v>16</v>
      </c>
      <c r="U2" s="10" t="s">
        <v>14</v>
      </c>
      <c r="V2" s="11" t="s">
        <v>15</v>
      </c>
      <c r="W2" s="12" t="s">
        <v>16</v>
      </c>
      <c r="X2" s="40" t="s">
        <v>14</v>
      </c>
      <c r="Y2" s="14" t="s">
        <v>15</v>
      </c>
      <c r="Z2" s="41" t="s">
        <v>16</v>
      </c>
      <c r="AA2" s="42" t="s">
        <v>14</v>
      </c>
      <c r="AB2" s="43" t="s">
        <v>15</v>
      </c>
      <c r="AC2" s="44" t="s">
        <v>16</v>
      </c>
      <c r="AD2" s="45" t="s">
        <v>14</v>
      </c>
      <c r="AE2" s="16" t="s">
        <v>15</v>
      </c>
      <c r="AF2" s="46" t="s">
        <v>16</v>
      </c>
      <c r="AG2" s="13" t="s">
        <v>14</v>
      </c>
      <c r="AH2" s="14" t="s">
        <v>15</v>
      </c>
      <c r="AI2" s="15" t="s">
        <v>16</v>
      </c>
      <c r="AJ2" s="40" t="s">
        <v>14</v>
      </c>
      <c r="AK2" s="14" t="s">
        <v>15</v>
      </c>
      <c r="AL2" s="41" t="s">
        <v>16</v>
      </c>
      <c r="AM2" s="13" t="s">
        <v>14</v>
      </c>
      <c r="AN2" s="14" t="s">
        <v>15</v>
      </c>
      <c r="AO2" s="15" t="s">
        <v>16</v>
      </c>
      <c r="AP2" s="10" t="s">
        <v>14</v>
      </c>
      <c r="AQ2" s="11" t="s">
        <v>15</v>
      </c>
      <c r="AR2" s="12" t="s">
        <v>16</v>
      </c>
      <c r="AS2" s="13" t="s">
        <v>14</v>
      </c>
      <c r="AT2" s="14" t="s">
        <v>15</v>
      </c>
      <c r="AU2" s="15" t="s">
        <v>16</v>
      </c>
    </row>
    <row r="3" spans="1:48" ht="7.5" customHeight="1">
      <c r="A3" s="47" t="s">
        <v>72</v>
      </c>
      <c r="B3" s="47" t="s">
        <v>72</v>
      </c>
      <c r="C3" s="61">
        <v>712</v>
      </c>
      <c r="D3" s="62">
        <v>697</v>
      </c>
      <c r="E3" s="63">
        <v>1409</v>
      </c>
      <c r="F3" s="61">
        <v>276</v>
      </c>
      <c r="G3" s="62">
        <v>281</v>
      </c>
      <c r="H3" s="63">
        <v>557</v>
      </c>
      <c r="I3" s="64">
        <v>38.764044943820224</v>
      </c>
      <c r="J3" s="65">
        <v>40.31563845050215</v>
      </c>
      <c r="K3" s="66">
        <v>39.53158268275372</v>
      </c>
      <c r="L3" s="61">
        <v>66</v>
      </c>
      <c r="M3" s="62">
        <v>74</v>
      </c>
      <c r="N3" s="63">
        <v>140</v>
      </c>
      <c r="O3" s="64">
        <v>23.91304347826087</v>
      </c>
      <c r="P3" s="65">
        <v>26.334519572953734</v>
      </c>
      <c r="Q3" s="66">
        <v>25.134649910233392</v>
      </c>
      <c r="R3" s="125">
        <v>1314</v>
      </c>
      <c r="S3" s="126">
        <v>1109</v>
      </c>
      <c r="T3" s="127">
        <v>2423</v>
      </c>
      <c r="U3" s="70">
        <v>1.845505617977528</v>
      </c>
      <c r="V3" s="71">
        <v>1.5911047345767575</v>
      </c>
      <c r="W3" s="72">
        <v>1.7196593328601846</v>
      </c>
      <c r="X3" s="125">
        <v>131</v>
      </c>
      <c r="Y3" s="126">
        <v>175</v>
      </c>
      <c r="Z3" s="127">
        <v>306</v>
      </c>
      <c r="AA3" s="125">
        <v>2</v>
      </c>
      <c r="AB3" s="126">
        <v>4</v>
      </c>
      <c r="AC3" s="127">
        <v>6</v>
      </c>
      <c r="AD3" s="128">
        <v>0.2808988764044944</v>
      </c>
      <c r="AE3" s="65">
        <v>0.5738880918220948</v>
      </c>
      <c r="AF3" s="129">
        <v>0.42583392476933996</v>
      </c>
      <c r="AG3" s="125">
        <v>0</v>
      </c>
      <c r="AH3" s="126">
        <v>2</v>
      </c>
      <c r="AI3" s="127">
        <v>2</v>
      </c>
      <c r="AJ3" s="67">
        <v>0</v>
      </c>
      <c r="AK3" s="68">
        <v>50</v>
      </c>
      <c r="AL3" s="69">
        <v>33.33333333333333</v>
      </c>
      <c r="AM3" s="125">
        <v>2</v>
      </c>
      <c r="AN3" s="126">
        <v>5</v>
      </c>
      <c r="AO3" s="127">
        <v>7</v>
      </c>
      <c r="AP3" s="70">
        <v>0.0028089887640449437</v>
      </c>
      <c r="AQ3" s="71">
        <v>0.007173601147776184</v>
      </c>
      <c r="AR3" s="72">
        <v>0.0049680624556423</v>
      </c>
      <c r="AS3" s="125">
        <v>3</v>
      </c>
      <c r="AT3" s="126">
        <v>0</v>
      </c>
      <c r="AU3" s="127">
        <v>3</v>
      </c>
      <c r="AV3" s="130"/>
    </row>
    <row r="4" spans="1:48" ht="7.5" customHeight="1">
      <c r="A4" s="120"/>
      <c r="B4" s="48" t="s">
        <v>73</v>
      </c>
      <c r="C4" s="49">
        <v>639</v>
      </c>
      <c r="D4" s="51">
        <v>645</v>
      </c>
      <c r="E4" s="50">
        <v>1284</v>
      </c>
      <c r="F4" s="49">
        <v>239</v>
      </c>
      <c r="G4" s="51">
        <v>254</v>
      </c>
      <c r="H4" s="50">
        <v>493</v>
      </c>
      <c r="I4" s="73">
        <v>37.40219092331768</v>
      </c>
      <c r="J4" s="74">
        <v>39.37984496124031</v>
      </c>
      <c r="K4" s="75">
        <v>38.39563862928349</v>
      </c>
      <c r="L4" s="49">
        <v>59</v>
      </c>
      <c r="M4" s="51">
        <v>67</v>
      </c>
      <c r="N4" s="50">
        <v>126</v>
      </c>
      <c r="O4" s="73">
        <v>24.686192468619247</v>
      </c>
      <c r="P4" s="74">
        <v>26.37795275590551</v>
      </c>
      <c r="Q4" s="75">
        <v>25.557809330628807</v>
      </c>
      <c r="R4" s="111">
        <v>1120</v>
      </c>
      <c r="S4" s="110">
        <v>992</v>
      </c>
      <c r="T4" s="53">
        <v>2112</v>
      </c>
      <c r="U4" s="79">
        <v>1.7527386541471048</v>
      </c>
      <c r="V4" s="80">
        <v>1.537984496124031</v>
      </c>
      <c r="W4" s="81">
        <v>1.644859813084112</v>
      </c>
      <c r="X4" s="111">
        <v>113</v>
      </c>
      <c r="Y4" s="110">
        <v>155</v>
      </c>
      <c r="Z4" s="53">
        <v>268</v>
      </c>
      <c r="AA4" s="111">
        <v>2</v>
      </c>
      <c r="AB4" s="110">
        <v>3</v>
      </c>
      <c r="AC4" s="53">
        <v>5</v>
      </c>
      <c r="AD4" s="131">
        <v>0.3129890453834116</v>
      </c>
      <c r="AE4" s="74">
        <v>0.46511627906976744</v>
      </c>
      <c r="AF4" s="132">
        <v>0.3894080996884735</v>
      </c>
      <c r="AG4" s="111">
        <v>0</v>
      </c>
      <c r="AH4" s="110">
        <v>1</v>
      </c>
      <c r="AI4" s="53">
        <v>1</v>
      </c>
      <c r="AJ4" s="76">
        <v>0</v>
      </c>
      <c r="AK4" s="77">
        <v>33.33333333333333</v>
      </c>
      <c r="AL4" s="78">
        <v>20</v>
      </c>
      <c r="AM4" s="111">
        <v>2</v>
      </c>
      <c r="AN4" s="110">
        <v>3</v>
      </c>
      <c r="AO4" s="53">
        <v>5</v>
      </c>
      <c r="AP4" s="79">
        <v>0.003129890453834116</v>
      </c>
      <c r="AQ4" s="80">
        <v>0.004651162790697674</v>
      </c>
      <c r="AR4" s="81">
        <v>0.003894080996884735</v>
      </c>
      <c r="AS4" s="111">
        <v>3</v>
      </c>
      <c r="AT4" s="110">
        <v>0</v>
      </c>
      <c r="AU4" s="53">
        <v>3</v>
      </c>
      <c r="AV4" s="130"/>
    </row>
    <row r="5" spans="1:48" ht="7.5" customHeight="1">
      <c r="A5" s="120"/>
      <c r="B5" s="48" t="s">
        <v>74</v>
      </c>
      <c r="C5" s="49">
        <v>73</v>
      </c>
      <c r="D5" s="51">
        <v>52</v>
      </c>
      <c r="E5" s="50">
        <v>125</v>
      </c>
      <c r="F5" s="49">
        <v>37</v>
      </c>
      <c r="G5" s="51">
        <v>27</v>
      </c>
      <c r="H5" s="50">
        <v>64</v>
      </c>
      <c r="I5" s="73">
        <v>50.68493150684932</v>
      </c>
      <c r="J5" s="74">
        <v>51.92307692307693</v>
      </c>
      <c r="K5" s="75">
        <v>51.2</v>
      </c>
      <c r="L5" s="49">
        <v>7</v>
      </c>
      <c r="M5" s="51">
        <v>7</v>
      </c>
      <c r="N5" s="50">
        <v>14</v>
      </c>
      <c r="O5" s="73">
        <v>18.91891891891892</v>
      </c>
      <c r="P5" s="74">
        <v>25.925925925925924</v>
      </c>
      <c r="Q5" s="75">
        <v>21.875</v>
      </c>
      <c r="R5" s="111">
        <v>194</v>
      </c>
      <c r="S5" s="110">
        <v>117</v>
      </c>
      <c r="T5" s="53">
        <v>311</v>
      </c>
      <c r="U5" s="79">
        <v>2.6575342465753424</v>
      </c>
      <c r="V5" s="80">
        <v>2.25</v>
      </c>
      <c r="W5" s="81">
        <v>2.488</v>
      </c>
      <c r="X5" s="111">
        <v>18</v>
      </c>
      <c r="Y5" s="110">
        <v>20</v>
      </c>
      <c r="Z5" s="53">
        <v>38</v>
      </c>
      <c r="AA5" s="111">
        <v>0</v>
      </c>
      <c r="AB5" s="110">
        <v>1</v>
      </c>
      <c r="AC5" s="53">
        <v>1</v>
      </c>
      <c r="AD5" s="131">
        <v>0</v>
      </c>
      <c r="AE5" s="74">
        <v>1.9230769230769231</v>
      </c>
      <c r="AF5" s="132">
        <v>0.8</v>
      </c>
      <c r="AG5" s="111">
        <v>0</v>
      </c>
      <c r="AH5" s="110">
        <v>1</v>
      </c>
      <c r="AI5" s="53">
        <v>1</v>
      </c>
      <c r="AJ5" s="76" t="s">
        <v>146</v>
      </c>
      <c r="AK5" s="77">
        <v>100</v>
      </c>
      <c r="AL5" s="78">
        <v>100</v>
      </c>
      <c r="AM5" s="111">
        <v>0</v>
      </c>
      <c r="AN5" s="110">
        <v>2</v>
      </c>
      <c r="AO5" s="53">
        <v>2</v>
      </c>
      <c r="AP5" s="79">
        <v>0</v>
      </c>
      <c r="AQ5" s="80">
        <v>0.038461538461538464</v>
      </c>
      <c r="AR5" s="81">
        <v>0.016</v>
      </c>
      <c r="AS5" s="111">
        <v>0</v>
      </c>
      <c r="AT5" s="110">
        <v>0</v>
      </c>
      <c r="AU5" s="53">
        <v>0</v>
      </c>
      <c r="AV5" s="130"/>
    </row>
    <row r="6" spans="1:48" ht="7.5" customHeight="1">
      <c r="A6" s="52" t="s">
        <v>75</v>
      </c>
      <c r="B6" s="52" t="s">
        <v>75</v>
      </c>
      <c r="C6" s="49">
        <v>187</v>
      </c>
      <c r="D6" s="51">
        <v>156</v>
      </c>
      <c r="E6" s="50">
        <v>343</v>
      </c>
      <c r="F6" s="49">
        <v>79</v>
      </c>
      <c r="G6" s="51">
        <v>59</v>
      </c>
      <c r="H6" s="50">
        <v>138</v>
      </c>
      <c r="I6" s="73">
        <v>42.24598930481284</v>
      </c>
      <c r="J6" s="74">
        <v>37.82051282051282</v>
      </c>
      <c r="K6" s="75">
        <v>40.2332361516035</v>
      </c>
      <c r="L6" s="49">
        <v>28</v>
      </c>
      <c r="M6" s="51">
        <v>24</v>
      </c>
      <c r="N6" s="50">
        <v>52</v>
      </c>
      <c r="O6" s="73">
        <v>35.44303797468354</v>
      </c>
      <c r="P6" s="74">
        <v>40.67796610169492</v>
      </c>
      <c r="Q6" s="75">
        <v>37.68115942028986</v>
      </c>
      <c r="R6" s="111">
        <v>346</v>
      </c>
      <c r="S6" s="110">
        <v>239</v>
      </c>
      <c r="T6" s="53">
        <v>585</v>
      </c>
      <c r="U6" s="79">
        <v>1.8502673796791445</v>
      </c>
      <c r="V6" s="80">
        <v>1.5320512820512822</v>
      </c>
      <c r="W6" s="81">
        <v>1.7055393586005831</v>
      </c>
      <c r="X6" s="111">
        <v>9</v>
      </c>
      <c r="Y6" s="110">
        <v>13</v>
      </c>
      <c r="Z6" s="53">
        <v>22</v>
      </c>
      <c r="AA6" s="111">
        <v>0</v>
      </c>
      <c r="AB6" s="110">
        <v>0</v>
      </c>
      <c r="AC6" s="53">
        <v>0</v>
      </c>
      <c r="AD6" s="131">
        <v>0</v>
      </c>
      <c r="AE6" s="74">
        <v>0</v>
      </c>
      <c r="AF6" s="132">
        <v>0</v>
      </c>
      <c r="AG6" s="111">
        <v>0</v>
      </c>
      <c r="AH6" s="110">
        <v>0</v>
      </c>
      <c r="AI6" s="53">
        <v>0</v>
      </c>
      <c r="AJ6" s="76" t="s">
        <v>146</v>
      </c>
      <c r="AK6" s="77" t="s">
        <v>146</v>
      </c>
      <c r="AL6" s="78" t="s">
        <v>146</v>
      </c>
      <c r="AM6" s="111">
        <v>0</v>
      </c>
      <c r="AN6" s="110">
        <v>0</v>
      </c>
      <c r="AO6" s="53">
        <v>0</v>
      </c>
      <c r="AP6" s="79">
        <v>0</v>
      </c>
      <c r="AQ6" s="80">
        <v>0</v>
      </c>
      <c r="AR6" s="81">
        <v>0</v>
      </c>
      <c r="AS6" s="111">
        <v>0</v>
      </c>
      <c r="AT6" s="110">
        <v>0</v>
      </c>
      <c r="AU6" s="53">
        <v>0</v>
      </c>
      <c r="AV6" s="130"/>
    </row>
    <row r="7" spans="1:48" ht="7.5" customHeight="1">
      <c r="A7" s="82" t="s">
        <v>76</v>
      </c>
      <c r="B7" s="82" t="s">
        <v>76</v>
      </c>
      <c r="C7" s="49">
        <v>228</v>
      </c>
      <c r="D7" s="51">
        <v>171</v>
      </c>
      <c r="E7" s="50">
        <v>399</v>
      </c>
      <c r="F7" s="49">
        <v>135</v>
      </c>
      <c r="G7" s="51">
        <v>79</v>
      </c>
      <c r="H7" s="50">
        <v>214</v>
      </c>
      <c r="I7" s="73">
        <v>59.210526315789465</v>
      </c>
      <c r="J7" s="74">
        <v>46.198830409356724</v>
      </c>
      <c r="K7" s="75">
        <v>53.63408521303258</v>
      </c>
      <c r="L7" s="49">
        <v>38</v>
      </c>
      <c r="M7" s="51">
        <v>32</v>
      </c>
      <c r="N7" s="50">
        <v>70</v>
      </c>
      <c r="O7" s="73">
        <v>28.14814814814815</v>
      </c>
      <c r="P7" s="74">
        <v>40.50632911392405</v>
      </c>
      <c r="Q7" s="75">
        <v>32.71028037383177</v>
      </c>
      <c r="R7" s="136">
        <v>641</v>
      </c>
      <c r="S7" s="137">
        <v>359</v>
      </c>
      <c r="T7" s="138">
        <v>1000</v>
      </c>
      <c r="U7" s="79">
        <v>2.81140350877193</v>
      </c>
      <c r="V7" s="80">
        <v>2.0994152046783627</v>
      </c>
      <c r="W7" s="81">
        <v>2.506265664160401</v>
      </c>
      <c r="X7" s="111">
        <v>33</v>
      </c>
      <c r="Y7" s="110">
        <v>37</v>
      </c>
      <c r="Z7" s="53">
        <v>70</v>
      </c>
      <c r="AA7" s="111">
        <v>0</v>
      </c>
      <c r="AB7" s="110">
        <v>0</v>
      </c>
      <c r="AC7" s="53">
        <v>0</v>
      </c>
      <c r="AD7" s="131">
        <v>0</v>
      </c>
      <c r="AE7" s="74">
        <v>0</v>
      </c>
      <c r="AF7" s="132">
        <v>0</v>
      </c>
      <c r="AG7" s="111">
        <v>0</v>
      </c>
      <c r="AH7" s="110">
        <v>0</v>
      </c>
      <c r="AI7" s="53">
        <v>0</v>
      </c>
      <c r="AJ7" s="76" t="s">
        <v>146</v>
      </c>
      <c r="AK7" s="77" t="s">
        <v>146</v>
      </c>
      <c r="AL7" s="78" t="s">
        <v>146</v>
      </c>
      <c r="AM7" s="111">
        <v>0</v>
      </c>
      <c r="AN7" s="110">
        <v>0</v>
      </c>
      <c r="AO7" s="53">
        <v>0</v>
      </c>
      <c r="AP7" s="79">
        <v>0</v>
      </c>
      <c r="AQ7" s="80">
        <v>0</v>
      </c>
      <c r="AR7" s="81">
        <v>0</v>
      </c>
      <c r="AS7" s="111">
        <v>7</v>
      </c>
      <c r="AT7" s="110">
        <v>14</v>
      </c>
      <c r="AU7" s="53">
        <v>21</v>
      </c>
      <c r="AV7" s="130"/>
    </row>
    <row r="8" spans="1:48" ht="7.5" customHeight="1">
      <c r="A8" s="120"/>
      <c r="B8" s="83" t="s">
        <v>77</v>
      </c>
      <c r="C8" s="49">
        <v>154</v>
      </c>
      <c r="D8" s="51">
        <v>104</v>
      </c>
      <c r="E8" s="50">
        <v>258</v>
      </c>
      <c r="F8" s="49">
        <v>84</v>
      </c>
      <c r="G8" s="51">
        <v>39</v>
      </c>
      <c r="H8" s="50">
        <v>123</v>
      </c>
      <c r="I8" s="73">
        <v>54.54545454545454</v>
      </c>
      <c r="J8" s="74">
        <v>37.5</v>
      </c>
      <c r="K8" s="75">
        <v>47.674418604651166</v>
      </c>
      <c r="L8" s="49">
        <v>25</v>
      </c>
      <c r="M8" s="51">
        <v>13</v>
      </c>
      <c r="N8" s="50">
        <v>38</v>
      </c>
      <c r="O8" s="73">
        <v>29.761904761904763</v>
      </c>
      <c r="P8" s="74">
        <v>33.33333333333333</v>
      </c>
      <c r="Q8" s="75">
        <v>30.89430894308943</v>
      </c>
      <c r="R8" s="111">
        <v>416</v>
      </c>
      <c r="S8" s="110">
        <v>152</v>
      </c>
      <c r="T8" s="53">
        <v>568</v>
      </c>
      <c r="U8" s="79">
        <v>2.7012987012987013</v>
      </c>
      <c r="V8" s="80">
        <v>1.4615384615384615</v>
      </c>
      <c r="W8" s="81">
        <v>2.201550387596899</v>
      </c>
      <c r="X8" s="111">
        <v>5</v>
      </c>
      <c r="Y8" s="110">
        <v>7</v>
      </c>
      <c r="Z8" s="53">
        <v>12</v>
      </c>
      <c r="AA8" s="111">
        <v>0</v>
      </c>
      <c r="AB8" s="110">
        <v>0</v>
      </c>
      <c r="AC8" s="53">
        <v>0</v>
      </c>
      <c r="AD8" s="131">
        <v>0</v>
      </c>
      <c r="AE8" s="74">
        <v>0</v>
      </c>
      <c r="AF8" s="132">
        <v>0</v>
      </c>
      <c r="AG8" s="111">
        <v>0</v>
      </c>
      <c r="AH8" s="110">
        <v>0</v>
      </c>
      <c r="AI8" s="53">
        <v>0</v>
      </c>
      <c r="AJ8" s="76" t="s">
        <v>146</v>
      </c>
      <c r="AK8" s="77" t="s">
        <v>146</v>
      </c>
      <c r="AL8" s="78" t="s">
        <v>146</v>
      </c>
      <c r="AM8" s="111">
        <v>0</v>
      </c>
      <c r="AN8" s="110">
        <v>0</v>
      </c>
      <c r="AO8" s="53">
        <v>0</v>
      </c>
      <c r="AP8" s="79">
        <v>0</v>
      </c>
      <c r="AQ8" s="80">
        <v>0</v>
      </c>
      <c r="AR8" s="81">
        <v>0</v>
      </c>
      <c r="AS8" s="111">
        <v>0</v>
      </c>
      <c r="AT8" s="110">
        <v>0</v>
      </c>
      <c r="AU8" s="53">
        <v>0</v>
      </c>
      <c r="AV8" s="130"/>
    </row>
    <row r="9" spans="1:48" ht="7.5" customHeight="1">
      <c r="A9" s="120"/>
      <c r="B9" s="83" t="s">
        <v>145</v>
      </c>
      <c r="C9" s="49"/>
      <c r="D9" s="51"/>
      <c r="E9" s="50"/>
      <c r="F9" s="49"/>
      <c r="G9" s="51"/>
      <c r="H9" s="50"/>
      <c r="I9" s="73"/>
      <c r="J9" s="74"/>
      <c r="K9" s="75"/>
      <c r="L9" s="49"/>
      <c r="M9" s="51"/>
      <c r="N9" s="50"/>
      <c r="O9" s="73"/>
      <c r="P9" s="74"/>
      <c r="Q9" s="75"/>
      <c r="R9" s="111"/>
      <c r="S9" s="110"/>
      <c r="T9" s="53"/>
      <c r="U9" s="79"/>
      <c r="V9" s="80"/>
      <c r="W9" s="81"/>
      <c r="X9" s="111"/>
      <c r="Y9" s="110"/>
      <c r="Z9" s="53"/>
      <c r="AA9" s="111"/>
      <c r="AB9" s="110"/>
      <c r="AC9" s="53"/>
      <c r="AD9" s="131"/>
      <c r="AE9" s="74"/>
      <c r="AF9" s="132"/>
      <c r="AG9" s="111"/>
      <c r="AH9" s="110"/>
      <c r="AI9" s="53"/>
      <c r="AJ9" s="76"/>
      <c r="AK9" s="77"/>
      <c r="AL9" s="78"/>
      <c r="AM9" s="111"/>
      <c r="AN9" s="110"/>
      <c r="AO9" s="53"/>
      <c r="AP9" s="79"/>
      <c r="AQ9" s="80"/>
      <c r="AR9" s="81"/>
      <c r="AS9" s="111"/>
      <c r="AT9" s="110"/>
      <c r="AU9" s="53"/>
      <c r="AV9" s="130"/>
    </row>
    <row r="10" spans="1:48" ht="7.5" customHeight="1">
      <c r="A10" s="120"/>
      <c r="B10" s="83" t="s">
        <v>78</v>
      </c>
      <c r="C10" s="49"/>
      <c r="D10" s="51"/>
      <c r="E10" s="50"/>
      <c r="F10" s="49"/>
      <c r="G10" s="51"/>
      <c r="H10" s="50"/>
      <c r="I10" s="73"/>
      <c r="J10" s="74"/>
      <c r="K10" s="75"/>
      <c r="L10" s="49"/>
      <c r="M10" s="51"/>
      <c r="N10" s="50"/>
      <c r="O10" s="73"/>
      <c r="P10" s="74"/>
      <c r="Q10" s="75"/>
      <c r="R10" s="111"/>
      <c r="S10" s="110"/>
      <c r="T10" s="53"/>
      <c r="U10" s="79"/>
      <c r="V10" s="80"/>
      <c r="W10" s="81"/>
      <c r="X10" s="111"/>
      <c r="Y10" s="110"/>
      <c r="Z10" s="53"/>
      <c r="AA10" s="111"/>
      <c r="AB10" s="110"/>
      <c r="AC10" s="53"/>
      <c r="AD10" s="131"/>
      <c r="AE10" s="74"/>
      <c r="AF10" s="132"/>
      <c r="AG10" s="111"/>
      <c r="AH10" s="110"/>
      <c r="AI10" s="53"/>
      <c r="AJ10" s="76"/>
      <c r="AK10" s="77"/>
      <c r="AL10" s="78"/>
      <c r="AM10" s="111"/>
      <c r="AN10" s="110"/>
      <c r="AO10" s="53"/>
      <c r="AP10" s="79"/>
      <c r="AQ10" s="80"/>
      <c r="AR10" s="81"/>
      <c r="AS10" s="111"/>
      <c r="AT10" s="110"/>
      <c r="AU10" s="53"/>
      <c r="AV10" s="130"/>
    </row>
    <row r="11" spans="1:48" ht="7.5" customHeight="1">
      <c r="A11" s="120"/>
      <c r="B11" s="83" t="s">
        <v>79</v>
      </c>
      <c r="C11" s="49"/>
      <c r="D11" s="51"/>
      <c r="E11" s="50"/>
      <c r="F11" s="49"/>
      <c r="G11" s="51"/>
      <c r="H11" s="50"/>
      <c r="I11" s="73"/>
      <c r="J11" s="74"/>
      <c r="K11" s="75"/>
      <c r="L11" s="49"/>
      <c r="M11" s="51"/>
      <c r="N11" s="50"/>
      <c r="O11" s="73"/>
      <c r="P11" s="74"/>
      <c r="Q11" s="75"/>
      <c r="R11" s="111"/>
      <c r="S11" s="110"/>
      <c r="T11" s="53"/>
      <c r="U11" s="79"/>
      <c r="V11" s="80"/>
      <c r="W11" s="81"/>
      <c r="X11" s="111"/>
      <c r="Y11" s="110"/>
      <c r="Z11" s="53"/>
      <c r="AA11" s="111"/>
      <c r="AB11" s="110"/>
      <c r="AC11" s="53"/>
      <c r="AD11" s="131"/>
      <c r="AE11" s="74"/>
      <c r="AF11" s="132"/>
      <c r="AG11" s="111"/>
      <c r="AH11" s="110"/>
      <c r="AI11" s="53"/>
      <c r="AJ11" s="76"/>
      <c r="AK11" s="77"/>
      <c r="AL11" s="78"/>
      <c r="AM11" s="111"/>
      <c r="AN11" s="110"/>
      <c r="AO11" s="53"/>
      <c r="AP11" s="79"/>
      <c r="AQ11" s="80"/>
      <c r="AR11" s="81"/>
      <c r="AS11" s="111"/>
      <c r="AT11" s="110"/>
      <c r="AU11" s="53"/>
      <c r="AV11" s="130"/>
    </row>
    <row r="12" spans="1:48" ht="7.5" customHeight="1">
      <c r="A12" s="120"/>
      <c r="B12" s="83" t="s">
        <v>136</v>
      </c>
      <c r="C12" s="49"/>
      <c r="D12" s="51"/>
      <c r="E12" s="50"/>
      <c r="F12" s="49"/>
      <c r="G12" s="51"/>
      <c r="H12" s="50"/>
      <c r="I12" s="73"/>
      <c r="J12" s="74"/>
      <c r="K12" s="75"/>
      <c r="L12" s="49"/>
      <c r="M12" s="51"/>
      <c r="N12" s="50"/>
      <c r="O12" s="73"/>
      <c r="P12" s="74"/>
      <c r="Q12" s="75"/>
      <c r="R12" s="111"/>
      <c r="S12" s="110"/>
      <c r="T12" s="53"/>
      <c r="U12" s="79"/>
      <c r="V12" s="80"/>
      <c r="W12" s="81"/>
      <c r="X12" s="111"/>
      <c r="Y12" s="110"/>
      <c r="Z12" s="53"/>
      <c r="AA12" s="111"/>
      <c r="AB12" s="110"/>
      <c r="AC12" s="53"/>
      <c r="AD12" s="131"/>
      <c r="AE12" s="74"/>
      <c r="AF12" s="132"/>
      <c r="AG12" s="111"/>
      <c r="AH12" s="110"/>
      <c r="AI12" s="53"/>
      <c r="AJ12" s="76"/>
      <c r="AK12" s="77"/>
      <c r="AL12" s="78"/>
      <c r="AM12" s="111"/>
      <c r="AN12" s="110"/>
      <c r="AO12" s="53"/>
      <c r="AP12" s="79"/>
      <c r="AQ12" s="80"/>
      <c r="AR12" s="81"/>
      <c r="AS12" s="111"/>
      <c r="AT12" s="110"/>
      <c r="AU12" s="53"/>
      <c r="AV12" s="130"/>
    </row>
    <row r="13" spans="1:48" ht="7.5" customHeight="1">
      <c r="A13" s="120"/>
      <c r="B13" s="83" t="s">
        <v>137</v>
      </c>
      <c r="C13" s="49">
        <v>23</v>
      </c>
      <c r="D13" s="51">
        <v>19</v>
      </c>
      <c r="E13" s="50">
        <v>42</v>
      </c>
      <c r="F13" s="49">
        <v>14</v>
      </c>
      <c r="G13" s="51">
        <v>11</v>
      </c>
      <c r="H13" s="50">
        <v>25</v>
      </c>
      <c r="I13" s="73">
        <v>60.86956521739131</v>
      </c>
      <c r="J13" s="74">
        <v>57.89473684210527</v>
      </c>
      <c r="K13" s="75">
        <v>59.523809523809526</v>
      </c>
      <c r="L13" s="49">
        <v>4</v>
      </c>
      <c r="M13" s="51">
        <v>8</v>
      </c>
      <c r="N13" s="50">
        <v>12</v>
      </c>
      <c r="O13" s="73">
        <v>28.57142857142857</v>
      </c>
      <c r="P13" s="74">
        <v>72.72727272727273</v>
      </c>
      <c r="Q13" s="75">
        <v>48</v>
      </c>
      <c r="R13" s="111">
        <v>60</v>
      </c>
      <c r="S13" s="110">
        <v>54</v>
      </c>
      <c r="T13" s="53">
        <v>114</v>
      </c>
      <c r="U13" s="79">
        <v>2.608695652173913</v>
      </c>
      <c r="V13" s="80">
        <v>2.8421052631578947</v>
      </c>
      <c r="W13" s="81">
        <v>2.7142857142857144</v>
      </c>
      <c r="X13" s="111">
        <v>0</v>
      </c>
      <c r="Y13" s="110">
        <v>0</v>
      </c>
      <c r="Z13" s="53">
        <v>0</v>
      </c>
      <c r="AA13" s="111">
        <v>0</v>
      </c>
      <c r="AB13" s="110">
        <v>0</v>
      </c>
      <c r="AC13" s="53">
        <v>0</v>
      </c>
      <c r="AD13" s="131">
        <v>0</v>
      </c>
      <c r="AE13" s="74">
        <v>0</v>
      </c>
      <c r="AF13" s="132">
        <v>0</v>
      </c>
      <c r="AG13" s="111">
        <v>0</v>
      </c>
      <c r="AH13" s="110">
        <v>0</v>
      </c>
      <c r="AI13" s="53">
        <v>0</v>
      </c>
      <c r="AJ13" s="76" t="s">
        <v>146</v>
      </c>
      <c r="AK13" s="77" t="s">
        <v>146</v>
      </c>
      <c r="AL13" s="78" t="s">
        <v>146</v>
      </c>
      <c r="AM13" s="111">
        <v>0</v>
      </c>
      <c r="AN13" s="110">
        <v>0</v>
      </c>
      <c r="AO13" s="53">
        <v>0</v>
      </c>
      <c r="AP13" s="79">
        <v>0</v>
      </c>
      <c r="AQ13" s="80">
        <v>0</v>
      </c>
      <c r="AR13" s="81">
        <v>0</v>
      </c>
      <c r="AS13" s="111">
        <v>0</v>
      </c>
      <c r="AT13" s="110">
        <v>0</v>
      </c>
      <c r="AU13" s="53">
        <v>0</v>
      </c>
      <c r="AV13" s="130"/>
    </row>
    <row r="14" spans="1:48" ht="7.5" customHeight="1">
      <c r="A14" s="120"/>
      <c r="B14" s="83" t="s">
        <v>138</v>
      </c>
      <c r="C14" s="49">
        <v>36</v>
      </c>
      <c r="D14" s="51">
        <v>28</v>
      </c>
      <c r="E14" s="50">
        <v>64</v>
      </c>
      <c r="F14" s="49">
        <v>30</v>
      </c>
      <c r="G14" s="51">
        <v>19</v>
      </c>
      <c r="H14" s="50">
        <v>49</v>
      </c>
      <c r="I14" s="73">
        <v>83.33333333333334</v>
      </c>
      <c r="J14" s="74">
        <v>67.85714285714286</v>
      </c>
      <c r="K14" s="75">
        <v>76.5625</v>
      </c>
      <c r="L14" s="49">
        <v>7</v>
      </c>
      <c r="M14" s="51">
        <v>6</v>
      </c>
      <c r="N14" s="50">
        <v>13</v>
      </c>
      <c r="O14" s="73">
        <v>23.333333333333332</v>
      </c>
      <c r="P14" s="74">
        <v>31.57894736842105</v>
      </c>
      <c r="Q14" s="75">
        <v>26.53061224489796</v>
      </c>
      <c r="R14" s="111">
        <v>130</v>
      </c>
      <c r="S14" s="110">
        <v>102</v>
      </c>
      <c r="T14" s="53">
        <v>232</v>
      </c>
      <c r="U14" s="79">
        <v>3.611111111111111</v>
      </c>
      <c r="V14" s="80">
        <v>3.642857142857143</v>
      </c>
      <c r="W14" s="81">
        <v>3.625</v>
      </c>
      <c r="X14" s="111">
        <v>28</v>
      </c>
      <c r="Y14" s="110">
        <v>30</v>
      </c>
      <c r="Z14" s="53">
        <v>58</v>
      </c>
      <c r="AA14" s="111">
        <v>0</v>
      </c>
      <c r="AB14" s="110">
        <v>0</v>
      </c>
      <c r="AC14" s="53">
        <v>0</v>
      </c>
      <c r="AD14" s="131">
        <v>0</v>
      </c>
      <c r="AE14" s="74">
        <v>0</v>
      </c>
      <c r="AF14" s="132">
        <v>0</v>
      </c>
      <c r="AG14" s="111">
        <v>0</v>
      </c>
      <c r="AH14" s="110">
        <v>0</v>
      </c>
      <c r="AI14" s="53">
        <v>0</v>
      </c>
      <c r="AJ14" s="76" t="s">
        <v>146</v>
      </c>
      <c r="AK14" s="77" t="s">
        <v>146</v>
      </c>
      <c r="AL14" s="78" t="s">
        <v>146</v>
      </c>
      <c r="AM14" s="111">
        <v>0</v>
      </c>
      <c r="AN14" s="110">
        <v>0</v>
      </c>
      <c r="AO14" s="53">
        <v>0</v>
      </c>
      <c r="AP14" s="79">
        <v>0</v>
      </c>
      <c r="AQ14" s="80">
        <v>0</v>
      </c>
      <c r="AR14" s="81">
        <v>0</v>
      </c>
      <c r="AS14" s="111">
        <v>7</v>
      </c>
      <c r="AT14" s="110">
        <v>14</v>
      </c>
      <c r="AU14" s="53">
        <v>21</v>
      </c>
      <c r="AV14" s="130"/>
    </row>
    <row r="15" spans="1:48" ht="7.5" customHeight="1">
      <c r="A15" s="120"/>
      <c r="B15" s="83" t="s">
        <v>139</v>
      </c>
      <c r="C15" s="49">
        <v>15</v>
      </c>
      <c r="D15" s="51">
        <v>20</v>
      </c>
      <c r="E15" s="50">
        <v>35</v>
      </c>
      <c r="F15" s="49">
        <v>7</v>
      </c>
      <c r="G15" s="51">
        <v>10</v>
      </c>
      <c r="H15" s="50">
        <v>17</v>
      </c>
      <c r="I15" s="73">
        <v>46.666666666666664</v>
      </c>
      <c r="J15" s="74">
        <v>50</v>
      </c>
      <c r="K15" s="75">
        <v>48.57142857142857</v>
      </c>
      <c r="L15" s="49">
        <v>2</v>
      </c>
      <c r="M15" s="51">
        <v>5</v>
      </c>
      <c r="N15" s="50">
        <v>7</v>
      </c>
      <c r="O15" s="73">
        <v>28.57142857142857</v>
      </c>
      <c r="P15" s="74">
        <v>50</v>
      </c>
      <c r="Q15" s="75">
        <v>41.17647058823529</v>
      </c>
      <c r="R15" s="111">
        <v>35</v>
      </c>
      <c r="S15" s="110">
        <v>51</v>
      </c>
      <c r="T15" s="53">
        <v>86</v>
      </c>
      <c r="U15" s="79">
        <v>2.3333333333333335</v>
      </c>
      <c r="V15" s="80">
        <v>2.55</v>
      </c>
      <c r="W15" s="81">
        <v>2.4571428571428573</v>
      </c>
      <c r="X15" s="111">
        <v>0</v>
      </c>
      <c r="Y15" s="110">
        <v>0</v>
      </c>
      <c r="Z15" s="53">
        <v>0</v>
      </c>
      <c r="AA15" s="111">
        <v>0</v>
      </c>
      <c r="AB15" s="110">
        <v>0</v>
      </c>
      <c r="AC15" s="53">
        <v>0</v>
      </c>
      <c r="AD15" s="131">
        <v>0</v>
      </c>
      <c r="AE15" s="74">
        <v>0</v>
      </c>
      <c r="AF15" s="132">
        <v>0</v>
      </c>
      <c r="AG15" s="111">
        <v>0</v>
      </c>
      <c r="AH15" s="110">
        <v>0</v>
      </c>
      <c r="AI15" s="53">
        <v>0</v>
      </c>
      <c r="AJ15" s="76" t="s">
        <v>146</v>
      </c>
      <c r="AK15" s="77" t="s">
        <v>146</v>
      </c>
      <c r="AL15" s="78" t="s">
        <v>146</v>
      </c>
      <c r="AM15" s="111">
        <v>0</v>
      </c>
      <c r="AN15" s="110">
        <v>0</v>
      </c>
      <c r="AO15" s="53">
        <v>0</v>
      </c>
      <c r="AP15" s="79">
        <v>0</v>
      </c>
      <c r="AQ15" s="80">
        <v>0</v>
      </c>
      <c r="AR15" s="81">
        <v>0</v>
      </c>
      <c r="AS15" s="111">
        <v>0</v>
      </c>
      <c r="AT15" s="110">
        <v>0</v>
      </c>
      <c r="AU15" s="53">
        <v>0</v>
      </c>
      <c r="AV15" s="130"/>
    </row>
    <row r="16" spans="1:48" ht="7.5" customHeight="1">
      <c r="A16" s="120"/>
      <c r="B16" s="83" t="s">
        <v>140</v>
      </c>
      <c r="C16" s="49"/>
      <c r="D16" s="51"/>
      <c r="E16" s="50"/>
      <c r="F16" s="49"/>
      <c r="G16" s="51"/>
      <c r="H16" s="50"/>
      <c r="I16" s="73"/>
      <c r="J16" s="74"/>
      <c r="K16" s="75"/>
      <c r="L16" s="49"/>
      <c r="M16" s="51"/>
      <c r="N16" s="50"/>
      <c r="O16" s="73"/>
      <c r="P16" s="74"/>
      <c r="Q16" s="75"/>
      <c r="R16" s="111"/>
      <c r="S16" s="110"/>
      <c r="T16" s="53"/>
      <c r="U16" s="79"/>
      <c r="V16" s="80"/>
      <c r="W16" s="81"/>
      <c r="X16" s="111"/>
      <c r="Y16" s="110"/>
      <c r="Z16" s="53"/>
      <c r="AA16" s="111"/>
      <c r="AB16" s="110"/>
      <c r="AC16" s="53"/>
      <c r="AD16" s="131"/>
      <c r="AE16" s="74"/>
      <c r="AF16" s="132"/>
      <c r="AG16" s="111"/>
      <c r="AH16" s="110"/>
      <c r="AI16" s="53"/>
      <c r="AJ16" s="76"/>
      <c r="AK16" s="77"/>
      <c r="AL16" s="78"/>
      <c r="AM16" s="111"/>
      <c r="AN16" s="110"/>
      <c r="AO16" s="53"/>
      <c r="AP16" s="79"/>
      <c r="AQ16" s="80"/>
      <c r="AR16" s="81"/>
      <c r="AS16" s="111"/>
      <c r="AT16" s="110"/>
      <c r="AU16" s="53"/>
      <c r="AV16" s="130"/>
    </row>
    <row r="17" spans="1:48" ht="7.5" customHeight="1">
      <c r="A17" s="120"/>
      <c r="B17" s="122" t="s">
        <v>141</v>
      </c>
      <c r="C17" s="49"/>
      <c r="D17" s="51"/>
      <c r="E17" s="50"/>
      <c r="F17" s="49"/>
      <c r="G17" s="51"/>
      <c r="H17" s="50"/>
      <c r="I17" s="73"/>
      <c r="J17" s="74"/>
      <c r="K17" s="75"/>
      <c r="L17" s="49"/>
      <c r="M17" s="51"/>
      <c r="N17" s="50"/>
      <c r="O17" s="73"/>
      <c r="P17" s="74"/>
      <c r="Q17" s="75"/>
      <c r="R17" s="111"/>
      <c r="S17" s="110"/>
      <c r="T17" s="53"/>
      <c r="U17" s="79"/>
      <c r="V17" s="80"/>
      <c r="W17" s="81"/>
      <c r="X17" s="111"/>
      <c r="Y17" s="110"/>
      <c r="Z17" s="53"/>
      <c r="AA17" s="111"/>
      <c r="AB17" s="110"/>
      <c r="AC17" s="53"/>
      <c r="AD17" s="131"/>
      <c r="AE17" s="74"/>
      <c r="AF17" s="132"/>
      <c r="AG17" s="111"/>
      <c r="AH17" s="110"/>
      <c r="AI17" s="53"/>
      <c r="AJ17" s="76"/>
      <c r="AK17" s="77"/>
      <c r="AL17" s="78"/>
      <c r="AM17" s="111"/>
      <c r="AN17" s="110"/>
      <c r="AO17" s="53"/>
      <c r="AP17" s="79"/>
      <c r="AQ17" s="80"/>
      <c r="AR17" s="81"/>
      <c r="AS17" s="111"/>
      <c r="AT17" s="110"/>
      <c r="AU17" s="53"/>
      <c r="AV17" s="130"/>
    </row>
    <row r="18" spans="1:48" ht="7.5" customHeight="1">
      <c r="A18" s="82" t="s">
        <v>80</v>
      </c>
      <c r="B18" s="82" t="s">
        <v>80</v>
      </c>
      <c r="C18" s="49">
        <v>238</v>
      </c>
      <c r="D18" s="51">
        <v>212</v>
      </c>
      <c r="E18" s="50">
        <v>450</v>
      </c>
      <c r="F18" s="49">
        <v>120</v>
      </c>
      <c r="G18" s="51">
        <v>108</v>
      </c>
      <c r="H18" s="50">
        <v>228</v>
      </c>
      <c r="I18" s="73">
        <v>50.42016806722689</v>
      </c>
      <c r="J18" s="74">
        <v>50.943396226415096</v>
      </c>
      <c r="K18" s="75">
        <v>50.66666666666667</v>
      </c>
      <c r="L18" s="49">
        <v>35</v>
      </c>
      <c r="M18" s="51">
        <v>28</v>
      </c>
      <c r="N18" s="50">
        <v>63</v>
      </c>
      <c r="O18" s="73">
        <v>29.166666666666668</v>
      </c>
      <c r="P18" s="74">
        <v>25.925925925925924</v>
      </c>
      <c r="Q18" s="75">
        <v>27.631578947368425</v>
      </c>
      <c r="R18" s="111">
        <v>583</v>
      </c>
      <c r="S18" s="110">
        <v>536</v>
      </c>
      <c r="T18" s="53">
        <v>1119</v>
      </c>
      <c r="U18" s="79">
        <v>2.4495798319327733</v>
      </c>
      <c r="V18" s="80">
        <v>2.5283018867924527</v>
      </c>
      <c r="W18" s="81">
        <v>2.486666666666667</v>
      </c>
      <c r="X18" s="111">
        <v>63</v>
      </c>
      <c r="Y18" s="110">
        <v>75</v>
      </c>
      <c r="Z18" s="53">
        <v>138</v>
      </c>
      <c r="AA18" s="111">
        <v>4</v>
      </c>
      <c r="AB18" s="110">
        <v>0</v>
      </c>
      <c r="AC18" s="53">
        <v>4</v>
      </c>
      <c r="AD18" s="131">
        <v>1.680672268907563</v>
      </c>
      <c r="AE18" s="74">
        <v>0</v>
      </c>
      <c r="AF18" s="132">
        <v>0.8888888888888888</v>
      </c>
      <c r="AG18" s="111">
        <v>1</v>
      </c>
      <c r="AH18" s="110">
        <v>0</v>
      </c>
      <c r="AI18" s="53">
        <v>1</v>
      </c>
      <c r="AJ18" s="76">
        <v>25</v>
      </c>
      <c r="AK18" s="77" t="s">
        <v>146</v>
      </c>
      <c r="AL18" s="78">
        <v>25</v>
      </c>
      <c r="AM18" s="111">
        <v>4</v>
      </c>
      <c r="AN18" s="110">
        <v>0</v>
      </c>
      <c r="AO18" s="53">
        <v>4</v>
      </c>
      <c r="AP18" s="79">
        <v>0.01680672268907563</v>
      </c>
      <c r="AQ18" s="80">
        <v>0</v>
      </c>
      <c r="AR18" s="81">
        <v>0.008888888888888889</v>
      </c>
      <c r="AS18" s="111">
        <v>0</v>
      </c>
      <c r="AT18" s="110">
        <v>2</v>
      </c>
      <c r="AU18" s="53">
        <v>2</v>
      </c>
      <c r="AV18" s="130"/>
    </row>
    <row r="19" spans="1:48" ht="7.5" customHeight="1">
      <c r="A19" s="120"/>
      <c r="B19" s="83" t="s">
        <v>135</v>
      </c>
      <c r="C19" s="49">
        <v>195</v>
      </c>
      <c r="D19" s="51">
        <v>176</v>
      </c>
      <c r="E19" s="50">
        <v>371</v>
      </c>
      <c r="F19" s="49">
        <v>104</v>
      </c>
      <c r="G19" s="51">
        <v>93</v>
      </c>
      <c r="H19" s="50">
        <v>197</v>
      </c>
      <c r="I19" s="73">
        <v>53.333333333333336</v>
      </c>
      <c r="J19" s="74">
        <v>52.84090909090909</v>
      </c>
      <c r="K19" s="75">
        <v>53.09973045822103</v>
      </c>
      <c r="L19" s="49">
        <v>28</v>
      </c>
      <c r="M19" s="51">
        <v>23</v>
      </c>
      <c r="N19" s="50">
        <v>51</v>
      </c>
      <c r="O19" s="73">
        <v>26.923076923076923</v>
      </c>
      <c r="P19" s="74">
        <v>24.731182795698924</v>
      </c>
      <c r="Q19" s="75">
        <v>25.888324873096447</v>
      </c>
      <c r="R19" s="111">
        <v>487</v>
      </c>
      <c r="S19" s="110">
        <v>468</v>
      </c>
      <c r="T19" s="53">
        <v>955</v>
      </c>
      <c r="U19" s="79">
        <v>2.4974358974358974</v>
      </c>
      <c r="V19" s="80">
        <v>2.659090909090909</v>
      </c>
      <c r="W19" s="81">
        <v>2.5741239892183287</v>
      </c>
      <c r="X19" s="111">
        <v>32</v>
      </c>
      <c r="Y19" s="110">
        <v>47</v>
      </c>
      <c r="Z19" s="53">
        <v>79</v>
      </c>
      <c r="AA19" s="111">
        <v>4</v>
      </c>
      <c r="AB19" s="110">
        <v>0</v>
      </c>
      <c r="AC19" s="53">
        <v>4</v>
      </c>
      <c r="AD19" s="131">
        <v>2.051282051282051</v>
      </c>
      <c r="AE19" s="74">
        <v>0</v>
      </c>
      <c r="AF19" s="132">
        <v>1.078167115902965</v>
      </c>
      <c r="AG19" s="111">
        <v>1</v>
      </c>
      <c r="AH19" s="110">
        <v>0</v>
      </c>
      <c r="AI19" s="53">
        <v>1</v>
      </c>
      <c r="AJ19" s="76">
        <v>25</v>
      </c>
      <c r="AK19" s="77" t="s">
        <v>146</v>
      </c>
      <c r="AL19" s="78">
        <v>25</v>
      </c>
      <c r="AM19" s="111">
        <v>4</v>
      </c>
      <c r="AN19" s="110">
        <v>0</v>
      </c>
      <c r="AO19" s="53">
        <v>4</v>
      </c>
      <c r="AP19" s="79">
        <v>0.020512820512820513</v>
      </c>
      <c r="AQ19" s="80">
        <v>0</v>
      </c>
      <c r="AR19" s="81">
        <v>0.01078167115902965</v>
      </c>
      <c r="AS19" s="111">
        <v>0</v>
      </c>
      <c r="AT19" s="110">
        <v>0</v>
      </c>
      <c r="AU19" s="53">
        <v>0</v>
      </c>
      <c r="AV19" s="130"/>
    </row>
    <row r="20" spans="1:48" ht="7.5" customHeight="1">
      <c r="A20" s="120"/>
      <c r="B20" s="83" t="s">
        <v>142</v>
      </c>
      <c r="C20" s="49">
        <v>43</v>
      </c>
      <c r="D20" s="51">
        <v>36</v>
      </c>
      <c r="E20" s="50">
        <v>79</v>
      </c>
      <c r="F20" s="49">
        <v>16</v>
      </c>
      <c r="G20" s="51">
        <v>15</v>
      </c>
      <c r="H20" s="50">
        <v>31</v>
      </c>
      <c r="I20" s="73">
        <v>37.2093023255814</v>
      </c>
      <c r="J20" s="74">
        <v>41.66666666666667</v>
      </c>
      <c r="K20" s="75">
        <v>39.24050632911392</v>
      </c>
      <c r="L20" s="49">
        <v>7</v>
      </c>
      <c r="M20" s="51">
        <v>5</v>
      </c>
      <c r="N20" s="50">
        <v>12</v>
      </c>
      <c r="O20" s="73">
        <v>43.75</v>
      </c>
      <c r="P20" s="74">
        <v>33.33333333333333</v>
      </c>
      <c r="Q20" s="75">
        <v>38.70967741935484</v>
      </c>
      <c r="R20" s="111">
        <v>96</v>
      </c>
      <c r="S20" s="110">
        <v>68</v>
      </c>
      <c r="T20" s="53">
        <v>164</v>
      </c>
      <c r="U20" s="79">
        <v>2.2325581395348837</v>
      </c>
      <c r="V20" s="80">
        <v>1.8888888888888888</v>
      </c>
      <c r="W20" s="81">
        <v>2.0759493670886076</v>
      </c>
      <c r="X20" s="111">
        <v>31</v>
      </c>
      <c r="Y20" s="110">
        <v>28</v>
      </c>
      <c r="Z20" s="53">
        <v>59</v>
      </c>
      <c r="AA20" s="111">
        <v>0</v>
      </c>
      <c r="AB20" s="110">
        <v>0</v>
      </c>
      <c r="AC20" s="53">
        <v>0</v>
      </c>
      <c r="AD20" s="131">
        <v>0</v>
      </c>
      <c r="AE20" s="74">
        <v>0</v>
      </c>
      <c r="AF20" s="132">
        <v>0</v>
      </c>
      <c r="AG20" s="111">
        <v>0</v>
      </c>
      <c r="AH20" s="110">
        <v>0</v>
      </c>
      <c r="AI20" s="53">
        <v>0</v>
      </c>
      <c r="AJ20" s="76" t="s">
        <v>146</v>
      </c>
      <c r="AK20" s="77" t="s">
        <v>146</v>
      </c>
      <c r="AL20" s="78" t="s">
        <v>146</v>
      </c>
      <c r="AM20" s="111">
        <v>0</v>
      </c>
      <c r="AN20" s="110">
        <v>0</v>
      </c>
      <c r="AO20" s="53">
        <v>0</v>
      </c>
      <c r="AP20" s="79">
        <v>0</v>
      </c>
      <c r="AQ20" s="80">
        <v>0</v>
      </c>
      <c r="AR20" s="81">
        <v>0</v>
      </c>
      <c r="AS20" s="111">
        <v>0</v>
      </c>
      <c r="AT20" s="110">
        <v>2</v>
      </c>
      <c r="AU20" s="53">
        <v>2</v>
      </c>
      <c r="AV20" s="130"/>
    </row>
    <row r="21" spans="1:48" ht="7.5" customHeight="1">
      <c r="A21" s="82" t="s">
        <v>81</v>
      </c>
      <c r="B21" s="82" t="s">
        <v>81</v>
      </c>
      <c r="C21" s="49">
        <v>345</v>
      </c>
      <c r="D21" s="51">
        <v>357</v>
      </c>
      <c r="E21" s="50">
        <v>702</v>
      </c>
      <c r="F21" s="49">
        <v>177</v>
      </c>
      <c r="G21" s="51">
        <v>168</v>
      </c>
      <c r="H21" s="50">
        <v>345</v>
      </c>
      <c r="I21" s="73">
        <v>51.30434782608696</v>
      </c>
      <c r="J21" s="74">
        <v>47.05882352941176</v>
      </c>
      <c r="K21" s="75">
        <v>49.14529914529914</v>
      </c>
      <c r="L21" s="49">
        <v>46</v>
      </c>
      <c r="M21" s="51">
        <v>41</v>
      </c>
      <c r="N21" s="50">
        <v>87</v>
      </c>
      <c r="O21" s="73">
        <v>25.98870056497175</v>
      </c>
      <c r="P21" s="74">
        <v>24.404761904761905</v>
      </c>
      <c r="Q21" s="75">
        <v>25.217391304347824</v>
      </c>
      <c r="R21" s="111">
        <v>844</v>
      </c>
      <c r="S21" s="110">
        <v>772</v>
      </c>
      <c r="T21" s="53">
        <v>1616</v>
      </c>
      <c r="U21" s="79">
        <v>2.446376811594203</v>
      </c>
      <c r="V21" s="80">
        <v>2.1624649859943976</v>
      </c>
      <c r="W21" s="81">
        <v>2.301994301994302</v>
      </c>
      <c r="X21" s="111">
        <v>43</v>
      </c>
      <c r="Y21" s="110">
        <v>56</v>
      </c>
      <c r="Z21" s="53">
        <v>99</v>
      </c>
      <c r="AA21" s="111">
        <v>1</v>
      </c>
      <c r="AB21" s="110">
        <v>0</v>
      </c>
      <c r="AC21" s="53">
        <v>1</v>
      </c>
      <c r="AD21" s="131">
        <v>0.2898550724637681</v>
      </c>
      <c r="AE21" s="74">
        <v>0</v>
      </c>
      <c r="AF21" s="132">
        <v>0.14245014245014245</v>
      </c>
      <c r="AG21" s="111">
        <v>0</v>
      </c>
      <c r="AH21" s="110">
        <v>0</v>
      </c>
      <c r="AI21" s="53">
        <v>0</v>
      </c>
      <c r="AJ21" s="76">
        <v>0</v>
      </c>
      <c r="AK21" s="77" t="s">
        <v>146</v>
      </c>
      <c r="AL21" s="78">
        <v>0</v>
      </c>
      <c r="AM21" s="111">
        <v>2</v>
      </c>
      <c r="AN21" s="110">
        <v>0</v>
      </c>
      <c r="AO21" s="53">
        <v>2</v>
      </c>
      <c r="AP21" s="79">
        <v>0.005797101449275362</v>
      </c>
      <c r="AQ21" s="80">
        <v>0</v>
      </c>
      <c r="AR21" s="81">
        <v>0.002849002849002849</v>
      </c>
      <c r="AS21" s="111">
        <v>1</v>
      </c>
      <c r="AT21" s="110">
        <v>6</v>
      </c>
      <c r="AU21" s="53">
        <v>7</v>
      </c>
      <c r="AV21" s="130"/>
    </row>
    <row r="22" spans="1:48" ht="7.5" customHeight="1">
      <c r="A22" s="120"/>
      <c r="B22" s="83" t="s">
        <v>82</v>
      </c>
      <c r="C22" s="49">
        <v>138</v>
      </c>
      <c r="D22" s="51">
        <v>142</v>
      </c>
      <c r="E22" s="50">
        <v>280</v>
      </c>
      <c r="F22" s="49">
        <v>74</v>
      </c>
      <c r="G22" s="51">
        <v>71</v>
      </c>
      <c r="H22" s="50">
        <v>145</v>
      </c>
      <c r="I22" s="73">
        <v>53.62318840579711</v>
      </c>
      <c r="J22" s="74">
        <v>50</v>
      </c>
      <c r="K22" s="75">
        <v>51.78571428571429</v>
      </c>
      <c r="L22" s="49">
        <v>16</v>
      </c>
      <c r="M22" s="51">
        <v>12</v>
      </c>
      <c r="N22" s="50">
        <v>28</v>
      </c>
      <c r="O22" s="73">
        <v>21.62162162162162</v>
      </c>
      <c r="P22" s="74">
        <v>16.901408450704224</v>
      </c>
      <c r="Q22" s="75">
        <v>19.310344827586206</v>
      </c>
      <c r="R22" s="111">
        <v>410</v>
      </c>
      <c r="S22" s="110">
        <v>353</v>
      </c>
      <c r="T22" s="53">
        <v>763</v>
      </c>
      <c r="U22" s="79">
        <v>2.971014492753623</v>
      </c>
      <c r="V22" s="80">
        <v>2.4859154929577465</v>
      </c>
      <c r="W22" s="81">
        <v>2.725</v>
      </c>
      <c r="X22" s="111">
        <v>9</v>
      </c>
      <c r="Y22" s="110">
        <v>16</v>
      </c>
      <c r="Z22" s="53">
        <v>25</v>
      </c>
      <c r="AA22" s="111">
        <v>0</v>
      </c>
      <c r="AB22" s="110">
        <v>0</v>
      </c>
      <c r="AC22" s="53">
        <v>0</v>
      </c>
      <c r="AD22" s="131">
        <v>0</v>
      </c>
      <c r="AE22" s="74">
        <v>0</v>
      </c>
      <c r="AF22" s="132">
        <v>0</v>
      </c>
      <c r="AG22" s="111">
        <v>0</v>
      </c>
      <c r="AH22" s="110">
        <v>0</v>
      </c>
      <c r="AI22" s="53">
        <v>0</v>
      </c>
      <c r="AJ22" s="76" t="s">
        <v>146</v>
      </c>
      <c r="AK22" s="77" t="s">
        <v>146</v>
      </c>
      <c r="AL22" s="78" t="s">
        <v>146</v>
      </c>
      <c r="AM22" s="111">
        <v>0</v>
      </c>
      <c r="AN22" s="110">
        <v>0</v>
      </c>
      <c r="AO22" s="53">
        <v>0</v>
      </c>
      <c r="AP22" s="79">
        <v>0</v>
      </c>
      <c r="AQ22" s="80">
        <v>0</v>
      </c>
      <c r="AR22" s="81">
        <v>0</v>
      </c>
      <c r="AS22" s="111">
        <v>1</v>
      </c>
      <c r="AT22" s="110">
        <v>0</v>
      </c>
      <c r="AU22" s="53">
        <v>1</v>
      </c>
      <c r="AV22" s="130"/>
    </row>
    <row r="23" spans="1:48" ht="7.5" customHeight="1">
      <c r="A23" s="120"/>
      <c r="B23" s="83" t="s">
        <v>83</v>
      </c>
      <c r="C23" s="49">
        <v>47</v>
      </c>
      <c r="D23" s="51">
        <v>63</v>
      </c>
      <c r="E23" s="50">
        <v>110</v>
      </c>
      <c r="F23" s="49">
        <v>22</v>
      </c>
      <c r="G23" s="51">
        <v>25</v>
      </c>
      <c r="H23" s="50">
        <v>47</v>
      </c>
      <c r="I23" s="73">
        <v>46.808510638297875</v>
      </c>
      <c r="J23" s="74">
        <v>39.682539682539684</v>
      </c>
      <c r="K23" s="75">
        <v>42.72727272727273</v>
      </c>
      <c r="L23" s="49">
        <v>7</v>
      </c>
      <c r="M23" s="51">
        <v>7</v>
      </c>
      <c r="N23" s="50">
        <v>14</v>
      </c>
      <c r="O23" s="73">
        <v>31.818181818181817</v>
      </c>
      <c r="P23" s="74">
        <v>28</v>
      </c>
      <c r="Q23" s="75">
        <v>29.78723404255319</v>
      </c>
      <c r="R23" s="111">
        <v>116</v>
      </c>
      <c r="S23" s="110">
        <v>91</v>
      </c>
      <c r="T23" s="53">
        <v>207</v>
      </c>
      <c r="U23" s="79">
        <v>2.4680851063829787</v>
      </c>
      <c r="V23" s="80">
        <v>1.4444444444444444</v>
      </c>
      <c r="W23" s="81">
        <v>1.8818181818181818</v>
      </c>
      <c r="X23" s="111">
        <v>10</v>
      </c>
      <c r="Y23" s="110">
        <v>10</v>
      </c>
      <c r="Z23" s="53">
        <v>20</v>
      </c>
      <c r="AA23" s="111">
        <v>0</v>
      </c>
      <c r="AB23" s="110">
        <v>0</v>
      </c>
      <c r="AC23" s="53">
        <v>0</v>
      </c>
      <c r="AD23" s="131">
        <v>0</v>
      </c>
      <c r="AE23" s="74">
        <v>0</v>
      </c>
      <c r="AF23" s="132">
        <v>0</v>
      </c>
      <c r="AG23" s="111">
        <v>0</v>
      </c>
      <c r="AH23" s="110">
        <v>0</v>
      </c>
      <c r="AI23" s="53">
        <v>0</v>
      </c>
      <c r="AJ23" s="76" t="s">
        <v>146</v>
      </c>
      <c r="AK23" s="77" t="s">
        <v>146</v>
      </c>
      <c r="AL23" s="78" t="s">
        <v>146</v>
      </c>
      <c r="AM23" s="111">
        <v>0</v>
      </c>
      <c r="AN23" s="110">
        <v>0</v>
      </c>
      <c r="AO23" s="53">
        <v>0</v>
      </c>
      <c r="AP23" s="79">
        <v>0</v>
      </c>
      <c r="AQ23" s="80">
        <v>0</v>
      </c>
      <c r="AR23" s="81">
        <v>0</v>
      </c>
      <c r="AS23" s="111">
        <v>0</v>
      </c>
      <c r="AT23" s="110">
        <v>2</v>
      </c>
      <c r="AU23" s="53">
        <v>2</v>
      </c>
      <c r="AV23" s="130"/>
    </row>
    <row r="24" spans="1:48" ht="7.5" customHeight="1">
      <c r="A24" s="120"/>
      <c r="B24" s="83" t="s">
        <v>84</v>
      </c>
      <c r="C24" s="49">
        <v>8</v>
      </c>
      <c r="D24" s="51">
        <v>6</v>
      </c>
      <c r="E24" s="50">
        <v>14</v>
      </c>
      <c r="F24" s="49">
        <v>4</v>
      </c>
      <c r="G24" s="51">
        <v>4</v>
      </c>
      <c r="H24" s="50">
        <v>8</v>
      </c>
      <c r="I24" s="73">
        <v>50</v>
      </c>
      <c r="J24" s="74">
        <v>66.66666666666666</v>
      </c>
      <c r="K24" s="75">
        <v>57.14285714285714</v>
      </c>
      <c r="L24" s="49">
        <v>1</v>
      </c>
      <c r="M24" s="51">
        <v>1</v>
      </c>
      <c r="N24" s="50">
        <v>2</v>
      </c>
      <c r="O24" s="73">
        <v>25</v>
      </c>
      <c r="P24" s="74">
        <v>25</v>
      </c>
      <c r="Q24" s="75">
        <v>25</v>
      </c>
      <c r="R24" s="111">
        <v>15</v>
      </c>
      <c r="S24" s="110">
        <v>17</v>
      </c>
      <c r="T24" s="53">
        <v>32</v>
      </c>
      <c r="U24" s="79">
        <v>1.875</v>
      </c>
      <c r="V24" s="80">
        <v>2.8333333333333335</v>
      </c>
      <c r="W24" s="81">
        <v>2.2857142857142856</v>
      </c>
      <c r="X24" s="111">
        <v>0</v>
      </c>
      <c r="Y24" s="110">
        <v>0</v>
      </c>
      <c r="Z24" s="53">
        <v>0</v>
      </c>
      <c r="AA24" s="111">
        <v>0</v>
      </c>
      <c r="AB24" s="110">
        <v>0</v>
      </c>
      <c r="AC24" s="53">
        <v>0</v>
      </c>
      <c r="AD24" s="131">
        <v>0</v>
      </c>
      <c r="AE24" s="74">
        <v>0</v>
      </c>
      <c r="AF24" s="132">
        <v>0</v>
      </c>
      <c r="AG24" s="111">
        <v>0</v>
      </c>
      <c r="AH24" s="110">
        <v>0</v>
      </c>
      <c r="AI24" s="53">
        <v>0</v>
      </c>
      <c r="AJ24" s="76" t="s">
        <v>146</v>
      </c>
      <c r="AK24" s="77" t="s">
        <v>146</v>
      </c>
      <c r="AL24" s="78" t="s">
        <v>146</v>
      </c>
      <c r="AM24" s="111">
        <v>0</v>
      </c>
      <c r="AN24" s="110">
        <v>0</v>
      </c>
      <c r="AO24" s="53">
        <v>0</v>
      </c>
      <c r="AP24" s="79">
        <v>0</v>
      </c>
      <c r="AQ24" s="80">
        <v>0</v>
      </c>
      <c r="AR24" s="81">
        <v>0</v>
      </c>
      <c r="AS24" s="111">
        <v>0</v>
      </c>
      <c r="AT24" s="110">
        <v>0</v>
      </c>
      <c r="AU24" s="53">
        <v>0</v>
      </c>
      <c r="AV24" s="130"/>
    </row>
    <row r="25" spans="1:48" ht="7.5" customHeight="1">
      <c r="A25" s="120"/>
      <c r="B25" s="83" t="s">
        <v>85</v>
      </c>
      <c r="C25" s="49">
        <v>36</v>
      </c>
      <c r="D25" s="51">
        <v>35</v>
      </c>
      <c r="E25" s="50">
        <v>71</v>
      </c>
      <c r="F25" s="49">
        <v>14</v>
      </c>
      <c r="G25" s="51">
        <v>18</v>
      </c>
      <c r="H25" s="50">
        <v>32</v>
      </c>
      <c r="I25" s="73">
        <v>38.88888888888889</v>
      </c>
      <c r="J25" s="74">
        <v>51.42857142857142</v>
      </c>
      <c r="K25" s="75">
        <v>45.07042253521127</v>
      </c>
      <c r="L25" s="49">
        <v>2</v>
      </c>
      <c r="M25" s="51">
        <v>5</v>
      </c>
      <c r="N25" s="50">
        <v>7</v>
      </c>
      <c r="O25" s="73">
        <v>14.285714285714285</v>
      </c>
      <c r="P25" s="74">
        <v>27.77777777777778</v>
      </c>
      <c r="Q25" s="75">
        <v>21.875</v>
      </c>
      <c r="R25" s="111">
        <v>62</v>
      </c>
      <c r="S25" s="110">
        <v>89</v>
      </c>
      <c r="T25" s="53">
        <v>151</v>
      </c>
      <c r="U25" s="79">
        <v>1.7222222222222223</v>
      </c>
      <c r="V25" s="80">
        <v>2.5428571428571427</v>
      </c>
      <c r="W25" s="81">
        <v>2.1267605633802815</v>
      </c>
      <c r="X25" s="111">
        <v>3</v>
      </c>
      <c r="Y25" s="110">
        <v>14</v>
      </c>
      <c r="Z25" s="53">
        <v>17</v>
      </c>
      <c r="AA25" s="111">
        <v>0</v>
      </c>
      <c r="AB25" s="110">
        <v>0</v>
      </c>
      <c r="AC25" s="53">
        <v>0</v>
      </c>
      <c r="AD25" s="131">
        <v>0</v>
      </c>
      <c r="AE25" s="74">
        <v>0</v>
      </c>
      <c r="AF25" s="132">
        <v>0</v>
      </c>
      <c r="AG25" s="111">
        <v>0</v>
      </c>
      <c r="AH25" s="110">
        <v>0</v>
      </c>
      <c r="AI25" s="53">
        <v>0</v>
      </c>
      <c r="AJ25" s="76" t="s">
        <v>146</v>
      </c>
      <c r="AK25" s="77" t="s">
        <v>146</v>
      </c>
      <c r="AL25" s="78" t="s">
        <v>146</v>
      </c>
      <c r="AM25" s="111">
        <v>0</v>
      </c>
      <c r="AN25" s="110">
        <v>0</v>
      </c>
      <c r="AO25" s="53">
        <v>0</v>
      </c>
      <c r="AP25" s="79">
        <v>0</v>
      </c>
      <c r="AQ25" s="80">
        <v>0</v>
      </c>
      <c r="AR25" s="81">
        <v>0</v>
      </c>
      <c r="AS25" s="111">
        <v>0</v>
      </c>
      <c r="AT25" s="110">
        <v>4</v>
      </c>
      <c r="AU25" s="53">
        <v>4</v>
      </c>
      <c r="AV25" s="130"/>
    </row>
    <row r="26" spans="1:48" ht="7.5" customHeight="1">
      <c r="A26" s="120"/>
      <c r="B26" s="83" t="s">
        <v>86</v>
      </c>
      <c r="C26" s="49">
        <v>63</v>
      </c>
      <c r="D26" s="51">
        <v>68</v>
      </c>
      <c r="E26" s="50">
        <v>131</v>
      </c>
      <c r="F26" s="49">
        <v>34</v>
      </c>
      <c r="G26" s="51">
        <v>31</v>
      </c>
      <c r="H26" s="50">
        <v>65</v>
      </c>
      <c r="I26" s="73">
        <v>53.96825396825397</v>
      </c>
      <c r="J26" s="74">
        <v>45.588235294117645</v>
      </c>
      <c r="K26" s="75">
        <v>49.61832061068702</v>
      </c>
      <c r="L26" s="49">
        <v>14</v>
      </c>
      <c r="M26" s="51">
        <v>14</v>
      </c>
      <c r="N26" s="50">
        <v>28</v>
      </c>
      <c r="O26" s="73">
        <v>41.17647058823529</v>
      </c>
      <c r="P26" s="74">
        <v>45.16129032258064</v>
      </c>
      <c r="Q26" s="75">
        <v>43.07692307692308</v>
      </c>
      <c r="R26" s="111">
        <v>117</v>
      </c>
      <c r="S26" s="110">
        <v>145</v>
      </c>
      <c r="T26" s="53">
        <v>262</v>
      </c>
      <c r="U26" s="79">
        <v>1.8571428571428572</v>
      </c>
      <c r="V26" s="80">
        <v>2.1323529411764706</v>
      </c>
      <c r="W26" s="81">
        <v>2</v>
      </c>
      <c r="X26" s="111">
        <v>15</v>
      </c>
      <c r="Y26" s="110">
        <v>14</v>
      </c>
      <c r="Z26" s="53">
        <v>29</v>
      </c>
      <c r="AA26" s="111">
        <v>0</v>
      </c>
      <c r="AB26" s="110">
        <v>0</v>
      </c>
      <c r="AC26" s="53">
        <v>0</v>
      </c>
      <c r="AD26" s="131">
        <v>0</v>
      </c>
      <c r="AE26" s="74">
        <v>0</v>
      </c>
      <c r="AF26" s="132">
        <v>0</v>
      </c>
      <c r="AG26" s="111">
        <v>0</v>
      </c>
      <c r="AH26" s="110">
        <v>0</v>
      </c>
      <c r="AI26" s="53">
        <v>0</v>
      </c>
      <c r="AJ26" s="76" t="s">
        <v>146</v>
      </c>
      <c r="AK26" s="77" t="s">
        <v>146</v>
      </c>
      <c r="AL26" s="78" t="s">
        <v>146</v>
      </c>
      <c r="AM26" s="111">
        <v>0</v>
      </c>
      <c r="AN26" s="110">
        <v>0</v>
      </c>
      <c r="AO26" s="53">
        <v>0</v>
      </c>
      <c r="AP26" s="79">
        <v>0</v>
      </c>
      <c r="AQ26" s="80">
        <v>0</v>
      </c>
      <c r="AR26" s="81">
        <v>0</v>
      </c>
      <c r="AS26" s="111">
        <v>0</v>
      </c>
      <c r="AT26" s="110">
        <v>0</v>
      </c>
      <c r="AU26" s="53">
        <v>0</v>
      </c>
      <c r="AV26" s="130"/>
    </row>
    <row r="27" spans="1:48" ht="7.5" customHeight="1">
      <c r="A27" s="120"/>
      <c r="B27" s="83" t="s">
        <v>87</v>
      </c>
      <c r="C27" s="49">
        <v>15</v>
      </c>
      <c r="D27" s="51">
        <v>20</v>
      </c>
      <c r="E27" s="50">
        <v>35</v>
      </c>
      <c r="F27" s="49">
        <v>7</v>
      </c>
      <c r="G27" s="51">
        <v>9</v>
      </c>
      <c r="H27" s="50">
        <v>16</v>
      </c>
      <c r="I27" s="73">
        <v>46.666666666666664</v>
      </c>
      <c r="J27" s="74">
        <v>45</v>
      </c>
      <c r="K27" s="75">
        <v>45.714285714285715</v>
      </c>
      <c r="L27" s="49">
        <v>1</v>
      </c>
      <c r="M27" s="51">
        <v>0</v>
      </c>
      <c r="N27" s="50">
        <v>1</v>
      </c>
      <c r="O27" s="73">
        <v>14.285714285714285</v>
      </c>
      <c r="P27" s="74">
        <v>0</v>
      </c>
      <c r="Q27" s="75">
        <v>6.25</v>
      </c>
      <c r="R27" s="111">
        <v>41</v>
      </c>
      <c r="S27" s="110">
        <v>28</v>
      </c>
      <c r="T27" s="53">
        <v>69</v>
      </c>
      <c r="U27" s="79">
        <v>2.7333333333333334</v>
      </c>
      <c r="V27" s="80">
        <v>1.4</v>
      </c>
      <c r="W27" s="81">
        <v>1.9714285714285715</v>
      </c>
      <c r="X27" s="111">
        <v>1</v>
      </c>
      <c r="Y27" s="110">
        <v>0</v>
      </c>
      <c r="Z27" s="53">
        <v>1</v>
      </c>
      <c r="AA27" s="111">
        <v>0</v>
      </c>
      <c r="AB27" s="110">
        <v>0</v>
      </c>
      <c r="AC27" s="53">
        <v>0</v>
      </c>
      <c r="AD27" s="131">
        <v>0</v>
      </c>
      <c r="AE27" s="74">
        <v>0</v>
      </c>
      <c r="AF27" s="132">
        <v>0</v>
      </c>
      <c r="AG27" s="111">
        <v>0</v>
      </c>
      <c r="AH27" s="110">
        <v>0</v>
      </c>
      <c r="AI27" s="53">
        <v>0</v>
      </c>
      <c r="AJ27" s="76" t="s">
        <v>146</v>
      </c>
      <c r="AK27" s="77" t="s">
        <v>146</v>
      </c>
      <c r="AL27" s="78" t="s">
        <v>146</v>
      </c>
      <c r="AM27" s="111">
        <v>0</v>
      </c>
      <c r="AN27" s="110">
        <v>0</v>
      </c>
      <c r="AO27" s="53">
        <v>0</v>
      </c>
      <c r="AP27" s="79">
        <v>0</v>
      </c>
      <c r="AQ27" s="80">
        <v>0</v>
      </c>
      <c r="AR27" s="81">
        <v>0</v>
      </c>
      <c r="AS27" s="111">
        <v>0</v>
      </c>
      <c r="AT27" s="110">
        <v>0</v>
      </c>
      <c r="AU27" s="53">
        <v>0</v>
      </c>
      <c r="AV27" s="130"/>
    </row>
    <row r="28" spans="1:48" ht="7.5" customHeight="1">
      <c r="A28" s="120"/>
      <c r="B28" s="83" t="s">
        <v>88</v>
      </c>
      <c r="C28" s="49">
        <v>38</v>
      </c>
      <c r="D28" s="51">
        <v>23</v>
      </c>
      <c r="E28" s="50">
        <v>61</v>
      </c>
      <c r="F28" s="49">
        <v>22</v>
      </c>
      <c r="G28" s="51">
        <v>10</v>
      </c>
      <c r="H28" s="50">
        <v>32</v>
      </c>
      <c r="I28" s="73">
        <v>57.89473684210527</v>
      </c>
      <c r="J28" s="74">
        <v>43.47826086956522</v>
      </c>
      <c r="K28" s="75">
        <v>52.459016393442624</v>
      </c>
      <c r="L28" s="49">
        <v>5</v>
      </c>
      <c r="M28" s="51">
        <v>2</v>
      </c>
      <c r="N28" s="50">
        <v>7</v>
      </c>
      <c r="O28" s="73">
        <v>22.727272727272727</v>
      </c>
      <c r="P28" s="74">
        <v>20</v>
      </c>
      <c r="Q28" s="75">
        <v>21.875</v>
      </c>
      <c r="R28" s="111">
        <v>83</v>
      </c>
      <c r="S28" s="110">
        <v>49</v>
      </c>
      <c r="T28" s="53">
        <v>132</v>
      </c>
      <c r="U28" s="79">
        <v>2.1842105263157894</v>
      </c>
      <c r="V28" s="80">
        <v>2.130434782608696</v>
      </c>
      <c r="W28" s="81">
        <v>2.1639344262295084</v>
      </c>
      <c r="X28" s="111">
        <v>5</v>
      </c>
      <c r="Y28" s="110">
        <v>2</v>
      </c>
      <c r="Z28" s="53">
        <v>7</v>
      </c>
      <c r="AA28" s="111">
        <v>1</v>
      </c>
      <c r="AB28" s="110">
        <v>0</v>
      </c>
      <c r="AC28" s="53">
        <v>1</v>
      </c>
      <c r="AD28" s="131">
        <v>2.631578947368421</v>
      </c>
      <c r="AE28" s="74">
        <v>0</v>
      </c>
      <c r="AF28" s="132">
        <v>1.639344262295082</v>
      </c>
      <c r="AG28" s="111">
        <v>0</v>
      </c>
      <c r="AH28" s="110">
        <v>0</v>
      </c>
      <c r="AI28" s="53">
        <v>0</v>
      </c>
      <c r="AJ28" s="76">
        <v>0</v>
      </c>
      <c r="AK28" s="77" t="s">
        <v>146</v>
      </c>
      <c r="AL28" s="78">
        <v>0</v>
      </c>
      <c r="AM28" s="111">
        <v>2</v>
      </c>
      <c r="AN28" s="110">
        <v>0</v>
      </c>
      <c r="AO28" s="53">
        <v>2</v>
      </c>
      <c r="AP28" s="79">
        <v>0.05263157894736842</v>
      </c>
      <c r="AQ28" s="80">
        <v>0</v>
      </c>
      <c r="AR28" s="81">
        <v>0.03278688524590164</v>
      </c>
      <c r="AS28" s="111">
        <v>0</v>
      </c>
      <c r="AT28" s="110">
        <v>0</v>
      </c>
      <c r="AU28" s="53">
        <v>0</v>
      </c>
      <c r="AV28" s="130"/>
    </row>
    <row r="29" spans="1:48" ht="7.5" customHeight="1">
      <c r="A29" s="82" t="s">
        <v>89</v>
      </c>
      <c r="B29" s="82" t="s">
        <v>89</v>
      </c>
      <c r="C29" s="49">
        <v>209</v>
      </c>
      <c r="D29" s="51">
        <v>215</v>
      </c>
      <c r="E29" s="50">
        <v>424</v>
      </c>
      <c r="F29" s="49">
        <v>90</v>
      </c>
      <c r="G29" s="51">
        <v>81</v>
      </c>
      <c r="H29" s="50">
        <v>171</v>
      </c>
      <c r="I29" s="73">
        <v>43.0622009569378</v>
      </c>
      <c r="J29" s="74">
        <v>37.67441860465116</v>
      </c>
      <c r="K29" s="75">
        <v>40.33018867924528</v>
      </c>
      <c r="L29" s="49">
        <v>32</v>
      </c>
      <c r="M29" s="51">
        <v>24</v>
      </c>
      <c r="N29" s="50">
        <v>56</v>
      </c>
      <c r="O29" s="73">
        <v>35.55555555555556</v>
      </c>
      <c r="P29" s="74">
        <v>29.629629629629626</v>
      </c>
      <c r="Q29" s="75">
        <v>32.748538011695906</v>
      </c>
      <c r="R29" s="111">
        <v>338</v>
      </c>
      <c r="S29" s="110">
        <v>277</v>
      </c>
      <c r="T29" s="53">
        <v>615</v>
      </c>
      <c r="U29" s="79">
        <v>1.6172248803827751</v>
      </c>
      <c r="V29" s="80">
        <v>1.2883720930232558</v>
      </c>
      <c r="W29" s="81">
        <v>1.4504716981132075</v>
      </c>
      <c r="X29" s="111">
        <v>24</v>
      </c>
      <c r="Y29" s="110">
        <v>25</v>
      </c>
      <c r="Z29" s="53">
        <v>49</v>
      </c>
      <c r="AA29" s="111">
        <v>0</v>
      </c>
      <c r="AB29" s="110">
        <v>1</v>
      </c>
      <c r="AC29" s="53">
        <v>1</v>
      </c>
      <c r="AD29" s="131">
        <v>0</v>
      </c>
      <c r="AE29" s="74">
        <v>0.46511627906976744</v>
      </c>
      <c r="AF29" s="132">
        <v>0.2358490566037736</v>
      </c>
      <c r="AG29" s="111">
        <v>0</v>
      </c>
      <c r="AH29" s="110">
        <v>1</v>
      </c>
      <c r="AI29" s="53">
        <v>1</v>
      </c>
      <c r="AJ29" s="76" t="s">
        <v>146</v>
      </c>
      <c r="AK29" s="77">
        <v>100</v>
      </c>
      <c r="AL29" s="78">
        <v>100</v>
      </c>
      <c r="AM29" s="111">
        <v>0</v>
      </c>
      <c r="AN29" s="110">
        <v>2</v>
      </c>
      <c r="AO29" s="53">
        <v>2</v>
      </c>
      <c r="AP29" s="79">
        <v>0</v>
      </c>
      <c r="AQ29" s="80">
        <v>0.009302325581395349</v>
      </c>
      <c r="AR29" s="81">
        <v>0.0047169811320754715</v>
      </c>
      <c r="AS29" s="111">
        <v>0</v>
      </c>
      <c r="AT29" s="110">
        <v>1</v>
      </c>
      <c r="AU29" s="53">
        <v>1</v>
      </c>
      <c r="AV29" s="130"/>
    </row>
    <row r="30" spans="1:48" ht="7.5" customHeight="1">
      <c r="A30" s="82" t="s">
        <v>90</v>
      </c>
      <c r="B30" s="82" t="s">
        <v>90</v>
      </c>
      <c r="C30" s="49">
        <v>201</v>
      </c>
      <c r="D30" s="51">
        <v>186</v>
      </c>
      <c r="E30" s="50">
        <v>387</v>
      </c>
      <c r="F30" s="49">
        <v>72</v>
      </c>
      <c r="G30" s="51">
        <v>63</v>
      </c>
      <c r="H30" s="50">
        <v>135</v>
      </c>
      <c r="I30" s="73">
        <v>35.82089552238806</v>
      </c>
      <c r="J30" s="74">
        <v>33.87096774193548</v>
      </c>
      <c r="K30" s="75">
        <v>34.883720930232556</v>
      </c>
      <c r="L30" s="49">
        <v>31</v>
      </c>
      <c r="M30" s="51">
        <v>27</v>
      </c>
      <c r="N30" s="50">
        <v>58</v>
      </c>
      <c r="O30" s="73">
        <v>43.05555555555556</v>
      </c>
      <c r="P30" s="74">
        <v>42.857142857142854</v>
      </c>
      <c r="Q30" s="75">
        <v>42.96296296296296</v>
      </c>
      <c r="R30" s="111">
        <v>301</v>
      </c>
      <c r="S30" s="110">
        <v>244</v>
      </c>
      <c r="T30" s="53">
        <v>545</v>
      </c>
      <c r="U30" s="79">
        <v>1.4975124378109452</v>
      </c>
      <c r="V30" s="80">
        <v>1.3118279569892473</v>
      </c>
      <c r="W30" s="81">
        <v>1.4082687338501292</v>
      </c>
      <c r="X30" s="111">
        <v>24</v>
      </c>
      <c r="Y30" s="110">
        <v>32</v>
      </c>
      <c r="Z30" s="53">
        <v>56</v>
      </c>
      <c r="AA30" s="111">
        <v>0</v>
      </c>
      <c r="AB30" s="110">
        <v>0</v>
      </c>
      <c r="AC30" s="53">
        <v>0</v>
      </c>
      <c r="AD30" s="131">
        <v>0</v>
      </c>
      <c r="AE30" s="74">
        <v>0</v>
      </c>
      <c r="AF30" s="132">
        <v>0</v>
      </c>
      <c r="AG30" s="111">
        <v>0</v>
      </c>
      <c r="AH30" s="110">
        <v>0</v>
      </c>
      <c r="AI30" s="53">
        <v>0</v>
      </c>
      <c r="AJ30" s="76" t="s">
        <v>146</v>
      </c>
      <c r="AK30" s="77" t="s">
        <v>146</v>
      </c>
      <c r="AL30" s="78" t="s">
        <v>146</v>
      </c>
      <c r="AM30" s="111">
        <v>0</v>
      </c>
      <c r="AN30" s="110">
        <v>0</v>
      </c>
      <c r="AO30" s="53">
        <v>0</v>
      </c>
      <c r="AP30" s="79">
        <v>0</v>
      </c>
      <c r="AQ30" s="80">
        <v>0</v>
      </c>
      <c r="AR30" s="81">
        <v>0</v>
      </c>
      <c r="AS30" s="111">
        <v>0</v>
      </c>
      <c r="AT30" s="110">
        <v>1</v>
      </c>
      <c r="AU30" s="53">
        <v>1</v>
      </c>
      <c r="AV30" s="130"/>
    </row>
    <row r="31" spans="1:48" ht="7.5" customHeight="1">
      <c r="A31" s="82" t="s">
        <v>91</v>
      </c>
      <c r="B31" s="82" t="s">
        <v>91</v>
      </c>
      <c r="C31" s="49">
        <v>272</v>
      </c>
      <c r="D31" s="51">
        <v>269</v>
      </c>
      <c r="E31" s="50">
        <v>541</v>
      </c>
      <c r="F31" s="49">
        <v>116</v>
      </c>
      <c r="G31" s="51">
        <v>110</v>
      </c>
      <c r="H31" s="50">
        <v>226</v>
      </c>
      <c r="I31" s="73">
        <v>42.64705882352941</v>
      </c>
      <c r="J31" s="74">
        <v>40.89219330855018</v>
      </c>
      <c r="K31" s="75">
        <v>41.77449168207024</v>
      </c>
      <c r="L31" s="49">
        <v>33</v>
      </c>
      <c r="M31" s="51">
        <v>26</v>
      </c>
      <c r="N31" s="50">
        <v>59</v>
      </c>
      <c r="O31" s="73">
        <v>28.448275862068968</v>
      </c>
      <c r="P31" s="74">
        <v>23.636363636363637</v>
      </c>
      <c r="Q31" s="75">
        <v>26.10619469026549</v>
      </c>
      <c r="R31" s="111">
        <v>606</v>
      </c>
      <c r="S31" s="110">
        <v>475</v>
      </c>
      <c r="T31" s="53">
        <v>1081</v>
      </c>
      <c r="U31" s="79">
        <v>2.2279411764705883</v>
      </c>
      <c r="V31" s="80">
        <v>1.7657992565055762</v>
      </c>
      <c r="W31" s="81">
        <v>1.9981515711645101</v>
      </c>
      <c r="X31" s="111">
        <v>36</v>
      </c>
      <c r="Y31" s="110">
        <v>34</v>
      </c>
      <c r="Z31" s="53">
        <v>70</v>
      </c>
      <c r="AA31" s="111">
        <v>1</v>
      </c>
      <c r="AB31" s="110">
        <v>0</v>
      </c>
      <c r="AC31" s="53">
        <v>1</v>
      </c>
      <c r="AD31" s="131">
        <v>0.3676470588235294</v>
      </c>
      <c r="AE31" s="74">
        <v>0</v>
      </c>
      <c r="AF31" s="132">
        <v>0.18484288354898337</v>
      </c>
      <c r="AG31" s="111">
        <v>0</v>
      </c>
      <c r="AH31" s="110">
        <v>0</v>
      </c>
      <c r="AI31" s="53">
        <v>0</v>
      </c>
      <c r="AJ31" s="76">
        <v>0</v>
      </c>
      <c r="AK31" s="77" t="s">
        <v>146</v>
      </c>
      <c r="AL31" s="78">
        <v>0</v>
      </c>
      <c r="AM31" s="111">
        <v>1</v>
      </c>
      <c r="AN31" s="110">
        <v>0</v>
      </c>
      <c r="AO31" s="53">
        <v>1</v>
      </c>
      <c r="AP31" s="79">
        <v>0.003676470588235294</v>
      </c>
      <c r="AQ31" s="80">
        <v>0</v>
      </c>
      <c r="AR31" s="81">
        <v>0.0018484288354898336</v>
      </c>
      <c r="AS31" s="111">
        <v>0</v>
      </c>
      <c r="AT31" s="110">
        <v>0</v>
      </c>
      <c r="AU31" s="53">
        <v>0</v>
      </c>
      <c r="AV31" s="130"/>
    </row>
    <row r="32" spans="1:48" ht="7.5" customHeight="1">
      <c r="A32" s="82" t="s">
        <v>92</v>
      </c>
      <c r="B32" s="82" t="s">
        <v>92</v>
      </c>
      <c r="C32" s="49">
        <v>183</v>
      </c>
      <c r="D32" s="51">
        <v>135</v>
      </c>
      <c r="E32" s="50">
        <v>318</v>
      </c>
      <c r="F32" s="49">
        <v>82</v>
      </c>
      <c r="G32" s="51">
        <v>72</v>
      </c>
      <c r="H32" s="50">
        <v>154</v>
      </c>
      <c r="I32" s="73">
        <v>44.80874316939891</v>
      </c>
      <c r="J32" s="74">
        <v>53.333333333333336</v>
      </c>
      <c r="K32" s="75">
        <v>48.42767295597484</v>
      </c>
      <c r="L32" s="49">
        <v>26</v>
      </c>
      <c r="M32" s="51">
        <v>19</v>
      </c>
      <c r="N32" s="50">
        <v>45</v>
      </c>
      <c r="O32" s="73">
        <v>31.70731707317073</v>
      </c>
      <c r="P32" s="74">
        <v>26.38888888888889</v>
      </c>
      <c r="Q32" s="75">
        <v>29.22077922077922</v>
      </c>
      <c r="R32" s="111">
        <v>375</v>
      </c>
      <c r="S32" s="110">
        <v>290</v>
      </c>
      <c r="T32" s="53">
        <v>665</v>
      </c>
      <c r="U32" s="79">
        <v>2.0491803278688523</v>
      </c>
      <c r="V32" s="80">
        <v>2.1481481481481484</v>
      </c>
      <c r="W32" s="81">
        <v>2.091194968553459</v>
      </c>
      <c r="X32" s="111">
        <v>84</v>
      </c>
      <c r="Y32" s="110">
        <v>59</v>
      </c>
      <c r="Z32" s="53">
        <v>143</v>
      </c>
      <c r="AA32" s="111">
        <v>1</v>
      </c>
      <c r="AB32" s="110">
        <v>2</v>
      </c>
      <c r="AC32" s="53">
        <v>3</v>
      </c>
      <c r="AD32" s="131">
        <v>0.546448087431694</v>
      </c>
      <c r="AE32" s="74">
        <v>1.4814814814814816</v>
      </c>
      <c r="AF32" s="132">
        <v>0.9433962264150944</v>
      </c>
      <c r="AG32" s="111">
        <v>1</v>
      </c>
      <c r="AH32" s="110">
        <v>1</v>
      </c>
      <c r="AI32" s="53">
        <v>2</v>
      </c>
      <c r="AJ32" s="76">
        <v>100</v>
      </c>
      <c r="AK32" s="84">
        <v>50</v>
      </c>
      <c r="AL32" s="85">
        <v>66.66666666666666</v>
      </c>
      <c r="AM32" s="111">
        <v>1</v>
      </c>
      <c r="AN32" s="110">
        <v>2</v>
      </c>
      <c r="AO32" s="53">
        <v>3</v>
      </c>
      <c r="AP32" s="79">
        <v>0.00546448087431694</v>
      </c>
      <c r="AQ32" s="80">
        <v>0.014814814814814815</v>
      </c>
      <c r="AR32" s="81">
        <v>0.009433962264150943</v>
      </c>
      <c r="AS32" s="111">
        <v>0</v>
      </c>
      <c r="AT32" s="110">
        <v>0</v>
      </c>
      <c r="AU32" s="53">
        <v>0</v>
      </c>
      <c r="AV32" s="130"/>
    </row>
    <row r="33" spans="1:48" ht="7.5" customHeight="1">
      <c r="A33" s="120"/>
      <c r="B33" s="83" t="s">
        <v>93</v>
      </c>
      <c r="C33" s="49">
        <v>71</v>
      </c>
      <c r="D33" s="51">
        <v>40</v>
      </c>
      <c r="E33" s="50">
        <v>111</v>
      </c>
      <c r="F33" s="49">
        <v>33</v>
      </c>
      <c r="G33" s="51">
        <v>21</v>
      </c>
      <c r="H33" s="50">
        <v>54</v>
      </c>
      <c r="I33" s="73">
        <v>46.478873239436616</v>
      </c>
      <c r="J33" s="74">
        <v>52.5</v>
      </c>
      <c r="K33" s="75">
        <v>48.64864864864865</v>
      </c>
      <c r="L33" s="49">
        <v>10</v>
      </c>
      <c r="M33" s="51">
        <v>7</v>
      </c>
      <c r="N33" s="50">
        <v>17</v>
      </c>
      <c r="O33" s="73">
        <v>30.303030303030305</v>
      </c>
      <c r="P33" s="74">
        <v>33.33333333333333</v>
      </c>
      <c r="Q33" s="75">
        <v>31.48148148148148</v>
      </c>
      <c r="R33" s="111">
        <v>168</v>
      </c>
      <c r="S33" s="110">
        <v>102</v>
      </c>
      <c r="T33" s="53">
        <v>270</v>
      </c>
      <c r="U33" s="79">
        <v>2.3661971830985915</v>
      </c>
      <c r="V33" s="80">
        <v>2.55</v>
      </c>
      <c r="W33" s="81">
        <v>2.4324324324324325</v>
      </c>
      <c r="X33" s="111">
        <v>11</v>
      </c>
      <c r="Y33" s="110">
        <v>6</v>
      </c>
      <c r="Z33" s="53">
        <v>17</v>
      </c>
      <c r="AA33" s="111">
        <v>1</v>
      </c>
      <c r="AB33" s="110">
        <v>0</v>
      </c>
      <c r="AC33" s="53">
        <v>1</v>
      </c>
      <c r="AD33" s="131">
        <v>1.4084507042253522</v>
      </c>
      <c r="AE33" s="74">
        <v>0</v>
      </c>
      <c r="AF33" s="132">
        <v>0.9009009009009009</v>
      </c>
      <c r="AG33" s="111">
        <v>1</v>
      </c>
      <c r="AH33" s="110">
        <v>0</v>
      </c>
      <c r="AI33" s="53">
        <v>1</v>
      </c>
      <c r="AJ33" s="76">
        <v>100</v>
      </c>
      <c r="AK33" s="77" t="s">
        <v>146</v>
      </c>
      <c r="AL33" s="78">
        <v>100</v>
      </c>
      <c r="AM33" s="111">
        <v>1</v>
      </c>
      <c r="AN33" s="110">
        <v>0</v>
      </c>
      <c r="AO33" s="53">
        <v>1</v>
      </c>
      <c r="AP33" s="79">
        <v>0.014084507042253521</v>
      </c>
      <c r="AQ33" s="80">
        <v>0</v>
      </c>
      <c r="AR33" s="81">
        <v>0.009009009009009009</v>
      </c>
      <c r="AS33" s="111">
        <v>0</v>
      </c>
      <c r="AT33" s="110">
        <v>0</v>
      </c>
      <c r="AU33" s="53">
        <v>0</v>
      </c>
      <c r="AV33" s="130"/>
    </row>
    <row r="34" spans="1:48" ht="7.5" customHeight="1">
      <c r="A34" s="120"/>
      <c r="B34" s="83" t="s">
        <v>94</v>
      </c>
      <c r="C34" s="49">
        <v>112</v>
      </c>
      <c r="D34" s="51">
        <v>95</v>
      </c>
      <c r="E34" s="50">
        <v>207</v>
      </c>
      <c r="F34" s="49">
        <v>49</v>
      </c>
      <c r="G34" s="51">
        <v>51</v>
      </c>
      <c r="H34" s="50">
        <v>100</v>
      </c>
      <c r="I34" s="73">
        <v>43.75</v>
      </c>
      <c r="J34" s="74">
        <v>53.68421052631579</v>
      </c>
      <c r="K34" s="75">
        <v>48.309178743961354</v>
      </c>
      <c r="L34" s="49">
        <v>16</v>
      </c>
      <c r="M34" s="51">
        <v>12</v>
      </c>
      <c r="N34" s="50">
        <v>28</v>
      </c>
      <c r="O34" s="73">
        <v>32.6530612244898</v>
      </c>
      <c r="P34" s="74">
        <v>23.52941176470588</v>
      </c>
      <c r="Q34" s="75">
        <v>28</v>
      </c>
      <c r="R34" s="111">
        <v>207</v>
      </c>
      <c r="S34" s="110">
        <v>188</v>
      </c>
      <c r="T34" s="53">
        <v>395</v>
      </c>
      <c r="U34" s="79">
        <v>1.8482142857142858</v>
      </c>
      <c r="V34" s="80">
        <v>1.9789473684210526</v>
      </c>
      <c r="W34" s="81">
        <v>1.9082125603864735</v>
      </c>
      <c r="X34" s="111">
        <v>73</v>
      </c>
      <c r="Y34" s="110">
        <v>53</v>
      </c>
      <c r="Z34" s="53">
        <v>126</v>
      </c>
      <c r="AA34" s="111">
        <v>0</v>
      </c>
      <c r="AB34" s="110">
        <v>2</v>
      </c>
      <c r="AC34" s="53">
        <v>2</v>
      </c>
      <c r="AD34" s="131">
        <v>0</v>
      </c>
      <c r="AE34" s="74">
        <v>2.1052631578947367</v>
      </c>
      <c r="AF34" s="132">
        <v>0.966183574879227</v>
      </c>
      <c r="AG34" s="111">
        <v>0</v>
      </c>
      <c r="AH34" s="110">
        <v>1</v>
      </c>
      <c r="AI34" s="53">
        <v>1</v>
      </c>
      <c r="AJ34" s="76" t="s">
        <v>146</v>
      </c>
      <c r="AK34" s="77">
        <v>50</v>
      </c>
      <c r="AL34" s="78">
        <v>50</v>
      </c>
      <c r="AM34" s="111">
        <v>0</v>
      </c>
      <c r="AN34" s="110">
        <v>2</v>
      </c>
      <c r="AO34" s="53">
        <v>2</v>
      </c>
      <c r="AP34" s="79">
        <v>0</v>
      </c>
      <c r="AQ34" s="80">
        <v>0.021052631578947368</v>
      </c>
      <c r="AR34" s="81">
        <v>0.00966183574879227</v>
      </c>
      <c r="AS34" s="111">
        <v>0</v>
      </c>
      <c r="AT34" s="110">
        <v>0</v>
      </c>
      <c r="AU34" s="53">
        <v>0</v>
      </c>
      <c r="AV34" s="130"/>
    </row>
    <row r="35" spans="1:48" ht="7.5" customHeight="1">
      <c r="A35" s="82" t="s">
        <v>95</v>
      </c>
      <c r="B35" s="82" t="s">
        <v>95</v>
      </c>
      <c r="C35" s="49">
        <v>38</v>
      </c>
      <c r="D35" s="51">
        <v>38</v>
      </c>
      <c r="E35" s="50">
        <v>76</v>
      </c>
      <c r="F35" s="49">
        <v>12</v>
      </c>
      <c r="G35" s="51">
        <v>12</v>
      </c>
      <c r="H35" s="50">
        <v>24</v>
      </c>
      <c r="I35" s="73">
        <v>31.57894736842105</v>
      </c>
      <c r="J35" s="74">
        <v>31.57894736842105</v>
      </c>
      <c r="K35" s="75">
        <v>31.57894736842105</v>
      </c>
      <c r="L35" s="49">
        <v>4</v>
      </c>
      <c r="M35" s="51">
        <v>6</v>
      </c>
      <c r="N35" s="50">
        <v>10</v>
      </c>
      <c r="O35" s="73">
        <v>33.33333333333333</v>
      </c>
      <c r="P35" s="74">
        <v>50</v>
      </c>
      <c r="Q35" s="75">
        <v>41.66666666666667</v>
      </c>
      <c r="R35" s="111">
        <v>43</v>
      </c>
      <c r="S35" s="110">
        <v>41</v>
      </c>
      <c r="T35" s="53">
        <v>84</v>
      </c>
      <c r="U35" s="79">
        <v>1.131578947368421</v>
      </c>
      <c r="V35" s="80">
        <v>1.0789473684210527</v>
      </c>
      <c r="W35" s="81">
        <v>1.105263157894737</v>
      </c>
      <c r="X35" s="111">
        <v>15</v>
      </c>
      <c r="Y35" s="110">
        <v>4</v>
      </c>
      <c r="Z35" s="53">
        <v>19</v>
      </c>
      <c r="AA35" s="111">
        <v>0</v>
      </c>
      <c r="AB35" s="110">
        <v>0</v>
      </c>
      <c r="AC35" s="53">
        <v>0</v>
      </c>
      <c r="AD35" s="131">
        <v>0</v>
      </c>
      <c r="AE35" s="74">
        <v>0</v>
      </c>
      <c r="AF35" s="132">
        <v>0</v>
      </c>
      <c r="AG35" s="111">
        <v>0</v>
      </c>
      <c r="AH35" s="110">
        <v>0</v>
      </c>
      <c r="AI35" s="53">
        <v>0</v>
      </c>
      <c r="AJ35" s="76" t="s">
        <v>146</v>
      </c>
      <c r="AK35" s="77" t="s">
        <v>146</v>
      </c>
      <c r="AL35" s="78" t="s">
        <v>146</v>
      </c>
      <c r="AM35" s="111">
        <v>0</v>
      </c>
      <c r="AN35" s="110">
        <v>0</v>
      </c>
      <c r="AO35" s="53">
        <v>0</v>
      </c>
      <c r="AP35" s="79">
        <v>0</v>
      </c>
      <c r="AQ35" s="80">
        <v>0</v>
      </c>
      <c r="AR35" s="81">
        <v>0</v>
      </c>
      <c r="AS35" s="111">
        <v>0</v>
      </c>
      <c r="AT35" s="110">
        <v>0</v>
      </c>
      <c r="AU35" s="53">
        <v>0</v>
      </c>
      <c r="AV35" s="130"/>
    </row>
    <row r="36" spans="1:48" ht="7.5" customHeight="1">
      <c r="A36" s="120"/>
      <c r="B36" s="83" t="s">
        <v>96</v>
      </c>
      <c r="C36" s="49">
        <v>24</v>
      </c>
      <c r="D36" s="51">
        <v>21</v>
      </c>
      <c r="E36" s="50">
        <v>45</v>
      </c>
      <c r="F36" s="49">
        <v>9</v>
      </c>
      <c r="G36" s="51">
        <v>5</v>
      </c>
      <c r="H36" s="50">
        <v>14</v>
      </c>
      <c r="I36" s="73">
        <v>37.5</v>
      </c>
      <c r="J36" s="74">
        <v>23.809523809523807</v>
      </c>
      <c r="K36" s="75">
        <v>31.11111111111111</v>
      </c>
      <c r="L36" s="49">
        <v>2</v>
      </c>
      <c r="M36" s="51">
        <v>1</v>
      </c>
      <c r="N36" s="50">
        <v>3</v>
      </c>
      <c r="O36" s="73">
        <v>22.22222222222222</v>
      </c>
      <c r="P36" s="74">
        <v>20</v>
      </c>
      <c r="Q36" s="75">
        <v>21.428571428571427</v>
      </c>
      <c r="R36" s="111">
        <v>37</v>
      </c>
      <c r="S36" s="110">
        <v>10</v>
      </c>
      <c r="T36" s="53">
        <v>47</v>
      </c>
      <c r="U36" s="79">
        <v>1.5416666666666667</v>
      </c>
      <c r="V36" s="80">
        <v>0.47619047619047616</v>
      </c>
      <c r="W36" s="81">
        <v>1.0444444444444445</v>
      </c>
      <c r="X36" s="111">
        <v>13</v>
      </c>
      <c r="Y36" s="110">
        <v>4</v>
      </c>
      <c r="Z36" s="53">
        <v>17</v>
      </c>
      <c r="AA36" s="111">
        <v>0</v>
      </c>
      <c r="AB36" s="110">
        <v>0</v>
      </c>
      <c r="AC36" s="53">
        <v>0</v>
      </c>
      <c r="AD36" s="131">
        <v>0</v>
      </c>
      <c r="AE36" s="74">
        <v>0</v>
      </c>
      <c r="AF36" s="132">
        <v>0</v>
      </c>
      <c r="AG36" s="111">
        <v>0</v>
      </c>
      <c r="AH36" s="110">
        <v>0</v>
      </c>
      <c r="AI36" s="53">
        <v>0</v>
      </c>
      <c r="AJ36" s="76" t="s">
        <v>146</v>
      </c>
      <c r="AK36" s="77" t="s">
        <v>146</v>
      </c>
      <c r="AL36" s="78" t="s">
        <v>146</v>
      </c>
      <c r="AM36" s="111">
        <v>0</v>
      </c>
      <c r="AN36" s="110">
        <v>0</v>
      </c>
      <c r="AO36" s="53">
        <v>0</v>
      </c>
      <c r="AP36" s="79">
        <v>0</v>
      </c>
      <c r="AQ36" s="80">
        <v>0</v>
      </c>
      <c r="AR36" s="81">
        <v>0</v>
      </c>
      <c r="AS36" s="111">
        <v>0</v>
      </c>
      <c r="AT36" s="110">
        <v>0</v>
      </c>
      <c r="AU36" s="53">
        <v>0</v>
      </c>
      <c r="AV36" s="130"/>
    </row>
    <row r="37" spans="1:48" ht="7.5" customHeight="1">
      <c r="A37" s="120"/>
      <c r="B37" s="83" t="s">
        <v>97</v>
      </c>
      <c r="C37" s="49">
        <v>14</v>
      </c>
      <c r="D37" s="51">
        <v>17</v>
      </c>
      <c r="E37" s="50">
        <v>31</v>
      </c>
      <c r="F37" s="49">
        <v>3</v>
      </c>
      <c r="G37" s="51">
        <v>7</v>
      </c>
      <c r="H37" s="50">
        <v>10</v>
      </c>
      <c r="I37" s="73">
        <v>21.428571428571427</v>
      </c>
      <c r="J37" s="74">
        <v>41.17647058823529</v>
      </c>
      <c r="K37" s="75">
        <v>32.25806451612903</v>
      </c>
      <c r="L37" s="49">
        <v>2</v>
      </c>
      <c r="M37" s="51">
        <v>5</v>
      </c>
      <c r="N37" s="50">
        <v>7</v>
      </c>
      <c r="O37" s="73">
        <v>66.66666666666666</v>
      </c>
      <c r="P37" s="74">
        <v>71.42857142857143</v>
      </c>
      <c r="Q37" s="75">
        <v>70</v>
      </c>
      <c r="R37" s="111">
        <v>6</v>
      </c>
      <c r="S37" s="110">
        <v>31</v>
      </c>
      <c r="T37" s="53">
        <v>37</v>
      </c>
      <c r="U37" s="79">
        <v>0.42857142857142855</v>
      </c>
      <c r="V37" s="80">
        <v>1.8235294117647058</v>
      </c>
      <c r="W37" s="81">
        <v>1.1935483870967742</v>
      </c>
      <c r="X37" s="111">
        <v>2</v>
      </c>
      <c r="Y37" s="110">
        <v>0</v>
      </c>
      <c r="Z37" s="53">
        <v>2</v>
      </c>
      <c r="AA37" s="111">
        <v>0</v>
      </c>
      <c r="AB37" s="110">
        <v>0</v>
      </c>
      <c r="AC37" s="53">
        <v>0</v>
      </c>
      <c r="AD37" s="131">
        <v>0</v>
      </c>
      <c r="AE37" s="74">
        <v>0</v>
      </c>
      <c r="AF37" s="132">
        <v>0</v>
      </c>
      <c r="AG37" s="111">
        <v>0</v>
      </c>
      <c r="AH37" s="110">
        <v>0</v>
      </c>
      <c r="AI37" s="53">
        <v>0</v>
      </c>
      <c r="AJ37" s="76" t="s">
        <v>146</v>
      </c>
      <c r="AK37" s="77" t="s">
        <v>146</v>
      </c>
      <c r="AL37" s="78" t="s">
        <v>146</v>
      </c>
      <c r="AM37" s="111">
        <v>0</v>
      </c>
      <c r="AN37" s="110">
        <v>0</v>
      </c>
      <c r="AO37" s="53">
        <v>0</v>
      </c>
      <c r="AP37" s="79">
        <v>0</v>
      </c>
      <c r="AQ37" s="80">
        <v>0</v>
      </c>
      <c r="AR37" s="81">
        <v>0</v>
      </c>
      <c r="AS37" s="111">
        <v>0</v>
      </c>
      <c r="AT37" s="110">
        <v>0</v>
      </c>
      <c r="AU37" s="53">
        <v>0</v>
      </c>
      <c r="AV37" s="130"/>
    </row>
    <row r="38" spans="1:48" ht="7.5" customHeight="1">
      <c r="A38" s="82" t="s">
        <v>98</v>
      </c>
      <c r="B38" s="82" t="s">
        <v>98</v>
      </c>
      <c r="C38" s="49">
        <v>40</v>
      </c>
      <c r="D38" s="51">
        <v>39</v>
      </c>
      <c r="E38" s="50">
        <v>79</v>
      </c>
      <c r="F38" s="49">
        <v>18</v>
      </c>
      <c r="G38" s="51">
        <v>21</v>
      </c>
      <c r="H38" s="50">
        <v>39</v>
      </c>
      <c r="I38" s="73">
        <v>45</v>
      </c>
      <c r="J38" s="74">
        <v>53.84615384615385</v>
      </c>
      <c r="K38" s="75">
        <v>49.36708860759494</v>
      </c>
      <c r="L38" s="49">
        <v>7</v>
      </c>
      <c r="M38" s="51">
        <v>4</v>
      </c>
      <c r="N38" s="50">
        <v>11</v>
      </c>
      <c r="O38" s="73">
        <v>38.88888888888889</v>
      </c>
      <c r="P38" s="74">
        <v>19.047619047619047</v>
      </c>
      <c r="Q38" s="75">
        <v>28.205128205128204</v>
      </c>
      <c r="R38" s="111">
        <v>95</v>
      </c>
      <c r="S38" s="110">
        <v>123</v>
      </c>
      <c r="T38" s="53">
        <v>218</v>
      </c>
      <c r="U38" s="79">
        <v>2.375</v>
      </c>
      <c r="V38" s="80">
        <v>3.1538461538461537</v>
      </c>
      <c r="W38" s="81">
        <v>2.759493670886076</v>
      </c>
      <c r="X38" s="111">
        <v>6</v>
      </c>
      <c r="Y38" s="110">
        <v>7</v>
      </c>
      <c r="Z38" s="53">
        <v>13</v>
      </c>
      <c r="AA38" s="111">
        <v>0</v>
      </c>
      <c r="AB38" s="110">
        <v>0</v>
      </c>
      <c r="AC38" s="53">
        <v>0</v>
      </c>
      <c r="AD38" s="131">
        <v>0</v>
      </c>
      <c r="AE38" s="74">
        <v>0</v>
      </c>
      <c r="AF38" s="132">
        <v>0</v>
      </c>
      <c r="AG38" s="111">
        <v>0</v>
      </c>
      <c r="AH38" s="110">
        <v>0</v>
      </c>
      <c r="AI38" s="53">
        <v>0</v>
      </c>
      <c r="AJ38" s="76" t="s">
        <v>146</v>
      </c>
      <c r="AK38" s="77" t="s">
        <v>146</v>
      </c>
      <c r="AL38" s="78" t="s">
        <v>146</v>
      </c>
      <c r="AM38" s="111">
        <v>0</v>
      </c>
      <c r="AN38" s="110">
        <v>0</v>
      </c>
      <c r="AO38" s="53">
        <v>0</v>
      </c>
      <c r="AP38" s="79">
        <v>0</v>
      </c>
      <c r="AQ38" s="80">
        <v>0</v>
      </c>
      <c r="AR38" s="81">
        <v>0</v>
      </c>
      <c r="AS38" s="111">
        <v>0</v>
      </c>
      <c r="AT38" s="110">
        <v>0</v>
      </c>
      <c r="AU38" s="53">
        <v>0</v>
      </c>
      <c r="AV38" s="130"/>
    </row>
    <row r="39" spans="1:48" ht="7.5" customHeight="1">
      <c r="A39" s="120"/>
      <c r="B39" s="83" t="s">
        <v>99</v>
      </c>
      <c r="C39" s="49">
        <v>24</v>
      </c>
      <c r="D39" s="51">
        <v>26</v>
      </c>
      <c r="E39" s="50">
        <v>50</v>
      </c>
      <c r="F39" s="49">
        <v>11</v>
      </c>
      <c r="G39" s="51">
        <v>17</v>
      </c>
      <c r="H39" s="50">
        <v>28</v>
      </c>
      <c r="I39" s="73">
        <v>45.83333333333333</v>
      </c>
      <c r="J39" s="74">
        <v>65.38461538461539</v>
      </c>
      <c r="K39" s="75">
        <v>56</v>
      </c>
      <c r="L39" s="49">
        <v>5</v>
      </c>
      <c r="M39" s="51">
        <v>2</v>
      </c>
      <c r="N39" s="50">
        <v>7</v>
      </c>
      <c r="O39" s="73">
        <v>45.45454545454545</v>
      </c>
      <c r="P39" s="74">
        <v>11.76470588235294</v>
      </c>
      <c r="Q39" s="75">
        <v>25</v>
      </c>
      <c r="R39" s="111">
        <v>62</v>
      </c>
      <c r="S39" s="110">
        <v>115</v>
      </c>
      <c r="T39" s="53">
        <v>177</v>
      </c>
      <c r="U39" s="79">
        <v>2.5833333333333335</v>
      </c>
      <c r="V39" s="80">
        <v>4.423076923076923</v>
      </c>
      <c r="W39" s="81">
        <v>3.54</v>
      </c>
      <c r="X39" s="111">
        <v>3</v>
      </c>
      <c r="Y39" s="110">
        <v>5</v>
      </c>
      <c r="Z39" s="53">
        <v>8</v>
      </c>
      <c r="AA39" s="111">
        <v>0</v>
      </c>
      <c r="AB39" s="110">
        <v>0</v>
      </c>
      <c r="AC39" s="53">
        <v>0</v>
      </c>
      <c r="AD39" s="131">
        <v>0</v>
      </c>
      <c r="AE39" s="74">
        <v>0</v>
      </c>
      <c r="AF39" s="132">
        <v>0</v>
      </c>
      <c r="AG39" s="111">
        <v>0</v>
      </c>
      <c r="AH39" s="110">
        <v>0</v>
      </c>
      <c r="AI39" s="53">
        <v>0</v>
      </c>
      <c r="AJ39" s="76" t="s">
        <v>146</v>
      </c>
      <c r="AK39" s="77" t="s">
        <v>146</v>
      </c>
      <c r="AL39" s="78" t="s">
        <v>146</v>
      </c>
      <c r="AM39" s="111">
        <v>0</v>
      </c>
      <c r="AN39" s="110">
        <v>0</v>
      </c>
      <c r="AO39" s="53">
        <v>0</v>
      </c>
      <c r="AP39" s="79">
        <v>0</v>
      </c>
      <c r="AQ39" s="80">
        <v>0</v>
      </c>
      <c r="AR39" s="81">
        <v>0</v>
      </c>
      <c r="AS39" s="111">
        <v>0</v>
      </c>
      <c r="AT39" s="110">
        <v>0</v>
      </c>
      <c r="AU39" s="53">
        <v>0</v>
      </c>
      <c r="AV39" s="130"/>
    </row>
    <row r="40" spans="1:48" ht="7.5" customHeight="1">
      <c r="A40" s="120"/>
      <c r="B40" s="83" t="s">
        <v>100</v>
      </c>
      <c r="C40" s="49">
        <v>3</v>
      </c>
      <c r="D40" s="51">
        <v>0</v>
      </c>
      <c r="E40" s="50">
        <v>3</v>
      </c>
      <c r="F40" s="49">
        <v>1</v>
      </c>
      <c r="G40" s="51">
        <v>0</v>
      </c>
      <c r="H40" s="50">
        <v>1</v>
      </c>
      <c r="I40" s="73">
        <v>33.33333333333333</v>
      </c>
      <c r="J40" s="74" t="s">
        <v>146</v>
      </c>
      <c r="K40" s="75">
        <v>33.33333333333333</v>
      </c>
      <c r="L40" s="49">
        <v>0</v>
      </c>
      <c r="M40" s="51">
        <v>0</v>
      </c>
      <c r="N40" s="50">
        <v>0</v>
      </c>
      <c r="O40" s="73">
        <v>0</v>
      </c>
      <c r="P40" s="74" t="s">
        <v>146</v>
      </c>
      <c r="Q40" s="75">
        <v>0</v>
      </c>
      <c r="R40" s="111">
        <v>6</v>
      </c>
      <c r="S40" s="110">
        <v>0</v>
      </c>
      <c r="T40" s="53">
        <v>6</v>
      </c>
      <c r="U40" s="79">
        <v>2</v>
      </c>
      <c r="V40" s="80" t="s">
        <v>146</v>
      </c>
      <c r="W40" s="81">
        <v>2</v>
      </c>
      <c r="X40" s="111">
        <v>0</v>
      </c>
      <c r="Y40" s="110">
        <v>0</v>
      </c>
      <c r="Z40" s="53">
        <v>0</v>
      </c>
      <c r="AA40" s="111">
        <v>0</v>
      </c>
      <c r="AB40" s="110">
        <v>0</v>
      </c>
      <c r="AC40" s="53">
        <v>0</v>
      </c>
      <c r="AD40" s="131">
        <v>0</v>
      </c>
      <c r="AE40" s="74" t="s">
        <v>146</v>
      </c>
      <c r="AF40" s="132">
        <v>0</v>
      </c>
      <c r="AG40" s="111">
        <v>0</v>
      </c>
      <c r="AH40" s="110">
        <v>0</v>
      </c>
      <c r="AI40" s="53">
        <v>0</v>
      </c>
      <c r="AJ40" s="76" t="s">
        <v>146</v>
      </c>
      <c r="AK40" s="77" t="s">
        <v>146</v>
      </c>
      <c r="AL40" s="78" t="s">
        <v>146</v>
      </c>
      <c r="AM40" s="111">
        <v>0</v>
      </c>
      <c r="AN40" s="110">
        <v>0</v>
      </c>
      <c r="AO40" s="53">
        <v>0</v>
      </c>
      <c r="AP40" s="79">
        <v>0</v>
      </c>
      <c r="AQ40" s="80" t="s">
        <v>146</v>
      </c>
      <c r="AR40" s="81">
        <v>0</v>
      </c>
      <c r="AS40" s="111">
        <v>0</v>
      </c>
      <c r="AT40" s="110">
        <v>0</v>
      </c>
      <c r="AU40" s="53">
        <v>0</v>
      </c>
      <c r="AV40" s="130"/>
    </row>
    <row r="41" spans="1:48" ht="7.5" customHeight="1">
      <c r="A41" s="120"/>
      <c r="B41" s="83" t="s">
        <v>101</v>
      </c>
      <c r="C41" s="49">
        <v>9</v>
      </c>
      <c r="D41" s="51">
        <v>9</v>
      </c>
      <c r="E41" s="50">
        <v>18</v>
      </c>
      <c r="F41" s="49">
        <v>4</v>
      </c>
      <c r="G41" s="51">
        <v>2</v>
      </c>
      <c r="H41" s="50">
        <v>6</v>
      </c>
      <c r="I41" s="73">
        <v>44.44444444444444</v>
      </c>
      <c r="J41" s="74">
        <v>22.22222222222222</v>
      </c>
      <c r="K41" s="75">
        <v>33.33333333333333</v>
      </c>
      <c r="L41" s="49">
        <v>1</v>
      </c>
      <c r="M41" s="51">
        <v>1</v>
      </c>
      <c r="N41" s="50">
        <v>2</v>
      </c>
      <c r="O41" s="73">
        <v>25</v>
      </c>
      <c r="P41" s="74">
        <v>50</v>
      </c>
      <c r="Q41" s="75">
        <v>33.33333333333333</v>
      </c>
      <c r="R41" s="111">
        <v>15</v>
      </c>
      <c r="S41" s="110">
        <v>4</v>
      </c>
      <c r="T41" s="53">
        <v>19</v>
      </c>
      <c r="U41" s="79">
        <v>1.6666666666666667</v>
      </c>
      <c r="V41" s="80">
        <v>0.4444444444444444</v>
      </c>
      <c r="W41" s="81">
        <v>1.0555555555555556</v>
      </c>
      <c r="X41" s="111">
        <v>3</v>
      </c>
      <c r="Y41" s="110">
        <v>1</v>
      </c>
      <c r="Z41" s="53">
        <v>4</v>
      </c>
      <c r="AA41" s="111">
        <v>0</v>
      </c>
      <c r="AB41" s="110">
        <v>0</v>
      </c>
      <c r="AC41" s="53">
        <v>0</v>
      </c>
      <c r="AD41" s="131">
        <v>0</v>
      </c>
      <c r="AE41" s="74">
        <v>0</v>
      </c>
      <c r="AF41" s="132">
        <v>0</v>
      </c>
      <c r="AG41" s="111">
        <v>0</v>
      </c>
      <c r="AH41" s="110">
        <v>0</v>
      </c>
      <c r="AI41" s="53">
        <v>0</v>
      </c>
      <c r="AJ41" s="76" t="s">
        <v>146</v>
      </c>
      <c r="AK41" s="77" t="s">
        <v>146</v>
      </c>
      <c r="AL41" s="78" t="s">
        <v>146</v>
      </c>
      <c r="AM41" s="111">
        <v>0</v>
      </c>
      <c r="AN41" s="110">
        <v>0</v>
      </c>
      <c r="AO41" s="53">
        <v>0</v>
      </c>
      <c r="AP41" s="79">
        <v>0</v>
      </c>
      <c r="AQ41" s="80">
        <v>0</v>
      </c>
      <c r="AR41" s="81">
        <v>0</v>
      </c>
      <c r="AS41" s="111">
        <v>0</v>
      </c>
      <c r="AT41" s="110">
        <v>0</v>
      </c>
      <c r="AU41" s="53">
        <v>0</v>
      </c>
      <c r="AV41" s="130"/>
    </row>
    <row r="42" spans="1:48" ht="7.5" customHeight="1">
      <c r="A42" s="120"/>
      <c r="B42" s="83" t="s">
        <v>102</v>
      </c>
      <c r="C42" s="49"/>
      <c r="D42" s="51"/>
      <c r="E42" s="50"/>
      <c r="F42" s="49"/>
      <c r="G42" s="51"/>
      <c r="H42" s="50"/>
      <c r="I42" s="73"/>
      <c r="J42" s="74"/>
      <c r="K42" s="75"/>
      <c r="L42" s="49"/>
      <c r="M42" s="51"/>
      <c r="N42" s="50"/>
      <c r="O42" s="73"/>
      <c r="P42" s="74"/>
      <c r="Q42" s="75"/>
      <c r="R42" s="111"/>
      <c r="S42" s="110"/>
      <c r="T42" s="53"/>
      <c r="U42" s="79"/>
      <c r="V42" s="80"/>
      <c r="W42" s="81"/>
      <c r="X42" s="111"/>
      <c r="Y42" s="110"/>
      <c r="Z42" s="53"/>
      <c r="AA42" s="111"/>
      <c r="AB42" s="110"/>
      <c r="AC42" s="53"/>
      <c r="AD42" s="131"/>
      <c r="AE42" s="74"/>
      <c r="AF42" s="132"/>
      <c r="AG42" s="111"/>
      <c r="AH42" s="110"/>
      <c r="AI42" s="53"/>
      <c r="AJ42" s="76"/>
      <c r="AK42" s="77"/>
      <c r="AL42" s="78"/>
      <c r="AM42" s="111"/>
      <c r="AN42" s="110"/>
      <c r="AO42" s="53"/>
      <c r="AP42" s="79"/>
      <c r="AQ42" s="80"/>
      <c r="AR42" s="81"/>
      <c r="AS42" s="111"/>
      <c r="AT42" s="110"/>
      <c r="AU42" s="53"/>
      <c r="AV42" s="130"/>
    </row>
    <row r="43" spans="1:48" ht="7.5" customHeight="1">
      <c r="A43" s="120"/>
      <c r="B43" s="83" t="s">
        <v>103</v>
      </c>
      <c r="C43" s="49">
        <v>4</v>
      </c>
      <c r="D43" s="51">
        <v>4</v>
      </c>
      <c r="E43" s="50">
        <v>8</v>
      </c>
      <c r="F43" s="49">
        <v>2</v>
      </c>
      <c r="G43" s="51">
        <v>2</v>
      </c>
      <c r="H43" s="50">
        <v>4</v>
      </c>
      <c r="I43" s="73">
        <v>50</v>
      </c>
      <c r="J43" s="74">
        <v>50</v>
      </c>
      <c r="K43" s="75">
        <v>50</v>
      </c>
      <c r="L43" s="49">
        <v>1</v>
      </c>
      <c r="M43" s="51">
        <v>1</v>
      </c>
      <c r="N43" s="50">
        <v>2</v>
      </c>
      <c r="O43" s="73">
        <v>50</v>
      </c>
      <c r="P43" s="74">
        <v>50</v>
      </c>
      <c r="Q43" s="75">
        <v>50</v>
      </c>
      <c r="R43" s="111">
        <v>12</v>
      </c>
      <c r="S43" s="110">
        <v>4</v>
      </c>
      <c r="T43" s="53">
        <v>16</v>
      </c>
      <c r="U43" s="79">
        <v>3</v>
      </c>
      <c r="V43" s="80">
        <v>1</v>
      </c>
      <c r="W43" s="81">
        <v>2</v>
      </c>
      <c r="X43" s="111">
        <v>0</v>
      </c>
      <c r="Y43" s="110">
        <v>1</v>
      </c>
      <c r="Z43" s="53">
        <v>1</v>
      </c>
      <c r="AA43" s="111">
        <v>0</v>
      </c>
      <c r="AB43" s="110">
        <v>0</v>
      </c>
      <c r="AC43" s="53">
        <v>0</v>
      </c>
      <c r="AD43" s="131">
        <v>0</v>
      </c>
      <c r="AE43" s="74">
        <v>0</v>
      </c>
      <c r="AF43" s="132">
        <v>0</v>
      </c>
      <c r="AG43" s="111">
        <v>0</v>
      </c>
      <c r="AH43" s="110">
        <v>0</v>
      </c>
      <c r="AI43" s="53">
        <v>0</v>
      </c>
      <c r="AJ43" s="76" t="s">
        <v>146</v>
      </c>
      <c r="AK43" s="77" t="s">
        <v>146</v>
      </c>
      <c r="AL43" s="78" t="s">
        <v>146</v>
      </c>
      <c r="AM43" s="111">
        <v>0</v>
      </c>
      <c r="AN43" s="110">
        <v>0</v>
      </c>
      <c r="AO43" s="53">
        <v>0</v>
      </c>
      <c r="AP43" s="79">
        <v>0</v>
      </c>
      <c r="AQ43" s="80">
        <v>0</v>
      </c>
      <c r="AR43" s="81">
        <v>0</v>
      </c>
      <c r="AS43" s="111">
        <v>0</v>
      </c>
      <c r="AT43" s="110">
        <v>0</v>
      </c>
      <c r="AU43" s="53">
        <v>0</v>
      </c>
      <c r="AV43" s="130"/>
    </row>
    <row r="44" spans="1:48" ht="7.5" customHeight="1">
      <c r="A44" s="82" t="s">
        <v>104</v>
      </c>
      <c r="B44" s="82" t="s">
        <v>104</v>
      </c>
      <c r="C44" s="49">
        <v>18</v>
      </c>
      <c r="D44" s="51">
        <v>16</v>
      </c>
      <c r="E44" s="50">
        <v>34</v>
      </c>
      <c r="F44" s="49">
        <v>11</v>
      </c>
      <c r="G44" s="51">
        <v>4</v>
      </c>
      <c r="H44" s="50">
        <v>15</v>
      </c>
      <c r="I44" s="73">
        <v>61.111111111111114</v>
      </c>
      <c r="J44" s="74">
        <v>25</v>
      </c>
      <c r="K44" s="75">
        <v>44.11764705882353</v>
      </c>
      <c r="L44" s="49">
        <v>3</v>
      </c>
      <c r="M44" s="51">
        <v>0</v>
      </c>
      <c r="N44" s="50">
        <v>3</v>
      </c>
      <c r="O44" s="73">
        <v>27.27272727272727</v>
      </c>
      <c r="P44" s="74">
        <v>0</v>
      </c>
      <c r="Q44" s="75">
        <v>20</v>
      </c>
      <c r="R44" s="111">
        <v>48</v>
      </c>
      <c r="S44" s="110">
        <v>6</v>
      </c>
      <c r="T44" s="53">
        <v>54</v>
      </c>
      <c r="U44" s="79">
        <v>2.6666666666666665</v>
      </c>
      <c r="V44" s="80">
        <v>0.375</v>
      </c>
      <c r="W44" s="81">
        <v>1.588235294117647</v>
      </c>
      <c r="X44" s="111">
        <v>0</v>
      </c>
      <c r="Y44" s="110">
        <v>1</v>
      </c>
      <c r="Z44" s="53">
        <v>1</v>
      </c>
      <c r="AA44" s="111">
        <v>0</v>
      </c>
      <c r="AB44" s="110">
        <v>0</v>
      </c>
      <c r="AC44" s="53">
        <v>0</v>
      </c>
      <c r="AD44" s="131">
        <v>0</v>
      </c>
      <c r="AE44" s="74">
        <v>0</v>
      </c>
      <c r="AF44" s="132">
        <v>0</v>
      </c>
      <c r="AG44" s="111">
        <v>0</v>
      </c>
      <c r="AH44" s="110">
        <v>0</v>
      </c>
      <c r="AI44" s="53">
        <v>0</v>
      </c>
      <c r="AJ44" s="76" t="s">
        <v>146</v>
      </c>
      <c r="AK44" s="77" t="s">
        <v>146</v>
      </c>
      <c r="AL44" s="78" t="s">
        <v>146</v>
      </c>
      <c r="AM44" s="111">
        <v>0</v>
      </c>
      <c r="AN44" s="110">
        <v>0</v>
      </c>
      <c r="AO44" s="53">
        <v>0</v>
      </c>
      <c r="AP44" s="79">
        <v>0</v>
      </c>
      <c r="AQ44" s="80">
        <v>0</v>
      </c>
      <c r="AR44" s="81">
        <v>0</v>
      </c>
      <c r="AS44" s="111">
        <v>0</v>
      </c>
      <c r="AT44" s="110">
        <v>0</v>
      </c>
      <c r="AU44" s="53">
        <v>0</v>
      </c>
      <c r="AV44" s="130"/>
    </row>
    <row r="45" spans="1:48" ht="7.5" customHeight="1">
      <c r="A45" s="120"/>
      <c r="B45" s="83" t="s">
        <v>105</v>
      </c>
      <c r="C45" s="49"/>
      <c r="D45" s="51"/>
      <c r="E45" s="50"/>
      <c r="F45" s="49"/>
      <c r="G45" s="51"/>
      <c r="H45" s="50"/>
      <c r="I45" s="73"/>
      <c r="J45" s="74"/>
      <c r="K45" s="75"/>
      <c r="L45" s="49"/>
      <c r="M45" s="51"/>
      <c r="N45" s="50"/>
      <c r="O45" s="73"/>
      <c r="P45" s="74"/>
      <c r="Q45" s="75"/>
      <c r="R45" s="111"/>
      <c r="S45" s="110"/>
      <c r="T45" s="53"/>
      <c r="U45" s="79"/>
      <c r="V45" s="80"/>
      <c r="W45" s="81"/>
      <c r="X45" s="111"/>
      <c r="Y45" s="110"/>
      <c r="Z45" s="53"/>
      <c r="AA45" s="111"/>
      <c r="AB45" s="110"/>
      <c r="AC45" s="53"/>
      <c r="AD45" s="131"/>
      <c r="AE45" s="74"/>
      <c r="AF45" s="132"/>
      <c r="AG45" s="111"/>
      <c r="AH45" s="110"/>
      <c r="AI45" s="53"/>
      <c r="AJ45" s="76"/>
      <c r="AK45" s="77"/>
      <c r="AL45" s="78"/>
      <c r="AM45" s="111"/>
      <c r="AN45" s="110"/>
      <c r="AO45" s="53"/>
      <c r="AP45" s="79"/>
      <c r="AQ45" s="80"/>
      <c r="AR45" s="81"/>
      <c r="AS45" s="111"/>
      <c r="AT45" s="110"/>
      <c r="AU45" s="53"/>
      <c r="AV45" s="130"/>
    </row>
    <row r="46" spans="1:48" ht="7.5" customHeight="1">
      <c r="A46" s="120"/>
      <c r="B46" s="83" t="s">
        <v>106</v>
      </c>
      <c r="C46" s="49"/>
      <c r="D46" s="51"/>
      <c r="E46" s="50"/>
      <c r="F46" s="49"/>
      <c r="G46" s="51"/>
      <c r="H46" s="50"/>
      <c r="I46" s="73"/>
      <c r="J46" s="74"/>
      <c r="K46" s="75"/>
      <c r="L46" s="49"/>
      <c r="M46" s="51"/>
      <c r="N46" s="50"/>
      <c r="O46" s="73"/>
      <c r="P46" s="74"/>
      <c r="Q46" s="75"/>
      <c r="R46" s="111"/>
      <c r="S46" s="110"/>
      <c r="T46" s="53"/>
      <c r="U46" s="79"/>
      <c r="V46" s="80"/>
      <c r="W46" s="81"/>
      <c r="X46" s="111"/>
      <c r="Y46" s="110"/>
      <c r="Z46" s="53"/>
      <c r="AA46" s="111"/>
      <c r="AB46" s="110"/>
      <c r="AC46" s="53"/>
      <c r="AD46" s="131"/>
      <c r="AE46" s="74"/>
      <c r="AF46" s="132"/>
      <c r="AG46" s="111"/>
      <c r="AH46" s="110"/>
      <c r="AI46" s="53"/>
      <c r="AJ46" s="76"/>
      <c r="AK46" s="77"/>
      <c r="AL46" s="78"/>
      <c r="AM46" s="111"/>
      <c r="AN46" s="110"/>
      <c r="AO46" s="53"/>
      <c r="AP46" s="79"/>
      <c r="AQ46" s="80"/>
      <c r="AR46" s="81"/>
      <c r="AS46" s="111"/>
      <c r="AT46" s="110"/>
      <c r="AU46" s="53"/>
      <c r="AV46" s="130"/>
    </row>
    <row r="47" spans="1:48" ht="7.5" customHeight="1">
      <c r="A47" s="120"/>
      <c r="B47" s="83" t="s">
        <v>107</v>
      </c>
      <c r="C47" s="49"/>
      <c r="D47" s="51"/>
      <c r="E47" s="50"/>
      <c r="F47" s="49"/>
      <c r="G47" s="51"/>
      <c r="H47" s="50"/>
      <c r="I47" s="73"/>
      <c r="J47" s="74"/>
      <c r="K47" s="75"/>
      <c r="L47" s="49"/>
      <c r="M47" s="51"/>
      <c r="N47" s="50"/>
      <c r="O47" s="73"/>
      <c r="P47" s="74"/>
      <c r="Q47" s="75"/>
      <c r="R47" s="111"/>
      <c r="S47" s="110"/>
      <c r="T47" s="53"/>
      <c r="U47" s="79"/>
      <c r="V47" s="80"/>
      <c r="W47" s="81"/>
      <c r="X47" s="111"/>
      <c r="Y47" s="110"/>
      <c r="Z47" s="53"/>
      <c r="AA47" s="111"/>
      <c r="AB47" s="110"/>
      <c r="AC47" s="53"/>
      <c r="AD47" s="131"/>
      <c r="AE47" s="74"/>
      <c r="AF47" s="132"/>
      <c r="AG47" s="111"/>
      <c r="AH47" s="110"/>
      <c r="AI47" s="53"/>
      <c r="AJ47" s="76"/>
      <c r="AK47" s="77"/>
      <c r="AL47" s="78"/>
      <c r="AM47" s="111"/>
      <c r="AN47" s="110"/>
      <c r="AO47" s="53"/>
      <c r="AP47" s="79"/>
      <c r="AQ47" s="80"/>
      <c r="AR47" s="81"/>
      <c r="AS47" s="111"/>
      <c r="AT47" s="110"/>
      <c r="AU47" s="53"/>
      <c r="AV47" s="130"/>
    </row>
    <row r="48" spans="1:48" ht="7.5" customHeight="1">
      <c r="A48" s="120"/>
      <c r="B48" s="83" t="s">
        <v>108</v>
      </c>
      <c r="C48" s="49"/>
      <c r="D48" s="51"/>
      <c r="E48" s="50"/>
      <c r="F48" s="49"/>
      <c r="G48" s="51"/>
      <c r="H48" s="50"/>
      <c r="I48" s="73"/>
      <c r="J48" s="74"/>
      <c r="K48" s="75"/>
      <c r="L48" s="49"/>
      <c r="M48" s="51"/>
      <c r="N48" s="50"/>
      <c r="O48" s="73"/>
      <c r="P48" s="74"/>
      <c r="Q48" s="75"/>
      <c r="R48" s="111"/>
      <c r="S48" s="110"/>
      <c r="T48" s="53"/>
      <c r="U48" s="79"/>
      <c r="V48" s="80"/>
      <c r="W48" s="81"/>
      <c r="X48" s="111"/>
      <c r="Y48" s="110"/>
      <c r="Z48" s="53"/>
      <c r="AA48" s="111"/>
      <c r="AB48" s="110"/>
      <c r="AC48" s="53"/>
      <c r="AD48" s="131"/>
      <c r="AE48" s="74"/>
      <c r="AF48" s="132"/>
      <c r="AG48" s="111"/>
      <c r="AH48" s="110"/>
      <c r="AI48" s="53"/>
      <c r="AJ48" s="76"/>
      <c r="AK48" s="77"/>
      <c r="AL48" s="78"/>
      <c r="AM48" s="111"/>
      <c r="AN48" s="110"/>
      <c r="AO48" s="53"/>
      <c r="AP48" s="79"/>
      <c r="AQ48" s="80"/>
      <c r="AR48" s="81"/>
      <c r="AS48" s="111"/>
      <c r="AT48" s="110"/>
      <c r="AU48" s="53"/>
      <c r="AV48" s="130"/>
    </row>
    <row r="49" spans="1:48" ht="7.5" customHeight="1">
      <c r="A49" s="120"/>
      <c r="B49" s="83" t="s">
        <v>109</v>
      </c>
      <c r="C49" s="49"/>
      <c r="D49" s="51"/>
      <c r="E49" s="50"/>
      <c r="F49" s="49"/>
      <c r="G49" s="51"/>
      <c r="H49" s="50"/>
      <c r="I49" s="73"/>
      <c r="J49" s="74"/>
      <c r="K49" s="75"/>
      <c r="L49" s="49"/>
      <c r="M49" s="51"/>
      <c r="N49" s="50"/>
      <c r="O49" s="73"/>
      <c r="P49" s="74"/>
      <c r="Q49" s="75"/>
      <c r="R49" s="111"/>
      <c r="S49" s="110"/>
      <c r="T49" s="53"/>
      <c r="U49" s="79"/>
      <c r="V49" s="80"/>
      <c r="W49" s="81"/>
      <c r="X49" s="111"/>
      <c r="Y49" s="110"/>
      <c r="Z49" s="53"/>
      <c r="AA49" s="111"/>
      <c r="AB49" s="110"/>
      <c r="AC49" s="53"/>
      <c r="AD49" s="131"/>
      <c r="AE49" s="74"/>
      <c r="AF49" s="132"/>
      <c r="AG49" s="111"/>
      <c r="AH49" s="110"/>
      <c r="AI49" s="53"/>
      <c r="AJ49" s="76"/>
      <c r="AK49" s="77"/>
      <c r="AL49" s="78"/>
      <c r="AM49" s="111"/>
      <c r="AN49" s="110"/>
      <c r="AO49" s="53"/>
      <c r="AP49" s="79"/>
      <c r="AQ49" s="80"/>
      <c r="AR49" s="81"/>
      <c r="AS49" s="111"/>
      <c r="AT49" s="110"/>
      <c r="AU49" s="53"/>
      <c r="AV49" s="130"/>
    </row>
    <row r="50" spans="1:48" ht="7.5" customHeight="1">
      <c r="A50" s="120"/>
      <c r="B50" s="83" t="s">
        <v>110</v>
      </c>
      <c r="C50" s="49"/>
      <c r="D50" s="51"/>
      <c r="E50" s="50"/>
      <c r="F50" s="49"/>
      <c r="G50" s="51"/>
      <c r="H50" s="50"/>
      <c r="I50" s="73"/>
      <c r="J50" s="74"/>
      <c r="K50" s="75"/>
      <c r="L50" s="49"/>
      <c r="M50" s="51"/>
      <c r="N50" s="50"/>
      <c r="O50" s="73"/>
      <c r="P50" s="74"/>
      <c r="Q50" s="75"/>
      <c r="R50" s="111"/>
      <c r="S50" s="110"/>
      <c r="T50" s="53"/>
      <c r="U50" s="79"/>
      <c r="V50" s="80"/>
      <c r="W50" s="81"/>
      <c r="X50" s="111"/>
      <c r="Y50" s="110"/>
      <c r="Z50" s="53"/>
      <c r="AA50" s="111"/>
      <c r="AB50" s="110"/>
      <c r="AC50" s="53"/>
      <c r="AD50" s="131"/>
      <c r="AE50" s="74"/>
      <c r="AF50" s="132"/>
      <c r="AG50" s="111"/>
      <c r="AH50" s="110"/>
      <c r="AI50" s="53"/>
      <c r="AJ50" s="76"/>
      <c r="AK50" s="77"/>
      <c r="AL50" s="78"/>
      <c r="AM50" s="111"/>
      <c r="AN50" s="110"/>
      <c r="AO50" s="53"/>
      <c r="AP50" s="79"/>
      <c r="AQ50" s="80"/>
      <c r="AR50" s="81"/>
      <c r="AS50" s="111"/>
      <c r="AT50" s="110"/>
      <c r="AU50" s="53"/>
      <c r="AV50" s="130"/>
    </row>
    <row r="51" spans="1:48" ht="7.5" customHeight="1">
      <c r="A51" s="82" t="s">
        <v>111</v>
      </c>
      <c r="B51" s="82" t="s">
        <v>111</v>
      </c>
      <c r="C51" s="49">
        <v>74</v>
      </c>
      <c r="D51" s="51">
        <v>66</v>
      </c>
      <c r="E51" s="50">
        <v>140</v>
      </c>
      <c r="F51" s="49">
        <v>43</v>
      </c>
      <c r="G51" s="51">
        <v>34</v>
      </c>
      <c r="H51" s="50">
        <v>77</v>
      </c>
      <c r="I51" s="73">
        <v>58.108108108108105</v>
      </c>
      <c r="J51" s="74">
        <v>51.515151515151516</v>
      </c>
      <c r="K51" s="75">
        <v>55</v>
      </c>
      <c r="L51" s="49">
        <v>30</v>
      </c>
      <c r="M51" s="51">
        <v>19</v>
      </c>
      <c r="N51" s="50">
        <v>49</v>
      </c>
      <c r="O51" s="73">
        <v>69.76744186046511</v>
      </c>
      <c r="P51" s="74">
        <v>55.88235294117647</v>
      </c>
      <c r="Q51" s="75">
        <v>63.63636363636363</v>
      </c>
      <c r="R51" s="111">
        <v>202</v>
      </c>
      <c r="S51" s="110">
        <v>115</v>
      </c>
      <c r="T51" s="53">
        <v>317</v>
      </c>
      <c r="U51" s="79">
        <v>2.72972972972973</v>
      </c>
      <c r="V51" s="80">
        <v>1.7424242424242424</v>
      </c>
      <c r="W51" s="81">
        <v>2.2642857142857142</v>
      </c>
      <c r="X51" s="111">
        <v>13</v>
      </c>
      <c r="Y51" s="110">
        <v>8</v>
      </c>
      <c r="Z51" s="53">
        <v>21</v>
      </c>
      <c r="AA51" s="111">
        <v>1</v>
      </c>
      <c r="AB51" s="110">
        <v>0</v>
      </c>
      <c r="AC51" s="53">
        <v>1</v>
      </c>
      <c r="AD51" s="131">
        <v>1.3513513513513513</v>
      </c>
      <c r="AE51" s="74">
        <v>0</v>
      </c>
      <c r="AF51" s="132">
        <v>0.7142857142857143</v>
      </c>
      <c r="AG51" s="111">
        <v>1</v>
      </c>
      <c r="AH51" s="110">
        <v>0</v>
      </c>
      <c r="AI51" s="53">
        <v>1</v>
      </c>
      <c r="AJ51" s="76">
        <v>100</v>
      </c>
      <c r="AK51" s="77" t="s">
        <v>146</v>
      </c>
      <c r="AL51" s="78">
        <v>100</v>
      </c>
      <c r="AM51" s="111">
        <v>1</v>
      </c>
      <c r="AN51" s="110">
        <v>0</v>
      </c>
      <c r="AO51" s="53">
        <v>1</v>
      </c>
      <c r="AP51" s="79">
        <v>0.013513513513513514</v>
      </c>
      <c r="AQ51" s="80">
        <v>0</v>
      </c>
      <c r="AR51" s="81">
        <v>0.007142857142857143</v>
      </c>
      <c r="AS51" s="111">
        <v>0</v>
      </c>
      <c r="AT51" s="110">
        <v>0</v>
      </c>
      <c r="AU51" s="53">
        <v>0</v>
      </c>
      <c r="AV51" s="130"/>
    </row>
    <row r="52" spans="1:48" ht="7.5" customHeight="1">
      <c r="A52" s="120"/>
      <c r="B52" s="83" t="s">
        <v>112</v>
      </c>
      <c r="C52" s="49">
        <v>24</v>
      </c>
      <c r="D52" s="51">
        <v>18</v>
      </c>
      <c r="E52" s="50">
        <v>42</v>
      </c>
      <c r="F52" s="49">
        <v>13</v>
      </c>
      <c r="G52" s="51">
        <v>9</v>
      </c>
      <c r="H52" s="50">
        <v>22</v>
      </c>
      <c r="I52" s="73">
        <v>54.166666666666664</v>
      </c>
      <c r="J52" s="74">
        <v>50</v>
      </c>
      <c r="K52" s="75">
        <v>52.38095238095239</v>
      </c>
      <c r="L52" s="49">
        <v>13</v>
      </c>
      <c r="M52" s="51">
        <v>9</v>
      </c>
      <c r="N52" s="50">
        <v>22</v>
      </c>
      <c r="O52" s="73">
        <v>100</v>
      </c>
      <c r="P52" s="74">
        <v>100</v>
      </c>
      <c r="Q52" s="75">
        <v>100</v>
      </c>
      <c r="R52" s="111">
        <v>62</v>
      </c>
      <c r="S52" s="110">
        <v>27</v>
      </c>
      <c r="T52" s="53">
        <v>89</v>
      </c>
      <c r="U52" s="79">
        <v>2.5833333333333335</v>
      </c>
      <c r="V52" s="80">
        <v>1.5</v>
      </c>
      <c r="W52" s="81">
        <v>2.119047619047619</v>
      </c>
      <c r="X52" s="111">
        <v>4</v>
      </c>
      <c r="Y52" s="110">
        <v>3</v>
      </c>
      <c r="Z52" s="53">
        <v>7</v>
      </c>
      <c r="AA52" s="111">
        <v>0</v>
      </c>
      <c r="AB52" s="110">
        <v>0</v>
      </c>
      <c r="AC52" s="53">
        <v>0</v>
      </c>
      <c r="AD52" s="131">
        <v>0</v>
      </c>
      <c r="AE52" s="74">
        <v>0</v>
      </c>
      <c r="AF52" s="132">
        <v>0</v>
      </c>
      <c r="AG52" s="111">
        <v>0</v>
      </c>
      <c r="AH52" s="110">
        <v>0</v>
      </c>
      <c r="AI52" s="53">
        <v>0</v>
      </c>
      <c r="AJ52" s="76" t="s">
        <v>146</v>
      </c>
      <c r="AK52" s="77" t="s">
        <v>146</v>
      </c>
      <c r="AL52" s="78" t="s">
        <v>146</v>
      </c>
      <c r="AM52" s="111">
        <v>0</v>
      </c>
      <c r="AN52" s="110">
        <v>0</v>
      </c>
      <c r="AO52" s="53">
        <v>0</v>
      </c>
      <c r="AP52" s="79">
        <v>0</v>
      </c>
      <c r="AQ52" s="80">
        <v>0</v>
      </c>
      <c r="AR52" s="81">
        <v>0</v>
      </c>
      <c r="AS52" s="111">
        <v>0</v>
      </c>
      <c r="AT52" s="110">
        <v>0</v>
      </c>
      <c r="AU52" s="53">
        <v>0</v>
      </c>
      <c r="AV52" s="130"/>
    </row>
    <row r="53" spans="1:48" ht="7.5" customHeight="1">
      <c r="A53" s="120"/>
      <c r="B53" s="83" t="s">
        <v>113</v>
      </c>
      <c r="C53" s="49">
        <v>0</v>
      </c>
      <c r="D53" s="51">
        <v>0</v>
      </c>
      <c r="E53" s="50">
        <v>0</v>
      </c>
      <c r="F53" s="49">
        <v>0</v>
      </c>
      <c r="G53" s="51">
        <v>0</v>
      </c>
      <c r="H53" s="50">
        <v>0</v>
      </c>
      <c r="I53" s="73">
        <v>0</v>
      </c>
      <c r="J53" s="74">
        <v>0</v>
      </c>
      <c r="K53" s="75">
        <v>0</v>
      </c>
      <c r="L53" s="49">
        <v>0</v>
      </c>
      <c r="M53" s="51">
        <v>0</v>
      </c>
      <c r="N53" s="50">
        <v>0</v>
      </c>
      <c r="O53" s="73">
        <v>0</v>
      </c>
      <c r="P53" s="74">
        <v>0</v>
      </c>
      <c r="Q53" s="75">
        <v>0</v>
      </c>
      <c r="R53" s="111">
        <v>0</v>
      </c>
      <c r="S53" s="110">
        <v>0</v>
      </c>
      <c r="T53" s="53">
        <v>0</v>
      </c>
      <c r="U53" s="79">
        <v>0</v>
      </c>
      <c r="V53" s="80">
        <v>0</v>
      </c>
      <c r="W53" s="81">
        <v>0</v>
      </c>
      <c r="X53" s="111">
        <v>0</v>
      </c>
      <c r="Y53" s="110">
        <v>0</v>
      </c>
      <c r="Z53" s="53">
        <v>0</v>
      </c>
      <c r="AA53" s="111">
        <v>0</v>
      </c>
      <c r="AB53" s="110">
        <v>0</v>
      </c>
      <c r="AC53" s="53">
        <v>0</v>
      </c>
      <c r="AD53" s="131">
        <v>0</v>
      </c>
      <c r="AE53" s="74">
        <v>0</v>
      </c>
      <c r="AF53" s="132">
        <v>0</v>
      </c>
      <c r="AG53" s="111">
        <v>0</v>
      </c>
      <c r="AH53" s="110">
        <v>0</v>
      </c>
      <c r="AI53" s="53">
        <v>0</v>
      </c>
      <c r="AJ53" s="76">
        <v>0</v>
      </c>
      <c r="AK53" s="77">
        <v>0</v>
      </c>
      <c r="AL53" s="78">
        <v>0</v>
      </c>
      <c r="AM53" s="111">
        <v>0</v>
      </c>
      <c r="AN53" s="110">
        <v>0</v>
      </c>
      <c r="AO53" s="53">
        <v>0</v>
      </c>
      <c r="AP53" s="79">
        <v>0</v>
      </c>
      <c r="AQ53" s="80">
        <v>0</v>
      </c>
      <c r="AR53" s="81">
        <v>0</v>
      </c>
      <c r="AS53" s="111">
        <v>0</v>
      </c>
      <c r="AT53" s="110">
        <v>0</v>
      </c>
      <c r="AU53" s="53">
        <v>0</v>
      </c>
      <c r="AV53" s="130"/>
    </row>
    <row r="54" spans="1:48" ht="7.5" customHeight="1">
      <c r="A54" s="120"/>
      <c r="B54" s="83" t="s">
        <v>114</v>
      </c>
      <c r="C54" s="49">
        <v>21</v>
      </c>
      <c r="D54" s="51">
        <v>15</v>
      </c>
      <c r="E54" s="50">
        <v>36</v>
      </c>
      <c r="F54" s="49">
        <v>17</v>
      </c>
      <c r="G54" s="51">
        <v>11</v>
      </c>
      <c r="H54" s="50">
        <v>28</v>
      </c>
      <c r="I54" s="73">
        <v>80.95238095238095</v>
      </c>
      <c r="J54" s="74">
        <v>73.33333333333333</v>
      </c>
      <c r="K54" s="75">
        <v>77.77777777777779</v>
      </c>
      <c r="L54" s="49">
        <v>10</v>
      </c>
      <c r="M54" s="51">
        <v>6</v>
      </c>
      <c r="N54" s="50">
        <v>16</v>
      </c>
      <c r="O54" s="73">
        <v>58.82352941176471</v>
      </c>
      <c r="P54" s="74">
        <v>54.54545454545454</v>
      </c>
      <c r="Q54" s="75">
        <v>57.14285714285714</v>
      </c>
      <c r="R54" s="111">
        <v>95</v>
      </c>
      <c r="S54" s="110">
        <v>48</v>
      </c>
      <c r="T54" s="53">
        <v>143</v>
      </c>
      <c r="U54" s="79">
        <v>4.523809523809524</v>
      </c>
      <c r="V54" s="80">
        <v>3.2</v>
      </c>
      <c r="W54" s="81">
        <v>3.9722222222222223</v>
      </c>
      <c r="X54" s="111">
        <v>8</v>
      </c>
      <c r="Y54" s="110">
        <v>1</v>
      </c>
      <c r="Z54" s="53">
        <v>9</v>
      </c>
      <c r="AA54" s="111">
        <v>1</v>
      </c>
      <c r="AB54" s="110">
        <v>0</v>
      </c>
      <c r="AC54" s="53">
        <v>1</v>
      </c>
      <c r="AD54" s="131">
        <v>4.761904761904762</v>
      </c>
      <c r="AE54" s="74">
        <v>0</v>
      </c>
      <c r="AF54" s="132">
        <v>2.7777777777777777</v>
      </c>
      <c r="AG54" s="111">
        <v>1</v>
      </c>
      <c r="AH54" s="110">
        <v>0</v>
      </c>
      <c r="AI54" s="53">
        <v>1</v>
      </c>
      <c r="AJ54" s="76">
        <v>100</v>
      </c>
      <c r="AK54" s="77" t="s">
        <v>146</v>
      </c>
      <c r="AL54" s="78">
        <v>100</v>
      </c>
      <c r="AM54" s="111">
        <v>1</v>
      </c>
      <c r="AN54" s="110">
        <v>0</v>
      </c>
      <c r="AO54" s="53">
        <v>1</v>
      </c>
      <c r="AP54" s="79">
        <v>0.047619047619047616</v>
      </c>
      <c r="AQ54" s="80">
        <v>0</v>
      </c>
      <c r="AR54" s="81">
        <v>0.027777777777777776</v>
      </c>
      <c r="AS54" s="111">
        <v>0</v>
      </c>
      <c r="AT54" s="110">
        <v>0</v>
      </c>
      <c r="AU54" s="53">
        <v>0</v>
      </c>
      <c r="AV54" s="130"/>
    </row>
    <row r="55" spans="1:48" ht="7.5" customHeight="1">
      <c r="A55" s="120"/>
      <c r="B55" s="83" t="s">
        <v>115</v>
      </c>
      <c r="C55" s="49">
        <v>29</v>
      </c>
      <c r="D55" s="51">
        <v>33</v>
      </c>
      <c r="E55" s="50">
        <v>62</v>
      </c>
      <c r="F55" s="49">
        <v>13</v>
      </c>
      <c r="G55" s="51">
        <v>14</v>
      </c>
      <c r="H55" s="50">
        <v>27</v>
      </c>
      <c r="I55" s="73">
        <v>44.827586206896555</v>
      </c>
      <c r="J55" s="74">
        <v>42.42424242424242</v>
      </c>
      <c r="K55" s="75">
        <v>43.54838709677419</v>
      </c>
      <c r="L55" s="49">
        <v>7</v>
      </c>
      <c r="M55" s="51">
        <v>4</v>
      </c>
      <c r="N55" s="50">
        <v>11</v>
      </c>
      <c r="O55" s="73">
        <v>53.84615384615385</v>
      </c>
      <c r="P55" s="74">
        <v>28.57142857142857</v>
      </c>
      <c r="Q55" s="75">
        <v>40.74074074074074</v>
      </c>
      <c r="R55" s="111">
        <v>45</v>
      </c>
      <c r="S55" s="110">
        <v>40</v>
      </c>
      <c r="T55" s="53">
        <v>85</v>
      </c>
      <c r="U55" s="79">
        <v>1.5517241379310345</v>
      </c>
      <c r="V55" s="80">
        <v>1.2121212121212122</v>
      </c>
      <c r="W55" s="81">
        <v>1.3709677419354838</v>
      </c>
      <c r="X55" s="111">
        <v>1</v>
      </c>
      <c r="Y55" s="110">
        <v>4</v>
      </c>
      <c r="Z55" s="53">
        <v>5</v>
      </c>
      <c r="AA55" s="111">
        <v>0</v>
      </c>
      <c r="AB55" s="110">
        <v>0</v>
      </c>
      <c r="AC55" s="53">
        <v>0</v>
      </c>
      <c r="AD55" s="131">
        <v>0</v>
      </c>
      <c r="AE55" s="74">
        <v>0</v>
      </c>
      <c r="AF55" s="132">
        <v>0</v>
      </c>
      <c r="AG55" s="111">
        <v>0</v>
      </c>
      <c r="AH55" s="110">
        <v>0</v>
      </c>
      <c r="AI55" s="53">
        <v>0</v>
      </c>
      <c r="AJ55" s="76" t="s">
        <v>146</v>
      </c>
      <c r="AK55" s="77" t="s">
        <v>146</v>
      </c>
      <c r="AL55" s="78" t="s">
        <v>146</v>
      </c>
      <c r="AM55" s="111">
        <v>0</v>
      </c>
      <c r="AN55" s="110">
        <v>0</v>
      </c>
      <c r="AO55" s="53">
        <v>0</v>
      </c>
      <c r="AP55" s="79">
        <v>0</v>
      </c>
      <c r="AQ55" s="80">
        <v>0</v>
      </c>
      <c r="AR55" s="81">
        <v>0</v>
      </c>
      <c r="AS55" s="111">
        <v>0</v>
      </c>
      <c r="AT55" s="110">
        <v>0</v>
      </c>
      <c r="AU55" s="53">
        <v>0</v>
      </c>
      <c r="AV55" s="130"/>
    </row>
    <row r="56" spans="1:48" ht="7.5" customHeight="1">
      <c r="A56" s="82" t="s">
        <v>116</v>
      </c>
      <c r="B56" s="82" t="s">
        <v>116</v>
      </c>
      <c r="C56" s="49">
        <v>68</v>
      </c>
      <c r="D56" s="51">
        <v>69</v>
      </c>
      <c r="E56" s="50">
        <v>137</v>
      </c>
      <c r="F56" s="49">
        <v>35</v>
      </c>
      <c r="G56" s="51">
        <v>37</v>
      </c>
      <c r="H56" s="50">
        <v>72</v>
      </c>
      <c r="I56" s="73">
        <v>51.470588235294116</v>
      </c>
      <c r="J56" s="74">
        <v>53.62318840579711</v>
      </c>
      <c r="K56" s="75">
        <v>52.55474452554745</v>
      </c>
      <c r="L56" s="49">
        <v>11</v>
      </c>
      <c r="M56" s="51">
        <v>15</v>
      </c>
      <c r="N56" s="50">
        <v>26</v>
      </c>
      <c r="O56" s="73">
        <v>31.428571428571427</v>
      </c>
      <c r="P56" s="74">
        <v>40.54054054054054</v>
      </c>
      <c r="Q56" s="75">
        <v>36.11111111111111</v>
      </c>
      <c r="R56" s="111">
        <v>183</v>
      </c>
      <c r="S56" s="110">
        <v>221</v>
      </c>
      <c r="T56" s="53">
        <v>404</v>
      </c>
      <c r="U56" s="79">
        <v>2.6911764705882355</v>
      </c>
      <c r="V56" s="80">
        <v>3.2028985507246377</v>
      </c>
      <c r="W56" s="81">
        <v>2.948905109489051</v>
      </c>
      <c r="X56" s="111">
        <v>16</v>
      </c>
      <c r="Y56" s="110">
        <v>24</v>
      </c>
      <c r="Z56" s="53">
        <v>40</v>
      </c>
      <c r="AA56" s="111">
        <v>0</v>
      </c>
      <c r="AB56" s="110">
        <v>0</v>
      </c>
      <c r="AC56" s="53">
        <v>0</v>
      </c>
      <c r="AD56" s="131">
        <v>0</v>
      </c>
      <c r="AE56" s="74">
        <v>0</v>
      </c>
      <c r="AF56" s="132">
        <v>0</v>
      </c>
      <c r="AG56" s="111">
        <v>0</v>
      </c>
      <c r="AH56" s="110">
        <v>0</v>
      </c>
      <c r="AI56" s="53">
        <v>0</v>
      </c>
      <c r="AJ56" s="76" t="s">
        <v>146</v>
      </c>
      <c r="AK56" s="77" t="s">
        <v>146</v>
      </c>
      <c r="AL56" s="78" t="s">
        <v>146</v>
      </c>
      <c r="AM56" s="111">
        <v>0</v>
      </c>
      <c r="AN56" s="110">
        <v>0</v>
      </c>
      <c r="AO56" s="53">
        <v>0</v>
      </c>
      <c r="AP56" s="79">
        <v>0</v>
      </c>
      <c r="AQ56" s="80">
        <v>0</v>
      </c>
      <c r="AR56" s="81">
        <v>0</v>
      </c>
      <c r="AS56" s="111">
        <v>0</v>
      </c>
      <c r="AT56" s="110">
        <v>0</v>
      </c>
      <c r="AU56" s="53">
        <v>0</v>
      </c>
      <c r="AV56" s="130"/>
    </row>
    <row r="57" spans="1:48" ht="7.5" customHeight="1">
      <c r="A57" s="82" t="s">
        <v>117</v>
      </c>
      <c r="B57" s="82" t="s">
        <v>117</v>
      </c>
      <c r="C57" s="49">
        <v>42</v>
      </c>
      <c r="D57" s="51">
        <v>28</v>
      </c>
      <c r="E57" s="50">
        <v>70</v>
      </c>
      <c r="F57" s="49">
        <v>19</v>
      </c>
      <c r="G57" s="51">
        <v>10</v>
      </c>
      <c r="H57" s="50">
        <v>29</v>
      </c>
      <c r="I57" s="73">
        <v>45.23809523809524</v>
      </c>
      <c r="J57" s="74">
        <v>35.714285714285715</v>
      </c>
      <c r="K57" s="75">
        <v>41.42857142857143</v>
      </c>
      <c r="L57" s="49">
        <v>11</v>
      </c>
      <c r="M57" s="51">
        <v>6</v>
      </c>
      <c r="N57" s="50">
        <v>17</v>
      </c>
      <c r="O57" s="73">
        <v>57.89473684210527</v>
      </c>
      <c r="P57" s="74">
        <v>60</v>
      </c>
      <c r="Q57" s="75">
        <v>58.620689655172406</v>
      </c>
      <c r="R57" s="111">
        <v>62</v>
      </c>
      <c r="S57" s="110">
        <v>34</v>
      </c>
      <c r="T57" s="53">
        <v>96</v>
      </c>
      <c r="U57" s="79">
        <v>1.4761904761904763</v>
      </c>
      <c r="V57" s="80">
        <v>1.2142857142857142</v>
      </c>
      <c r="W57" s="81">
        <v>1.3714285714285714</v>
      </c>
      <c r="X57" s="111">
        <v>12</v>
      </c>
      <c r="Y57" s="110">
        <v>15</v>
      </c>
      <c r="Z57" s="53">
        <v>27</v>
      </c>
      <c r="AA57" s="111">
        <v>0</v>
      </c>
      <c r="AB57" s="110">
        <v>0</v>
      </c>
      <c r="AC57" s="53">
        <v>0</v>
      </c>
      <c r="AD57" s="131">
        <v>0</v>
      </c>
      <c r="AE57" s="74">
        <v>0</v>
      </c>
      <c r="AF57" s="132">
        <v>0</v>
      </c>
      <c r="AG57" s="111">
        <v>0</v>
      </c>
      <c r="AH57" s="110">
        <v>0</v>
      </c>
      <c r="AI57" s="53">
        <v>0</v>
      </c>
      <c r="AJ57" s="76" t="s">
        <v>146</v>
      </c>
      <c r="AK57" s="77" t="s">
        <v>146</v>
      </c>
      <c r="AL57" s="78" t="s">
        <v>146</v>
      </c>
      <c r="AM57" s="111">
        <v>0</v>
      </c>
      <c r="AN57" s="110">
        <v>0</v>
      </c>
      <c r="AO57" s="53">
        <v>0</v>
      </c>
      <c r="AP57" s="79">
        <v>0</v>
      </c>
      <c r="AQ57" s="80">
        <v>0</v>
      </c>
      <c r="AR57" s="81">
        <v>0</v>
      </c>
      <c r="AS57" s="111">
        <v>0</v>
      </c>
      <c r="AT57" s="110">
        <v>0</v>
      </c>
      <c r="AU57" s="53">
        <v>0</v>
      </c>
      <c r="AV57" s="130"/>
    </row>
    <row r="58" spans="1:48" ht="7.5" customHeight="1">
      <c r="A58" s="82" t="s">
        <v>118</v>
      </c>
      <c r="B58" s="82" t="s">
        <v>118</v>
      </c>
      <c r="C58" s="49">
        <v>52</v>
      </c>
      <c r="D58" s="51">
        <v>54</v>
      </c>
      <c r="E58" s="50">
        <v>106</v>
      </c>
      <c r="F58" s="49">
        <v>23</v>
      </c>
      <c r="G58" s="51">
        <v>15</v>
      </c>
      <c r="H58" s="50">
        <v>38</v>
      </c>
      <c r="I58" s="73">
        <v>44.230769230769226</v>
      </c>
      <c r="J58" s="74">
        <v>27.77777777777778</v>
      </c>
      <c r="K58" s="75">
        <v>35.84905660377358</v>
      </c>
      <c r="L58" s="49">
        <v>6</v>
      </c>
      <c r="M58" s="51">
        <v>4</v>
      </c>
      <c r="N58" s="50">
        <v>10</v>
      </c>
      <c r="O58" s="73">
        <v>26.08695652173913</v>
      </c>
      <c r="P58" s="74">
        <v>26.666666666666668</v>
      </c>
      <c r="Q58" s="75">
        <v>26.31578947368421</v>
      </c>
      <c r="R58" s="111">
        <v>99</v>
      </c>
      <c r="S58" s="110">
        <v>56</v>
      </c>
      <c r="T58" s="53">
        <v>155</v>
      </c>
      <c r="U58" s="79">
        <v>1.9038461538461537</v>
      </c>
      <c r="V58" s="80">
        <v>1.037037037037037</v>
      </c>
      <c r="W58" s="81">
        <v>1.4622641509433962</v>
      </c>
      <c r="X58" s="111">
        <v>16</v>
      </c>
      <c r="Y58" s="110">
        <v>20</v>
      </c>
      <c r="Z58" s="53">
        <v>36</v>
      </c>
      <c r="AA58" s="111">
        <v>0</v>
      </c>
      <c r="AB58" s="110">
        <v>0</v>
      </c>
      <c r="AC58" s="53">
        <v>0</v>
      </c>
      <c r="AD58" s="131">
        <v>0</v>
      </c>
      <c r="AE58" s="74">
        <v>0</v>
      </c>
      <c r="AF58" s="132">
        <v>0</v>
      </c>
      <c r="AG58" s="111">
        <v>0</v>
      </c>
      <c r="AH58" s="110">
        <v>0</v>
      </c>
      <c r="AI58" s="53">
        <v>0</v>
      </c>
      <c r="AJ58" s="76" t="s">
        <v>146</v>
      </c>
      <c r="AK58" s="77" t="s">
        <v>146</v>
      </c>
      <c r="AL58" s="78" t="s">
        <v>146</v>
      </c>
      <c r="AM58" s="111">
        <v>0</v>
      </c>
      <c r="AN58" s="110">
        <v>0</v>
      </c>
      <c r="AO58" s="53">
        <v>0</v>
      </c>
      <c r="AP58" s="79">
        <v>0</v>
      </c>
      <c r="AQ58" s="80">
        <v>0</v>
      </c>
      <c r="AR58" s="81">
        <v>0</v>
      </c>
      <c r="AS58" s="111">
        <v>0</v>
      </c>
      <c r="AT58" s="110">
        <v>0</v>
      </c>
      <c r="AU58" s="53">
        <v>0</v>
      </c>
      <c r="AV58" s="130"/>
    </row>
    <row r="59" spans="1:48" ht="7.5" customHeight="1">
      <c r="A59" s="120"/>
      <c r="B59" s="83" t="s">
        <v>119</v>
      </c>
      <c r="C59" s="49">
        <v>17</v>
      </c>
      <c r="D59" s="51">
        <v>20</v>
      </c>
      <c r="E59" s="50">
        <v>37</v>
      </c>
      <c r="F59" s="49">
        <v>6</v>
      </c>
      <c r="G59" s="51">
        <v>5</v>
      </c>
      <c r="H59" s="50">
        <v>11</v>
      </c>
      <c r="I59" s="73">
        <v>35.294117647058826</v>
      </c>
      <c r="J59" s="74">
        <v>25</v>
      </c>
      <c r="K59" s="75">
        <v>29.72972972972973</v>
      </c>
      <c r="L59" s="49">
        <v>2</v>
      </c>
      <c r="M59" s="51">
        <v>1</v>
      </c>
      <c r="N59" s="50">
        <v>3</v>
      </c>
      <c r="O59" s="73">
        <v>33.33333333333333</v>
      </c>
      <c r="P59" s="74">
        <v>20</v>
      </c>
      <c r="Q59" s="75">
        <v>27.27272727272727</v>
      </c>
      <c r="R59" s="111">
        <v>26</v>
      </c>
      <c r="S59" s="110">
        <v>11</v>
      </c>
      <c r="T59" s="53">
        <v>37</v>
      </c>
      <c r="U59" s="79">
        <v>1.5294117647058822</v>
      </c>
      <c r="V59" s="80">
        <v>0.55</v>
      </c>
      <c r="W59" s="81">
        <v>1</v>
      </c>
      <c r="X59" s="111">
        <v>4</v>
      </c>
      <c r="Y59" s="110">
        <v>2</v>
      </c>
      <c r="Z59" s="53">
        <v>6</v>
      </c>
      <c r="AA59" s="111">
        <v>0</v>
      </c>
      <c r="AB59" s="110">
        <v>0</v>
      </c>
      <c r="AC59" s="53">
        <v>0</v>
      </c>
      <c r="AD59" s="131">
        <v>0</v>
      </c>
      <c r="AE59" s="74">
        <v>0</v>
      </c>
      <c r="AF59" s="132">
        <v>0</v>
      </c>
      <c r="AG59" s="111">
        <v>0</v>
      </c>
      <c r="AH59" s="110">
        <v>0</v>
      </c>
      <c r="AI59" s="53">
        <v>0</v>
      </c>
      <c r="AJ59" s="76" t="s">
        <v>146</v>
      </c>
      <c r="AK59" s="77" t="s">
        <v>146</v>
      </c>
      <c r="AL59" s="78" t="s">
        <v>146</v>
      </c>
      <c r="AM59" s="111">
        <v>0</v>
      </c>
      <c r="AN59" s="110">
        <v>0</v>
      </c>
      <c r="AO59" s="53">
        <v>0</v>
      </c>
      <c r="AP59" s="79">
        <v>0</v>
      </c>
      <c r="AQ59" s="80">
        <v>0</v>
      </c>
      <c r="AR59" s="81">
        <v>0</v>
      </c>
      <c r="AS59" s="111">
        <v>0</v>
      </c>
      <c r="AT59" s="110">
        <v>0</v>
      </c>
      <c r="AU59" s="53">
        <v>0</v>
      </c>
      <c r="AV59" s="130"/>
    </row>
    <row r="60" spans="1:48" ht="7.5" customHeight="1">
      <c r="A60" s="120"/>
      <c r="B60" s="83" t="s">
        <v>120</v>
      </c>
      <c r="C60" s="49">
        <v>35</v>
      </c>
      <c r="D60" s="51">
        <v>34</v>
      </c>
      <c r="E60" s="50">
        <v>69</v>
      </c>
      <c r="F60" s="49">
        <v>17</v>
      </c>
      <c r="G60" s="51">
        <v>10</v>
      </c>
      <c r="H60" s="50">
        <v>27</v>
      </c>
      <c r="I60" s="73">
        <v>48.57142857142857</v>
      </c>
      <c r="J60" s="74">
        <v>29.411764705882355</v>
      </c>
      <c r="K60" s="75">
        <v>39.130434782608695</v>
      </c>
      <c r="L60" s="49">
        <v>4</v>
      </c>
      <c r="M60" s="51">
        <v>3</v>
      </c>
      <c r="N60" s="50">
        <v>7</v>
      </c>
      <c r="O60" s="73">
        <v>23.52941176470588</v>
      </c>
      <c r="P60" s="74">
        <v>30</v>
      </c>
      <c r="Q60" s="75">
        <v>25.925925925925924</v>
      </c>
      <c r="R60" s="111">
        <v>73</v>
      </c>
      <c r="S60" s="110">
        <v>45</v>
      </c>
      <c r="T60" s="53">
        <v>118</v>
      </c>
      <c r="U60" s="79">
        <v>2.085714285714286</v>
      </c>
      <c r="V60" s="80">
        <v>1.3235294117647058</v>
      </c>
      <c r="W60" s="81">
        <v>1.710144927536232</v>
      </c>
      <c r="X60" s="111">
        <v>12</v>
      </c>
      <c r="Y60" s="110">
        <v>18</v>
      </c>
      <c r="Z60" s="53">
        <v>30</v>
      </c>
      <c r="AA60" s="111">
        <v>0</v>
      </c>
      <c r="AB60" s="110">
        <v>0</v>
      </c>
      <c r="AC60" s="53">
        <v>0</v>
      </c>
      <c r="AD60" s="131">
        <v>0</v>
      </c>
      <c r="AE60" s="74">
        <v>0</v>
      </c>
      <c r="AF60" s="132">
        <v>0</v>
      </c>
      <c r="AG60" s="111">
        <v>0</v>
      </c>
      <c r="AH60" s="110">
        <v>0</v>
      </c>
      <c r="AI60" s="53">
        <v>0</v>
      </c>
      <c r="AJ60" s="76" t="s">
        <v>146</v>
      </c>
      <c r="AK60" s="77" t="s">
        <v>146</v>
      </c>
      <c r="AL60" s="78" t="s">
        <v>146</v>
      </c>
      <c r="AM60" s="111">
        <v>0</v>
      </c>
      <c r="AN60" s="110">
        <v>0</v>
      </c>
      <c r="AO60" s="53">
        <v>0</v>
      </c>
      <c r="AP60" s="79">
        <v>0</v>
      </c>
      <c r="AQ60" s="80">
        <v>0</v>
      </c>
      <c r="AR60" s="81">
        <v>0</v>
      </c>
      <c r="AS60" s="111">
        <v>0</v>
      </c>
      <c r="AT60" s="110">
        <v>0</v>
      </c>
      <c r="AU60" s="53">
        <v>0</v>
      </c>
      <c r="AV60" s="130"/>
    </row>
    <row r="61" spans="1:48" ht="7.5" customHeight="1">
      <c r="A61" s="82" t="s">
        <v>121</v>
      </c>
      <c r="B61" s="82" t="s">
        <v>121</v>
      </c>
      <c r="C61" s="49">
        <v>22</v>
      </c>
      <c r="D61" s="51">
        <v>16</v>
      </c>
      <c r="E61" s="50">
        <v>38</v>
      </c>
      <c r="F61" s="49">
        <v>8</v>
      </c>
      <c r="G61" s="51">
        <v>5</v>
      </c>
      <c r="H61" s="50">
        <v>13</v>
      </c>
      <c r="I61" s="73">
        <v>36.36363636363637</v>
      </c>
      <c r="J61" s="74">
        <v>31.25</v>
      </c>
      <c r="K61" s="75">
        <v>34.21052631578947</v>
      </c>
      <c r="L61" s="49">
        <v>2</v>
      </c>
      <c r="M61" s="51">
        <v>1</v>
      </c>
      <c r="N61" s="50">
        <v>3</v>
      </c>
      <c r="O61" s="73">
        <v>25</v>
      </c>
      <c r="P61" s="74">
        <v>20</v>
      </c>
      <c r="Q61" s="75">
        <v>23.076923076923077</v>
      </c>
      <c r="R61" s="111">
        <v>39</v>
      </c>
      <c r="S61" s="110">
        <v>17</v>
      </c>
      <c r="T61" s="53">
        <v>56</v>
      </c>
      <c r="U61" s="79">
        <v>1.7727272727272727</v>
      </c>
      <c r="V61" s="80">
        <v>1.0625</v>
      </c>
      <c r="W61" s="81">
        <v>1.4736842105263157</v>
      </c>
      <c r="X61" s="111">
        <v>0</v>
      </c>
      <c r="Y61" s="110">
        <v>0</v>
      </c>
      <c r="Z61" s="53">
        <v>0</v>
      </c>
      <c r="AA61" s="111">
        <v>0</v>
      </c>
      <c r="AB61" s="110">
        <v>0</v>
      </c>
      <c r="AC61" s="53">
        <v>0</v>
      </c>
      <c r="AD61" s="131">
        <v>0</v>
      </c>
      <c r="AE61" s="74">
        <v>0</v>
      </c>
      <c r="AF61" s="132">
        <v>0</v>
      </c>
      <c r="AG61" s="111">
        <v>0</v>
      </c>
      <c r="AH61" s="110">
        <v>0</v>
      </c>
      <c r="AI61" s="53">
        <v>0</v>
      </c>
      <c r="AJ61" s="76" t="s">
        <v>146</v>
      </c>
      <c r="AK61" s="77" t="s">
        <v>146</v>
      </c>
      <c r="AL61" s="78" t="s">
        <v>146</v>
      </c>
      <c r="AM61" s="111">
        <v>0</v>
      </c>
      <c r="AN61" s="110">
        <v>0</v>
      </c>
      <c r="AO61" s="53">
        <v>0</v>
      </c>
      <c r="AP61" s="79">
        <v>0</v>
      </c>
      <c r="AQ61" s="80">
        <v>0</v>
      </c>
      <c r="AR61" s="81">
        <v>0</v>
      </c>
      <c r="AS61" s="111">
        <v>0</v>
      </c>
      <c r="AT61" s="110">
        <v>0</v>
      </c>
      <c r="AU61" s="53">
        <v>0</v>
      </c>
      <c r="AV61" s="130"/>
    </row>
    <row r="62" spans="1:48" ht="7.5" customHeight="1">
      <c r="A62" s="82" t="s">
        <v>122</v>
      </c>
      <c r="B62" s="82" t="s">
        <v>122</v>
      </c>
      <c r="C62" s="49">
        <v>9</v>
      </c>
      <c r="D62" s="51">
        <v>8</v>
      </c>
      <c r="E62" s="50">
        <v>17</v>
      </c>
      <c r="F62" s="49">
        <v>5</v>
      </c>
      <c r="G62" s="51">
        <v>8</v>
      </c>
      <c r="H62" s="50">
        <v>13</v>
      </c>
      <c r="I62" s="73">
        <v>55.55555555555556</v>
      </c>
      <c r="J62" s="74">
        <v>100</v>
      </c>
      <c r="K62" s="75">
        <v>76.47058823529412</v>
      </c>
      <c r="L62" s="49">
        <v>1</v>
      </c>
      <c r="M62" s="51">
        <v>3</v>
      </c>
      <c r="N62" s="50">
        <v>4</v>
      </c>
      <c r="O62" s="73">
        <v>20</v>
      </c>
      <c r="P62" s="74">
        <v>37.5</v>
      </c>
      <c r="Q62" s="75">
        <v>30.76923076923077</v>
      </c>
      <c r="R62" s="111">
        <v>8</v>
      </c>
      <c r="S62" s="110">
        <v>41</v>
      </c>
      <c r="T62" s="53">
        <v>49</v>
      </c>
      <c r="U62" s="79">
        <v>0.8888888888888888</v>
      </c>
      <c r="V62" s="80">
        <v>5.125</v>
      </c>
      <c r="W62" s="81">
        <v>2.8823529411764706</v>
      </c>
      <c r="X62" s="111">
        <v>2</v>
      </c>
      <c r="Y62" s="110">
        <v>1</v>
      </c>
      <c r="Z62" s="53">
        <v>3</v>
      </c>
      <c r="AA62" s="111">
        <v>0</v>
      </c>
      <c r="AB62" s="110">
        <v>0</v>
      </c>
      <c r="AC62" s="53">
        <v>0</v>
      </c>
      <c r="AD62" s="131">
        <v>0</v>
      </c>
      <c r="AE62" s="74">
        <v>0</v>
      </c>
      <c r="AF62" s="132">
        <v>0</v>
      </c>
      <c r="AG62" s="111">
        <v>0</v>
      </c>
      <c r="AH62" s="110">
        <v>0</v>
      </c>
      <c r="AI62" s="53">
        <v>0</v>
      </c>
      <c r="AJ62" s="76" t="s">
        <v>146</v>
      </c>
      <c r="AK62" s="77" t="s">
        <v>146</v>
      </c>
      <c r="AL62" s="78" t="s">
        <v>146</v>
      </c>
      <c r="AM62" s="111">
        <v>0</v>
      </c>
      <c r="AN62" s="110">
        <v>0</v>
      </c>
      <c r="AO62" s="53">
        <v>0</v>
      </c>
      <c r="AP62" s="79">
        <v>0</v>
      </c>
      <c r="AQ62" s="80">
        <v>0</v>
      </c>
      <c r="AR62" s="81">
        <v>0</v>
      </c>
      <c r="AS62" s="111">
        <v>0</v>
      </c>
      <c r="AT62" s="110">
        <v>0</v>
      </c>
      <c r="AU62" s="53">
        <v>0</v>
      </c>
      <c r="AV62" s="130"/>
    </row>
    <row r="63" spans="1:48" ht="7.5" customHeight="1">
      <c r="A63" s="82" t="s">
        <v>123</v>
      </c>
      <c r="B63" s="82" t="s">
        <v>123</v>
      </c>
      <c r="C63" s="49">
        <v>13</v>
      </c>
      <c r="D63" s="51">
        <v>6</v>
      </c>
      <c r="E63" s="50">
        <v>19</v>
      </c>
      <c r="F63" s="49">
        <v>8</v>
      </c>
      <c r="G63" s="51">
        <v>4</v>
      </c>
      <c r="H63" s="50">
        <v>12</v>
      </c>
      <c r="I63" s="73">
        <v>61.53846153846154</v>
      </c>
      <c r="J63" s="74">
        <v>66.66666666666666</v>
      </c>
      <c r="K63" s="75">
        <v>63.1578947368421</v>
      </c>
      <c r="L63" s="49">
        <v>6</v>
      </c>
      <c r="M63" s="51">
        <v>1</v>
      </c>
      <c r="N63" s="50">
        <v>7</v>
      </c>
      <c r="O63" s="73">
        <v>75</v>
      </c>
      <c r="P63" s="74">
        <v>25</v>
      </c>
      <c r="Q63" s="75">
        <v>58.333333333333336</v>
      </c>
      <c r="R63" s="111">
        <v>25</v>
      </c>
      <c r="S63" s="110">
        <v>19</v>
      </c>
      <c r="T63" s="53">
        <v>44</v>
      </c>
      <c r="U63" s="79">
        <v>1.9230769230769231</v>
      </c>
      <c r="V63" s="80">
        <v>3.1666666666666665</v>
      </c>
      <c r="W63" s="81">
        <v>2.3157894736842106</v>
      </c>
      <c r="X63" s="111">
        <v>0</v>
      </c>
      <c r="Y63" s="110">
        <v>1</v>
      </c>
      <c r="Z63" s="53">
        <v>1</v>
      </c>
      <c r="AA63" s="111">
        <v>0</v>
      </c>
      <c r="AB63" s="110">
        <v>0</v>
      </c>
      <c r="AC63" s="53">
        <v>0</v>
      </c>
      <c r="AD63" s="131">
        <v>0</v>
      </c>
      <c r="AE63" s="74">
        <v>0</v>
      </c>
      <c r="AF63" s="132">
        <v>0</v>
      </c>
      <c r="AG63" s="111">
        <v>0</v>
      </c>
      <c r="AH63" s="110">
        <v>0</v>
      </c>
      <c r="AI63" s="53">
        <v>0</v>
      </c>
      <c r="AJ63" s="76" t="s">
        <v>146</v>
      </c>
      <c r="AK63" s="77" t="s">
        <v>146</v>
      </c>
      <c r="AL63" s="78" t="s">
        <v>146</v>
      </c>
      <c r="AM63" s="111">
        <v>0</v>
      </c>
      <c r="AN63" s="110">
        <v>0</v>
      </c>
      <c r="AO63" s="53">
        <v>0</v>
      </c>
      <c r="AP63" s="79">
        <v>0</v>
      </c>
      <c r="AQ63" s="80">
        <v>0</v>
      </c>
      <c r="AR63" s="81">
        <v>0</v>
      </c>
      <c r="AS63" s="111">
        <v>0</v>
      </c>
      <c r="AT63" s="110">
        <v>0</v>
      </c>
      <c r="AU63" s="53">
        <v>0</v>
      </c>
      <c r="AV63" s="130"/>
    </row>
    <row r="64" spans="1:48" ht="9" customHeight="1">
      <c r="A64" s="120"/>
      <c r="B64" s="123" t="s">
        <v>124</v>
      </c>
      <c r="C64" s="86">
        <v>2951</v>
      </c>
      <c r="D64" s="87">
        <v>2738</v>
      </c>
      <c r="E64" s="88">
        <v>5689</v>
      </c>
      <c r="F64" s="86">
        <v>1329</v>
      </c>
      <c r="G64" s="87">
        <v>1171</v>
      </c>
      <c r="H64" s="88">
        <v>2500</v>
      </c>
      <c r="I64" s="73">
        <v>45.035581158929176</v>
      </c>
      <c r="J64" s="74">
        <v>42.768444119795475</v>
      </c>
      <c r="K64" s="75">
        <v>43.944454209878714</v>
      </c>
      <c r="L64" s="49">
        <v>416</v>
      </c>
      <c r="M64" s="51">
        <v>354</v>
      </c>
      <c r="N64" s="50">
        <v>770</v>
      </c>
      <c r="O64" s="73">
        <v>31.30173062452972</v>
      </c>
      <c r="P64" s="74">
        <v>30.230572160546544</v>
      </c>
      <c r="Q64" s="75">
        <v>30.8</v>
      </c>
      <c r="R64" s="86">
        <v>6152</v>
      </c>
      <c r="S64" s="87">
        <v>4974</v>
      </c>
      <c r="T64" s="88">
        <v>11126</v>
      </c>
      <c r="U64" s="79">
        <v>2.084717045069468</v>
      </c>
      <c r="V64" s="80">
        <v>1.816654492330168</v>
      </c>
      <c r="W64" s="81">
        <v>1.9557039901564424</v>
      </c>
      <c r="X64" s="86">
        <v>527</v>
      </c>
      <c r="Y64" s="87">
        <v>587</v>
      </c>
      <c r="Z64" s="88">
        <v>1114</v>
      </c>
      <c r="AA64" s="111">
        <v>10</v>
      </c>
      <c r="AB64" s="110">
        <v>7</v>
      </c>
      <c r="AC64" s="53">
        <v>17</v>
      </c>
      <c r="AD64" s="131">
        <v>0.3388681802778719</v>
      </c>
      <c r="AE64" s="74">
        <v>0.2556610664718773</v>
      </c>
      <c r="AF64" s="132">
        <v>0.29882228862717525</v>
      </c>
      <c r="AG64" s="111">
        <v>3</v>
      </c>
      <c r="AH64" s="110">
        <v>4</v>
      </c>
      <c r="AI64" s="53">
        <v>7</v>
      </c>
      <c r="AJ64" s="76">
        <v>30</v>
      </c>
      <c r="AK64" s="77">
        <v>57.14285714285714</v>
      </c>
      <c r="AL64" s="78">
        <v>41.17647058823529</v>
      </c>
      <c r="AM64" s="111">
        <v>11</v>
      </c>
      <c r="AN64" s="110">
        <v>9</v>
      </c>
      <c r="AO64" s="53">
        <v>20</v>
      </c>
      <c r="AP64" s="79">
        <v>0.003727549983056591</v>
      </c>
      <c r="AQ64" s="80">
        <v>0.003287070854638422</v>
      </c>
      <c r="AR64" s="81">
        <v>0.003515556336790297</v>
      </c>
      <c r="AS64" s="111">
        <v>11</v>
      </c>
      <c r="AT64" s="110">
        <v>24</v>
      </c>
      <c r="AU64" s="53">
        <v>35</v>
      </c>
      <c r="AV64" s="130"/>
    </row>
    <row r="65" spans="1:48" ht="9" customHeight="1">
      <c r="A65" s="120"/>
      <c r="B65" s="123" t="s">
        <v>125</v>
      </c>
      <c r="C65" s="49">
        <v>31</v>
      </c>
      <c r="D65" s="51">
        <v>32</v>
      </c>
      <c r="E65" s="50">
        <v>63</v>
      </c>
      <c r="F65" s="49">
        <v>8</v>
      </c>
      <c r="G65" s="51">
        <v>6</v>
      </c>
      <c r="H65" s="50">
        <v>14</v>
      </c>
      <c r="I65" s="73">
        <v>25.806451612903224</v>
      </c>
      <c r="J65" s="74">
        <v>18.75</v>
      </c>
      <c r="K65" s="75">
        <v>22.22222222222222</v>
      </c>
      <c r="L65" s="49">
        <v>2</v>
      </c>
      <c r="M65" s="51">
        <v>2</v>
      </c>
      <c r="N65" s="50">
        <v>4</v>
      </c>
      <c r="O65" s="73">
        <v>25</v>
      </c>
      <c r="P65" s="74">
        <v>33.33333333333333</v>
      </c>
      <c r="Q65" s="75">
        <v>28.57142857142857</v>
      </c>
      <c r="R65" s="49">
        <v>44</v>
      </c>
      <c r="S65" s="51">
        <v>19</v>
      </c>
      <c r="T65" s="50">
        <v>63</v>
      </c>
      <c r="U65" s="139">
        <v>1.4193548387096775</v>
      </c>
      <c r="V65" s="140">
        <v>0.59375</v>
      </c>
      <c r="W65" s="141">
        <v>1</v>
      </c>
      <c r="X65" s="49">
        <v>11</v>
      </c>
      <c r="Y65" s="51">
        <v>10</v>
      </c>
      <c r="Z65" s="50">
        <v>21</v>
      </c>
      <c r="AA65" s="49">
        <v>0</v>
      </c>
      <c r="AB65" s="51">
        <v>0</v>
      </c>
      <c r="AC65" s="50">
        <v>0</v>
      </c>
      <c r="AD65" s="142">
        <v>0</v>
      </c>
      <c r="AE65" s="143">
        <v>0</v>
      </c>
      <c r="AF65" s="144">
        <v>0</v>
      </c>
      <c r="AG65" s="49">
        <v>0</v>
      </c>
      <c r="AH65" s="51">
        <v>0</v>
      </c>
      <c r="AI65" s="50">
        <v>0</v>
      </c>
      <c r="AJ65" s="76" t="s">
        <v>146</v>
      </c>
      <c r="AK65" s="77" t="s">
        <v>146</v>
      </c>
      <c r="AL65" s="78" t="s">
        <v>146</v>
      </c>
      <c r="AM65" s="49">
        <v>0</v>
      </c>
      <c r="AN65" s="51">
        <v>0</v>
      </c>
      <c r="AO65" s="50">
        <v>0</v>
      </c>
      <c r="AP65" s="79">
        <v>0</v>
      </c>
      <c r="AQ65" s="80">
        <v>0</v>
      </c>
      <c r="AR65" s="81">
        <v>0</v>
      </c>
      <c r="AS65" s="49">
        <v>0</v>
      </c>
      <c r="AT65" s="51">
        <v>0</v>
      </c>
      <c r="AU65" s="50">
        <v>0</v>
      </c>
      <c r="AV65" s="130"/>
    </row>
    <row r="66" spans="1:48" ht="9" customHeight="1">
      <c r="A66" s="120"/>
      <c r="B66" s="123" t="s">
        <v>126</v>
      </c>
      <c r="C66" s="49">
        <v>572</v>
      </c>
      <c r="D66" s="51">
        <v>602</v>
      </c>
      <c r="E66" s="50">
        <v>1174</v>
      </c>
      <c r="F66" s="49">
        <v>208</v>
      </c>
      <c r="G66" s="51">
        <v>231</v>
      </c>
      <c r="H66" s="50">
        <v>439</v>
      </c>
      <c r="I66" s="73">
        <v>36.36363636363637</v>
      </c>
      <c r="J66" s="74">
        <v>38.372093023255815</v>
      </c>
      <c r="K66" s="75">
        <v>37.393526405451446</v>
      </c>
      <c r="L66" s="49">
        <v>71</v>
      </c>
      <c r="M66" s="51">
        <v>79</v>
      </c>
      <c r="N66" s="50">
        <v>150</v>
      </c>
      <c r="O66" s="73">
        <v>34.13461538461539</v>
      </c>
      <c r="P66" s="74">
        <v>34.1991341991342</v>
      </c>
      <c r="Q66" s="75">
        <v>34.16856492027335</v>
      </c>
      <c r="R66" s="49">
        <v>848</v>
      </c>
      <c r="S66" s="51">
        <v>830</v>
      </c>
      <c r="T66" s="50">
        <v>1678</v>
      </c>
      <c r="U66" s="139">
        <v>1.4825174825174825</v>
      </c>
      <c r="V66" s="140">
        <v>1.3787375415282392</v>
      </c>
      <c r="W66" s="141">
        <v>1.4293015332197614</v>
      </c>
      <c r="X66" s="49">
        <v>98</v>
      </c>
      <c r="Y66" s="51">
        <v>107</v>
      </c>
      <c r="Z66" s="50">
        <v>205</v>
      </c>
      <c r="AA66" s="49">
        <v>0</v>
      </c>
      <c r="AB66" s="51">
        <v>0</v>
      </c>
      <c r="AC66" s="50">
        <v>0</v>
      </c>
      <c r="AD66" s="142">
        <v>0</v>
      </c>
      <c r="AE66" s="143">
        <v>0</v>
      </c>
      <c r="AF66" s="144">
        <v>0</v>
      </c>
      <c r="AG66" s="49">
        <v>0</v>
      </c>
      <c r="AH66" s="51">
        <v>0</v>
      </c>
      <c r="AI66" s="50">
        <v>0</v>
      </c>
      <c r="AJ66" s="76" t="s">
        <v>146</v>
      </c>
      <c r="AK66" s="77" t="s">
        <v>146</v>
      </c>
      <c r="AL66" s="78" t="s">
        <v>146</v>
      </c>
      <c r="AM66" s="49">
        <v>0</v>
      </c>
      <c r="AN66" s="51">
        <v>0</v>
      </c>
      <c r="AO66" s="50">
        <v>0</v>
      </c>
      <c r="AP66" s="79">
        <v>0</v>
      </c>
      <c r="AQ66" s="80">
        <v>0</v>
      </c>
      <c r="AR66" s="81">
        <v>0</v>
      </c>
      <c r="AS66" s="49">
        <v>0</v>
      </c>
      <c r="AT66" s="51">
        <v>1</v>
      </c>
      <c r="AU66" s="50">
        <v>1</v>
      </c>
      <c r="AV66" s="130"/>
    </row>
    <row r="67" spans="1:48" ht="9" customHeight="1">
      <c r="A67" s="120"/>
      <c r="B67" s="124" t="s">
        <v>127</v>
      </c>
      <c r="C67" s="54">
        <v>7</v>
      </c>
      <c r="D67" s="56">
        <v>2</v>
      </c>
      <c r="E67" s="55">
        <v>9</v>
      </c>
      <c r="F67" s="54">
        <v>3</v>
      </c>
      <c r="G67" s="56">
        <v>0</v>
      </c>
      <c r="H67" s="55">
        <v>3</v>
      </c>
      <c r="I67" s="89">
        <v>42.857142857142854</v>
      </c>
      <c r="J67" s="90">
        <v>0</v>
      </c>
      <c r="K67" s="91">
        <v>33.33333333333333</v>
      </c>
      <c r="L67" s="54">
        <v>0</v>
      </c>
      <c r="M67" s="56">
        <v>0</v>
      </c>
      <c r="N67" s="55">
        <v>0</v>
      </c>
      <c r="O67" s="89">
        <v>0</v>
      </c>
      <c r="P67" s="90" t="s">
        <v>146</v>
      </c>
      <c r="Q67" s="91">
        <v>0</v>
      </c>
      <c r="R67" s="54">
        <v>12</v>
      </c>
      <c r="S67" s="56">
        <v>0</v>
      </c>
      <c r="T67" s="55">
        <v>12</v>
      </c>
      <c r="U67" s="145">
        <v>1.7142857142857142</v>
      </c>
      <c r="V67" s="146">
        <v>0</v>
      </c>
      <c r="W67" s="147">
        <v>1.3333333333333333</v>
      </c>
      <c r="X67" s="54">
        <v>3</v>
      </c>
      <c r="Y67" s="56">
        <v>0</v>
      </c>
      <c r="Z67" s="55">
        <v>3</v>
      </c>
      <c r="AA67" s="54">
        <v>0</v>
      </c>
      <c r="AB67" s="56">
        <v>0</v>
      </c>
      <c r="AC67" s="55">
        <v>0</v>
      </c>
      <c r="AD67" s="148">
        <v>0</v>
      </c>
      <c r="AE67" s="149">
        <v>0</v>
      </c>
      <c r="AF67" s="150">
        <v>0</v>
      </c>
      <c r="AG67" s="54">
        <v>0</v>
      </c>
      <c r="AH67" s="56">
        <v>0</v>
      </c>
      <c r="AI67" s="55">
        <v>0</v>
      </c>
      <c r="AJ67" s="92" t="s">
        <v>146</v>
      </c>
      <c r="AK67" s="93" t="s">
        <v>146</v>
      </c>
      <c r="AL67" s="94" t="s">
        <v>146</v>
      </c>
      <c r="AM67" s="54">
        <v>0</v>
      </c>
      <c r="AN67" s="56">
        <v>0</v>
      </c>
      <c r="AO67" s="55">
        <v>0</v>
      </c>
      <c r="AP67" s="95">
        <v>0</v>
      </c>
      <c r="AQ67" s="96">
        <v>0</v>
      </c>
      <c r="AR67" s="97">
        <v>0</v>
      </c>
      <c r="AS67" s="54">
        <v>0</v>
      </c>
      <c r="AT67" s="56">
        <v>0</v>
      </c>
      <c r="AU67" s="55">
        <v>0</v>
      </c>
      <c r="AV67" s="130"/>
    </row>
    <row r="68" spans="1:48" ht="12" customHeight="1">
      <c r="A68" s="121"/>
      <c r="B68" s="57" t="s">
        <v>128</v>
      </c>
      <c r="C68" s="98">
        <v>3561</v>
      </c>
      <c r="D68" s="99">
        <v>3374</v>
      </c>
      <c r="E68" s="100">
        <v>6935</v>
      </c>
      <c r="F68" s="98">
        <v>1548</v>
      </c>
      <c r="G68" s="99">
        <v>1408</v>
      </c>
      <c r="H68" s="100">
        <v>2956</v>
      </c>
      <c r="I68" s="101">
        <v>43.470935130581296</v>
      </c>
      <c r="J68" s="102">
        <v>41.73088322465916</v>
      </c>
      <c r="K68" s="103">
        <v>42.62436914203317</v>
      </c>
      <c r="L68" s="98">
        <v>489</v>
      </c>
      <c r="M68" s="99">
        <v>435</v>
      </c>
      <c r="N68" s="100">
        <v>924</v>
      </c>
      <c r="O68" s="101">
        <v>31.589147286821706</v>
      </c>
      <c r="P68" s="102">
        <v>30.894886363636363</v>
      </c>
      <c r="Q68" s="103">
        <v>31.25845737483085</v>
      </c>
      <c r="R68" s="98">
        <v>7056</v>
      </c>
      <c r="S68" s="99">
        <v>5823</v>
      </c>
      <c r="T68" s="100">
        <v>12879</v>
      </c>
      <c r="U68" s="107">
        <v>1.9814658803706824</v>
      </c>
      <c r="V68" s="108">
        <v>1.7258446947243629</v>
      </c>
      <c r="W68" s="109">
        <v>1.857101658255227</v>
      </c>
      <c r="X68" s="98">
        <v>639</v>
      </c>
      <c r="Y68" s="99">
        <v>704</v>
      </c>
      <c r="Z68" s="100">
        <v>1343</v>
      </c>
      <c r="AA68" s="98">
        <v>10</v>
      </c>
      <c r="AB68" s="99">
        <v>7</v>
      </c>
      <c r="AC68" s="100">
        <v>17</v>
      </c>
      <c r="AD68" s="133">
        <v>0.2808199943836001</v>
      </c>
      <c r="AE68" s="102">
        <v>0.2074688796680498</v>
      </c>
      <c r="AF68" s="134">
        <v>0.24513338139870222</v>
      </c>
      <c r="AG68" s="98">
        <v>3</v>
      </c>
      <c r="AH68" s="99">
        <v>4</v>
      </c>
      <c r="AI68" s="100">
        <v>7</v>
      </c>
      <c r="AJ68" s="104">
        <v>30</v>
      </c>
      <c r="AK68" s="105">
        <v>57.14285714285714</v>
      </c>
      <c r="AL68" s="106">
        <v>41.17647058823529</v>
      </c>
      <c r="AM68" s="98">
        <v>11</v>
      </c>
      <c r="AN68" s="99">
        <v>9</v>
      </c>
      <c r="AO68" s="100">
        <v>20</v>
      </c>
      <c r="AP68" s="107">
        <v>0.003089019938219601</v>
      </c>
      <c r="AQ68" s="108">
        <v>0.0026674570243034974</v>
      </c>
      <c r="AR68" s="109">
        <v>0.002883922134102379</v>
      </c>
      <c r="AS68" s="98">
        <v>11</v>
      </c>
      <c r="AT68" s="99">
        <v>25</v>
      </c>
      <c r="AU68" s="100">
        <v>36</v>
      </c>
      <c r="AV68" s="130"/>
    </row>
    <row r="69" spans="2:48" ht="14.25">
      <c r="B69" s="58"/>
      <c r="R69" s="130"/>
      <c r="S69" s="130"/>
      <c r="T69" s="130"/>
      <c r="U69" s="130"/>
      <c r="V69" s="130"/>
      <c r="W69" s="130"/>
      <c r="X69" s="130"/>
      <c r="Y69" s="130"/>
      <c r="Z69" s="130"/>
      <c r="AA69" s="135"/>
      <c r="AB69" s="135"/>
      <c r="AC69" s="135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</row>
    <row r="70" spans="18:48" ht="14.25">
      <c r="R70" s="130"/>
      <c r="S70" s="130"/>
      <c r="T70" s="130"/>
      <c r="U70" s="130"/>
      <c r="V70" s="130"/>
      <c r="W70" s="130"/>
      <c r="X70" s="130"/>
      <c r="Y70" s="130"/>
      <c r="Z70" s="130"/>
      <c r="AA70" s="135"/>
      <c r="AB70" s="135"/>
      <c r="AC70" s="135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</row>
    <row r="71" spans="18:48" ht="14.25">
      <c r="R71" s="130"/>
      <c r="S71" s="130"/>
      <c r="T71" s="130"/>
      <c r="U71" s="130"/>
      <c r="V71" s="130"/>
      <c r="W71" s="130"/>
      <c r="X71" s="130"/>
      <c r="Y71" s="130"/>
      <c r="Z71" s="130"/>
      <c r="AA71" s="135"/>
      <c r="AB71" s="135"/>
      <c r="AC71" s="135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</row>
    <row r="72" spans="18:48" ht="14.25">
      <c r="R72" s="130"/>
      <c r="S72" s="130"/>
      <c r="T72" s="130"/>
      <c r="U72" s="130"/>
      <c r="V72" s="130"/>
      <c r="W72" s="130"/>
      <c r="X72" s="130"/>
      <c r="Y72" s="130"/>
      <c r="Z72" s="130"/>
      <c r="AA72" s="135"/>
      <c r="AB72" s="135"/>
      <c r="AC72" s="135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</row>
    <row r="73" spans="18:48" ht="14.25">
      <c r="R73" s="130"/>
      <c r="S73" s="130"/>
      <c r="T73" s="130"/>
      <c r="U73" s="130"/>
      <c r="V73" s="130"/>
      <c r="W73" s="130"/>
      <c r="X73" s="130"/>
      <c r="Y73" s="130"/>
      <c r="Z73" s="130"/>
      <c r="AA73" s="135"/>
      <c r="AB73" s="135"/>
      <c r="AC73" s="135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</row>
    <row r="74" spans="18:48" ht="14.25">
      <c r="R74" s="130"/>
      <c r="S74" s="130"/>
      <c r="T74" s="130"/>
      <c r="U74" s="130"/>
      <c r="V74" s="130"/>
      <c r="W74" s="130"/>
      <c r="X74" s="130"/>
      <c r="Y74" s="130"/>
      <c r="Z74" s="130"/>
      <c r="AA74" s="135"/>
      <c r="AB74" s="135"/>
      <c r="AC74" s="135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</row>
    <row r="75" spans="18:48" ht="14.25">
      <c r="R75" s="130"/>
      <c r="S75" s="130"/>
      <c r="T75" s="130"/>
      <c r="U75" s="130"/>
      <c r="V75" s="130"/>
      <c r="W75" s="130"/>
      <c r="X75" s="130"/>
      <c r="Y75" s="130"/>
      <c r="Z75" s="130"/>
      <c r="AA75" s="135"/>
      <c r="AB75" s="135"/>
      <c r="AC75" s="135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</row>
    <row r="76" spans="18:48" ht="14.25">
      <c r="R76" s="130"/>
      <c r="S76" s="130"/>
      <c r="T76" s="130"/>
      <c r="U76" s="130"/>
      <c r="V76" s="130"/>
      <c r="W76" s="130"/>
      <c r="X76" s="130"/>
      <c r="Y76" s="130"/>
      <c r="Z76" s="130"/>
      <c r="AA76" s="135"/>
      <c r="AB76" s="135"/>
      <c r="AC76" s="135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</row>
    <row r="77" spans="18:48" ht="14.25">
      <c r="R77" s="130"/>
      <c r="S77" s="130"/>
      <c r="T77" s="130"/>
      <c r="U77" s="130"/>
      <c r="V77" s="130"/>
      <c r="W77" s="130"/>
      <c r="X77" s="130"/>
      <c r="Y77" s="130"/>
      <c r="Z77" s="130"/>
      <c r="AA77" s="135"/>
      <c r="AB77" s="135"/>
      <c r="AC77" s="135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</row>
  </sheetData>
  <printOptions/>
  <pageMargins left="0.4330708661417323" right="0.31496062992125984" top="0.7874015748031497" bottom="0.35433070866141736" header="0.5118110236220472" footer="0.5118110236220472"/>
  <pageSetup horizontalDpi="300" verticalDpi="300" orientation="landscape" paperSize="9" r:id="rId1"/>
  <headerFooter alignWithMargins="0">
    <oddHeader>&amp;L平成24年度幼稚園(5歳児)歯科健康診断結果集計表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U68"/>
  <sheetViews>
    <sheetView tabSelected="1" zoomScale="140" zoomScaleNormal="140" workbookViewId="0" topLeftCell="A1">
      <pane xSplit="2" ySplit="2" topLeftCell="I4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8.796875" defaultRowHeight="15"/>
  <cols>
    <col min="1" max="1" width="4.19921875" style="188" customWidth="1"/>
    <col min="2" max="2" width="5.3984375" style="188" customWidth="1"/>
    <col min="3" max="4" width="3.09765625" style="188" customWidth="1"/>
    <col min="5" max="5" width="3.5" style="188" customWidth="1"/>
    <col min="6" max="7" width="3.09765625" style="188" customWidth="1"/>
    <col min="8" max="8" width="3.5" style="188" customWidth="1"/>
    <col min="9" max="11" width="2.59765625" style="188" customWidth="1"/>
    <col min="12" max="13" width="2.5" style="188" customWidth="1"/>
    <col min="14" max="14" width="3" style="188" customWidth="1"/>
    <col min="15" max="15" width="2.5" style="188" customWidth="1"/>
    <col min="16" max="16" width="2.5" style="216" customWidth="1"/>
    <col min="17" max="17" width="2.5" style="188" customWidth="1"/>
    <col min="18" max="19" width="3.5" style="188" customWidth="1"/>
    <col min="20" max="20" width="3.59765625" style="188" customWidth="1"/>
    <col min="21" max="23" width="3.19921875" style="188" customWidth="1"/>
    <col min="24" max="25" width="2.59765625" style="188" customWidth="1"/>
    <col min="26" max="26" width="2.69921875" style="188" customWidth="1"/>
    <col min="27" max="29" width="2.19921875" style="188" customWidth="1"/>
    <col min="30" max="32" width="2.5" style="188" customWidth="1"/>
    <col min="33" max="35" width="2.3984375" style="188" customWidth="1"/>
    <col min="36" max="38" width="2.3984375" style="216" customWidth="1"/>
    <col min="39" max="41" width="2" style="188" customWidth="1"/>
    <col min="42" max="44" width="2.59765625" style="188" customWidth="1"/>
    <col min="45" max="47" width="2.09765625" style="188" customWidth="1"/>
    <col min="48" max="16384" width="9" style="188" customWidth="1"/>
  </cols>
  <sheetData>
    <row r="1" spans="1:47" ht="24" customHeight="1">
      <c r="A1" s="183"/>
      <c r="B1" s="184"/>
      <c r="C1" s="185" t="s">
        <v>0</v>
      </c>
      <c r="D1" s="186"/>
      <c r="E1" s="187"/>
      <c r="F1" s="185" t="s">
        <v>1</v>
      </c>
      <c r="G1" s="186"/>
      <c r="H1" s="187"/>
      <c r="I1" s="185" t="s">
        <v>2</v>
      </c>
      <c r="J1" s="186"/>
      <c r="K1" s="187"/>
      <c r="L1" s="185" t="s">
        <v>3</v>
      </c>
      <c r="M1" s="186"/>
      <c r="N1" s="187"/>
      <c r="O1" s="259" t="s">
        <v>4</v>
      </c>
      <c r="P1" s="260"/>
      <c r="Q1" s="261"/>
      <c r="R1" s="185" t="s">
        <v>17</v>
      </c>
      <c r="S1" s="186"/>
      <c r="T1" s="187"/>
      <c r="U1" s="185" t="s">
        <v>5</v>
      </c>
      <c r="V1" s="186"/>
      <c r="W1" s="187"/>
      <c r="X1" s="185" t="s">
        <v>6</v>
      </c>
      <c r="Y1" s="186"/>
      <c r="Z1" s="187"/>
      <c r="AA1" s="185" t="s">
        <v>7</v>
      </c>
      <c r="AB1" s="186"/>
      <c r="AC1" s="187"/>
      <c r="AD1" s="185" t="s">
        <v>8</v>
      </c>
      <c r="AE1" s="186"/>
      <c r="AF1" s="187"/>
      <c r="AG1" s="185" t="s">
        <v>9</v>
      </c>
      <c r="AH1" s="186"/>
      <c r="AI1" s="187"/>
      <c r="AJ1" s="259" t="s">
        <v>10</v>
      </c>
      <c r="AK1" s="260"/>
      <c r="AL1" s="261"/>
      <c r="AM1" s="185" t="s">
        <v>11</v>
      </c>
      <c r="AN1" s="186"/>
      <c r="AO1" s="187"/>
      <c r="AP1" s="185" t="s">
        <v>12</v>
      </c>
      <c r="AQ1" s="186"/>
      <c r="AR1" s="187"/>
      <c r="AS1" s="185" t="s">
        <v>13</v>
      </c>
      <c r="AT1" s="186"/>
      <c r="AU1" s="187"/>
    </row>
    <row r="2" spans="1:47" ht="9" customHeight="1">
      <c r="A2" s="189"/>
      <c r="B2" s="190"/>
      <c r="C2" s="191" t="s">
        <v>14</v>
      </c>
      <c r="D2" s="192" t="s">
        <v>15</v>
      </c>
      <c r="E2" s="193" t="s">
        <v>16</v>
      </c>
      <c r="F2" s="194" t="s">
        <v>14</v>
      </c>
      <c r="G2" s="192" t="s">
        <v>15</v>
      </c>
      <c r="H2" s="193" t="s">
        <v>16</v>
      </c>
      <c r="I2" s="194" t="s">
        <v>14</v>
      </c>
      <c r="J2" s="192" t="s">
        <v>15</v>
      </c>
      <c r="K2" s="193" t="s">
        <v>16</v>
      </c>
      <c r="L2" s="194" t="s">
        <v>14</v>
      </c>
      <c r="M2" s="192" t="s">
        <v>15</v>
      </c>
      <c r="N2" s="193" t="s">
        <v>18</v>
      </c>
      <c r="O2" s="194" t="s">
        <v>14</v>
      </c>
      <c r="P2" s="195" t="s">
        <v>15</v>
      </c>
      <c r="Q2" s="193" t="s">
        <v>16</v>
      </c>
      <c r="R2" s="194" t="s">
        <v>14</v>
      </c>
      <c r="S2" s="192" t="s">
        <v>15</v>
      </c>
      <c r="T2" s="193" t="s">
        <v>16</v>
      </c>
      <c r="U2" s="194" t="s">
        <v>14</v>
      </c>
      <c r="V2" s="192" t="s">
        <v>15</v>
      </c>
      <c r="W2" s="193" t="s">
        <v>16</v>
      </c>
      <c r="X2" s="194" t="s">
        <v>14</v>
      </c>
      <c r="Y2" s="192" t="s">
        <v>15</v>
      </c>
      <c r="Z2" s="193" t="s">
        <v>16</v>
      </c>
      <c r="AA2" s="194" t="s">
        <v>14</v>
      </c>
      <c r="AB2" s="192" t="s">
        <v>15</v>
      </c>
      <c r="AC2" s="193" t="s">
        <v>16</v>
      </c>
      <c r="AD2" s="194" t="s">
        <v>14</v>
      </c>
      <c r="AE2" s="192" t="s">
        <v>15</v>
      </c>
      <c r="AF2" s="193" t="s">
        <v>16</v>
      </c>
      <c r="AG2" s="194" t="s">
        <v>14</v>
      </c>
      <c r="AH2" s="192" t="s">
        <v>15</v>
      </c>
      <c r="AI2" s="193" t="s">
        <v>16</v>
      </c>
      <c r="AJ2" s="196" t="s">
        <v>14</v>
      </c>
      <c r="AK2" s="195" t="s">
        <v>15</v>
      </c>
      <c r="AL2" s="197" t="s">
        <v>16</v>
      </c>
      <c r="AM2" s="194" t="s">
        <v>14</v>
      </c>
      <c r="AN2" s="192" t="s">
        <v>15</v>
      </c>
      <c r="AO2" s="193" t="s">
        <v>16</v>
      </c>
      <c r="AP2" s="194" t="s">
        <v>14</v>
      </c>
      <c r="AQ2" s="192" t="s">
        <v>15</v>
      </c>
      <c r="AR2" s="193" t="s">
        <v>16</v>
      </c>
      <c r="AS2" s="194" t="s">
        <v>14</v>
      </c>
      <c r="AT2" s="192" t="s">
        <v>15</v>
      </c>
      <c r="AU2" s="193" t="s">
        <v>16</v>
      </c>
    </row>
    <row r="3" spans="1:47" ht="7.5" customHeight="1">
      <c r="A3" s="165" t="s">
        <v>19</v>
      </c>
      <c r="B3" s="166" t="s">
        <v>19</v>
      </c>
      <c r="C3" s="198">
        <f>'保育所'!C3+'幼稚園'!C3</f>
        <v>1396</v>
      </c>
      <c r="D3" s="199">
        <f>'保育所'!D3+'幼稚園'!D3</f>
        <v>1283</v>
      </c>
      <c r="E3" s="200">
        <f aca="true" t="shared" si="0" ref="E3:E34">C3+D3</f>
        <v>2679</v>
      </c>
      <c r="F3" s="198">
        <f>'保育所'!F3+'幼稚園'!F3</f>
        <v>527</v>
      </c>
      <c r="G3" s="199">
        <f>'保育所'!G3+'幼稚園'!G3</f>
        <v>476</v>
      </c>
      <c r="H3" s="200">
        <f aca="true" t="shared" si="1" ref="H3:H34">F3+G3</f>
        <v>1003</v>
      </c>
      <c r="I3" s="201">
        <f aca="true" t="shared" si="2" ref="I3:I34">F3/C3*100</f>
        <v>37.750716332378225</v>
      </c>
      <c r="J3" s="114">
        <f aca="true" t="shared" si="3" ref="J3:J34">G3/D3*100</f>
        <v>37.10054559625877</v>
      </c>
      <c r="K3" s="115">
        <f aca="true" t="shared" si="4" ref="K3:K34">H3/E3*100</f>
        <v>37.439343038447184</v>
      </c>
      <c r="L3" s="198">
        <f>'保育所'!L3+'幼稚園'!L3</f>
        <v>130</v>
      </c>
      <c r="M3" s="199">
        <f>'保育所'!M3+'幼稚園'!M3</f>
        <v>128</v>
      </c>
      <c r="N3" s="115">
        <f aca="true" t="shared" si="5" ref="N3:N34">L3+M3</f>
        <v>258</v>
      </c>
      <c r="O3" s="201">
        <f aca="true" t="shared" si="6" ref="O3:O34">L3/F3*100</f>
        <v>24.667931688804554</v>
      </c>
      <c r="P3" s="202">
        <f aca="true" t="shared" si="7" ref="P3:P34">M3/G3*100</f>
        <v>26.89075630252101</v>
      </c>
      <c r="Q3" s="115">
        <f aca="true" t="shared" si="8" ref="Q3:Q34">N3/H3*100</f>
        <v>25.72283150548355</v>
      </c>
      <c r="R3" s="198">
        <f>'保育所'!R3+'幼稚園'!R3</f>
        <v>2348</v>
      </c>
      <c r="S3" s="199">
        <f>'保育所'!S3+'幼稚園'!S3</f>
        <v>1896</v>
      </c>
      <c r="T3" s="115">
        <f aca="true" t="shared" si="9" ref="T3:T34">R3+S3</f>
        <v>4244</v>
      </c>
      <c r="U3" s="226">
        <f aca="true" t="shared" si="10" ref="U3:U34">R3/C3</f>
        <v>1.6819484240687679</v>
      </c>
      <c r="V3" s="227">
        <f aca="true" t="shared" si="11" ref="V3:V34">S3/D3</f>
        <v>1.4777864380358534</v>
      </c>
      <c r="W3" s="228">
        <f aca="true" t="shared" si="12" ref="W3:W34">T3/E3</f>
        <v>1.584173198954834</v>
      </c>
      <c r="X3" s="198">
        <f>'保育所'!X3+'幼稚園'!X3</f>
        <v>213</v>
      </c>
      <c r="Y3" s="199">
        <f>'保育所'!Y3+'幼稚園'!Y3</f>
        <v>268</v>
      </c>
      <c r="Z3" s="200">
        <f aca="true" t="shared" si="13" ref="Z3:Z34">X3+Y3</f>
        <v>481</v>
      </c>
      <c r="AA3" s="198">
        <f>'保育所'!AA3+'幼稚園'!AA3</f>
        <v>10</v>
      </c>
      <c r="AB3" s="199">
        <f>'保育所'!AB3+'幼稚園'!AB3</f>
        <v>7</v>
      </c>
      <c r="AC3" s="200">
        <f aca="true" t="shared" si="14" ref="AC3:AC34">AA3+AB3</f>
        <v>17</v>
      </c>
      <c r="AD3" s="203">
        <f aca="true" t="shared" si="15" ref="AD3:AD34">AA3/C3*100</f>
        <v>0.7163323782234957</v>
      </c>
      <c r="AE3" s="199">
        <f aca="true" t="shared" si="16" ref="AE3:AE34">AB3/D3*100</f>
        <v>0.5455962587685114</v>
      </c>
      <c r="AF3" s="200">
        <f aca="true" t="shared" si="17" ref="AF3:AF34">AC3/E3*100</f>
        <v>0.6345651362448675</v>
      </c>
      <c r="AG3" s="198">
        <f>'保育所'!AG3+'幼稚園'!AG3</f>
        <v>0</v>
      </c>
      <c r="AH3" s="199">
        <f>'保育所'!AH3+'幼稚園'!AH3</f>
        <v>3</v>
      </c>
      <c r="AI3" s="204">
        <f aca="true" t="shared" si="18" ref="AI3:AI34">AG3+AH3</f>
        <v>3</v>
      </c>
      <c r="AJ3" s="205">
        <v>0</v>
      </c>
      <c r="AK3" s="206">
        <v>43</v>
      </c>
      <c r="AL3" s="207">
        <v>18</v>
      </c>
      <c r="AM3" s="198">
        <f>'保育所'!AM3+'幼稚園'!AM3</f>
        <v>18</v>
      </c>
      <c r="AN3" s="199">
        <f>'保育所'!AN3+'幼稚園'!AN3</f>
        <v>18</v>
      </c>
      <c r="AO3" s="200">
        <f aca="true" t="shared" si="19" ref="AO3:AO34">AM3+AN3</f>
        <v>36</v>
      </c>
      <c r="AP3" s="238">
        <f aca="true" t="shared" si="20" ref="AP3:AP34">AM3/C3</f>
        <v>0.012893982808022923</v>
      </c>
      <c r="AQ3" s="239">
        <f aca="true" t="shared" si="21" ref="AQ3:AQ34">AN3/D3</f>
        <v>0.014029618082618862</v>
      </c>
      <c r="AR3" s="240">
        <f aca="true" t="shared" si="22" ref="AR3:AR34">AO3/E3</f>
        <v>0.013437849944008958</v>
      </c>
      <c r="AS3" s="198">
        <f>'保育所'!AS3+'幼稚園'!AS3</f>
        <v>4</v>
      </c>
      <c r="AT3" s="199">
        <f>'保育所'!AT3+'幼稚園'!AT3</f>
        <v>2</v>
      </c>
      <c r="AU3" s="200">
        <f aca="true" t="shared" si="23" ref="AU3:AU34">AS3+AT3</f>
        <v>6</v>
      </c>
    </row>
    <row r="4" spans="1:47" ht="7.5" customHeight="1">
      <c r="A4" s="173"/>
      <c r="B4" s="174" t="s">
        <v>20</v>
      </c>
      <c r="C4" s="116">
        <f>'保育所'!C4+'幼稚園'!C4</f>
        <v>1290</v>
      </c>
      <c r="D4" s="117">
        <f>'保育所'!D4+'幼稚園'!D4</f>
        <v>1205</v>
      </c>
      <c r="E4" s="118">
        <f t="shared" si="0"/>
        <v>2495</v>
      </c>
      <c r="F4" s="116">
        <f>'保育所'!F4+'幼稚園'!F4</f>
        <v>481</v>
      </c>
      <c r="G4" s="117">
        <f>'保育所'!G4+'幼稚園'!G4</f>
        <v>440</v>
      </c>
      <c r="H4" s="118">
        <f t="shared" si="1"/>
        <v>921</v>
      </c>
      <c r="I4" s="175">
        <f t="shared" si="2"/>
        <v>37.286821705426355</v>
      </c>
      <c r="J4" s="117">
        <f t="shared" si="3"/>
        <v>36.51452282157676</v>
      </c>
      <c r="K4" s="118">
        <f t="shared" si="4"/>
        <v>36.91382765531062</v>
      </c>
      <c r="L4" s="116">
        <f>'保育所'!L4+'幼稚園'!L4</f>
        <v>122</v>
      </c>
      <c r="M4" s="117">
        <f>'保育所'!M4+'幼稚園'!M4</f>
        <v>121</v>
      </c>
      <c r="N4" s="118">
        <f t="shared" si="5"/>
        <v>243</v>
      </c>
      <c r="O4" s="175">
        <f t="shared" si="6"/>
        <v>25.363825363825367</v>
      </c>
      <c r="P4" s="208">
        <f t="shared" si="7"/>
        <v>27.500000000000004</v>
      </c>
      <c r="Q4" s="118">
        <f t="shared" si="8"/>
        <v>26.384364820846905</v>
      </c>
      <c r="R4" s="116">
        <f>'保育所'!R4+'幼稚園'!R4</f>
        <v>2112</v>
      </c>
      <c r="S4" s="117">
        <f>'保育所'!S4+'幼稚園'!S4</f>
        <v>1735</v>
      </c>
      <c r="T4" s="118">
        <f t="shared" si="9"/>
        <v>3847</v>
      </c>
      <c r="U4" s="229">
        <f t="shared" si="10"/>
        <v>1.6372093023255814</v>
      </c>
      <c r="V4" s="230">
        <f t="shared" si="11"/>
        <v>1.4398340248962656</v>
      </c>
      <c r="W4" s="231">
        <f t="shared" si="12"/>
        <v>1.54188376753507</v>
      </c>
      <c r="X4" s="116">
        <f>'保育所'!X4+'幼稚園'!X4</f>
        <v>187</v>
      </c>
      <c r="Y4" s="117">
        <f>'保育所'!Y4+'幼稚園'!Y4</f>
        <v>236</v>
      </c>
      <c r="Z4" s="118">
        <f t="shared" si="13"/>
        <v>423</v>
      </c>
      <c r="AA4" s="116">
        <f>'保育所'!AA4+'幼稚園'!AA4</f>
        <v>10</v>
      </c>
      <c r="AB4" s="117">
        <f>'保育所'!AB4+'幼稚園'!AB4</f>
        <v>6</v>
      </c>
      <c r="AC4" s="118">
        <f t="shared" si="14"/>
        <v>16</v>
      </c>
      <c r="AD4" s="175">
        <f t="shared" si="15"/>
        <v>0.7751937984496124</v>
      </c>
      <c r="AE4" s="117">
        <f t="shared" si="16"/>
        <v>0.49792531120331945</v>
      </c>
      <c r="AF4" s="118">
        <f t="shared" si="17"/>
        <v>0.6412825651302605</v>
      </c>
      <c r="AG4" s="116">
        <f>'保育所'!AG4+'幼稚園'!AG4</f>
        <v>0</v>
      </c>
      <c r="AH4" s="117">
        <f>'保育所'!AH4+'幼稚園'!AH4</f>
        <v>2</v>
      </c>
      <c r="AI4" s="118">
        <f t="shared" si="18"/>
        <v>2</v>
      </c>
      <c r="AJ4" s="209">
        <v>0</v>
      </c>
      <c r="AK4" s="208">
        <v>33</v>
      </c>
      <c r="AL4" s="210">
        <v>13</v>
      </c>
      <c r="AM4" s="116">
        <f>'保育所'!AM4+'幼稚園'!AM4</f>
        <v>18</v>
      </c>
      <c r="AN4" s="117">
        <f>'保育所'!AN4+'幼稚園'!AN4</f>
        <v>16</v>
      </c>
      <c r="AO4" s="118">
        <f t="shared" si="19"/>
        <v>34</v>
      </c>
      <c r="AP4" s="229">
        <f t="shared" si="20"/>
        <v>0.013953488372093023</v>
      </c>
      <c r="AQ4" s="230">
        <f t="shared" si="21"/>
        <v>0.013278008298755186</v>
      </c>
      <c r="AR4" s="231">
        <f t="shared" si="22"/>
        <v>0.013627254509018036</v>
      </c>
      <c r="AS4" s="116">
        <f>'保育所'!AS4+'幼稚園'!AS4</f>
        <v>4</v>
      </c>
      <c r="AT4" s="117">
        <f>'保育所'!AT4+'幼稚園'!AT4</f>
        <v>0</v>
      </c>
      <c r="AU4" s="118">
        <f t="shared" si="23"/>
        <v>4</v>
      </c>
    </row>
    <row r="5" spans="1:47" ht="7.5" customHeight="1">
      <c r="A5" s="173"/>
      <c r="B5" s="174" t="s">
        <v>21</v>
      </c>
      <c r="C5" s="116">
        <f>'保育所'!C5+'幼稚園'!C5</f>
        <v>106</v>
      </c>
      <c r="D5" s="117">
        <f>'保育所'!D5+'幼稚園'!D5</f>
        <v>78</v>
      </c>
      <c r="E5" s="118">
        <f t="shared" si="0"/>
        <v>184</v>
      </c>
      <c r="F5" s="116">
        <f>'保育所'!F5+'幼稚園'!F5</f>
        <v>46</v>
      </c>
      <c r="G5" s="117">
        <f>'保育所'!G5+'幼稚園'!G5</f>
        <v>36</v>
      </c>
      <c r="H5" s="118">
        <f t="shared" si="1"/>
        <v>82</v>
      </c>
      <c r="I5" s="175">
        <f t="shared" si="2"/>
        <v>43.39622641509434</v>
      </c>
      <c r="J5" s="117">
        <f t="shared" si="3"/>
        <v>46.15384615384615</v>
      </c>
      <c r="K5" s="118">
        <f t="shared" si="4"/>
        <v>44.565217391304344</v>
      </c>
      <c r="L5" s="116">
        <f>'保育所'!L5+'幼稚園'!L5</f>
        <v>8</v>
      </c>
      <c r="M5" s="117">
        <f>'保育所'!M5+'幼稚園'!M5</f>
        <v>7</v>
      </c>
      <c r="N5" s="118">
        <f t="shared" si="5"/>
        <v>15</v>
      </c>
      <c r="O5" s="175">
        <f t="shared" si="6"/>
        <v>17.391304347826086</v>
      </c>
      <c r="P5" s="208">
        <f t="shared" si="7"/>
        <v>19.444444444444446</v>
      </c>
      <c r="Q5" s="118">
        <f t="shared" si="8"/>
        <v>18.29268292682927</v>
      </c>
      <c r="R5" s="116">
        <f>'保育所'!R5+'幼稚園'!R5</f>
        <v>236</v>
      </c>
      <c r="S5" s="117">
        <f>'保育所'!S5+'幼稚園'!S5</f>
        <v>161</v>
      </c>
      <c r="T5" s="118">
        <f t="shared" si="9"/>
        <v>397</v>
      </c>
      <c r="U5" s="229">
        <f t="shared" si="10"/>
        <v>2.2264150943396226</v>
      </c>
      <c r="V5" s="230">
        <f t="shared" si="11"/>
        <v>2.0641025641025643</v>
      </c>
      <c r="W5" s="231">
        <f t="shared" si="12"/>
        <v>2.157608695652174</v>
      </c>
      <c r="X5" s="116">
        <f>'保育所'!X5+'幼稚園'!X5</f>
        <v>26</v>
      </c>
      <c r="Y5" s="117">
        <f>'保育所'!Y5+'幼稚園'!Y5</f>
        <v>32</v>
      </c>
      <c r="Z5" s="118">
        <f t="shared" si="13"/>
        <v>58</v>
      </c>
      <c r="AA5" s="116">
        <f>'保育所'!AA5+'幼稚園'!AA5</f>
        <v>0</v>
      </c>
      <c r="AB5" s="117">
        <f>'保育所'!AB5+'幼稚園'!AB5</f>
        <v>1</v>
      </c>
      <c r="AC5" s="118">
        <f t="shared" si="14"/>
        <v>1</v>
      </c>
      <c r="AD5" s="175">
        <f t="shared" si="15"/>
        <v>0</v>
      </c>
      <c r="AE5" s="117">
        <f t="shared" si="16"/>
        <v>1.282051282051282</v>
      </c>
      <c r="AF5" s="118">
        <f t="shared" si="17"/>
        <v>0.5434782608695652</v>
      </c>
      <c r="AG5" s="116">
        <f>'保育所'!AG5+'幼稚園'!AG5</f>
        <v>0</v>
      </c>
      <c r="AH5" s="117">
        <f>'保育所'!AH5+'幼稚園'!AH5</f>
        <v>1</v>
      </c>
      <c r="AI5" s="118">
        <f t="shared" si="18"/>
        <v>1</v>
      </c>
      <c r="AJ5" s="209" t="s">
        <v>146</v>
      </c>
      <c r="AK5" s="208">
        <v>100</v>
      </c>
      <c r="AL5" s="210">
        <v>100</v>
      </c>
      <c r="AM5" s="116">
        <f>'保育所'!AM5+'幼稚園'!AM5</f>
        <v>0</v>
      </c>
      <c r="AN5" s="117">
        <f>'保育所'!AN5+'幼稚園'!AN5</f>
        <v>2</v>
      </c>
      <c r="AO5" s="118">
        <f t="shared" si="19"/>
        <v>2</v>
      </c>
      <c r="AP5" s="229">
        <f t="shared" si="20"/>
        <v>0</v>
      </c>
      <c r="AQ5" s="230">
        <f t="shared" si="21"/>
        <v>0.02564102564102564</v>
      </c>
      <c r="AR5" s="231">
        <f t="shared" si="22"/>
        <v>0.010869565217391304</v>
      </c>
      <c r="AS5" s="116">
        <f>'保育所'!AS5+'幼稚園'!AS5</f>
        <v>0</v>
      </c>
      <c r="AT5" s="117">
        <f>'保育所'!AT5+'幼稚園'!AT5</f>
        <v>2</v>
      </c>
      <c r="AU5" s="118">
        <f t="shared" si="23"/>
        <v>2</v>
      </c>
    </row>
    <row r="6" spans="1:47" ht="7.5" customHeight="1">
      <c r="A6" s="173" t="s">
        <v>22</v>
      </c>
      <c r="B6" s="174" t="s">
        <v>22</v>
      </c>
      <c r="C6" s="116">
        <f>'保育所'!C6+'幼稚園'!C6</f>
        <v>473</v>
      </c>
      <c r="D6" s="117">
        <f>'保育所'!D6+'幼稚園'!D6</f>
        <v>412</v>
      </c>
      <c r="E6" s="118">
        <f t="shared" si="0"/>
        <v>885</v>
      </c>
      <c r="F6" s="116">
        <f>'保育所'!F6+'幼稚園'!F6</f>
        <v>229</v>
      </c>
      <c r="G6" s="117">
        <f>'保育所'!G6+'幼稚園'!G6</f>
        <v>177</v>
      </c>
      <c r="H6" s="118">
        <f t="shared" si="1"/>
        <v>406</v>
      </c>
      <c r="I6" s="175">
        <f t="shared" si="2"/>
        <v>48.41437632135307</v>
      </c>
      <c r="J6" s="117">
        <f t="shared" si="3"/>
        <v>42.961165048543684</v>
      </c>
      <c r="K6" s="118">
        <f t="shared" si="4"/>
        <v>45.87570621468927</v>
      </c>
      <c r="L6" s="116">
        <f>'保育所'!L6+'幼稚園'!L6</f>
        <v>58</v>
      </c>
      <c r="M6" s="117">
        <f>'保育所'!M6+'幼稚園'!M6</f>
        <v>55</v>
      </c>
      <c r="N6" s="118">
        <f t="shared" si="5"/>
        <v>113</v>
      </c>
      <c r="O6" s="175">
        <f t="shared" si="6"/>
        <v>25.327510917030565</v>
      </c>
      <c r="P6" s="208">
        <f t="shared" si="7"/>
        <v>31.07344632768362</v>
      </c>
      <c r="Q6" s="118">
        <f t="shared" si="8"/>
        <v>27.832512315270936</v>
      </c>
      <c r="R6" s="116">
        <f>'保育所'!R6+'幼稚園'!R6</f>
        <v>1060</v>
      </c>
      <c r="S6" s="117">
        <f>'保育所'!S6+'幼稚園'!S6</f>
        <v>681</v>
      </c>
      <c r="T6" s="118">
        <f t="shared" si="9"/>
        <v>1741</v>
      </c>
      <c r="U6" s="229">
        <f t="shared" si="10"/>
        <v>2.241014799154334</v>
      </c>
      <c r="V6" s="230">
        <f t="shared" si="11"/>
        <v>1.6529126213592233</v>
      </c>
      <c r="W6" s="231">
        <f t="shared" si="12"/>
        <v>1.967231638418079</v>
      </c>
      <c r="X6" s="116">
        <f>'保育所'!X6+'幼稚園'!X6</f>
        <v>22</v>
      </c>
      <c r="Y6" s="117">
        <f>'保育所'!Y6+'幼稚園'!Y6</f>
        <v>23</v>
      </c>
      <c r="Z6" s="118">
        <f t="shared" si="13"/>
        <v>45</v>
      </c>
      <c r="AA6" s="116">
        <f>'保育所'!AA6+'幼稚園'!AA6</f>
        <v>6</v>
      </c>
      <c r="AB6" s="117">
        <f>'保育所'!AB6+'幼稚園'!AB6</f>
        <v>5</v>
      </c>
      <c r="AC6" s="118">
        <f t="shared" si="14"/>
        <v>11</v>
      </c>
      <c r="AD6" s="175">
        <f t="shared" si="15"/>
        <v>1.2684989429175475</v>
      </c>
      <c r="AE6" s="117">
        <f t="shared" si="16"/>
        <v>1.2135922330097086</v>
      </c>
      <c r="AF6" s="118">
        <f t="shared" si="17"/>
        <v>1.2429378531073447</v>
      </c>
      <c r="AG6" s="116">
        <f>'保育所'!AG6+'幼稚園'!AG6</f>
        <v>0</v>
      </c>
      <c r="AH6" s="117">
        <f>'保育所'!AH6+'幼稚園'!AH6</f>
        <v>3</v>
      </c>
      <c r="AI6" s="118">
        <f t="shared" si="18"/>
        <v>3</v>
      </c>
      <c r="AJ6" s="209">
        <v>0</v>
      </c>
      <c r="AK6" s="208">
        <v>60</v>
      </c>
      <c r="AL6" s="210">
        <v>27.3</v>
      </c>
      <c r="AM6" s="116">
        <f>'保育所'!AM6+'幼稚園'!AM6</f>
        <v>31</v>
      </c>
      <c r="AN6" s="117">
        <f>'保育所'!AN6+'幼稚園'!AN6</f>
        <v>10</v>
      </c>
      <c r="AO6" s="118">
        <f t="shared" si="19"/>
        <v>41</v>
      </c>
      <c r="AP6" s="229">
        <f t="shared" si="20"/>
        <v>0.06553911205073996</v>
      </c>
      <c r="AQ6" s="230">
        <f t="shared" si="21"/>
        <v>0.024271844660194174</v>
      </c>
      <c r="AR6" s="231">
        <f t="shared" si="22"/>
        <v>0.04632768361581921</v>
      </c>
      <c r="AS6" s="116">
        <f>'保育所'!AS6+'幼稚園'!AS6</f>
        <v>0</v>
      </c>
      <c r="AT6" s="117">
        <f>'保育所'!AT6+'幼稚園'!AT6</f>
        <v>0</v>
      </c>
      <c r="AU6" s="118">
        <f t="shared" si="23"/>
        <v>0</v>
      </c>
    </row>
    <row r="7" spans="1:47" ht="7.5" customHeight="1">
      <c r="A7" s="173" t="s">
        <v>23</v>
      </c>
      <c r="B7" s="174" t="s">
        <v>23</v>
      </c>
      <c r="C7" s="116">
        <f>'保育所'!C7+'幼稚園'!C7</f>
        <v>619</v>
      </c>
      <c r="D7" s="117">
        <f>'保育所'!D7+'幼稚園'!D7</f>
        <v>553</v>
      </c>
      <c r="E7" s="118">
        <f t="shared" si="0"/>
        <v>1172</v>
      </c>
      <c r="F7" s="116">
        <f>'保育所'!F7+'幼稚園'!F7</f>
        <v>338</v>
      </c>
      <c r="G7" s="117">
        <f>'保育所'!G7+'幼稚園'!G7</f>
        <v>255</v>
      </c>
      <c r="H7" s="118">
        <f t="shared" si="1"/>
        <v>593</v>
      </c>
      <c r="I7" s="175">
        <f t="shared" si="2"/>
        <v>54.60420032310178</v>
      </c>
      <c r="J7" s="117">
        <f t="shared" si="3"/>
        <v>46.1121157323689</v>
      </c>
      <c r="K7" s="118">
        <f t="shared" si="4"/>
        <v>50.597269624573386</v>
      </c>
      <c r="L7" s="116">
        <f>'保育所'!L7+'幼稚園'!L7</f>
        <v>126</v>
      </c>
      <c r="M7" s="117">
        <f>'保育所'!M7+'幼稚園'!M7</f>
        <v>110</v>
      </c>
      <c r="N7" s="118">
        <f t="shared" si="5"/>
        <v>236</v>
      </c>
      <c r="O7" s="175">
        <f t="shared" si="6"/>
        <v>37.278106508875744</v>
      </c>
      <c r="P7" s="208">
        <f t="shared" si="7"/>
        <v>43.13725490196079</v>
      </c>
      <c r="Q7" s="118">
        <f t="shared" si="8"/>
        <v>39.79763912310287</v>
      </c>
      <c r="R7" s="116">
        <f>'保育所'!R7+'幼稚園'!R7</f>
        <v>1520</v>
      </c>
      <c r="S7" s="117">
        <f>'保育所'!S7+'幼稚園'!S7</f>
        <v>1176</v>
      </c>
      <c r="T7" s="118">
        <f t="shared" si="9"/>
        <v>2696</v>
      </c>
      <c r="U7" s="229">
        <f t="shared" si="10"/>
        <v>2.455573505654281</v>
      </c>
      <c r="V7" s="230">
        <f t="shared" si="11"/>
        <v>2.1265822784810124</v>
      </c>
      <c r="W7" s="231">
        <f t="shared" si="12"/>
        <v>2.3003412969283277</v>
      </c>
      <c r="X7" s="116">
        <f>'保育所'!X7+'幼稚園'!X7</f>
        <v>62</v>
      </c>
      <c r="Y7" s="117">
        <f>'保育所'!Y7+'幼稚園'!Y7</f>
        <v>71</v>
      </c>
      <c r="Z7" s="118">
        <f t="shared" si="13"/>
        <v>133</v>
      </c>
      <c r="AA7" s="116">
        <f>'保育所'!AA7+'幼稚園'!AA7</f>
        <v>4</v>
      </c>
      <c r="AB7" s="117">
        <f>'保育所'!AB7+'幼稚園'!AB7</f>
        <v>1</v>
      </c>
      <c r="AC7" s="118">
        <f t="shared" si="14"/>
        <v>5</v>
      </c>
      <c r="AD7" s="175">
        <f t="shared" si="15"/>
        <v>0.6462035541195477</v>
      </c>
      <c r="AE7" s="117">
        <f t="shared" si="16"/>
        <v>0.18083182640144665</v>
      </c>
      <c r="AF7" s="118">
        <f t="shared" si="17"/>
        <v>0.42662116040955633</v>
      </c>
      <c r="AG7" s="116">
        <f>'保育所'!AG7+'幼稚園'!AG7</f>
        <v>2</v>
      </c>
      <c r="AH7" s="117">
        <f>'保育所'!AH7+'幼稚園'!AH7</f>
        <v>0</v>
      </c>
      <c r="AI7" s="118">
        <f t="shared" si="18"/>
        <v>2</v>
      </c>
      <c r="AJ7" s="209">
        <v>50</v>
      </c>
      <c r="AK7" s="208">
        <v>0</v>
      </c>
      <c r="AL7" s="210">
        <v>40</v>
      </c>
      <c r="AM7" s="116">
        <f>'保育所'!AM7+'幼稚園'!AM7</f>
        <v>10</v>
      </c>
      <c r="AN7" s="117">
        <f>'保育所'!AN7+'幼稚園'!AN7</f>
        <v>1</v>
      </c>
      <c r="AO7" s="118">
        <f t="shared" si="19"/>
        <v>11</v>
      </c>
      <c r="AP7" s="229">
        <f t="shared" si="20"/>
        <v>0.01615508885298869</v>
      </c>
      <c r="AQ7" s="230">
        <f t="shared" si="21"/>
        <v>0.0018083182640144665</v>
      </c>
      <c r="AR7" s="231">
        <f t="shared" si="22"/>
        <v>0.00938566552901024</v>
      </c>
      <c r="AS7" s="116">
        <f>'保育所'!AS7+'幼稚園'!AS7</f>
        <v>8</v>
      </c>
      <c r="AT7" s="117">
        <f>'保育所'!AT7+'幼稚園'!AT7</f>
        <v>14</v>
      </c>
      <c r="AU7" s="118">
        <f t="shared" si="23"/>
        <v>22</v>
      </c>
    </row>
    <row r="8" spans="1:47" ht="7.5" customHeight="1">
      <c r="A8" s="173"/>
      <c r="B8" s="174" t="s">
        <v>24</v>
      </c>
      <c r="C8" s="116">
        <f>'保育所'!C8+'幼稚園'!C8</f>
        <v>336</v>
      </c>
      <c r="D8" s="117">
        <f>'保育所'!D8+'幼稚園'!D8</f>
        <v>282</v>
      </c>
      <c r="E8" s="118">
        <f t="shared" si="0"/>
        <v>618</v>
      </c>
      <c r="F8" s="116">
        <f>'保育所'!F8+'幼稚園'!F8</f>
        <v>177</v>
      </c>
      <c r="G8" s="117">
        <f>'保育所'!G8+'幼稚園'!G8</f>
        <v>122</v>
      </c>
      <c r="H8" s="118">
        <f t="shared" si="1"/>
        <v>299</v>
      </c>
      <c r="I8" s="175">
        <f t="shared" si="2"/>
        <v>52.67857142857143</v>
      </c>
      <c r="J8" s="117">
        <f t="shared" si="3"/>
        <v>43.262411347517734</v>
      </c>
      <c r="K8" s="118">
        <f t="shared" si="4"/>
        <v>48.381877022653725</v>
      </c>
      <c r="L8" s="116">
        <f>'保育所'!L8+'幼稚園'!L8</f>
        <v>67</v>
      </c>
      <c r="M8" s="117">
        <f>'保育所'!M8+'幼稚園'!M8</f>
        <v>48</v>
      </c>
      <c r="N8" s="118">
        <f t="shared" si="5"/>
        <v>115</v>
      </c>
      <c r="O8" s="175">
        <f t="shared" si="6"/>
        <v>37.85310734463277</v>
      </c>
      <c r="P8" s="208">
        <f t="shared" si="7"/>
        <v>39.34426229508197</v>
      </c>
      <c r="Q8" s="118">
        <f t="shared" si="8"/>
        <v>38.46153846153847</v>
      </c>
      <c r="R8" s="116">
        <f>'保育所'!R8+'幼稚園'!R8</f>
        <v>777</v>
      </c>
      <c r="S8" s="117">
        <f>'保育所'!S8+'幼稚園'!S8</f>
        <v>552</v>
      </c>
      <c r="T8" s="118">
        <f t="shared" si="9"/>
        <v>1329</v>
      </c>
      <c r="U8" s="229">
        <f t="shared" si="10"/>
        <v>2.3125</v>
      </c>
      <c r="V8" s="230">
        <f t="shared" si="11"/>
        <v>1.9574468085106382</v>
      </c>
      <c r="W8" s="231">
        <f t="shared" si="12"/>
        <v>2.150485436893204</v>
      </c>
      <c r="X8" s="116">
        <f>'保育所'!X8+'幼稚園'!X8</f>
        <v>21</v>
      </c>
      <c r="Y8" s="117">
        <f>'保育所'!Y8+'幼稚園'!Y8</f>
        <v>33</v>
      </c>
      <c r="Z8" s="118">
        <f t="shared" si="13"/>
        <v>54</v>
      </c>
      <c r="AA8" s="116">
        <f>'保育所'!AA8+'幼稚園'!AA8</f>
        <v>3</v>
      </c>
      <c r="AB8" s="117">
        <f>'保育所'!AB8+'幼稚園'!AB8</f>
        <v>1</v>
      </c>
      <c r="AC8" s="118">
        <f t="shared" si="14"/>
        <v>4</v>
      </c>
      <c r="AD8" s="175">
        <f t="shared" si="15"/>
        <v>0.8928571428571428</v>
      </c>
      <c r="AE8" s="117">
        <f t="shared" si="16"/>
        <v>0.3546099290780142</v>
      </c>
      <c r="AF8" s="118">
        <f t="shared" si="17"/>
        <v>0.6472491909385114</v>
      </c>
      <c r="AG8" s="116">
        <f>'保育所'!AG8+'幼稚園'!AG8</f>
        <v>1</v>
      </c>
      <c r="AH8" s="117">
        <f>'保育所'!AH8+'幼稚園'!AH8</f>
        <v>0</v>
      </c>
      <c r="AI8" s="118">
        <f t="shared" si="18"/>
        <v>1</v>
      </c>
      <c r="AJ8" s="209">
        <v>33.3</v>
      </c>
      <c r="AK8" s="208">
        <v>0</v>
      </c>
      <c r="AL8" s="210">
        <v>25</v>
      </c>
      <c r="AM8" s="116">
        <f>'保育所'!AM8+'幼稚園'!AM8</f>
        <v>9</v>
      </c>
      <c r="AN8" s="117">
        <f>'保育所'!AN8+'幼稚園'!AN8</f>
        <v>1</v>
      </c>
      <c r="AO8" s="118">
        <f t="shared" si="19"/>
        <v>10</v>
      </c>
      <c r="AP8" s="229">
        <f t="shared" si="20"/>
        <v>0.026785714285714284</v>
      </c>
      <c r="AQ8" s="230">
        <f t="shared" si="21"/>
        <v>0.0035460992907801418</v>
      </c>
      <c r="AR8" s="231">
        <f t="shared" si="22"/>
        <v>0.016181229773462782</v>
      </c>
      <c r="AS8" s="116">
        <f>'保育所'!AS8+'幼稚園'!AS8</f>
        <v>0</v>
      </c>
      <c r="AT8" s="117">
        <f>'保育所'!AT8+'幼稚園'!AT8</f>
        <v>0</v>
      </c>
      <c r="AU8" s="118">
        <f t="shared" si="23"/>
        <v>0</v>
      </c>
    </row>
    <row r="9" spans="1:47" ht="7.5" customHeight="1">
      <c r="A9" s="173"/>
      <c r="B9" s="174" t="s">
        <v>25</v>
      </c>
      <c r="C9" s="116">
        <f>'保育所'!C9+'幼稚園'!C10</f>
        <v>71</v>
      </c>
      <c r="D9" s="117">
        <f>'保育所'!D9+'幼稚園'!D10</f>
        <v>83</v>
      </c>
      <c r="E9" s="118">
        <f t="shared" si="0"/>
        <v>154</v>
      </c>
      <c r="F9" s="116">
        <f>'保育所'!F9+'幼稚園'!F10</f>
        <v>37</v>
      </c>
      <c r="G9" s="117">
        <f>'保育所'!G9+'幼稚園'!G10</f>
        <v>31</v>
      </c>
      <c r="H9" s="118">
        <f t="shared" si="1"/>
        <v>68</v>
      </c>
      <c r="I9" s="175">
        <f t="shared" si="2"/>
        <v>52.112676056338024</v>
      </c>
      <c r="J9" s="117">
        <f t="shared" si="3"/>
        <v>37.34939759036144</v>
      </c>
      <c r="K9" s="118">
        <f t="shared" si="4"/>
        <v>44.15584415584416</v>
      </c>
      <c r="L9" s="116">
        <f>'保育所'!L9+'幼稚園'!L10</f>
        <v>15</v>
      </c>
      <c r="M9" s="117">
        <f>'保育所'!M9+'幼稚園'!M10</f>
        <v>16</v>
      </c>
      <c r="N9" s="118">
        <f t="shared" si="5"/>
        <v>31</v>
      </c>
      <c r="O9" s="175">
        <f t="shared" si="6"/>
        <v>40.54054054054054</v>
      </c>
      <c r="P9" s="208">
        <f t="shared" si="7"/>
        <v>51.61290322580645</v>
      </c>
      <c r="Q9" s="118">
        <f t="shared" si="8"/>
        <v>45.588235294117645</v>
      </c>
      <c r="R9" s="116">
        <f>'保育所'!R9+'幼稚園'!R10</f>
        <v>197</v>
      </c>
      <c r="S9" s="117">
        <f>'保育所'!S9+'幼稚園'!S10</f>
        <v>135</v>
      </c>
      <c r="T9" s="118">
        <f t="shared" si="9"/>
        <v>332</v>
      </c>
      <c r="U9" s="229">
        <f t="shared" si="10"/>
        <v>2.7746478873239435</v>
      </c>
      <c r="V9" s="230">
        <f t="shared" si="11"/>
        <v>1.6265060240963856</v>
      </c>
      <c r="W9" s="231">
        <f t="shared" si="12"/>
        <v>2.155844155844156</v>
      </c>
      <c r="X9" s="116">
        <f>'保育所'!X9+'幼稚園'!X10</f>
        <v>3</v>
      </c>
      <c r="Y9" s="117">
        <f>'保育所'!Y9+'幼稚園'!Y10</f>
        <v>3</v>
      </c>
      <c r="Z9" s="118">
        <f t="shared" si="13"/>
        <v>6</v>
      </c>
      <c r="AA9" s="116">
        <f>'保育所'!AA9+'幼稚園'!AA10</f>
        <v>0</v>
      </c>
      <c r="AB9" s="117">
        <f>'保育所'!AB9+'幼稚園'!AB10</f>
        <v>0</v>
      </c>
      <c r="AC9" s="118">
        <f t="shared" si="14"/>
        <v>0</v>
      </c>
      <c r="AD9" s="175">
        <f t="shared" si="15"/>
        <v>0</v>
      </c>
      <c r="AE9" s="117">
        <f t="shared" si="16"/>
        <v>0</v>
      </c>
      <c r="AF9" s="118">
        <f t="shared" si="17"/>
        <v>0</v>
      </c>
      <c r="AG9" s="116">
        <f>'保育所'!AG9+'幼稚園'!AG10</f>
        <v>0</v>
      </c>
      <c r="AH9" s="117">
        <f>'保育所'!AH9+'幼稚園'!AH10</f>
        <v>0</v>
      </c>
      <c r="AI9" s="118">
        <f t="shared" si="18"/>
        <v>0</v>
      </c>
      <c r="AJ9" s="209" t="s">
        <v>146</v>
      </c>
      <c r="AK9" s="208" t="s">
        <v>146</v>
      </c>
      <c r="AL9" s="210" t="s">
        <v>146</v>
      </c>
      <c r="AM9" s="116">
        <f>'保育所'!AM9+'幼稚園'!AM10</f>
        <v>0</v>
      </c>
      <c r="AN9" s="117">
        <f>'保育所'!AN9+'幼稚園'!AN10</f>
        <v>0</v>
      </c>
      <c r="AO9" s="118">
        <f t="shared" si="19"/>
        <v>0</v>
      </c>
      <c r="AP9" s="229">
        <f t="shared" si="20"/>
        <v>0</v>
      </c>
      <c r="AQ9" s="230">
        <f t="shared" si="21"/>
        <v>0</v>
      </c>
      <c r="AR9" s="231">
        <f t="shared" si="22"/>
        <v>0</v>
      </c>
      <c r="AS9" s="116">
        <f>'保育所'!AS9+'幼稚園'!AS10</f>
        <v>0</v>
      </c>
      <c r="AT9" s="117">
        <f>'保育所'!AT9+'幼稚園'!AT10</f>
        <v>0</v>
      </c>
      <c r="AU9" s="118">
        <f t="shared" si="23"/>
        <v>0</v>
      </c>
    </row>
    <row r="10" spans="1:47" ht="7.5" customHeight="1">
      <c r="A10" s="173"/>
      <c r="B10" s="174" t="s">
        <v>26</v>
      </c>
      <c r="C10" s="116">
        <f>'保育所'!C10+'幼稚園'!C11</f>
        <v>30</v>
      </c>
      <c r="D10" s="117">
        <f>'保育所'!D10+'幼稚園'!D11</f>
        <v>28</v>
      </c>
      <c r="E10" s="118">
        <f t="shared" si="0"/>
        <v>58</v>
      </c>
      <c r="F10" s="116">
        <f>'保育所'!F10+'幼稚園'!F11</f>
        <v>14</v>
      </c>
      <c r="G10" s="117">
        <f>'保育所'!G10+'幼稚園'!G11</f>
        <v>13</v>
      </c>
      <c r="H10" s="118">
        <f t="shared" si="1"/>
        <v>27</v>
      </c>
      <c r="I10" s="175">
        <f t="shared" si="2"/>
        <v>46.666666666666664</v>
      </c>
      <c r="J10" s="117">
        <f t="shared" si="3"/>
        <v>46.42857142857143</v>
      </c>
      <c r="K10" s="118">
        <f t="shared" si="4"/>
        <v>46.55172413793103</v>
      </c>
      <c r="L10" s="116">
        <f>'保育所'!L10+'幼稚園'!L11</f>
        <v>8</v>
      </c>
      <c r="M10" s="117">
        <f>'保育所'!M10+'幼稚園'!M11</f>
        <v>7</v>
      </c>
      <c r="N10" s="118">
        <f t="shared" si="5"/>
        <v>15</v>
      </c>
      <c r="O10" s="175">
        <f t="shared" si="6"/>
        <v>57.14285714285714</v>
      </c>
      <c r="P10" s="208">
        <f t="shared" si="7"/>
        <v>53.84615384615385</v>
      </c>
      <c r="Q10" s="118">
        <f t="shared" si="8"/>
        <v>55.55555555555556</v>
      </c>
      <c r="R10" s="116">
        <f>'保育所'!R10+'幼稚園'!R11</f>
        <v>76</v>
      </c>
      <c r="S10" s="117">
        <f>'保育所'!S10+'幼稚園'!S11</f>
        <v>48</v>
      </c>
      <c r="T10" s="118">
        <f t="shared" si="9"/>
        <v>124</v>
      </c>
      <c r="U10" s="229">
        <f t="shared" si="10"/>
        <v>2.533333333333333</v>
      </c>
      <c r="V10" s="230">
        <f t="shared" si="11"/>
        <v>1.7142857142857142</v>
      </c>
      <c r="W10" s="231">
        <f t="shared" si="12"/>
        <v>2.1379310344827585</v>
      </c>
      <c r="X10" s="116">
        <f>'保育所'!X10+'幼稚園'!X11</f>
        <v>6</v>
      </c>
      <c r="Y10" s="117">
        <f>'保育所'!Y10+'幼稚園'!Y11</f>
        <v>3</v>
      </c>
      <c r="Z10" s="118">
        <f t="shared" si="13"/>
        <v>9</v>
      </c>
      <c r="AA10" s="116">
        <f>'保育所'!AA10+'幼稚園'!AA11</f>
        <v>0</v>
      </c>
      <c r="AB10" s="117">
        <f>'保育所'!AB10+'幼稚園'!AB11</f>
        <v>0</v>
      </c>
      <c r="AC10" s="118">
        <f t="shared" si="14"/>
        <v>0</v>
      </c>
      <c r="AD10" s="175">
        <f t="shared" si="15"/>
        <v>0</v>
      </c>
      <c r="AE10" s="117">
        <f t="shared" si="16"/>
        <v>0</v>
      </c>
      <c r="AF10" s="118">
        <f t="shared" si="17"/>
        <v>0</v>
      </c>
      <c r="AG10" s="116">
        <f>'保育所'!AG10+'幼稚園'!AG11</f>
        <v>0</v>
      </c>
      <c r="AH10" s="117">
        <f>'保育所'!AH10+'幼稚園'!AH11</f>
        <v>0</v>
      </c>
      <c r="AI10" s="118">
        <f t="shared" si="18"/>
        <v>0</v>
      </c>
      <c r="AJ10" s="209" t="s">
        <v>146</v>
      </c>
      <c r="AK10" s="208" t="s">
        <v>146</v>
      </c>
      <c r="AL10" s="210" t="s">
        <v>146</v>
      </c>
      <c r="AM10" s="116">
        <f>'保育所'!AM10+'幼稚園'!AM11</f>
        <v>0</v>
      </c>
      <c r="AN10" s="117">
        <f>'保育所'!AN10+'幼稚園'!AN11</f>
        <v>0</v>
      </c>
      <c r="AO10" s="118">
        <f t="shared" si="19"/>
        <v>0</v>
      </c>
      <c r="AP10" s="229">
        <f t="shared" si="20"/>
        <v>0</v>
      </c>
      <c r="AQ10" s="230">
        <f t="shared" si="21"/>
        <v>0</v>
      </c>
      <c r="AR10" s="231">
        <f t="shared" si="22"/>
        <v>0</v>
      </c>
      <c r="AS10" s="116">
        <f>'保育所'!AS10+'幼稚園'!AS11</f>
        <v>1</v>
      </c>
      <c r="AT10" s="117">
        <f>'保育所'!AT10+'幼稚園'!AT11</f>
        <v>0</v>
      </c>
      <c r="AU10" s="118">
        <f t="shared" si="23"/>
        <v>1</v>
      </c>
    </row>
    <row r="11" spans="1:47" s="159" customFormat="1" ht="7.5" customHeight="1">
      <c r="A11" s="173"/>
      <c r="B11" s="174" t="s">
        <v>129</v>
      </c>
      <c r="C11" s="116">
        <f>'保育所'!C11+'幼稚園'!C12</f>
        <v>18</v>
      </c>
      <c r="D11" s="117">
        <f>'保育所'!D11+'幼稚園'!D12</f>
        <v>18</v>
      </c>
      <c r="E11" s="118">
        <f t="shared" si="0"/>
        <v>36</v>
      </c>
      <c r="F11" s="116">
        <f>'保育所'!F11+'幼稚園'!F12</f>
        <v>12</v>
      </c>
      <c r="G11" s="117">
        <f>'保育所'!G11+'幼稚園'!G12</f>
        <v>11</v>
      </c>
      <c r="H11" s="118">
        <f t="shared" si="1"/>
        <v>23</v>
      </c>
      <c r="I11" s="175">
        <f t="shared" si="2"/>
        <v>66.66666666666666</v>
      </c>
      <c r="J11" s="117">
        <f t="shared" si="3"/>
        <v>61.111111111111114</v>
      </c>
      <c r="K11" s="118">
        <f t="shared" si="4"/>
        <v>63.888888888888886</v>
      </c>
      <c r="L11" s="116">
        <f>'保育所'!L11+'幼稚園'!L12</f>
        <v>7</v>
      </c>
      <c r="M11" s="117">
        <f>'保育所'!M11+'幼稚園'!M12</f>
        <v>5</v>
      </c>
      <c r="N11" s="118">
        <f t="shared" si="5"/>
        <v>12</v>
      </c>
      <c r="O11" s="175">
        <f t="shared" si="6"/>
        <v>58.333333333333336</v>
      </c>
      <c r="P11" s="208">
        <f t="shared" si="7"/>
        <v>45.45454545454545</v>
      </c>
      <c r="Q11" s="118">
        <f t="shared" si="8"/>
        <v>52.17391304347826</v>
      </c>
      <c r="R11" s="116">
        <f>'保育所'!R11+'幼稚園'!R12</f>
        <v>35</v>
      </c>
      <c r="S11" s="117">
        <f>'保育所'!S11+'幼稚園'!S12</f>
        <v>35</v>
      </c>
      <c r="T11" s="118">
        <f t="shared" si="9"/>
        <v>70</v>
      </c>
      <c r="U11" s="229">
        <f t="shared" si="10"/>
        <v>1.9444444444444444</v>
      </c>
      <c r="V11" s="230">
        <f t="shared" si="11"/>
        <v>1.9444444444444444</v>
      </c>
      <c r="W11" s="231">
        <f t="shared" si="12"/>
        <v>1.9444444444444444</v>
      </c>
      <c r="X11" s="116">
        <f>'保育所'!X11+'幼稚園'!X12</f>
        <v>0</v>
      </c>
      <c r="Y11" s="117">
        <f>'保育所'!Y11+'幼稚園'!Y12</f>
        <v>1</v>
      </c>
      <c r="Z11" s="118">
        <f t="shared" si="13"/>
        <v>1</v>
      </c>
      <c r="AA11" s="116">
        <f>'保育所'!AA11+'幼稚園'!AA12</f>
        <v>0</v>
      </c>
      <c r="AB11" s="117">
        <f>'保育所'!AB11+'幼稚園'!AB12</f>
        <v>0</v>
      </c>
      <c r="AC11" s="118">
        <f t="shared" si="14"/>
        <v>0</v>
      </c>
      <c r="AD11" s="175">
        <f t="shared" si="15"/>
        <v>0</v>
      </c>
      <c r="AE11" s="117">
        <f t="shared" si="16"/>
        <v>0</v>
      </c>
      <c r="AF11" s="118">
        <f t="shared" si="17"/>
        <v>0</v>
      </c>
      <c r="AG11" s="116">
        <f>'保育所'!AG11+'幼稚園'!AG12</f>
        <v>0</v>
      </c>
      <c r="AH11" s="117">
        <f>'保育所'!AH11+'幼稚園'!AH12</f>
        <v>0</v>
      </c>
      <c r="AI11" s="118">
        <f t="shared" si="18"/>
        <v>0</v>
      </c>
      <c r="AJ11" s="209" t="s">
        <v>146</v>
      </c>
      <c r="AK11" s="208" t="s">
        <v>146</v>
      </c>
      <c r="AL11" s="210" t="s">
        <v>146</v>
      </c>
      <c r="AM11" s="116">
        <f>'保育所'!AM11+'幼稚園'!AM12</f>
        <v>0</v>
      </c>
      <c r="AN11" s="117">
        <f>'保育所'!AN11+'幼稚園'!AN12</f>
        <v>0</v>
      </c>
      <c r="AO11" s="118">
        <f t="shared" si="19"/>
        <v>0</v>
      </c>
      <c r="AP11" s="229">
        <f t="shared" si="20"/>
        <v>0</v>
      </c>
      <c r="AQ11" s="230">
        <f t="shared" si="21"/>
        <v>0</v>
      </c>
      <c r="AR11" s="231">
        <f t="shared" si="22"/>
        <v>0</v>
      </c>
      <c r="AS11" s="116">
        <f>'保育所'!AS11+'幼稚園'!AS12</f>
        <v>0</v>
      </c>
      <c r="AT11" s="117">
        <f>'保育所'!AT11+'幼稚園'!AT12</f>
        <v>0</v>
      </c>
      <c r="AU11" s="118">
        <f t="shared" si="23"/>
        <v>0</v>
      </c>
    </row>
    <row r="12" spans="1:47" s="159" customFormat="1" ht="7.5" customHeight="1">
      <c r="A12" s="173"/>
      <c r="B12" s="174" t="s">
        <v>130</v>
      </c>
      <c r="C12" s="116">
        <f>'保育所'!C12+'幼稚園'!C13</f>
        <v>56</v>
      </c>
      <c r="D12" s="117">
        <f>'保育所'!D12+'幼稚園'!D13</f>
        <v>54</v>
      </c>
      <c r="E12" s="118">
        <f t="shared" si="0"/>
        <v>110</v>
      </c>
      <c r="F12" s="116">
        <f>'保育所'!F12+'幼稚園'!F13</f>
        <v>33</v>
      </c>
      <c r="G12" s="117">
        <f>'保育所'!G12+'幼稚園'!G13</f>
        <v>31</v>
      </c>
      <c r="H12" s="118">
        <f t="shared" si="1"/>
        <v>64</v>
      </c>
      <c r="I12" s="175">
        <f t="shared" si="2"/>
        <v>58.92857142857143</v>
      </c>
      <c r="J12" s="117">
        <f t="shared" si="3"/>
        <v>57.407407407407405</v>
      </c>
      <c r="K12" s="118">
        <f t="shared" si="4"/>
        <v>58.18181818181818</v>
      </c>
      <c r="L12" s="116">
        <f>'保育所'!L12+'幼稚園'!L13</f>
        <v>7</v>
      </c>
      <c r="M12" s="117">
        <f>'保育所'!M12+'幼稚園'!M13</f>
        <v>15</v>
      </c>
      <c r="N12" s="118">
        <f t="shared" si="5"/>
        <v>22</v>
      </c>
      <c r="O12" s="175">
        <f t="shared" si="6"/>
        <v>21.21212121212121</v>
      </c>
      <c r="P12" s="208">
        <f t="shared" si="7"/>
        <v>48.38709677419355</v>
      </c>
      <c r="Q12" s="118">
        <f t="shared" si="8"/>
        <v>34.375</v>
      </c>
      <c r="R12" s="116">
        <f>'保育所'!R12+'幼稚園'!R13</f>
        <v>151</v>
      </c>
      <c r="S12" s="117">
        <f>'保育所'!S12+'幼稚園'!S13</f>
        <v>127</v>
      </c>
      <c r="T12" s="118">
        <f t="shared" si="9"/>
        <v>278</v>
      </c>
      <c r="U12" s="229">
        <f t="shared" si="10"/>
        <v>2.6964285714285716</v>
      </c>
      <c r="V12" s="230">
        <f t="shared" si="11"/>
        <v>2.3518518518518516</v>
      </c>
      <c r="W12" s="231">
        <f t="shared" si="12"/>
        <v>2.5272727272727273</v>
      </c>
      <c r="X12" s="116">
        <f>'保育所'!X12+'幼稚園'!X13</f>
        <v>2</v>
      </c>
      <c r="Y12" s="117">
        <f>'保育所'!Y12+'幼稚園'!Y13</f>
        <v>0</v>
      </c>
      <c r="Z12" s="118">
        <f t="shared" si="13"/>
        <v>2</v>
      </c>
      <c r="AA12" s="116">
        <f>'保育所'!AA12+'幼稚園'!AA13</f>
        <v>1</v>
      </c>
      <c r="AB12" s="117">
        <f>'保育所'!AB12+'幼稚園'!AB13</f>
        <v>0</v>
      </c>
      <c r="AC12" s="118">
        <f t="shared" si="14"/>
        <v>1</v>
      </c>
      <c r="AD12" s="175">
        <f t="shared" si="15"/>
        <v>1.7857142857142856</v>
      </c>
      <c r="AE12" s="117">
        <f t="shared" si="16"/>
        <v>0</v>
      </c>
      <c r="AF12" s="118">
        <f t="shared" si="17"/>
        <v>0.9090909090909091</v>
      </c>
      <c r="AG12" s="116">
        <f>'保育所'!AG12+'幼稚園'!AG13</f>
        <v>1</v>
      </c>
      <c r="AH12" s="117">
        <f>'保育所'!AH12+'幼稚園'!AH13</f>
        <v>0</v>
      </c>
      <c r="AI12" s="118">
        <f t="shared" si="18"/>
        <v>1</v>
      </c>
      <c r="AJ12" s="209">
        <v>100</v>
      </c>
      <c r="AK12" s="208" t="s">
        <v>146</v>
      </c>
      <c r="AL12" s="210">
        <v>100</v>
      </c>
      <c r="AM12" s="116">
        <f>'保育所'!AM12+'幼稚園'!AM13</f>
        <v>1</v>
      </c>
      <c r="AN12" s="117">
        <f>'保育所'!AN12+'幼稚園'!AN13</f>
        <v>0</v>
      </c>
      <c r="AO12" s="118">
        <f t="shared" si="19"/>
        <v>1</v>
      </c>
      <c r="AP12" s="229">
        <f t="shared" si="20"/>
        <v>0.017857142857142856</v>
      </c>
      <c r="AQ12" s="230">
        <f t="shared" si="21"/>
        <v>0</v>
      </c>
      <c r="AR12" s="231">
        <f t="shared" si="22"/>
        <v>0.00909090909090909</v>
      </c>
      <c r="AS12" s="116">
        <f>'保育所'!AS12+'幼稚園'!AS13</f>
        <v>0</v>
      </c>
      <c r="AT12" s="117">
        <f>'保育所'!AT12+'幼稚園'!AT13</f>
        <v>0</v>
      </c>
      <c r="AU12" s="118">
        <f t="shared" si="23"/>
        <v>0</v>
      </c>
    </row>
    <row r="13" spans="1:47" s="159" customFormat="1" ht="7.5" customHeight="1">
      <c r="A13" s="173"/>
      <c r="B13" s="174" t="s">
        <v>131</v>
      </c>
      <c r="C13" s="116">
        <f>'保育所'!C13+'幼稚園'!C14</f>
        <v>51</v>
      </c>
      <c r="D13" s="117">
        <f>'保育所'!D13+'幼稚園'!D14</f>
        <v>36</v>
      </c>
      <c r="E13" s="118">
        <f t="shared" si="0"/>
        <v>87</v>
      </c>
      <c r="F13" s="116">
        <f>'保育所'!F13+'幼稚園'!F14</f>
        <v>41</v>
      </c>
      <c r="G13" s="117">
        <f>'保育所'!G13+'幼稚園'!G14</f>
        <v>22</v>
      </c>
      <c r="H13" s="118">
        <f t="shared" si="1"/>
        <v>63</v>
      </c>
      <c r="I13" s="175">
        <f t="shared" si="2"/>
        <v>80.3921568627451</v>
      </c>
      <c r="J13" s="117">
        <f t="shared" si="3"/>
        <v>61.111111111111114</v>
      </c>
      <c r="K13" s="118">
        <f t="shared" si="4"/>
        <v>72.41379310344827</v>
      </c>
      <c r="L13" s="116">
        <f>'保育所'!L13+'幼稚園'!L14</f>
        <v>13</v>
      </c>
      <c r="M13" s="117">
        <f>'保育所'!M13+'幼稚園'!M14</f>
        <v>8</v>
      </c>
      <c r="N13" s="118">
        <f t="shared" si="5"/>
        <v>21</v>
      </c>
      <c r="O13" s="175">
        <f t="shared" si="6"/>
        <v>31.70731707317073</v>
      </c>
      <c r="P13" s="208">
        <f t="shared" si="7"/>
        <v>36.36363636363637</v>
      </c>
      <c r="Q13" s="118">
        <f t="shared" si="8"/>
        <v>33.33333333333333</v>
      </c>
      <c r="R13" s="116">
        <f>'保育所'!R13+'幼稚園'!R14</f>
        <v>172</v>
      </c>
      <c r="S13" s="117">
        <f>'保育所'!S13+'幼稚園'!S14</f>
        <v>109</v>
      </c>
      <c r="T13" s="118">
        <f t="shared" si="9"/>
        <v>281</v>
      </c>
      <c r="U13" s="229">
        <f t="shared" si="10"/>
        <v>3.372549019607843</v>
      </c>
      <c r="V13" s="230">
        <f t="shared" si="11"/>
        <v>3.0277777777777777</v>
      </c>
      <c r="W13" s="231">
        <f t="shared" si="12"/>
        <v>3.2298850574712645</v>
      </c>
      <c r="X13" s="116">
        <f>'保育所'!X13+'幼稚園'!X14</f>
        <v>30</v>
      </c>
      <c r="Y13" s="117">
        <f>'保育所'!Y13+'幼稚園'!Y14</f>
        <v>30</v>
      </c>
      <c r="Z13" s="118">
        <f t="shared" si="13"/>
        <v>60</v>
      </c>
      <c r="AA13" s="116">
        <f>'保育所'!AA13+'幼稚園'!AA14</f>
        <v>0</v>
      </c>
      <c r="AB13" s="117">
        <f>'保育所'!AB13+'幼稚園'!AB14</f>
        <v>0</v>
      </c>
      <c r="AC13" s="118">
        <f t="shared" si="14"/>
        <v>0</v>
      </c>
      <c r="AD13" s="175">
        <f t="shared" si="15"/>
        <v>0</v>
      </c>
      <c r="AE13" s="117">
        <f t="shared" si="16"/>
        <v>0</v>
      </c>
      <c r="AF13" s="118">
        <f t="shared" si="17"/>
        <v>0</v>
      </c>
      <c r="AG13" s="116">
        <f>'保育所'!AG13+'幼稚園'!AG14</f>
        <v>0</v>
      </c>
      <c r="AH13" s="117">
        <f>'保育所'!AH13+'幼稚園'!AH14</f>
        <v>0</v>
      </c>
      <c r="AI13" s="118">
        <f t="shared" si="18"/>
        <v>0</v>
      </c>
      <c r="AJ13" s="209" t="s">
        <v>146</v>
      </c>
      <c r="AK13" s="208" t="s">
        <v>146</v>
      </c>
      <c r="AL13" s="210" t="s">
        <v>146</v>
      </c>
      <c r="AM13" s="116">
        <f>'保育所'!AM13+'幼稚園'!AM14</f>
        <v>0</v>
      </c>
      <c r="AN13" s="117">
        <f>'保育所'!AN13+'幼稚園'!AN14</f>
        <v>0</v>
      </c>
      <c r="AO13" s="118">
        <f t="shared" si="19"/>
        <v>0</v>
      </c>
      <c r="AP13" s="229">
        <f t="shared" si="20"/>
        <v>0</v>
      </c>
      <c r="AQ13" s="230">
        <f t="shared" si="21"/>
        <v>0</v>
      </c>
      <c r="AR13" s="231">
        <f t="shared" si="22"/>
        <v>0</v>
      </c>
      <c r="AS13" s="116">
        <f>'保育所'!AS13+'幼稚園'!AS14</f>
        <v>7</v>
      </c>
      <c r="AT13" s="117">
        <f>'保育所'!AT13+'幼稚園'!AT14</f>
        <v>14</v>
      </c>
      <c r="AU13" s="118">
        <f t="shared" si="23"/>
        <v>21</v>
      </c>
    </row>
    <row r="14" spans="1:47" s="159" customFormat="1" ht="7.5" customHeight="1">
      <c r="A14" s="173"/>
      <c r="B14" s="174" t="s">
        <v>132</v>
      </c>
      <c r="C14" s="116">
        <f>'保育所'!C14+'幼稚園'!C15</f>
        <v>22</v>
      </c>
      <c r="D14" s="117">
        <f>'保育所'!D14+'幼稚園'!D15</f>
        <v>24</v>
      </c>
      <c r="E14" s="118">
        <f t="shared" si="0"/>
        <v>46</v>
      </c>
      <c r="F14" s="116">
        <f>'保育所'!F14+'幼稚園'!F15</f>
        <v>12</v>
      </c>
      <c r="G14" s="117">
        <f>'保育所'!G14+'幼稚園'!G15</f>
        <v>14</v>
      </c>
      <c r="H14" s="118">
        <f t="shared" si="1"/>
        <v>26</v>
      </c>
      <c r="I14" s="175">
        <f t="shared" si="2"/>
        <v>54.54545454545454</v>
      </c>
      <c r="J14" s="117">
        <f t="shared" si="3"/>
        <v>58.333333333333336</v>
      </c>
      <c r="K14" s="118">
        <f t="shared" si="4"/>
        <v>56.52173913043478</v>
      </c>
      <c r="L14" s="116">
        <f>'保育所'!L14+'幼稚園'!L15</f>
        <v>2</v>
      </c>
      <c r="M14" s="117">
        <f>'保育所'!M14+'幼稚園'!M15</f>
        <v>5</v>
      </c>
      <c r="N14" s="118">
        <f t="shared" si="5"/>
        <v>7</v>
      </c>
      <c r="O14" s="175">
        <f t="shared" si="6"/>
        <v>16.666666666666664</v>
      </c>
      <c r="P14" s="208">
        <f t="shared" si="7"/>
        <v>35.714285714285715</v>
      </c>
      <c r="Q14" s="118">
        <f t="shared" si="8"/>
        <v>26.923076923076923</v>
      </c>
      <c r="R14" s="116">
        <f>'保育所'!R14+'幼稚園'!R15</f>
        <v>57</v>
      </c>
      <c r="S14" s="117">
        <f>'保育所'!S14+'幼稚園'!S15</f>
        <v>84</v>
      </c>
      <c r="T14" s="118">
        <f t="shared" si="9"/>
        <v>141</v>
      </c>
      <c r="U14" s="229">
        <f t="shared" si="10"/>
        <v>2.590909090909091</v>
      </c>
      <c r="V14" s="230">
        <f t="shared" si="11"/>
        <v>3.5</v>
      </c>
      <c r="W14" s="231">
        <f t="shared" si="12"/>
        <v>3.0652173913043477</v>
      </c>
      <c r="X14" s="116">
        <f>'保育所'!X14+'幼稚園'!X15</f>
        <v>0</v>
      </c>
      <c r="Y14" s="117">
        <f>'保育所'!Y14+'幼稚園'!Y15</f>
        <v>1</v>
      </c>
      <c r="Z14" s="118">
        <f t="shared" si="13"/>
        <v>1</v>
      </c>
      <c r="AA14" s="116">
        <f>'保育所'!AA14+'幼稚園'!AA15</f>
        <v>0</v>
      </c>
      <c r="AB14" s="117">
        <f>'保育所'!AB14+'幼稚園'!AB15</f>
        <v>0</v>
      </c>
      <c r="AC14" s="118">
        <f t="shared" si="14"/>
        <v>0</v>
      </c>
      <c r="AD14" s="175">
        <f t="shared" si="15"/>
        <v>0</v>
      </c>
      <c r="AE14" s="117">
        <f t="shared" si="16"/>
        <v>0</v>
      </c>
      <c r="AF14" s="118">
        <f t="shared" si="17"/>
        <v>0</v>
      </c>
      <c r="AG14" s="116">
        <f>'保育所'!AG14+'幼稚園'!AG15</f>
        <v>0</v>
      </c>
      <c r="AH14" s="117">
        <f>'保育所'!AH14+'幼稚園'!AH15</f>
        <v>0</v>
      </c>
      <c r="AI14" s="118">
        <f t="shared" si="18"/>
        <v>0</v>
      </c>
      <c r="AJ14" s="209" t="s">
        <v>146</v>
      </c>
      <c r="AK14" s="208" t="s">
        <v>146</v>
      </c>
      <c r="AL14" s="210" t="s">
        <v>146</v>
      </c>
      <c r="AM14" s="116">
        <f>'保育所'!AM14+'幼稚園'!AM15</f>
        <v>0</v>
      </c>
      <c r="AN14" s="117">
        <f>'保育所'!AN14+'幼稚園'!AN15</f>
        <v>0</v>
      </c>
      <c r="AO14" s="118">
        <f t="shared" si="19"/>
        <v>0</v>
      </c>
      <c r="AP14" s="229">
        <f t="shared" si="20"/>
        <v>0</v>
      </c>
      <c r="AQ14" s="230">
        <f t="shared" si="21"/>
        <v>0</v>
      </c>
      <c r="AR14" s="231">
        <f t="shared" si="22"/>
        <v>0</v>
      </c>
      <c r="AS14" s="116">
        <f>'保育所'!AS14+'幼稚園'!AS15</f>
        <v>0</v>
      </c>
      <c r="AT14" s="117">
        <f>'保育所'!AT14+'幼稚園'!AT15</f>
        <v>0</v>
      </c>
      <c r="AU14" s="118">
        <f t="shared" si="23"/>
        <v>0</v>
      </c>
    </row>
    <row r="15" spans="1:47" s="159" customFormat="1" ht="7.5" customHeight="1">
      <c r="A15" s="173"/>
      <c r="B15" s="174" t="s">
        <v>133</v>
      </c>
      <c r="C15" s="116">
        <f>'保育所'!C15+'幼稚園'!C16</f>
        <v>12</v>
      </c>
      <c r="D15" s="117">
        <f>'保育所'!D15+'幼稚園'!D16</f>
        <v>10</v>
      </c>
      <c r="E15" s="118">
        <f t="shared" si="0"/>
        <v>22</v>
      </c>
      <c r="F15" s="116">
        <f>'保育所'!F15+'幼稚園'!F16</f>
        <v>3</v>
      </c>
      <c r="G15" s="117">
        <f>'保育所'!G15+'幼稚園'!G16</f>
        <v>6</v>
      </c>
      <c r="H15" s="118">
        <f t="shared" si="1"/>
        <v>9</v>
      </c>
      <c r="I15" s="175">
        <f t="shared" si="2"/>
        <v>25</v>
      </c>
      <c r="J15" s="117">
        <f t="shared" si="3"/>
        <v>60</v>
      </c>
      <c r="K15" s="118">
        <f t="shared" si="4"/>
        <v>40.909090909090914</v>
      </c>
      <c r="L15" s="116">
        <f>'保育所'!L15+'幼稚園'!L16</f>
        <v>1</v>
      </c>
      <c r="M15" s="117">
        <f>'保育所'!M15+'幼稚園'!M16</f>
        <v>2</v>
      </c>
      <c r="N15" s="118">
        <f t="shared" si="5"/>
        <v>3</v>
      </c>
      <c r="O15" s="175">
        <f t="shared" si="6"/>
        <v>33.33333333333333</v>
      </c>
      <c r="P15" s="208">
        <f t="shared" si="7"/>
        <v>33.33333333333333</v>
      </c>
      <c r="Q15" s="118">
        <f t="shared" si="8"/>
        <v>33.33333333333333</v>
      </c>
      <c r="R15" s="116">
        <f>'保育所'!R15+'幼稚園'!R16</f>
        <v>25</v>
      </c>
      <c r="S15" s="117">
        <f>'保育所'!S15+'幼稚園'!S16</f>
        <v>47</v>
      </c>
      <c r="T15" s="118">
        <f t="shared" si="9"/>
        <v>72</v>
      </c>
      <c r="U15" s="229">
        <f t="shared" si="10"/>
        <v>2.0833333333333335</v>
      </c>
      <c r="V15" s="230">
        <f t="shared" si="11"/>
        <v>4.7</v>
      </c>
      <c r="W15" s="231">
        <f t="shared" si="12"/>
        <v>3.272727272727273</v>
      </c>
      <c r="X15" s="116">
        <f>'保育所'!X15+'幼稚園'!X16</f>
        <v>0</v>
      </c>
      <c r="Y15" s="117">
        <f>'保育所'!Y15+'幼稚園'!Y16</f>
        <v>0</v>
      </c>
      <c r="Z15" s="118">
        <f t="shared" si="13"/>
        <v>0</v>
      </c>
      <c r="AA15" s="116">
        <f>'保育所'!AA15+'幼稚園'!AA16</f>
        <v>0</v>
      </c>
      <c r="AB15" s="117">
        <f>'保育所'!AB15+'幼稚園'!AB16</f>
        <v>0</v>
      </c>
      <c r="AC15" s="118">
        <f t="shared" si="14"/>
        <v>0</v>
      </c>
      <c r="AD15" s="175">
        <f t="shared" si="15"/>
        <v>0</v>
      </c>
      <c r="AE15" s="117">
        <f t="shared" si="16"/>
        <v>0</v>
      </c>
      <c r="AF15" s="118">
        <f t="shared" si="17"/>
        <v>0</v>
      </c>
      <c r="AG15" s="116">
        <f>'保育所'!AG15+'幼稚園'!AG16</f>
        <v>0</v>
      </c>
      <c r="AH15" s="117">
        <f>'保育所'!AH15+'幼稚園'!AH16</f>
        <v>0</v>
      </c>
      <c r="AI15" s="118">
        <f t="shared" si="18"/>
        <v>0</v>
      </c>
      <c r="AJ15" s="209" t="s">
        <v>146</v>
      </c>
      <c r="AK15" s="208" t="s">
        <v>146</v>
      </c>
      <c r="AL15" s="210" t="s">
        <v>146</v>
      </c>
      <c r="AM15" s="116">
        <f>'保育所'!AM15+'幼稚園'!AM16</f>
        <v>0</v>
      </c>
      <c r="AN15" s="117">
        <f>'保育所'!AN15+'幼稚園'!AN16</f>
        <v>0</v>
      </c>
      <c r="AO15" s="118">
        <f t="shared" si="19"/>
        <v>0</v>
      </c>
      <c r="AP15" s="229">
        <f t="shared" si="20"/>
        <v>0</v>
      </c>
      <c r="AQ15" s="230">
        <f t="shared" si="21"/>
        <v>0</v>
      </c>
      <c r="AR15" s="231">
        <f t="shared" si="22"/>
        <v>0</v>
      </c>
      <c r="AS15" s="116">
        <f>'保育所'!AS15+'幼稚園'!AS16</f>
        <v>0</v>
      </c>
      <c r="AT15" s="117">
        <f>'保育所'!AT15+'幼稚園'!AT16</f>
        <v>0</v>
      </c>
      <c r="AU15" s="118">
        <f t="shared" si="23"/>
        <v>0</v>
      </c>
    </row>
    <row r="16" spans="1:47" s="159" customFormat="1" ht="7.5" customHeight="1">
      <c r="A16" s="173"/>
      <c r="B16" s="174" t="s">
        <v>134</v>
      </c>
      <c r="C16" s="116">
        <f>'保育所'!C16+'幼稚園'!C17</f>
        <v>23</v>
      </c>
      <c r="D16" s="117">
        <f>'保育所'!D16+'幼稚園'!D17</f>
        <v>18</v>
      </c>
      <c r="E16" s="118">
        <f t="shared" si="0"/>
        <v>41</v>
      </c>
      <c r="F16" s="116">
        <f>'保育所'!F16+'幼稚園'!F17</f>
        <v>9</v>
      </c>
      <c r="G16" s="117">
        <f>'保育所'!G16+'幼稚園'!G17</f>
        <v>5</v>
      </c>
      <c r="H16" s="118">
        <f t="shared" si="1"/>
        <v>14</v>
      </c>
      <c r="I16" s="175">
        <f t="shared" si="2"/>
        <v>39.130434782608695</v>
      </c>
      <c r="J16" s="117">
        <f t="shared" si="3"/>
        <v>27.77777777777778</v>
      </c>
      <c r="K16" s="118">
        <f t="shared" si="4"/>
        <v>34.146341463414636</v>
      </c>
      <c r="L16" s="116">
        <f>'保育所'!L16+'幼稚園'!L17</f>
        <v>6</v>
      </c>
      <c r="M16" s="117">
        <f>'保育所'!M16+'幼稚園'!M17</f>
        <v>4</v>
      </c>
      <c r="N16" s="118">
        <f t="shared" si="5"/>
        <v>10</v>
      </c>
      <c r="O16" s="175">
        <f t="shared" si="6"/>
        <v>66.66666666666666</v>
      </c>
      <c r="P16" s="208">
        <f t="shared" si="7"/>
        <v>80</v>
      </c>
      <c r="Q16" s="118">
        <f t="shared" si="8"/>
        <v>71.42857142857143</v>
      </c>
      <c r="R16" s="116">
        <f>'保育所'!R16+'幼稚園'!R17</f>
        <v>30</v>
      </c>
      <c r="S16" s="117">
        <f>'保育所'!S16+'幼稚園'!S17</f>
        <v>39</v>
      </c>
      <c r="T16" s="118">
        <f t="shared" si="9"/>
        <v>69</v>
      </c>
      <c r="U16" s="229">
        <f t="shared" si="10"/>
        <v>1.3043478260869565</v>
      </c>
      <c r="V16" s="230">
        <f t="shared" si="11"/>
        <v>2.1666666666666665</v>
      </c>
      <c r="W16" s="231">
        <f t="shared" si="12"/>
        <v>1.6829268292682926</v>
      </c>
      <c r="X16" s="116">
        <f>'保育所'!X16+'幼稚園'!X17</f>
        <v>0</v>
      </c>
      <c r="Y16" s="117">
        <f>'保育所'!Y16+'幼稚園'!Y17</f>
        <v>0</v>
      </c>
      <c r="Z16" s="118">
        <f t="shared" si="13"/>
        <v>0</v>
      </c>
      <c r="AA16" s="116">
        <f>'保育所'!AA16+'幼稚園'!AA17</f>
        <v>0</v>
      </c>
      <c r="AB16" s="117">
        <f>'保育所'!AB16+'幼稚園'!AB17</f>
        <v>0</v>
      </c>
      <c r="AC16" s="118">
        <f t="shared" si="14"/>
        <v>0</v>
      </c>
      <c r="AD16" s="175">
        <f t="shared" si="15"/>
        <v>0</v>
      </c>
      <c r="AE16" s="117">
        <f t="shared" si="16"/>
        <v>0</v>
      </c>
      <c r="AF16" s="118">
        <f t="shared" si="17"/>
        <v>0</v>
      </c>
      <c r="AG16" s="116">
        <f>'保育所'!AG16+'幼稚園'!AG17</f>
        <v>0</v>
      </c>
      <c r="AH16" s="117">
        <f>'保育所'!AH16+'幼稚園'!AH17</f>
        <v>0</v>
      </c>
      <c r="AI16" s="118">
        <f t="shared" si="18"/>
        <v>0</v>
      </c>
      <c r="AJ16" s="209" t="s">
        <v>146</v>
      </c>
      <c r="AK16" s="208" t="s">
        <v>146</v>
      </c>
      <c r="AL16" s="210" t="s">
        <v>146</v>
      </c>
      <c r="AM16" s="116">
        <f>'保育所'!AM16+'幼稚園'!AM17</f>
        <v>0</v>
      </c>
      <c r="AN16" s="117">
        <f>'保育所'!AN16+'幼稚園'!AN17</f>
        <v>0</v>
      </c>
      <c r="AO16" s="118">
        <f t="shared" si="19"/>
        <v>0</v>
      </c>
      <c r="AP16" s="229">
        <f t="shared" si="20"/>
        <v>0</v>
      </c>
      <c r="AQ16" s="230">
        <f t="shared" si="21"/>
        <v>0</v>
      </c>
      <c r="AR16" s="231">
        <f t="shared" si="22"/>
        <v>0</v>
      </c>
      <c r="AS16" s="116">
        <f>'保育所'!AS16+'幼稚園'!AS17</f>
        <v>0</v>
      </c>
      <c r="AT16" s="117">
        <f>'保育所'!AT16+'幼稚園'!AT17</f>
        <v>0</v>
      </c>
      <c r="AU16" s="118">
        <f t="shared" si="23"/>
        <v>0</v>
      </c>
    </row>
    <row r="17" spans="1:47" s="159" customFormat="1" ht="7.5" customHeight="1">
      <c r="A17" s="173" t="s">
        <v>27</v>
      </c>
      <c r="B17" s="174" t="s">
        <v>80</v>
      </c>
      <c r="C17" s="116">
        <f>'保育所'!C17+'幼稚園'!C18</f>
        <v>411</v>
      </c>
      <c r="D17" s="117">
        <f>'保育所'!D17+'幼稚園'!D18</f>
        <v>357</v>
      </c>
      <c r="E17" s="118">
        <f t="shared" si="0"/>
        <v>768</v>
      </c>
      <c r="F17" s="116">
        <f>'保育所'!F17+'幼稚園'!F18</f>
        <v>187</v>
      </c>
      <c r="G17" s="117">
        <f>'保育所'!G17+'幼稚園'!G18</f>
        <v>156</v>
      </c>
      <c r="H17" s="118">
        <f t="shared" si="1"/>
        <v>343</v>
      </c>
      <c r="I17" s="175">
        <f t="shared" si="2"/>
        <v>45.49878345498784</v>
      </c>
      <c r="J17" s="117">
        <f t="shared" si="3"/>
        <v>43.69747899159664</v>
      </c>
      <c r="K17" s="118">
        <f t="shared" si="4"/>
        <v>44.66145833333333</v>
      </c>
      <c r="L17" s="116">
        <f>'保育所'!L17+'幼稚園'!L18</f>
        <v>42</v>
      </c>
      <c r="M17" s="117">
        <f>'保育所'!M17+'幼稚園'!M18</f>
        <v>41</v>
      </c>
      <c r="N17" s="118">
        <f t="shared" si="5"/>
        <v>83</v>
      </c>
      <c r="O17" s="175">
        <f t="shared" si="6"/>
        <v>22.459893048128343</v>
      </c>
      <c r="P17" s="208">
        <f t="shared" si="7"/>
        <v>26.282051282051285</v>
      </c>
      <c r="Q17" s="118">
        <f t="shared" si="8"/>
        <v>24.198250728862973</v>
      </c>
      <c r="R17" s="116">
        <f>'保育所'!R17+'幼稚園'!R18</f>
        <v>840</v>
      </c>
      <c r="S17" s="117">
        <f>'保育所'!S17+'幼稚園'!S18</f>
        <v>716</v>
      </c>
      <c r="T17" s="118">
        <f t="shared" si="9"/>
        <v>1556</v>
      </c>
      <c r="U17" s="229">
        <f t="shared" si="10"/>
        <v>2.0437956204379564</v>
      </c>
      <c r="V17" s="230">
        <f t="shared" si="11"/>
        <v>2.0056022408963585</v>
      </c>
      <c r="W17" s="231">
        <f t="shared" si="12"/>
        <v>2.0260416666666665</v>
      </c>
      <c r="X17" s="116">
        <f>'保育所'!X17+'幼稚園'!X18</f>
        <v>91</v>
      </c>
      <c r="Y17" s="117">
        <f>'保育所'!Y17+'幼稚園'!Y18</f>
        <v>100</v>
      </c>
      <c r="Z17" s="118">
        <f t="shared" si="13"/>
        <v>191</v>
      </c>
      <c r="AA17" s="116">
        <f>'保育所'!AA17+'幼稚園'!AA18</f>
        <v>6</v>
      </c>
      <c r="AB17" s="117">
        <f>'保育所'!AB17+'幼稚園'!AB18</f>
        <v>2</v>
      </c>
      <c r="AC17" s="118">
        <f t="shared" si="14"/>
        <v>8</v>
      </c>
      <c r="AD17" s="175">
        <f t="shared" si="15"/>
        <v>1.4598540145985401</v>
      </c>
      <c r="AE17" s="117">
        <f t="shared" si="16"/>
        <v>0.5602240896358543</v>
      </c>
      <c r="AF17" s="118">
        <f t="shared" si="17"/>
        <v>1.0416666666666665</v>
      </c>
      <c r="AG17" s="116">
        <f>'保育所'!AG17+'幼稚園'!AG18</f>
        <v>2</v>
      </c>
      <c r="AH17" s="117">
        <f>'保育所'!AH17+'幼稚園'!AH18</f>
        <v>1</v>
      </c>
      <c r="AI17" s="118">
        <f t="shared" si="18"/>
        <v>3</v>
      </c>
      <c r="AJ17" s="209">
        <v>33.3</v>
      </c>
      <c r="AK17" s="208">
        <v>50</v>
      </c>
      <c r="AL17" s="210">
        <v>37.5</v>
      </c>
      <c r="AM17" s="116">
        <f>'保育所'!AM17+'幼稚園'!AM18</f>
        <v>6</v>
      </c>
      <c r="AN17" s="117">
        <f>'保育所'!AN17+'幼稚園'!AN18</f>
        <v>8</v>
      </c>
      <c r="AO17" s="118">
        <f t="shared" si="19"/>
        <v>14</v>
      </c>
      <c r="AP17" s="229">
        <f t="shared" si="20"/>
        <v>0.014598540145985401</v>
      </c>
      <c r="AQ17" s="230">
        <f t="shared" si="21"/>
        <v>0.022408963585434174</v>
      </c>
      <c r="AR17" s="231">
        <f t="shared" si="22"/>
        <v>0.018229166666666668</v>
      </c>
      <c r="AS17" s="116">
        <f>'保育所'!AS17+'幼稚園'!AS18</f>
        <v>0</v>
      </c>
      <c r="AT17" s="117">
        <f>'保育所'!AT17+'幼稚園'!AT18</f>
        <v>2</v>
      </c>
      <c r="AU17" s="118">
        <f t="shared" si="23"/>
        <v>2</v>
      </c>
    </row>
    <row r="18" spans="1:47" ht="7.5" customHeight="1">
      <c r="A18" s="173"/>
      <c r="B18" s="174" t="s">
        <v>143</v>
      </c>
      <c r="C18" s="116">
        <f>'保育所'!C18+'幼稚園'!C19</f>
        <v>356</v>
      </c>
      <c r="D18" s="117">
        <f>'保育所'!D18+'幼稚園'!D19</f>
        <v>306</v>
      </c>
      <c r="E18" s="118">
        <f t="shared" si="0"/>
        <v>662</v>
      </c>
      <c r="F18" s="116">
        <f>'保育所'!F18+'幼稚園'!F19</f>
        <v>171</v>
      </c>
      <c r="G18" s="117">
        <f>'保育所'!G18+'幼稚園'!G19</f>
        <v>141</v>
      </c>
      <c r="H18" s="118">
        <f t="shared" si="1"/>
        <v>312</v>
      </c>
      <c r="I18" s="175">
        <f t="shared" si="2"/>
        <v>48.03370786516854</v>
      </c>
      <c r="J18" s="117">
        <f t="shared" si="3"/>
        <v>46.07843137254902</v>
      </c>
      <c r="K18" s="118">
        <f t="shared" si="4"/>
        <v>47.129909365558916</v>
      </c>
      <c r="L18" s="116">
        <f>'保育所'!L18+'幼稚園'!L19</f>
        <v>35</v>
      </c>
      <c r="M18" s="117">
        <f>'保育所'!M18+'幼稚園'!M19</f>
        <v>36</v>
      </c>
      <c r="N18" s="118">
        <f t="shared" si="5"/>
        <v>71</v>
      </c>
      <c r="O18" s="175">
        <f t="shared" si="6"/>
        <v>20.46783625730994</v>
      </c>
      <c r="P18" s="208">
        <f t="shared" si="7"/>
        <v>25.53191489361702</v>
      </c>
      <c r="Q18" s="118">
        <f t="shared" si="8"/>
        <v>22.756410256410255</v>
      </c>
      <c r="R18" s="116">
        <f>'保育所'!R18+'幼稚園'!R19</f>
        <v>744</v>
      </c>
      <c r="S18" s="117">
        <f>'保育所'!S18+'幼稚園'!S19</f>
        <v>648</v>
      </c>
      <c r="T18" s="118">
        <f t="shared" si="9"/>
        <v>1392</v>
      </c>
      <c r="U18" s="229">
        <f t="shared" si="10"/>
        <v>2.0898876404494384</v>
      </c>
      <c r="V18" s="230">
        <f t="shared" si="11"/>
        <v>2.1176470588235294</v>
      </c>
      <c r="W18" s="231">
        <f t="shared" si="12"/>
        <v>2.102719033232628</v>
      </c>
      <c r="X18" s="116">
        <f>'保育所'!X18+'幼稚園'!X19</f>
        <v>59</v>
      </c>
      <c r="Y18" s="117">
        <f>'保育所'!Y18+'幼稚園'!Y19</f>
        <v>71</v>
      </c>
      <c r="Z18" s="118">
        <f t="shared" si="13"/>
        <v>130</v>
      </c>
      <c r="AA18" s="116">
        <f>'保育所'!AA18+'幼稚園'!AA19</f>
        <v>6</v>
      </c>
      <c r="AB18" s="117">
        <f>'保育所'!AB18+'幼稚園'!AB19</f>
        <v>2</v>
      </c>
      <c r="AC18" s="118">
        <f t="shared" si="14"/>
        <v>8</v>
      </c>
      <c r="AD18" s="175">
        <f t="shared" si="15"/>
        <v>1.6853932584269662</v>
      </c>
      <c r="AE18" s="117">
        <f t="shared" si="16"/>
        <v>0.6535947712418301</v>
      </c>
      <c r="AF18" s="118">
        <f t="shared" si="17"/>
        <v>1.2084592145015105</v>
      </c>
      <c r="AG18" s="116">
        <f>'保育所'!AG18+'幼稚園'!AG19</f>
        <v>2</v>
      </c>
      <c r="AH18" s="117">
        <f>'保育所'!AH18+'幼稚園'!AH19</f>
        <v>1</v>
      </c>
      <c r="AI18" s="118">
        <f t="shared" si="18"/>
        <v>3</v>
      </c>
      <c r="AJ18" s="209">
        <v>33.3</v>
      </c>
      <c r="AK18" s="208">
        <v>50</v>
      </c>
      <c r="AL18" s="210">
        <v>37.5</v>
      </c>
      <c r="AM18" s="116">
        <f>'保育所'!AM18+'幼稚園'!AM19</f>
        <v>6</v>
      </c>
      <c r="AN18" s="117">
        <f>'保育所'!AN18+'幼稚園'!AN19</f>
        <v>8</v>
      </c>
      <c r="AO18" s="118">
        <f t="shared" si="19"/>
        <v>14</v>
      </c>
      <c r="AP18" s="229">
        <f t="shared" si="20"/>
        <v>0.016853932584269662</v>
      </c>
      <c r="AQ18" s="230">
        <f t="shared" si="21"/>
        <v>0.026143790849673203</v>
      </c>
      <c r="AR18" s="231">
        <f t="shared" si="22"/>
        <v>0.021148036253776436</v>
      </c>
      <c r="AS18" s="116">
        <f>'保育所'!AS18+'幼稚園'!AS19</f>
        <v>0</v>
      </c>
      <c r="AT18" s="117">
        <f>'保育所'!AT18+'幼稚園'!AT19</f>
        <v>0</v>
      </c>
      <c r="AU18" s="118">
        <f t="shared" si="23"/>
        <v>0</v>
      </c>
    </row>
    <row r="19" spans="1:47" s="159" customFormat="1" ht="7.5" customHeight="1">
      <c r="A19" s="173"/>
      <c r="B19" s="174" t="s">
        <v>144</v>
      </c>
      <c r="C19" s="116">
        <f>'保育所'!C19+'幼稚園'!C20</f>
        <v>55</v>
      </c>
      <c r="D19" s="117">
        <f>'保育所'!D19+'幼稚園'!D20</f>
        <v>51</v>
      </c>
      <c r="E19" s="118">
        <f t="shared" si="0"/>
        <v>106</v>
      </c>
      <c r="F19" s="116">
        <f>'保育所'!F19+'幼稚園'!F20</f>
        <v>16</v>
      </c>
      <c r="G19" s="117">
        <f>'保育所'!G19+'幼稚園'!G20</f>
        <v>15</v>
      </c>
      <c r="H19" s="118">
        <f t="shared" si="1"/>
        <v>31</v>
      </c>
      <c r="I19" s="175">
        <f t="shared" si="2"/>
        <v>29.09090909090909</v>
      </c>
      <c r="J19" s="117">
        <f t="shared" si="3"/>
        <v>29.411764705882355</v>
      </c>
      <c r="K19" s="118">
        <f t="shared" si="4"/>
        <v>29.245283018867923</v>
      </c>
      <c r="L19" s="116">
        <f>'保育所'!L19+'幼稚園'!L20</f>
        <v>7</v>
      </c>
      <c r="M19" s="117">
        <f>'保育所'!M19+'幼稚園'!M20</f>
        <v>5</v>
      </c>
      <c r="N19" s="118">
        <f t="shared" si="5"/>
        <v>12</v>
      </c>
      <c r="O19" s="175">
        <f t="shared" si="6"/>
        <v>43.75</v>
      </c>
      <c r="P19" s="208">
        <f t="shared" si="7"/>
        <v>33.33333333333333</v>
      </c>
      <c r="Q19" s="118">
        <f t="shared" si="8"/>
        <v>38.70967741935484</v>
      </c>
      <c r="R19" s="116">
        <f>'保育所'!R19+'幼稚園'!R20</f>
        <v>96</v>
      </c>
      <c r="S19" s="117">
        <f>'保育所'!S19+'幼稚園'!S20</f>
        <v>68</v>
      </c>
      <c r="T19" s="118">
        <f t="shared" si="9"/>
        <v>164</v>
      </c>
      <c r="U19" s="229">
        <f t="shared" si="10"/>
        <v>1.7454545454545454</v>
      </c>
      <c r="V19" s="230">
        <f t="shared" si="11"/>
        <v>1.3333333333333333</v>
      </c>
      <c r="W19" s="231">
        <f t="shared" si="12"/>
        <v>1.5471698113207548</v>
      </c>
      <c r="X19" s="116">
        <f>'保育所'!X19+'幼稚園'!X20</f>
        <v>32</v>
      </c>
      <c r="Y19" s="117">
        <f>'保育所'!Y19+'幼稚園'!Y20</f>
        <v>29</v>
      </c>
      <c r="Z19" s="118">
        <f t="shared" si="13"/>
        <v>61</v>
      </c>
      <c r="AA19" s="116">
        <f>'保育所'!AA19+'幼稚園'!AA20</f>
        <v>0</v>
      </c>
      <c r="AB19" s="117">
        <f>'保育所'!AB19+'幼稚園'!AB20</f>
        <v>0</v>
      </c>
      <c r="AC19" s="118">
        <f t="shared" si="14"/>
        <v>0</v>
      </c>
      <c r="AD19" s="175">
        <f t="shared" si="15"/>
        <v>0</v>
      </c>
      <c r="AE19" s="117">
        <f t="shared" si="16"/>
        <v>0</v>
      </c>
      <c r="AF19" s="118">
        <f t="shared" si="17"/>
        <v>0</v>
      </c>
      <c r="AG19" s="116">
        <f>'保育所'!AG19+'幼稚園'!AG20</f>
        <v>0</v>
      </c>
      <c r="AH19" s="117">
        <f>'保育所'!AH19+'幼稚園'!AH20</f>
        <v>0</v>
      </c>
      <c r="AI19" s="118">
        <f t="shared" si="18"/>
        <v>0</v>
      </c>
      <c r="AJ19" s="209" t="s">
        <v>146</v>
      </c>
      <c r="AK19" s="208" t="s">
        <v>146</v>
      </c>
      <c r="AL19" s="210" t="s">
        <v>146</v>
      </c>
      <c r="AM19" s="116">
        <f>'保育所'!AM19+'幼稚園'!AM20</f>
        <v>0</v>
      </c>
      <c r="AN19" s="117">
        <f>'保育所'!AN19+'幼稚園'!AN20</f>
        <v>0</v>
      </c>
      <c r="AO19" s="118">
        <f t="shared" si="19"/>
        <v>0</v>
      </c>
      <c r="AP19" s="229">
        <f t="shared" si="20"/>
        <v>0</v>
      </c>
      <c r="AQ19" s="230">
        <f t="shared" si="21"/>
        <v>0</v>
      </c>
      <c r="AR19" s="231">
        <f t="shared" si="22"/>
        <v>0</v>
      </c>
      <c r="AS19" s="116">
        <f>'保育所'!AS19+'幼稚園'!AS20</f>
        <v>0</v>
      </c>
      <c r="AT19" s="117">
        <f>'保育所'!AT19+'幼稚園'!AT20</f>
        <v>2</v>
      </c>
      <c r="AU19" s="118">
        <f t="shared" si="23"/>
        <v>2</v>
      </c>
    </row>
    <row r="20" spans="1:47" ht="7.5" customHeight="1">
      <c r="A20" s="173" t="s">
        <v>28</v>
      </c>
      <c r="B20" s="174" t="s">
        <v>28</v>
      </c>
      <c r="C20" s="116">
        <f>'保育所'!C20+'幼稚園'!C21</f>
        <v>558</v>
      </c>
      <c r="D20" s="117">
        <f>'保育所'!D20+'幼稚園'!D21</f>
        <v>545</v>
      </c>
      <c r="E20" s="118">
        <f t="shared" si="0"/>
        <v>1103</v>
      </c>
      <c r="F20" s="116">
        <f>'保育所'!F20+'幼稚園'!F21</f>
        <v>262</v>
      </c>
      <c r="G20" s="117">
        <f>'保育所'!G20+'幼稚園'!G21</f>
        <v>257</v>
      </c>
      <c r="H20" s="118">
        <f t="shared" si="1"/>
        <v>519</v>
      </c>
      <c r="I20" s="175">
        <f t="shared" si="2"/>
        <v>46.95340501792115</v>
      </c>
      <c r="J20" s="117">
        <f t="shared" si="3"/>
        <v>47.1559633027523</v>
      </c>
      <c r="K20" s="118">
        <f t="shared" si="4"/>
        <v>47.053490480507705</v>
      </c>
      <c r="L20" s="116">
        <f>'保育所'!L20+'幼稚園'!L21</f>
        <v>62</v>
      </c>
      <c r="M20" s="117">
        <f>'保育所'!M20+'幼稚園'!M21</f>
        <v>52</v>
      </c>
      <c r="N20" s="118">
        <f t="shared" si="5"/>
        <v>114</v>
      </c>
      <c r="O20" s="175">
        <f t="shared" si="6"/>
        <v>23.66412213740458</v>
      </c>
      <c r="P20" s="208">
        <f t="shared" si="7"/>
        <v>20.233463035019454</v>
      </c>
      <c r="Q20" s="118">
        <f t="shared" si="8"/>
        <v>21.965317919075144</v>
      </c>
      <c r="R20" s="116">
        <f>'保育所'!R20+'幼稚園'!R21</f>
        <v>1201</v>
      </c>
      <c r="S20" s="117">
        <f>'保育所'!S20+'幼稚園'!S21</f>
        <v>1191</v>
      </c>
      <c r="T20" s="118">
        <f t="shared" si="9"/>
        <v>2392</v>
      </c>
      <c r="U20" s="229">
        <f t="shared" si="10"/>
        <v>2.152329749103943</v>
      </c>
      <c r="V20" s="230">
        <f t="shared" si="11"/>
        <v>2.1853211009174314</v>
      </c>
      <c r="W20" s="231">
        <f t="shared" si="12"/>
        <v>2.1686310063463283</v>
      </c>
      <c r="X20" s="116">
        <f>'保育所'!X20+'幼稚園'!X21</f>
        <v>101</v>
      </c>
      <c r="Y20" s="117">
        <f>'保育所'!Y20+'幼稚園'!Y21</f>
        <v>100</v>
      </c>
      <c r="Z20" s="118">
        <f t="shared" si="13"/>
        <v>201</v>
      </c>
      <c r="AA20" s="116">
        <f>'保育所'!AA20+'幼稚園'!AA21</f>
        <v>4</v>
      </c>
      <c r="AB20" s="117">
        <f>'保育所'!AB20+'幼稚園'!AB21</f>
        <v>1</v>
      </c>
      <c r="AC20" s="118">
        <f t="shared" si="14"/>
        <v>5</v>
      </c>
      <c r="AD20" s="175">
        <f t="shared" si="15"/>
        <v>0.7168458781362007</v>
      </c>
      <c r="AE20" s="117">
        <f t="shared" si="16"/>
        <v>0.1834862385321101</v>
      </c>
      <c r="AF20" s="118">
        <f t="shared" si="17"/>
        <v>0.45330915684496825</v>
      </c>
      <c r="AG20" s="116">
        <f>'保育所'!AG20+'幼稚園'!AG21</f>
        <v>0</v>
      </c>
      <c r="AH20" s="117">
        <f>'保育所'!AH20+'幼稚園'!AH21</f>
        <v>1</v>
      </c>
      <c r="AI20" s="118">
        <f t="shared" si="18"/>
        <v>1</v>
      </c>
      <c r="AJ20" s="209">
        <v>0</v>
      </c>
      <c r="AK20" s="208">
        <v>100</v>
      </c>
      <c r="AL20" s="210">
        <v>20</v>
      </c>
      <c r="AM20" s="116">
        <f>'保育所'!AM20+'幼稚園'!AM21</f>
        <v>14</v>
      </c>
      <c r="AN20" s="117">
        <f>'保育所'!AN20+'幼稚園'!AN21</f>
        <v>4</v>
      </c>
      <c r="AO20" s="118">
        <f t="shared" si="19"/>
        <v>18</v>
      </c>
      <c r="AP20" s="229">
        <f t="shared" si="20"/>
        <v>0.025089605734767026</v>
      </c>
      <c r="AQ20" s="230">
        <f t="shared" si="21"/>
        <v>0.007339449541284404</v>
      </c>
      <c r="AR20" s="231">
        <f t="shared" si="22"/>
        <v>0.016319129646418858</v>
      </c>
      <c r="AS20" s="116">
        <f>'保育所'!AS20+'幼稚園'!AS21</f>
        <v>4</v>
      </c>
      <c r="AT20" s="117">
        <f>'保育所'!AT20+'幼稚園'!AT21</f>
        <v>10</v>
      </c>
      <c r="AU20" s="118">
        <f t="shared" si="23"/>
        <v>14</v>
      </c>
    </row>
    <row r="21" spans="1:47" ht="7.5" customHeight="1">
      <c r="A21" s="173"/>
      <c r="B21" s="174" t="s">
        <v>29</v>
      </c>
      <c r="C21" s="116">
        <f>'保育所'!C21+'幼稚園'!C22</f>
        <v>234</v>
      </c>
      <c r="D21" s="117">
        <f>'保育所'!D21+'幼稚園'!D22</f>
        <v>231</v>
      </c>
      <c r="E21" s="118">
        <f t="shared" si="0"/>
        <v>465</v>
      </c>
      <c r="F21" s="116">
        <f>'保育所'!F21+'幼稚園'!F22</f>
        <v>110</v>
      </c>
      <c r="G21" s="117">
        <f>'保育所'!G21+'幼稚園'!G22</f>
        <v>112</v>
      </c>
      <c r="H21" s="118">
        <f t="shared" si="1"/>
        <v>222</v>
      </c>
      <c r="I21" s="175">
        <f t="shared" si="2"/>
        <v>47.008547008547005</v>
      </c>
      <c r="J21" s="117">
        <f t="shared" si="3"/>
        <v>48.484848484848484</v>
      </c>
      <c r="K21" s="118">
        <f t="shared" si="4"/>
        <v>47.74193548387097</v>
      </c>
      <c r="L21" s="116">
        <f>'保育所'!L21+'幼稚園'!L22</f>
        <v>23</v>
      </c>
      <c r="M21" s="117">
        <f>'保育所'!M21+'幼稚園'!M22</f>
        <v>19</v>
      </c>
      <c r="N21" s="118">
        <f t="shared" si="5"/>
        <v>42</v>
      </c>
      <c r="O21" s="175">
        <f t="shared" si="6"/>
        <v>20.909090909090907</v>
      </c>
      <c r="P21" s="208">
        <f t="shared" si="7"/>
        <v>16.964285714285715</v>
      </c>
      <c r="Q21" s="118">
        <f t="shared" si="8"/>
        <v>18.91891891891892</v>
      </c>
      <c r="R21" s="116">
        <f>'保育所'!R21+'幼稚園'!R22</f>
        <v>564</v>
      </c>
      <c r="S21" s="117">
        <f>'保育所'!S21+'幼稚園'!S22</f>
        <v>540</v>
      </c>
      <c r="T21" s="118">
        <f t="shared" si="9"/>
        <v>1104</v>
      </c>
      <c r="U21" s="229">
        <f t="shared" si="10"/>
        <v>2.41025641025641</v>
      </c>
      <c r="V21" s="230">
        <f t="shared" si="11"/>
        <v>2.3376623376623376</v>
      </c>
      <c r="W21" s="231">
        <f t="shared" si="12"/>
        <v>2.3741935483870966</v>
      </c>
      <c r="X21" s="116">
        <f>'保育所'!X21+'幼稚園'!X22</f>
        <v>29</v>
      </c>
      <c r="Y21" s="117">
        <f>'保育所'!Y21+'幼稚園'!Y22</f>
        <v>36</v>
      </c>
      <c r="Z21" s="118">
        <f t="shared" si="13"/>
        <v>65</v>
      </c>
      <c r="AA21" s="116">
        <f>'保育所'!AA21+'幼稚園'!AA22</f>
        <v>0</v>
      </c>
      <c r="AB21" s="117">
        <f>'保育所'!AB21+'幼稚園'!AB22</f>
        <v>0</v>
      </c>
      <c r="AC21" s="118">
        <f t="shared" si="14"/>
        <v>0</v>
      </c>
      <c r="AD21" s="175">
        <f t="shared" si="15"/>
        <v>0</v>
      </c>
      <c r="AE21" s="117">
        <f t="shared" si="16"/>
        <v>0</v>
      </c>
      <c r="AF21" s="118">
        <f t="shared" si="17"/>
        <v>0</v>
      </c>
      <c r="AG21" s="116">
        <f>'保育所'!AG21+'幼稚園'!AG22</f>
        <v>0</v>
      </c>
      <c r="AH21" s="117">
        <f>'保育所'!AH21+'幼稚園'!AH22</f>
        <v>1</v>
      </c>
      <c r="AI21" s="118">
        <f t="shared" si="18"/>
        <v>1</v>
      </c>
      <c r="AJ21" s="209" t="s">
        <v>146</v>
      </c>
      <c r="AK21" s="208" t="s">
        <v>146</v>
      </c>
      <c r="AL21" s="210" t="s">
        <v>146</v>
      </c>
      <c r="AM21" s="116">
        <f>'保育所'!AM21+'幼稚園'!AM22</f>
        <v>0</v>
      </c>
      <c r="AN21" s="117">
        <f>'保育所'!AN21+'幼稚園'!AN22</f>
        <v>1</v>
      </c>
      <c r="AO21" s="118">
        <f t="shared" si="19"/>
        <v>1</v>
      </c>
      <c r="AP21" s="229">
        <f t="shared" si="20"/>
        <v>0</v>
      </c>
      <c r="AQ21" s="230">
        <f t="shared" si="21"/>
        <v>0.004329004329004329</v>
      </c>
      <c r="AR21" s="231">
        <f t="shared" si="22"/>
        <v>0.002150537634408602</v>
      </c>
      <c r="AS21" s="116">
        <f>'保育所'!AS21+'幼稚園'!AS22</f>
        <v>1</v>
      </c>
      <c r="AT21" s="117">
        <f>'保育所'!AT21+'幼稚園'!AT22</f>
        <v>3</v>
      </c>
      <c r="AU21" s="118">
        <f t="shared" si="23"/>
        <v>4</v>
      </c>
    </row>
    <row r="22" spans="1:47" ht="7.5" customHeight="1">
      <c r="A22" s="173"/>
      <c r="B22" s="174" t="s">
        <v>30</v>
      </c>
      <c r="C22" s="116">
        <f>'保育所'!C22+'幼稚園'!C23</f>
        <v>80</v>
      </c>
      <c r="D22" s="117">
        <f>'保育所'!D22+'幼稚園'!D23</f>
        <v>83</v>
      </c>
      <c r="E22" s="118">
        <f t="shared" si="0"/>
        <v>163</v>
      </c>
      <c r="F22" s="116">
        <f>'保育所'!F22+'幼稚園'!F23</f>
        <v>36</v>
      </c>
      <c r="G22" s="117">
        <f>'保育所'!G22+'幼稚園'!G23</f>
        <v>30</v>
      </c>
      <c r="H22" s="118">
        <f t="shared" si="1"/>
        <v>66</v>
      </c>
      <c r="I22" s="175">
        <f t="shared" si="2"/>
        <v>45</v>
      </c>
      <c r="J22" s="117">
        <f t="shared" si="3"/>
        <v>36.144578313253014</v>
      </c>
      <c r="K22" s="118">
        <f t="shared" si="4"/>
        <v>40.49079754601227</v>
      </c>
      <c r="L22" s="116">
        <f>'保育所'!L22+'幼稚園'!L23</f>
        <v>11</v>
      </c>
      <c r="M22" s="117">
        <f>'保育所'!M22+'幼稚園'!M23</f>
        <v>8</v>
      </c>
      <c r="N22" s="118">
        <f t="shared" si="5"/>
        <v>19</v>
      </c>
      <c r="O22" s="175">
        <f t="shared" si="6"/>
        <v>30.555555555555557</v>
      </c>
      <c r="P22" s="208">
        <f t="shared" si="7"/>
        <v>26.666666666666668</v>
      </c>
      <c r="Q22" s="118">
        <f t="shared" si="8"/>
        <v>28.78787878787879</v>
      </c>
      <c r="R22" s="116">
        <f>'保育所'!R22+'幼稚園'!R23</f>
        <v>171</v>
      </c>
      <c r="S22" s="117">
        <f>'保育所'!S22+'幼稚園'!S23</f>
        <v>105</v>
      </c>
      <c r="T22" s="118">
        <f t="shared" si="9"/>
        <v>276</v>
      </c>
      <c r="U22" s="229">
        <f t="shared" si="10"/>
        <v>2.1375</v>
      </c>
      <c r="V22" s="230">
        <f t="shared" si="11"/>
        <v>1.2650602409638554</v>
      </c>
      <c r="W22" s="231">
        <f t="shared" si="12"/>
        <v>1.6932515337423313</v>
      </c>
      <c r="X22" s="116">
        <f>'保育所'!X22+'幼稚園'!X23</f>
        <v>27</v>
      </c>
      <c r="Y22" s="117">
        <f>'保育所'!Y22+'幼稚園'!Y23</f>
        <v>15</v>
      </c>
      <c r="Z22" s="118">
        <f t="shared" si="13"/>
        <v>42</v>
      </c>
      <c r="AA22" s="116">
        <f>'保育所'!AA22+'幼稚園'!AA23</f>
        <v>0</v>
      </c>
      <c r="AB22" s="117">
        <f>'保育所'!AB22+'幼稚園'!AB23</f>
        <v>0</v>
      </c>
      <c r="AC22" s="118">
        <f t="shared" si="14"/>
        <v>0</v>
      </c>
      <c r="AD22" s="175">
        <f t="shared" si="15"/>
        <v>0</v>
      </c>
      <c r="AE22" s="117">
        <f t="shared" si="16"/>
        <v>0</v>
      </c>
      <c r="AF22" s="118">
        <f t="shared" si="17"/>
        <v>0</v>
      </c>
      <c r="AG22" s="116">
        <f>'保育所'!AG22+'幼稚園'!AG23</f>
        <v>0</v>
      </c>
      <c r="AH22" s="117">
        <f>'保育所'!AH22+'幼稚園'!AH23</f>
        <v>0</v>
      </c>
      <c r="AI22" s="118">
        <f t="shared" si="18"/>
        <v>0</v>
      </c>
      <c r="AJ22" s="209" t="s">
        <v>146</v>
      </c>
      <c r="AK22" s="208" t="s">
        <v>146</v>
      </c>
      <c r="AL22" s="210" t="s">
        <v>146</v>
      </c>
      <c r="AM22" s="116">
        <f>'保育所'!AM22+'幼稚園'!AM23</f>
        <v>0</v>
      </c>
      <c r="AN22" s="117">
        <f>'保育所'!AN22+'幼稚園'!AN23</f>
        <v>0</v>
      </c>
      <c r="AO22" s="118">
        <f t="shared" si="19"/>
        <v>0</v>
      </c>
      <c r="AP22" s="229">
        <f t="shared" si="20"/>
        <v>0</v>
      </c>
      <c r="AQ22" s="230">
        <f t="shared" si="21"/>
        <v>0</v>
      </c>
      <c r="AR22" s="231">
        <f t="shared" si="22"/>
        <v>0</v>
      </c>
      <c r="AS22" s="116">
        <f>'保育所'!AS22+'幼稚園'!AS23</f>
        <v>3</v>
      </c>
      <c r="AT22" s="117">
        <f>'保育所'!AT22+'幼稚園'!AT23</f>
        <v>3</v>
      </c>
      <c r="AU22" s="118">
        <f t="shared" si="23"/>
        <v>6</v>
      </c>
    </row>
    <row r="23" spans="1:47" ht="7.5" customHeight="1">
      <c r="A23" s="173"/>
      <c r="B23" s="174" t="s">
        <v>31</v>
      </c>
      <c r="C23" s="116">
        <f>'保育所'!C23+'幼稚園'!C24</f>
        <v>14</v>
      </c>
      <c r="D23" s="117">
        <f>'保育所'!D23+'幼稚園'!D24</f>
        <v>16</v>
      </c>
      <c r="E23" s="118">
        <f t="shared" si="0"/>
        <v>30</v>
      </c>
      <c r="F23" s="116">
        <f>'保育所'!F23+'幼稚園'!F24</f>
        <v>7</v>
      </c>
      <c r="G23" s="117">
        <f>'保育所'!G23+'幼稚園'!G24</f>
        <v>11</v>
      </c>
      <c r="H23" s="118">
        <f t="shared" si="1"/>
        <v>18</v>
      </c>
      <c r="I23" s="175">
        <f t="shared" si="2"/>
        <v>50</v>
      </c>
      <c r="J23" s="117">
        <f t="shared" si="3"/>
        <v>68.75</v>
      </c>
      <c r="K23" s="118">
        <f t="shared" si="4"/>
        <v>60</v>
      </c>
      <c r="L23" s="116">
        <f>'保育所'!L23+'幼稚園'!L24</f>
        <v>1</v>
      </c>
      <c r="M23" s="117">
        <f>'保育所'!M23+'幼稚園'!M24</f>
        <v>1</v>
      </c>
      <c r="N23" s="118">
        <f t="shared" si="5"/>
        <v>2</v>
      </c>
      <c r="O23" s="175">
        <f t="shared" si="6"/>
        <v>14.285714285714285</v>
      </c>
      <c r="P23" s="208">
        <f t="shared" si="7"/>
        <v>9.090909090909092</v>
      </c>
      <c r="Q23" s="118">
        <f t="shared" si="8"/>
        <v>11.11111111111111</v>
      </c>
      <c r="R23" s="116">
        <f>'保育所'!R23+'幼稚園'!R24</f>
        <v>27</v>
      </c>
      <c r="S23" s="117">
        <f>'保育所'!S23+'幼稚園'!S24</f>
        <v>47</v>
      </c>
      <c r="T23" s="118">
        <f t="shared" si="9"/>
        <v>74</v>
      </c>
      <c r="U23" s="229">
        <f t="shared" si="10"/>
        <v>1.9285714285714286</v>
      </c>
      <c r="V23" s="230">
        <f t="shared" si="11"/>
        <v>2.9375</v>
      </c>
      <c r="W23" s="231">
        <f t="shared" si="12"/>
        <v>2.466666666666667</v>
      </c>
      <c r="X23" s="116">
        <f>'保育所'!X23+'幼稚園'!X24</f>
        <v>0</v>
      </c>
      <c r="Y23" s="117">
        <f>'保育所'!Y23+'幼稚園'!Y24</f>
        <v>0</v>
      </c>
      <c r="Z23" s="118">
        <f t="shared" si="13"/>
        <v>0</v>
      </c>
      <c r="AA23" s="116">
        <f>'保育所'!AA23+'幼稚園'!AA24</f>
        <v>0</v>
      </c>
      <c r="AB23" s="117">
        <f>'保育所'!AB23+'幼稚園'!AB24</f>
        <v>0</v>
      </c>
      <c r="AC23" s="118">
        <f t="shared" si="14"/>
        <v>0</v>
      </c>
      <c r="AD23" s="175">
        <f t="shared" si="15"/>
        <v>0</v>
      </c>
      <c r="AE23" s="117">
        <f t="shared" si="16"/>
        <v>0</v>
      </c>
      <c r="AF23" s="118">
        <f t="shared" si="17"/>
        <v>0</v>
      </c>
      <c r="AG23" s="116">
        <f>'保育所'!AG23+'幼稚園'!AG24</f>
        <v>0</v>
      </c>
      <c r="AH23" s="117">
        <f>'保育所'!AH23+'幼稚園'!AH24</f>
        <v>0</v>
      </c>
      <c r="AI23" s="118">
        <f t="shared" si="18"/>
        <v>0</v>
      </c>
      <c r="AJ23" s="209" t="s">
        <v>146</v>
      </c>
      <c r="AK23" s="208" t="s">
        <v>146</v>
      </c>
      <c r="AL23" s="210" t="s">
        <v>146</v>
      </c>
      <c r="AM23" s="116">
        <f>'保育所'!AM23+'幼稚園'!AM24</f>
        <v>0</v>
      </c>
      <c r="AN23" s="117">
        <f>'保育所'!AN23+'幼稚園'!AN24</f>
        <v>0</v>
      </c>
      <c r="AO23" s="118">
        <f t="shared" si="19"/>
        <v>0</v>
      </c>
      <c r="AP23" s="229">
        <f t="shared" si="20"/>
        <v>0</v>
      </c>
      <c r="AQ23" s="230">
        <f t="shared" si="21"/>
        <v>0</v>
      </c>
      <c r="AR23" s="231">
        <f t="shared" si="22"/>
        <v>0</v>
      </c>
      <c r="AS23" s="116">
        <f>'保育所'!AS23+'幼稚園'!AS24</f>
        <v>0</v>
      </c>
      <c r="AT23" s="117">
        <f>'保育所'!AT23+'幼稚園'!AT24</f>
        <v>0</v>
      </c>
      <c r="AU23" s="118">
        <f t="shared" si="23"/>
        <v>0</v>
      </c>
    </row>
    <row r="24" spans="1:47" ht="7.5" customHeight="1">
      <c r="A24" s="173"/>
      <c r="B24" s="174" t="s">
        <v>32</v>
      </c>
      <c r="C24" s="116">
        <f>'保育所'!C24+'幼稚園'!C25</f>
        <v>51</v>
      </c>
      <c r="D24" s="117">
        <f>'保育所'!D24+'幼稚園'!D25</f>
        <v>51</v>
      </c>
      <c r="E24" s="118">
        <f t="shared" si="0"/>
        <v>102</v>
      </c>
      <c r="F24" s="116">
        <f>'保育所'!F24+'幼稚園'!F25</f>
        <v>19</v>
      </c>
      <c r="G24" s="117">
        <f>'保育所'!G24+'幼稚園'!G25</f>
        <v>29</v>
      </c>
      <c r="H24" s="118">
        <f t="shared" si="1"/>
        <v>48</v>
      </c>
      <c r="I24" s="175">
        <f t="shared" si="2"/>
        <v>37.254901960784316</v>
      </c>
      <c r="J24" s="117">
        <f t="shared" si="3"/>
        <v>56.86274509803921</v>
      </c>
      <c r="K24" s="118">
        <f t="shared" si="4"/>
        <v>47.05882352941176</v>
      </c>
      <c r="L24" s="116">
        <f>'保育所'!L24+'幼稚園'!L25</f>
        <v>2</v>
      </c>
      <c r="M24" s="117">
        <f>'保育所'!M24+'幼稚園'!M25</f>
        <v>5</v>
      </c>
      <c r="N24" s="118">
        <f t="shared" si="5"/>
        <v>7</v>
      </c>
      <c r="O24" s="175">
        <f t="shared" si="6"/>
        <v>10.526315789473683</v>
      </c>
      <c r="P24" s="208">
        <f t="shared" si="7"/>
        <v>17.24137931034483</v>
      </c>
      <c r="Q24" s="118">
        <f t="shared" si="8"/>
        <v>14.583333333333334</v>
      </c>
      <c r="R24" s="116">
        <f>'保育所'!R24+'幼稚園'!R25</f>
        <v>97</v>
      </c>
      <c r="S24" s="117">
        <f>'保育所'!S24+'幼稚園'!S25</f>
        <v>171</v>
      </c>
      <c r="T24" s="118">
        <f t="shared" si="9"/>
        <v>268</v>
      </c>
      <c r="U24" s="229">
        <f t="shared" si="10"/>
        <v>1.9019607843137254</v>
      </c>
      <c r="V24" s="230">
        <f t="shared" si="11"/>
        <v>3.3529411764705883</v>
      </c>
      <c r="W24" s="231">
        <f t="shared" si="12"/>
        <v>2.627450980392157</v>
      </c>
      <c r="X24" s="116">
        <f>'保育所'!X24+'幼稚園'!X25</f>
        <v>4</v>
      </c>
      <c r="Y24" s="117">
        <f>'保育所'!Y24+'幼稚園'!Y25</f>
        <v>15</v>
      </c>
      <c r="Z24" s="118">
        <f t="shared" si="13"/>
        <v>19</v>
      </c>
      <c r="AA24" s="116">
        <f>'保育所'!AA24+'幼稚園'!AA25</f>
        <v>0</v>
      </c>
      <c r="AB24" s="117">
        <f>'保育所'!AB24+'幼稚園'!AB25</f>
        <v>0</v>
      </c>
      <c r="AC24" s="118">
        <f t="shared" si="14"/>
        <v>0</v>
      </c>
      <c r="AD24" s="175">
        <f t="shared" si="15"/>
        <v>0</v>
      </c>
      <c r="AE24" s="117">
        <f t="shared" si="16"/>
        <v>0</v>
      </c>
      <c r="AF24" s="118">
        <f t="shared" si="17"/>
        <v>0</v>
      </c>
      <c r="AG24" s="116">
        <f>'保育所'!AG24+'幼稚園'!AG25</f>
        <v>0</v>
      </c>
      <c r="AH24" s="117">
        <f>'保育所'!AH24+'幼稚園'!AH25</f>
        <v>0</v>
      </c>
      <c r="AI24" s="118">
        <f t="shared" si="18"/>
        <v>0</v>
      </c>
      <c r="AJ24" s="209" t="s">
        <v>146</v>
      </c>
      <c r="AK24" s="208" t="s">
        <v>146</v>
      </c>
      <c r="AL24" s="210" t="s">
        <v>146</v>
      </c>
      <c r="AM24" s="116">
        <f>'保育所'!AM24+'幼稚園'!AM25</f>
        <v>0</v>
      </c>
      <c r="AN24" s="117">
        <f>'保育所'!AN24+'幼稚園'!AN25</f>
        <v>0</v>
      </c>
      <c r="AO24" s="118">
        <f t="shared" si="19"/>
        <v>0</v>
      </c>
      <c r="AP24" s="229">
        <f t="shared" si="20"/>
        <v>0</v>
      </c>
      <c r="AQ24" s="230">
        <f t="shared" si="21"/>
        <v>0</v>
      </c>
      <c r="AR24" s="231">
        <f t="shared" si="22"/>
        <v>0</v>
      </c>
      <c r="AS24" s="116">
        <f>'保育所'!AS24+'幼稚園'!AS25</f>
        <v>0</v>
      </c>
      <c r="AT24" s="117">
        <f>'保育所'!AT24+'幼稚園'!AT25</f>
        <v>4</v>
      </c>
      <c r="AU24" s="118">
        <f t="shared" si="23"/>
        <v>4</v>
      </c>
    </row>
    <row r="25" spans="1:47" ht="7.5" customHeight="1">
      <c r="A25" s="173"/>
      <c r="B25" s="174" t="s">
        <v>33</v>
      </c>
      <c r="C25" s="116">
        <f>'保育所'!C25+'幼稚園'!C26</f>
        <v>104</v>
      </c>
      <c r="D25" s="117">
        <f>'保育所'!D25+'幼稚園'!D26</f>
        <v>103</v>
      </c>
      <c r="E25" s="118">
        <f t="shared" si="0"/>
        <v>207</v>
      </c>
      <c r="F25" s="116">
        <f>'保育所'!F25+'幼稚園'!F26</f>
        <v>50</v>
      </c>
      <c r="G25" s="117">
        <f>'保育所'!G25+'幼稚園'!G26</f>
        <v>45</v>
      </c>
      <c r="H25" s="118">
        <f t="shared" si="1"/>
        <v>95</v>
      </c>
      <c r="I25" s="175">
        <f t="shared" si="2"/>
        <v>48.07692307692308</v>
      </c>
      <c r="J25" s="117">
        <f t="shared" si="3"/>
        <v>43.689320388349515</v>
      </c>
      <c r="K25" s="118">
        <f t="shared" si="4"/>
        <v>45.893719806763286</v>
      </c>
      <c r="L25" s="116">
        <f>'保育所'!L25+'幼稚園'!L26</f>
        <v>19</v>
      </c>
      <c r="M25" s="117">
        <f>'保育所'!M25+'幼稚園'!M26</f>
        <v>17</v>
      </c>
      <c r="N25" s="118">
        <f t="shared" si="5"/>
        <v>36</v>
      </c>
      <c r="O25" s="175">
        <f t="shared" si="6"/>
        <v>38</v>
      </c>
      <c r="P25" s="208">
        <f t="shared" si="7"/>
        <v>37.77777777777778</v>
      </c>
      <c r="Q25" s="118">
        <f t="shared" si="8"/>
        <v>37.89473684210527</v>
      </c>
      <c r="R25" s="116">
        <f>'保育所'!R25+'幼稚園'!R26</f>
        <v>180</v>
      </c>
      <c r="S25" s="117">
        <f>'保育所'!S25+'幼稚園'!S26</f>
        <v>198</v>
      </c>
      <c r="T25" s="118">
        <f t="shared" si="9"/>
        <v>378</v>
      </c>
      <c r="U25" s="229">
        <f t="shared" si="10"/>
        <v>1.7307692307692308</v>
      </c>
      <c r="V25" s="230">
        <f t="shared" si="11"/>
        <v>1.9223300970873787</v>
      </c>
      <c r="W25" s="231">
        <f t="shared" si="12"/>
        <v>1.826086956521739</v>
      </c>
      <c r="X25" s="116">
        <f>'保育所'!X25+'幼稚園'!X26</f>
        <v>31</v>
      </c>
      <c r="Y25" s="117">
        <f>'保育所'!Y25+'幼稚園'!Y26</f>
        <v>27</v>
      </c>
      <c r="Z25" s="118">
        <f t="shared" si="13"/>
        <v>58</v>
      </c>
      <c r="AA25" s="116">
        <f>'保育所'!AA25+'幼稚園'!AA26</f>
        <v>1</v>
      </c>
      <c r="AB25" s="117">
        <f>'保育所'!AB25+'幼稚園'!AB26</f>
        <v>0</v>
      </c>
      <c r="AC25" s="118">
        <f t="shared" si="14"/>
        <v>1</v>
      </c>
      <c r="AD25" s="175">
        <f t="shared" si="15"/>
        <v>0.9615384615384616</v>
      </c>
      <c r="AE25" s="117">
        <f t="shared" si="16"/>
        <v>0</v>
      </c>
      <c r="AF25" s="118">
        <f t="shared" si="17"/>
        <v>0.4830917874396135</v>
      </c>
      <c r="AG25" s="116">
        <f>'保育所'!AG25+'幼稚園'!AG26</f>
        <v>0</v>
      </c>
      <c r="AH25" s="117">
        <f>'保育所'!AH25+'幼稚園'!AH26</f>
        <v>0</v>
      </c>
      <c r="AI25" s="118">
        <f t="shared" si="18"/>
        <v>0</v>
      </c>
      <c r="AJ25" s="209">
        <v>0</v>
      </c>
      <c r="AK25" s="208" t="s">
        <v>146</v>
      </c>
      <c r="AL25" s="210">
        <v>0</v>
      </c>
      <c r="AM25" s="116">
        <f>'保育所'!AM25+'幼稚園'!AM26</f>
        <v>2</v>
      </c>
      <c r="AN25" s="117">
        <f>'保育所'!AN25+'幼稚園'!AN26</f>
        <v>0</v>
      </c>
      <c r="AO25" s="118">
        <f t="shared" si="19"/>
        <v>2</v>
      </c>
      <c r="AP25" s="229">
        <f t="shared" si="20"/>
        <v>0.019230769230769232</v>
      </c>
      <c r="AQ25" s="230">
        <f t="shared" si="21"/>
        <v>0</v>
      </c>
      <c r="AR25" s="231">
        <f t="shared" si="22"/>
        <v>0.00966183574879227</v>
      </c>
      <c r="AS25" s="116">
        <f>'保育所'!AS25+'幼稚園'!AS26</f>
        <v>0</v>
      </c>
      <c r="AT25" s="117">
        <f>'保育所'!AT25+'幼稚園'!AT26</f>
        <v>0</v>
      </c>
      <c r="AU25" s="118">
        <f t="shared" si="23"/>
        <v>0</v>
      </c>
    </row>
    <row r="26" spans="1:47" ht="7.5" customHeight="1">
      <c r="A26" s="173"/>
      <c r="B26" s="174" t="s">
        <v>34</v>
      </c>
      <c r="C26" s="116">
        <f>'保育所'!C26+'幼稚園'!C27</f>
        <v>24</v>
      </c>
      <c r="D26" s="117">
        <f>'保育所'!D26+'幼稚園'!D27</f>
        <v>23</v>
      </c>
      <c r="E26" s="118">
        <f t="shared" si="0"/>
        <v>47</v>
      </c>
      <c r="F26" s="116">
        <f>'保育所'!F26+'幼稚園'!F27</f>
        <v>11</v>
      </c>
      <c r="G26" s="117">
        <f>'保育所'!G26+'幼稚園'!G27</f>
        <v>11</v>
      </c>
      <c r="H26" s="118">
        <f t="shared" si="1"/>
        <v>22</v>
      </c>
      <c r="I26" s="175">
        <f t="shared" si="2"/>
        <v>45.83333333333333</v>
      </c>
      <c r="J26" s="117">
        <f t="shared" si="3"/>
        <v>47.82608695652174</v>
      </c>
      <c r="K26" s="118">
        <f t="shared" si="4"/>
        <v>46.808510638297875</v>
      </c>
      <c r="L26" s="116">
        <f>'保育所'!L26+'幼稚園'!L27</f>
        <v>1</v>
      </c>
      <c r="M26" s="117">
        <f>'保育所'!M26+'幼稚園'!M27</f>
        <v>0</v>
      </c>
      <c r="N26" s="118">
        <f t="shared" si="5"/>
        <v>1</v>
      </c>
      <c r="O26" s="175">
        <f t="shared" si="6"/>
        <v>9.090909090909092</v>
      </c>
      <c r="P26" s="208">
        <f t="shared" si="7"/>
        <v>0</v>
      </c>
      <c r="Q26" s="118">
        <f t="shared" si="8"/>
        <v>4.545454545454546</v>
      </c>
      <c r="R26" s="116">
        <f>'保育所'!R26+'幼稚園'!R27</f>
        <v>57</v>
      </c>
      <c r="S26" s="117">
        <f>'保育所'!S26+'幼稚園'!S27</f>
        <v>39</v>
      </c>
      <c r="T26" s="118">
        <f t="shared" si="9"/>
        <v>96</v>
      </c>
      <c r="U26" s="229">
        <f t="shared" si="10"/>
        <v>2.375</v>
      </c>
      <c r="V26" s="230">
        <f t="shared" si="11"/>
        <v>1.6956521739130435</v>
      </c>
      <c r="W26" s="231">
        <f t="shared" si="12"/>
        <v>2.0425531914893615</v>
      </c>
      <c r="X26" s="116">
        <f>'保育所'!X26+'幼稚園'!X27</f>
        <v>3</v>
      </c>
      <c r="Y26" s="117">
        <f>'保育所'!Y26+'幼稚園'!Y27</f>
        <v>0</v>
      </c>
      <c r="Z26" s="118">
        <f t="shared" si="13"/>
        <v>3</v>
      </c>
      <c r="AA26" s="116">
        <f>'保育所'!AA26+'幼稚園'!AA27</f>
        <v>2</v>
      </c>
      <c r="AB26" s="117">
        <f>'保育所'!AB26+'幼稚園'!AB27</f>
        <v>1</v>
      </c>
      <c r="AC26" s="118">
        <f t="shared" si="14"/>
        <v>3</v>
      </c>
      <c r="AD26" s="175">
        <f t="shared" si="15"/>
        <v>8.333333333333332</v>
      </c>
      <c r="AE26" s="117">
        <f t="shared" si="16"/>
        <v>4.3478260869565215</v>
      </c>
      <c r="AF26" s="118">
        <f t="shared" si="17"/>
        <v>6.382978723404255</v>
      </c>
      <c r="AG26" s="116">
        <f>'保育所'!AG26+'幼稚園'!AG27</f>
        <v>0</v>
      </c>
      <c r="AH26" s="117">
        <f>'保育所'!AH26+'幼稚園'!AH27</f>
        <v>0</v>
      </c>
      <c r="AI26" s="118">
        <f t="shared" si="18"/>
        <v>0</v>
      </c>
      <c r="AJ26" s="209">
        <v>0</v>
      </c>
      <c r="AK26" s="208">
        <v>0</v>
      </c>
      <c r="AL26" s="210">
        <v>0</v>
      </c>
      <c r="AM26" s="116">
        <f>'保育所'!AM26+'幼稚園'!AM27</f>
        <v>10</v>
      </c>
      <c r="AN26" s="117">
        <f>'保育所'!AN26+'幼稚園'!AN27</f>
        <v>3</v>
      </c>
      <c r="AO26" s="118">
        <f t="shared" si="19"/>
        <v>13</v>
      </c>
      <c r="AP26" s="229">
        <f t="shared" si="20"/>
        <v>0.4166666666666667</v>
      </c>
      <c r="AQ26" s="230">
        <f t="shared" si="21"/>
        <v>0.13043478260869565</v>
      </c>
      <c r="AR26" s="231">
        <f t="shared" si="22"/>
        <v>0.2765957446808511</v>
      </c>
      <c r="AS26" s="116">
        <f>'保育所'!AS26+'幼稚園'!AS27</f>
        <v>0</v>
      </c>
      <c r="AT26" s="117">
        <f>'保育所'!AT26+'幼稚園'!AT27</f>
        <v>0</v>
      </c>
      <c r="AU26" s="118">
        <f t="shared" si="23"/>
        <v>0</v>
      </c>
    </row>
    <row r="27" spans="1:47" ht="7.5" customHeight="1">
      <c r="A27" s="173"/>
      <c r="B27" s="174" t="s">
        <v>35</v>
      </c>
      <c r="C27" s="116">
        <f>'保育所'!C27+'幼稚園'!C28</f>
        <v>51</v>
      </c>
      <c r="D27" s="117">
        <f>'保育所'!D27+'幼稚園'!D28</f>
        <v>38</v>
      </c>
      <c r="E27" s="118">
        <f t="shared" si="0"/>
        <v>89</v>
      </c>
      <c r="F27" s="116">
        <f>'保育所'!F27+'幼稚園'!F28</f>
        <v>29</v>
      </c>
      <c r="G27" s="117">
        <f>'保育所'!G27+'幼稚園'!G28</f>
        <v>19</v>
      </c>
      <c r="H27" s="118">
        <f t="shared" si="1"/>
        <v>48</v>
      </c>
      <c r="I27" s="175">
        <f t="shared" si="2"/>
        <v>56.86274509803921</v>
      </c>
      <c r="J27" s="117">
        <f t="shared" si="3"/>
        <v>50</v>
      </c>
      <c r="K27" s="118">
        <f t="shared" si="4"/>
        <v>53.93258426966292</v>
      </c>
      <c r="L27" s="116">
        <f>'保育所'!L27+'幼稚園'!L28</f>
        <v>5</v>
      </c>
      <c r="M27" s="117">
        <f>'保育所'!M27+'幼稚園'!M28</f>
        <v>2</v>
      </c>
      <c r="N27" s="118">
        <f t="shared" si="5"/>
        <v>7</v>
      </c>
      <c r="O27" s="175">
        <f t="shared" si="6"/>
        <v>17.24137931034483</v>
      </c>
      <c r="P27" s="208">
        <f t="shared" si="7"/>
        <v>10.526315789473683</v>
      </c>
      <c r="Q27" s="118">
        <f t="shared" si="8"/>
        <v>14.583333333333334</v>
      </c>
      <c r="R27" s="116">
        <f>'保育所'!R27+'幼稚園'!R28</f>
        <v>105</v>
      </c>
      <c r="S27" s="117">
        <f>'保育所'!S27+'幼稚園'!S28</f>
        <v>91</v>
      </c>
      <c r="T27" s="118">
        <f t="shared" si="9"/>
        <v>196</v>
      </c>
      <c r="U27" s="229">
        <f t="shared" si="10"/>
        <v>2.0588235294117645</v>
      </c>
      <c r="V27" s="230">
        <f t="shared" si="11"/>
        <v>2.3947368421052633</v>
      </c>
      <c r="W27" s="231">
        <f t="shared" si="12"/>
        <v>2.202247191011236</v>
      </c>
      <c r="X27" s="116">
        <f>'保育所'!X27+'幼稚園'!X28</f>
        <v>7</v>
      </c>
      <c r="Y27" s="117">
        <f>'保育所'!Y27+'幼稚園'!Y28</f>
        <v>7</v>
      </c>
      <c r="Z27" s="118">
        <f t="shared" si="13"/>
        <v>14</v>
      </c>
      <c r="AA27" s="116">
        <f>'保育所'!AA27+'幼稚園'!AA28</f>
        <v>1</v>
      </c>
      <c r="AB27" s="117">
        <f>'保育所'!AB27+'幼稚園'!AB28</f>
        <v>0</v>
      </c>
      <c r="AC27" s="118">
        <f t="shared" si="14"/>
        <v>1</v>
      </c>
      <c r="AD27" s="175">
        <f t="shared" si="15"/>
        <v>1.9607843137254901</v>
      </c>
      <c r="AE27" s="117">
        <f t="shared" si="16"/>
        <v>0</v>
      </c>
      <c r="AF27" s="118">
        <f t="shared" si="17"/>
        <v>1.1235955056179776</v>
      </c>
      <c r="AG27" s="116">
        <f>'保育所'!AG27+'幼稚園'!AG28</f>
        <v>0</v>
      </c>
      <c r="AH27" s="117">
        <f>'保育所'!AH27+'幼稚園'!AH28</f>
        <v>0</v>
      </c>
      <c r="AI27" s="118">
        <f t="shared" si="18"/>
        <v>0</v>
      </c>
      <c r="AJ27" s="209">
        <v>0</v>
      </c>
      <c r="AK27" s="208" t="s">
        <v>146</v>
      </c>
      <c r="AL27" s="210">
        <v>0</v>
      </c>
      <c r="AM27" s="116">
        <f>'保育所'!AM27+'幼稚園'!AM28</f>
        <v>2</v>
      </c>
      <c r="AN27" s="117">
        <f>'保育所'!AN27+'幼稚園'!AN28</f>
        <v>0</v>
      </c>
      <c r="AO27" s="118">
        <f t="shared" si="19"/>
        <v>2</v>
      </c>
      <c r="AP27" s="229">
        <f t="shared" si="20"/>
        <v>0.0392156862745098</v>
      </c>
      <c r="AQ27" s="230">
        <f t="shared" si="21"/>
        <v>0</v>
      </c>
      <c r="AR27" s="231">
        <f t="shared" si="22"/>
        <v>0.02247191011235955</v>
      </c>
      <c r="AS27" s="116">
        <f>'保育所'!AS27+'幼稚園'!AS28</f>
        <v>0</v>
      </c>
      <c r="AT27" s="117">
        <f>'保育所'!AT27+'幼稚園'!AT28</f>
        <v>0</v>
      </c>
      <c r="AU27" s="118">
        <f t="shared" si="23"/>
        <v>0</v>
      </c>
    </row>
    <row r="28" spans="1:47" ht="7.5" customHeight="1">
      <c r="A28" s="173" t="s">
        <v>36</v>
      </c>
      <c r="B28" s="174" t="s">
        <v>36</v>
      </c>
      <c r="C28" s="116">
        <f>'保育所'!C28+'幼稚園'!C29</f>
        <v>465</v>
      </c>
      <c r="D28" s="117">
        <f>'保育所'!D28+'幼稚園'!D29</f>
        <v>434</v>
      </c>
      <c r="E28" s="118">
        <f t="shared" si="0"/>
        <v>899</v>
      </c>
      <c r="F28" s="116">
        <f>'保育所'!F28+'幼稚園'!F29</f>
        <v>202</v>
      </c>
      <c r="G28" s="117">
        <f>'保育所'!G28+'幼稚園'!G29</f>
        <v>161</v>
      </c>
      <c r="H28" s="118">
        <f t="shared" si="1"/>
        <v>363</v>
      </c>
      <c r="I28" s="175">
        <f t="shared" si="2"/>
        <v>43.44086021505376</v>
      </c>
      <c r="J28" s="117">
        <f t="shared" si="3"/>
        <v>37.096774193548384</v>
      </c>
      <c r="K28" s="118">
        <f t="shared" si="4"/>
        <v>40.3781979977753</v>
      </c>
      <c r="L28" s="116">
        <f>'保育所'!L28+'幼稚園'!L29</f>
        <v>66</v>
      </c>
      <c r="M28" s="117">
        <f>'保育所'!M28+'幼稚園'!M29</f>
        <v>49</v>
      </c>
      <c r="N28" s="118">
        <f t="shared" si="5"/>
        <v>115</v>
      </c>
      <c r="O28" s="175">
        <f t="shared" si="6"/>
        <v>32.67326732673268</v>
      </c>
      <c r="P28" s="208">
        <f t="shared" si="7"/>
        <v>30.434782608695656</v>
      </c>
      <c r="Q28" s="118">
        <f t="shared" si="8"/>
        <v>31.68044077134986</v>
      </c>
      <c r="R28" s="116">
        <f>'保育所'!R28+'幼稚園'!R29</f>
        <v>782</v>
      </c>
      <c r="S28" s="117">
        <f>'保育所'!S28+'幼稚園'!S29</f>
        <v>545</v>
      </c>
      <c r="T28" s="118">
        <f t="shared" si="9"/>
        <v>1327</v>
      </c>
      <c r="U28" s="229">
        <f t="shared" si="10"/>
        <v>1.6817204301075268</v>
      </c>
      <c r="V28" s="230">
        <f t="shared" si="11"/>
        <v>1.2557603686635945</v>
      </c>
      <c r="W28" s="231">
        <f t="shared" si="12"/>
        <v>1.4760845383759733</v>
      </c>
      <c r="X28" s="116">
        <f>'保育所'!X28+'幼稚園'!X29</f>
        <v>56</v>
      </c>
      <c r="Y28" s="117">
        <f>'保育所'!Y28+'幼稚園'!Y29</f>
        <v>49</v>
      </c>
      <c r="Z28" s="118">
        <f t="shared" si="13"/>
        <v>105</v>
      </c>
      <c r="AA28" s="116">
        <f>'保育所'!AA28+'幼稚園'!AA29</f>
        <v>5</v>
      </c>
      <c r="AB28" s="117">
        <f>'保育所'!AB28+'幼稚園'!AB29</f>
        <v>2</v>
      </c>
      <c r="AC28" s="118">
        <f t="shared" si="14"/>
        <v>7</v>
      </c>
      <c r="AD28" s="175">
        <f t="shared" si="15"/>
        <v>1.0752688172043012</v>
      </c>
      <c r="AE28" s="117">
        <f t="shared" si="16"/>
        <v>0.4608294930875576</v>
      </c>
      <c r="AF28" s="118">
        <f t="shared" si="17"/>
        <v>0.778642936596218</v>
      </c>
      <c r="AG28" s="116">
        <f>'保育所'!AG28+'幼稚園'!AG29</f>
        <v>3</v>
      </c>
      <c r="AH28" s="117">
        <f>'保育所'!AH28+'幼稚園'!AH29</f>
        <v>1</v>
      </c>
      <c r="AI28" s="118">
        <f t="shared" si="18"/>
        <v>4</v>
      </c>
      <c r="AJ28" s="209">
        <v>60</v>
      </c>
      <c r="AK28" s="208">
        <v>50</v>
      </c>
      <c r="AL28" s="210">
        <v>57.1</v>
      </c>
      <c r="AM28" s="116">
        <f>'保育所'!AM28+'幼稚園'!AM29</f>
        <v>6</v>
      </c>
      <c r="AN28" s="117">
        <f>'保育所'!AN28+'幼稚園'!AN29</f>
        <v>4</v>
      </c>
      <c r="AO28" s="118">
        <f t="shared" si="19"/>
        <v>10</v>
      </c>
      <c r="AP28" s="229">
        <f t="shared" si="20"/>
        <v>0.012903225806451613</v>
      </c>
      <c r="AQ28" s="230">
        <f t="shared" si="21"/>
        <v>0.009216589861751152</v>
      </c>
      <c r="AR28" s="231">
        <f t="shared" si="22"/>
        <v>0.011123470522803115</v>
      </c>
      <c r="AS28" s="116">
        <f>'保育所'!AS28+'幼稚園'!AS29</f>
        <v>1</v>
      </c>
      <c r="AT28" s="117">
        <f>'保育所'!AT28+'幼稚園'!AT29</f>
        <v>1</v>
      </c>
      <c r="AU28" s="118">
        <f t="shared" si="23"/>
        <v>2</v>
      </c>
    </row>
    <row r="29" spans="1:47" ht="7.5" customHeight="1">
      <c r="A29" s="173" t="s">
        <v>37</v>
      </c>
      <c r="B29" s="174" t="s">
        <v>37</v>
      </c>
      <c r="C29" s="116">
        <f>'保育所'!C29+'幼稚園'!C30</f>
        <v>461</v>
      </c>
      <c r="D29" s="117">
        <f>'保育所'!D29+'幼稚園'!D30</f>
        <v>436</v>
      </c>
      <c r="E29" s="118">
        <f t="shared" si="0"/>
        <v>897</v>
      </c>
      <c r="F29" s="116">
        <f>'保育所'!F29+'幼稚園'!F30</f>
        <v>176</v>
      </c>
      <c r="G29" s="117">
        <f>'保育所'!G29+'幼稚園'!G30</f>
        <v>151</v>
      </c>
      <c r="H29" s="118">
        <f t="shared" si="1"/>
        <v>327</v>
      </c>
      <c r="I29" s="175">
        <f t="shared" si="2"/>
        <v>38.17787418655097</v>
      </c>
      <c r="J29" s="117">
        <f t="shared" si="3"/>
        <v>34.63302752293578</v>
      </c>
      <c r="K29" s="118">
        <f t="shared" si="4"/>
        <v>36.45484949832776</v>
      </c>
      <c r="L29" s="116">
        <f>'保育所'!L29+'幼稚園'!L30</f>
        <v>69</v>
      </c>
      <c r="M29" s="117">
        <f>'保育所'!M29+'幼稚園'!M30</f>
        <v>57</v>
      </c>
      <c r="N29" s="118">
        <f t="shared" si="5"/>
        <v>126</v>
      </c>
      <c r="O29" s="175">
        <f t="shared" si="6"/>
        <v>39.20454545454545</v>
      </c>
      <c r="P29" s="208">
        <f t="shared" si="7"/>
        <v>37.74834437086093</v>
      </c>
      <c r="Q29" s="118">
        <f t="shared" si="8"/>
        <v>38.53211009174312</v>
      </c>
      <c r="R29" s="116">
        <f>'保育所'!R29+'幼稚園'!R30</f>
        <v>678</v>
      </c>
      <c r="S29" s="117">
        <f>'保育所'!S29+'幼稚園'!S30</f>
        <v>597</v>
      </c>
      <c r="T29" s="118">
        <f t="shared" si="9"/>
        <v>1275</v>
      </c>
      <c r="U29" s="229">
        <f t="shared" si="10"/>
        <v>1.470715835140998</v>
      </c>
      <c r="V29" s="230">
        <f t="shared" si="11"/>
        <v>1.3692660550458715</v>
      </c>
      <c r="W29" s="231">
        <f t="shared" si="12"/>
        <v>1.4214046822742474</v>
      </c>
      <c r="X29" s="116">
        <f>'保育所'!X29+'幼稚園'!X30</f>
        <v>62</v>
      </c>
      <c r="Y29" s="117">
        <f>'保育所'!Y29+'幼稚園'!Y30</f>
        <v>57</v>
      </c>
      <c r="Z29" s="118">
        <f t="shared" si="13"/>
        <v>119</v>
      </c>
      <c r="AA29" s="116">
        <f>'保育所'!AA29+'幼稚園'!AA30</f>
        <v>3</v>
      </c>
      <c r="AB29" s="117">
        <f>'保育所'!AB29+'幼稚園'!AB30</f>
        <v>3</v>
      </c>
      <c r="AC29" s="118">
        <f t="shared" si="14"/>
        <v>6</v>
      </c>
      <c r="AD29" s="175">
        <f t="shared" si="15"/>
        <v>0.6507592190889371</v>
      </c>
      <c r="AE29" s="117">
        <f t="shared" si="16"/>
        <v>0.6880733944954129</v>
      </c>
      <c r="AF29" s="118">
        <f t="shared" si="17"/>
        <v>0.6688963210702341</v>
      </c>
      <c r="AG29" s="116">
        <f>'保育所'!AG29+'幼稚園'!AG30</f>
        <v>3</v>
      </c>
      <c r="AH29" s="117">
        <f>'保育所'!AH29+'幼稚園'!AH30</f>
        <v>2</v>
      </c>
      <c r="AI29" s="118">
        <f t="shared" si="18"/>
        <v>5</v>
      </c>
      <c r="AJ29" s="209">
        <v>100</v>
      </c>
      <c r="AK29" s="208">
        <v>66.7</v>
      </c>
      <c r="AL29" s="210">
        <v>83.3</v>
      </c>
      <c r="AM29" s="116">
        <f>'保育所'!AM29+'幼稚園'!AM30</f>
        <v>13</v>
      </c>
      <c r="AN29" s="117">
        <f>'保育所'!AN29+'幼稚園'!AN30</f>
        <v>13</v>
      </c>
      <c r="AO29" s="118">
        <f t="shared" si="19"/>
        <v>26</v>
      </c>
      <c r="AP29" s="229">
        <f t="shared" si="20"/>
        <v>0.028199566160520606</v>
      </c>
      <c r="AQ29" s="230">
        <f t="shared" si="21"/>
        <v>0.02981651376146789</v>
      </c>
      <c r="AR29" s="231">
        <f t="shared" si="22"/>
        <v>0.028985507246376812</v>
      </c>
      <c r="AS29" s="116">
        <f>'保育所'!AS29+'幼稚園'!AS30</f>
        <v>1</v>
      </c>
      <c r="AT29" s="117">
        <f>'保育所'!AT29+'幼稚園'!AT30</f>
        <v>1</v>
      </c>
      <c r="AU29" s="118">
        <f t="shared" si="23"/>
        <v>2</v>
      </c>
    </row>
    <row r="30" spans="1:47" ht="7.5" customHeight="1">
      <c r="A30" s="173" t="s">
        <v>38</v>
      </c>
      <c r="B30" s="174" t="s">
        <v>38</v>
      </c>
      <c r="C30" s="116">
        <f>'保育所'!C30+'幼稚園'!C31</f>
        <v>445</v>
      </c>
      <c r="D30" s="117">
        <f>'保育所'!D30+'幼稚園'!D31</f>
        <v>444</v>
      </c>
      <c r="E30" s="118">
        <f t="shared" si="0"/>
        <v>889</v>
      </c>
      <c r="F30" s="116">
        <f>'保育所'!F30+'幼稚園'!F31</f>
        <v>173</v>
      </c>
      <c r="G30" s="117">
        <f>'保育所'!G30+'幼稚園'!G31</f>
        <v>173</v>
      </c>
      <c r="H30" s="118">
        <f t="shared" si="1"/>
        <v>346</v>
      </c>
      <c r="I30" s="175">
        <f t="shared" si="2"/>
        <v>38.87640449438202</v>
      </c>
      <c r="J30" s="117">
        <f t="shared" si="3"/>
        <v>38.96396396396396</v>
      </c>
      <c r="K30" s="118">
        <f t="shared" si="4"/>
        <v>38.920134983127106</v>
      </c>
      <c r="L30" s="116">
        <f>'保育所'!L30+'幼稚園'!L31</f>
        <v>48</v>
      </c>
      <c r="M30" s="117">
        <f>'保育所'!M30+'幼稚園'!M31</f>
        <v>43</v>
      </c>
      <c r="N30" s="118">
        <f t="shared" si="5"/>
        <v>91</v>
      </c>
      <c r="O30" s="175">
        <f t="shared" si="6"/>
        <v>27.74566473988439</v>
      </c>
      <c r="P30" s="208">
        <f t="shared" si="7"/>
        <v>24.85549132947977</v>
      </c>
      <c r="Q30" s="118">
        <f t="shared" si="8"/>
        <v>26.300578034682083</v>
      </c>
      <c r="R30" s="116">
        <f>'保育所'!R30+'幼稚園'!R31</f>
        <v>851</v>
      </c>
      <c r="S30" s="117">
        <f>'保育所'!S30+'幼稚園'!S31</f>
        <v>746</v>
      </c>
      <c r="T30" s="118">
        <f t="shared" si="9"/>
        <v>1597</v>
      </c>
      <c r="U30" s="229">
        <f t="shared" si="10"/>
        <v>1.9123595505617978</v>
      </c>
      <c r="V30" s="230">
        <f t="shared" si="11"/>
        <v>1.6801801801801801</v>
      </c>
      <c r="W30" s="231">
        <f t="shared" si="12"/>
        <v>1.7964004499437571</v>
      </c>
      <c r="X30" s="116">
        <f>'保育所'!X30+'幼稚園'!X31</f>
        <v>46</v>
      </c>
      <c r="Y30" s="117">
        <f>'保育所'!Y30+'幼稚園'!Y31</f>
        <v>75</v>
      </c>
      <c r="Z30" s="118">
        <f t="shared" si="13"/>
        <v>121</v>
      </c>
      <c r="AA30" s="116">
        <f>'保育所'!AA30+'幼稚園'!AA31</f>
        <v>2</v>
      </c>
      <c r="AB30" s="117">
        <f>'保育所'!AB30+'幼稚園'!AB31</f>
        <v>1</v>
      </c>
      <c r="AC30" s="118">
        <f t="shared" si="14"/>
        <v>3</v>
      </c>
      <c r="AD30" s="175">
        <f t="shared" si="15"/>
        <v>0.44943820224719105</v>
      </c>
      <c r="AE30" s="117">
        <f t="shared" si="16"/>
        <v>0.22522522522522523</v>
      </c>
      <c r="AF30" s="118">
        <f t="shared" si="17"/>
        <v>0.3374578177727784</v>
      </c>
      <c r="AG30" s="116">
        <f>'保育所'!AG30+'幼稚園'!AG31</f>
        <v>0</v>
      </c>
      <c r="AH30" s="117">
        <f>'保育所'!AH30+'幼稚園'!AH31</f>
        <v>0</v>
      </c>
      <c r="AI30" s="118">
        <f t="shared" si="18"/>
        <v>0</v>
      </c>
      <c r="AJ30" s="209">
        <v>0</v>
      </c>
      <c r="AK30" s="208">
        <v>0</v>
      </c>
      <c r="AL30" s="210">
        <v>0</v>
      </c>
      <c r="AM30" s="116">
        <f>'保育所'!AM30+'幼稚園'!AM31</f>
        <v>2</v>
      </c>
      <c r="AN30" s="117">
        <f>'保育所'!AN30+'幼稚園'!AN31</f>
        <v>2</v>
      </c>
      <c r="AO30" s="118">
        <f t="shared" si="19"/>
        <v>4</v>
      </c>
      <c r="AP30" s="229">
        <f t="shared" si="20"/>
        <v>0.0044943820224719105</v>
      </c>
      <c r="AQ30" s="230">
        <f t="shared" si="21"/>
        <v>0.0045045045045045045</v>
      </c>
      <c r="AR30" s="231">
        <f t="shared" si="22"/>
        <v>0.0044994375703037125</v>
      </c>
      <c r="AS30" s="116">
        <f>'保育所'!AS30+'幼稚園'!AS31</f>
        <v>3</v>
      </c>
      <c r="AT30" s="117">
        <f>'保育所'!AT30+'幼稚園'!AT31</f>
        <v>2</v>
      </c>
      <c r="AU30" s="118">
        <f t="shared" si="23"/>
        <v>5</v>
      </c>
    </row>
    <row r="31" spans="1:47" ht="7.5" customHeight="1">
      <c r="A31" s="173" t="s">
        <v>39</v>
      </c>
      <c r="B31" s="174" t="s">
        <v>39</v>
      </c>
      <c r="C31" s="116">
        <f>'保育所'!C31+'幼稚園'!C32</f>
        <v>267</v>
      </c>
      <c r="D31" s="117">
        <f>'保育所'!D31+'幼稚園'!D32</f>
        <v>228</v>
      </c>
      <c r="E31" s="118">
        <f t="shared" si="0"/>
        <v>495</v>
      </c>
      <c r="F31" s="116">
        <f>'保育所'!F31+'幼稚園'!F32</f>
        <v>119</v>
      </c>
      <c r="G31" s="117">
        <f>'保育所'!G31+'幼稚園'!G32</f>
        <v>114</v>
      </c>
      <c r="H31" s="118">
        <f t="shared" si="1"/>
        <v>233</v>
      </c>
      <c r="I31" s="175">
        <f t="shared" si="2"/>
        <v>44.569288389513105</v>
      </c>
      <c r="J31" s="117">
        <f t="shared" si="3"/>
        <v>50</v>
      </c>
      <c r="K31" s="118">
        <f t="shared" si="4"/>
        <v>47.070707070707066</v>
      </c>
      <c r="L31" s="116">
        <f>'保育所'!L31+'幼稚園'!L32</f>
        <v>33</v>
      </c>
      <c r="M31" s="117">
        <f>'保育所'!M31+'幼稚園'!M32</f>
        <v>31</v>
      </c>
      <c r="N31" s="118">
        <f t="shared" si="5"/>
        <v>64</v>
      </c>
      <c r="O31" s="175">
        <f t="shared" si="6"/>
        <v>27.73109243697479</v>
      </c>
      <c r="P31" s="208">
        <f t="shared" si="7"/>
        <v>27.192982456140353</v>
      </c>
      <c r="Q31" s="118">
        <f t="shared" si="8"/>
        <v>27.467811158798284</v>
      </c>
      <c r="R31" s="116">
        <f>'保育所'!R31+'幼稚園'!R32</f>
        <v>489</v>
      </c>
      <c r="S31" s="117">
        <f>'保育所'!S31+'幼稚園'!S32</f>
        <v>463</v>
      </c>
      <c r="T31" s="118">
        <f t="shared" si="9"/>
        <v>952</v>
      </c>
      <c r="U31" s="229">
        <f t="shared" si="10"/>
        <v>1.8314606741573034</v>
      </c>
      <c r="V31" s="230">
        <f t="shared" si="11"/>
        <v>2.030701754385965</v>
      </c>
      <c r="W31" s="231">
        <f t="shared" si="12"/>
        <v>1.9232323232323232</v>
      </c>
      <c r="X31" s="116">
        <f>'保育所'!X31+'幼稚園'!X32</f>
        <v>100</v>
      </c>
      <c r="Y31" s="117">
        <f>'保育所'!Y31+'幼稚園'!Y32</f>
        <v>76</v>
      </c>
      <c r="Z31" s="118">
        <f t="shared" si="13"/>
        <v>176</v>
      </c>
      <c r="AA31" s="116">
        <f>'保育所'!AA31+'幼稚園'!AA32</f>
        <v>4</v>
      </c>
      <c r="AB31" s="117">
        <f>'保育所'!AB31+'幼稚園'!AB32</f>
        <v>6</v>
      </c>
      <c r="AC31" s="118">
        <f t="shared" si="14"/>
        <v>10</v>
      </c>
      <c r="AD31" s="175">
        <f t="shared" si="15"/>
        <v>1.4981273408239701</v>
      </c>
      <c r="AE31" s="117">
        <f t="shared" si="16"/>
        <v>2.631578947368421</v>
      </c>
      <c r="AF31" s="118">
        <f t="shared" si="17"/>
        <v>2.0202020202020203</v>
      </c>
      <c r="AG31" s="116">
        <f>'保育所'!AG31+'幼稚園'!AG32</f>
        <v>2</v>
      </c>
      <c r="AH31" s="117">
        <f>'保育所'!AH31+'幼稚園'!AH32</f>
        <v>4</v>
      </c>
      <c r="AI31" s="118">
        <f t="shared" si="18"/>
        <v>6</v>
      </c>
      <c r="AJ31" s="209">
        <v>50</v>
      </c>
      <c r="AK31" s="208">
        <v>66.7</v>
      </c>
      <c r="AL31" s="210">
        <v>60</v>
      </c>
      <c r="AM31" s="116">
        <f>'保育所'!AM31+'幼稚園'!AM32</f>
        <v>6</v>
      </c>
      <c r="AN31" s="117">
        <f>'保育所'!AN31+'幼稚園'!AN32</f>
        <v>10</v>
      </c>
      <c r="AO31" s="118">
        <f t="shared" si="19"/>
        <v>16</v>
      </c>
      <c r="AP31" s="229">
        <f t="shared" si="20"/>
        <v>0.02247191011235955</v>
      </c>
      <c r="AQ31" s="230">
        <f t="shared" si="21"/>
        <v>0.043859649122807015</v>
      </c>
      <c r="AR31" s="231">
        <f t="shared" si="22"/>
        <v>0.03232323232323232</v>
      </c>
      <c r="AS31" s="116">
        <f>'保育所'!AS31+'幼稚園'!AS32</f>
        <v>1</v>
      </c>
      <c r="AT31" s="117">
        <f>'保育所'!AT31+'幼稚園'!AT32</f>
        <v>0</v>
      </c>
      <c r="AU31" s="118">
        <f t="shared" si="23"/>
        <v>1</v>
      </c>
    </row>
    <row r="32" spans="1:47" ht="7.5" customHeight="1">
      <c r="A32" s="173"/>
      <c r="B32" s="174" t="s">
        <v>40</v>
      </c>
      <c r="C32" s="116">
        <f>'保育所'!C32+'幼稚園'!C33</f>
        <v>80</v>
      </c>
      <c r="D32" s="117">
        <f>'保育所'!D32+'幼稚園'!D33</f>
        <v>50</v>
      </c>
      <c r="E32" s="118">
        <f t="shared" si="0"/>
        <v>130</v>
      </c>
      <c r="F32" s="116">
        <f>'保育所'!F32+'幼稚園'!F33</f>
        <v>40</v>
      </c>
      <c r="G32" s="117">
        <f>'保育所'!G32+'幼稚園'!G33</f>
        <v>24</v>
      </c>
      <c r="H32" s="118">
        <f t="shared" si="1"/>
        <v>64</v>
      </c>
      <c r="I32" s="175">
        <f t="shared" si="2"/>
        <v>50</v>
      </c>
      <c r="J32" s="117">
        <f t="shared" si="3"/>
        <v>48</v>
      </c>
      <c r="K32" s="118">
        <f t="shared" si="4"/>
        <v>49.23076923076923</v>
      </c>
      <c r="L32" s="116">
        <f>'保育所'!L32+'幼稚園'!L33</f>
        <v>11</v>
      </c>
      <c r="M32" s="117">
        <f>'保育所'!M32+'幼稚園'!M33</f>
        <v>9</v>
      </c>
      <c r="N32" s="118">
        <f t="shared" si="5"/>
        <v>20</v>
      </c>
      <c r="O32" s="175">
        <f t="shared" si="6"/>
        <v>27.500000000000004</v>
      </c>
      <c r="P32" s="208">
        <f t="shared" si="7"/>
        <v>37.5</v>
      </c>
      <c r="Q32" s="118">
        <f t="shared" si="8"/>
        <v>31.25</v>
      </c>
      <c r="R32" s="116">
        <f>'保育所'!R32+'幼稚園'!R33</f>
        <v>184</v>
      </c>
      <c r="S32" s="117">
        <f>'保育所'!S32+'幼稚園'!S33</f>
        <v>113</v>
      </c>
      <c r="T32" s="118">
        <f t="shared" si="9"/>
        <v>297</v>
      </c>
      <c r="U32" s="229">
        <f t="shared" si="10"/>
        <v>2.3</v>
      </c>
      <c r="V32" s="230">
        <f t="shared" si="11"/>
        <v>2.26</v>
      </c>
      <c r="W32" s="231">
        <f t="shared" si="12"/>
        <v>2.2846153846153845</v>
      </c>
      <c r="X32" s="116">
        <f>'保育所'!X32+'幼稚園'!X33</f>
        <v>14</v>
      </c>
      <c r="Y32" s="117">
        <f>'保育所'!Y32+'幼稚園'!Y33</f>
        <v>7</v>
      </c>
      <c r="Z32" s="118">
        <f t="shared" si="13"/>
        <v>21</v>
      </c>
      <c r="AA32" s="116">
        <f>'保育所'!AA32+'幼稚園'!AA33</f>
        <v>1</v>
      </c>
      <c r="AB32" s="117">
        <f>'保育所'!AB32+'幼稚園'!AB33</f>
        <v>0</v>
      </c>
      <c r="AC32" s="118">
        <f t="shared" si="14"/>
        <v>1</v>
      </c>
      <c r="AD32" s="175">
        <f t="shared" si="15"/>
        <v>1.25</v>
      </c>
      <c r="AE32" s="117">
        <f t="shared" si="16"/>
        <v>0</v>
      </c>
      <c r="AF32" s="118">
        <f t="shared" si="17"/>
        <v>0.7692307692307693</v>
      </c>
      <c r="AG32" s="116">
        <f>'保育所'!AG32+'幼稚園'!AG33</f>
        <v>1</v>
      </c>
      <c r="AH32" s="117">
        <f>'保育所'!AH32+'幼稚園'!AH33</f>
        <v>0</v>
      </c>
      <c r="AI32" s="118">
        <f t="shared" si="18"/>
        <v>1</v>
      </c>
      <c r="AJ32" s="209">
        <v>100</v>
      </c>
      <c r="AK32" s="208" t="s">
        <v>146</v>
      </c>
      <c r="AL32" s="210">
        <v>100</v>
      </c>
      <c r="AM32" s="116">
        <f>'保育所'!AM32+'幼稚園'!AM33</f>
        <v>1</v>
      </c>
      <c r="AN32" s="117">
        <f>'保育所'!AN32+'幼稚園'!AN33</f>
        <v>0</v>
      </c>
      <c r="AO32" s="118">
        <f t="shared" si="19"/>
        <v>1</v>
      </c>
      <c r="AP32" s="229">
        <f t="shared" si="20"/>
        <v>0.0125</v>
      </c>
      <c r="AQ32" s="230">
        <f t="shared" si="21"/>
        <v>0</v>
      </c>
      <c r="AR32" s="231">
        <f t="shared" si="22"/>
        <v>0.007692307692307693</v>
      </c>
      <c r="AS32" s="116">
        <f>'保育所'!AS32+'幼稚園'!AS33</f>
        <v>0</v>
      </c>
      <c r="AT32" s="117">
        <f>'保育所'!AT32+'幼稚園'!AT33</f>
        <v>0</v>
      </c>
      <c r="AU32" s="118">
        <f t="shared" si="23"/>
        <v>0</v>
      </c>
    </row>
    <row r="33" spans="1:47" ht="7.5" customHeight="1">
      <c r="A33" s="173"/>
      <c r="B33" s="174" t="s">
        <v>41</v>
      </c>
      <c r="C33" s="116">
        <f>'保育所'!C33+'幼稚園'!C34</f>
        <v>187</v>
      </c>
      <c r="D33" s="117">
        <f>'保育所'!D33+'幼稚園'!D34</f>
        <v>178</v>
      </c>
      <c r="E33" s="118">
        <f t="shared" si="0"/>
        <v>365</v>
      </c>
      <c r="F33" s="116">
        <f>'保育所'!F33+'幼稚園'!F34</f>
        <v>79</v>
      </c>
      <c r="G33" s="117">
        <f>'保育所'!G33+'幼稚園'!G34</f>
        <v>90</v>
      </c>
      <c r="H33" s="118">
        <f t="shared" si="1"/>
        <v>169</v>
      </c>
      <c r="I33" s="175">
        <f t="shared" si="2"/>
        <v>42.24598930481284</v>
      </c>
      <c r="J33" s="117">
        <f t="shared" si="3"/>
        <v>50.56179775280899</v>
      </c>
      <c r="K33" s="118">
        <f t="shared" si="4"/>
        <v>46.3013698630137</v>
      </c>
      <c r="L33" s="116">
        <f>'保育所'!L33+'幼稚園'!L34</f>
        <v>22</v>
      </c>
      <c r="M33" s="117">
        <f>'保育所'!M33+'幼稚園'!M34</f>
        <v>22</v>
      </c>
      <c r="N33" s="118">
        <f t="shared" si="5"/>
        <v>44</v>
      </c>
      <c r="O33" s="175">
        <f t="shared" si="6"/>
        <v>27.848101265822784</v>
      </c>
      <c r="P33" s="208">
        <f t="shared" si="7"/>
        <v>24.444444444444443</v>
      </c>
      <c r="Q33" s="118">
        <f t="shared" si="8"/>
        <v>26.035502958579883</v>
      </c>
      <c r="R33" s="116">
        <f>'保育所'!R33+'幼稚園'!R34</f>
        <v>305</v>
      </c>
      <c r="S33" s="117">
        <f>'保育所'!S33+'幼稚園'!S34</f>
        <v>350</v>
      </c>
      <c r="T33" s="118">
        <f t="shared" si="9"/>
        <v>655</v>
      </c>
      <c r="U33" s="229">
        <f t="shared" si="10"/>
        <v>1.6310160427807487</v>
      </c>
      <c r="V33" s="230">
        <f t="shared" si="11"/>
        <v>1.9662921348314606</v>
      </c>
      <c r="W33" s="231">
        <f t="shared" si="12"/>
        <v>1.7945205479452055</v>
      </c>
      <c r="X33" s="116">
        <f>'保育所'!X33+'幼稚園'!X34</f>
        <v>86</v>
      </c>
      <c r="Y33" s="117">
        <f>'保育所'!Y33+'幼稚園'!Y34</f>
        <v>69</v>
      </c>
      <c r="Z33" s="118">
        <f t="shared" si="13"/>
        <v>155</v>
      </c>
      <c r="AA33" s="116">
        <f>'保育所'!AA33+'幼稚園'!AA34</f>
        <v>3</v>
      </c>
      <c r="AB33" s="117">
        <f>'保育所'!AB33+'幼稚園'!AB34</f>
        <v>6</v>
      </c>
      <c r="AC33" s="118">
        <f t="shared" si="14"/>
        <v>9</v>
      </c>
      <c r="AD33" s="175">
        <f t="shared" si="15"/>
        <v>1.6042780748663104</v>
      </c>
      <c r="AE33" s="117">
        <f t="shared" si="16"/>
        <v>3.3707865168539324</v>
      </c>
      <c r="AF33" s="118">
        <f t="shared" si="17"/>
        <v>2.4657534246575343</v>
      </c>
      <c r="AG33" s="116">
        <f>'保育所'!AG33+'幼稚園'!AG34</f>
        <v>1</v>
      </c>
      <c r="AH33" s="117">
        <f>'保育所'!AH33+'幼稚園'!AH34</f>
        <v>4</v>
      </c>
      <c r="AI33" s="118">
        <f t="shared" si="18"/>
        <v>5</v>
      </c>
      <c r="AJ33" s="209">
        <v>33.3</v>
      </c>
      <c r="AK33" s="208">
        <v>66.7</v>
      </c>
      <c r="AL33" s="210">
        <v>55.6</v>
      </c>
      <c r="AM33" s="116">
        <f>'保育所'!AM33+'幼稚園'!AM34</f>
        <v>5</v>
      </c>
      <c r="AN33" s="117">
        <f>'保育所'!AN33+'幼稚園'!AN34</f>
        <v>10</v>
      </c>
      <c r="AO33" s="118">
        <f t="shared" si="19"/>
        <v>15</v>
      </c>
      <c r="AP33" s="229">
        <f t="shared" si="20"/>
        <v>0.026737967914438502</v>
      </c>
      <c r="AQ33" s="230">
        <f t="shared" si="21"/>
        <v>0.056179775280898875</v>
      </c>
      <c r="AR33" s="231">
        <f t="shared" si="22"/>
        <v>0.0410958904109589</v>
      </c>
      <c r="AS33" s="116">
        <f>'保育所'!AS33+'幼稚園'!AS34</f>
        <v>1</v>
      </c>
      <c r="AT33" s="117">
        <f>'保育所'!AT33+'幼稚園'!AT34</f>
        <v>0</v>
      </c>
      <c r="AU33" s="118">
        <f t="shared" si="23"/>
        <v>1</v>
      </c>
    </row>
    <row r="34" spans="1:47" ht="7.5" customHeight="1">
      <c r="A34" s="173" t="s">
        <v>42</v>
      </c>
      <c r="B34" s="174" t="s">
        <v>42</v>
      </c>
      <c r="C34" s="116">
        <f>'保育所'!C34+'幼稚園'!C35</f>
        <v>155</v>
      </c>
      <c r="D34" s="117">
        <f>'保育所'!D34+'幼稚園'!D35</f>
        <v>163</v>
      </c>
      <c r="E34" s="118">
        <f t="shared" si="0"/>
        <v>318</v>
      </c>
      <c r="F34" s="116">
        <f>'保育所'!F34+'幼稚園'!F35</f>
        <v>68</v>
      </c>
      <c r="G34" s="117">
        <f>'保育所'!G34+'幼稚園'!G35</f>
        <v>60</v>
      </c>
      <c r="H34" s="118">
        <f t="shared" si="1"/>
        <v>128</v>
      </c>
      <c r="I34" s="175">
        <f t="shared" si="2"/>
        <v>43.87096774193549</v>
      </c>
      <c r="J34" s="117">
        <f t="shared" si="3"/>
        <v>36.809815950920246</v>
      </c>
      <c r="K34" s="118">
        <f t="shared" si="4"/>
        <v>40.25157232704403</v>
      </c>
      <c r="L34" s="116">
        <f>'保育所'!L34+'幼稚園'!L35</f>
        <v>14</v>
      </c>
      <c r="M34" s="117">
        <f>'保育所'!M34+'幼稚園'!M35</f>
        <v>17</v>
      </c>
      <c r="N34" s="118">
        <f t="shared" si="5"/>
        <v>31</v>
      </c>
      <c r="O34" s="175">
        <f t="shared" si="6"/>
        <v>20.588235294117645</v>
      </c>
      <c r="P34" s="208">
        <f t="shared" si="7"/>
        <v>28.333333333333332</v>
      </c>
      <c r="Q34" s="118">
        <f t="shared" si="8"/>
        <v>24.21875</v>
      </c>
      <c r="R34" s="116">
        <f>'保育所'!R34+'幼稚園'!R35</f>
        <v>272</v>
      </c>
      <c r="S34" s="117">
        <f>'保育所'!S34+'幼稚園'!S35</f>
        <v>268</v>
      </c>
      <c r="T34" s="118">
        <f t="shared" si="9"/>
        <v>540</v>
      </c>
      <c r="U34" s="229">
        <f t="shared" si="10"/>
        <v>1.7548387096774194</v>
      </c>
      <c r="V34" s="230">
        <f t="shared" si="11"/>
        <v>1.6441717791411044</v>
      </c>
      <c r="W34" s="231">
        <f t="shared" si="12"/>
        <v>1.6981132075471699</v>
      </c>
      <c r="X34" s="116">
        <f>'保育所'!X34+'幼稚園'!X35</f>
        <v>36</v>
      </c>
      <c r="Y34" s="117">
        <f>'保育所'!Y34+'幼稚園'!Y35</f>
        <v>22</v>
      </c>
      <c r="Z34" s="118">
        <f t="shared" si="13"/>
        <v>58</v>
      </c>
      <c r="AA34" s="116">
        <f>'保育所'!AA34+'幼稚園'!AA35</f>
        <v>0</v>
      </c>
      <c r="AB34" s="117">
        <f>'保育所'!AB34+'幼稚園'!AB35</f>
        <v>2</v>
      </c>
      <c r="AC34" s="118">
        <f t="shared" si="14"/>
        <v>2</v>
      </c>
      <c r="AD34" s="175">
        <f t="shared" si="15"/>
        <v>0</v>
      </c>
      <c r="AE34" s="117">
        <f t="shared" si="16"/>
        <v>1.2269938650306749</v>
      </c>
      <c r="AF34" s="118">
        <f t="shared" si="17"/>
        <v>0.628930817610063</v>
      </c>
      <c r="AG34" s="116">
        <f>'保育所'!AG34+'幼稚園'!AG35</f>
        <v>0</v>
      </c>
      <c r="AH34" s="117">
        <f>'保育所'!AH34+'幼稚園'!AH35</f>
        <v>1</v>
      </c>
      <c r="AI34" s="118">
        <f t="shared" si="18"/>
        <v>1</v>
      </c>
      <c r="AJ34" s="209" t="s">
        <v>146</v>
      </c>
      <c r="AK34" s="208">
        <v>50</v>
      </c>
      <c r="AL34" s="210">
        <v>50</v>
      </c>
      <c r="AM34" s="116">
        <f>'保育所'!AM34+'幼稚園'!AM35</f>
        <v>0</v>
      </c>
      <c r="AN34" s="117">
        <f>'保育所'!AN34+'幼稚園'!AN35</f>
        <v>2</v>
      </c>
      <c r="AO34" s="118">
        <f t="shared" si="19"/>
        <v>2</v>
      </c>
      <c r="AP34" s="229">
        <f t="shared" si="20"/>
        <v>0</v>
      </c>
      <c r="AQ34" s="230">
        <f t="shared" si="21"/>
        <v>0.012269938650306749</v>
      </c>
      <c r="AR34" s="231">
        <f t="shared" si="22"/>
        <v>0.006289308176100629</v>
      </c>
      <c r="AS34" s="116">
        <f>'保育所'!AS34+'幼稚園'!AS35</f>
        <v>0</v>
      </c>
      <c r="AT34" s="117">
        <f>'保育所'!AT34+'幼稚園'!AT35</f>
        <v>0</v>
      </c>
      <c r="AU34" s="118">
        <f t="shared" si="23"/>
        <v>0</v>
      </c>
    </row>
    <row r="35" spans="1:47" ht="7.5" customHeight="1">
      <c r="A35" s="173"/>
      <c r="B35" s="174" t="s">
        <v>43</v>
      </c>
      <c r="C35" s="116">
        <f>'保育所'!C35+'幼稚園'!C36</f>
        <v>47</v>
      </c>
      <c r="D35" s="117">
        <f>'保育所'!D35+'幼稚園'!D36</f>
        <v>46</v>
      </c>
      <c r="E35" s="118">
        <f aca="true" t="shared" si="24" ref="E35:E66">C35+D35</f>
        <v>93</v>
      </c>
      <c r="F35" s="116">
        <f>'保育所'!F35+'幼稚園'!F36</f>
        <v>23</v>
      </c>
      <c r="G35" s="117">
        <f>'保育所'!G35+'幼稚園'!G36</f>
        <v>14</v>
      </c>
      <c r="H35" s="118">
        <f aca="true" t="shared" si="25" ref="H35:H66">F35+G35</f>
        <v>37</v>
      </c>
      <c r="I35" s="175">
        <f aca="true" t="shared" si="26" ref="I35:I67">F35/C35*100</f>
        <v>48.93617021276596</v>
      </c>
      <c r="J35" s="117">
        <f aca="true" t="shared" si="27" ref="J35:J67">G35/D35*100</f>
        <v>30.434782608695656</v>
      </c>
      <c r="K35" s="118">
        <f aca="true" t="shared" si="28" ref="K35:K67">H35/E35*100</f>
        <v>39.784946236559136</v>
      </c>
      <c r="L35" s="116">
        <f>'保育所'!L35+'幼稚園'!L36</f>
        <v>4</v>
      </c>
      <c r="M35" s="117">
        <f>'保育所'!M35+'幼稚園'!M36</f>
        <v>3</v>
      </c>
      <c r="N35" s="118">
        <f aca="true" t="shared" si="29" ref="N35:N66">L35+M35</f>
        <v>7</v>
      </c>
      <c r="O35" s="175">
        <f aca="true" t="shared" si="30" ref="O35:O65">L35/F35*100</f>
        <v>17.391304347826086</v>
      </c>
      <c r="P35" s="208">
        <f aca="true" t="shared" si="31" ref="P35:P65">M35/G35*100</f>
        <v>21.428571428571427</v>
      </c>
      <c r="Q35" s="118">
        <f aca="true" t="shared" si="32" ref="Q35:Q65">N35/H35*100</f>
        <v>18.91891891891892</v>
      </c>
      <c r="R35" s="116">
        <f>'保育所'!R35+'幼稚園'!R36</f>
        <v>113</v>
      </c>
      <c r="S35" s="117">
        <f>'保育所'!S35+'幼稚園'!S36</f>
        <v>49</v>
      </c>
      <c r="T35" s="118">
        <f aca="true" t="shared" si="33" ref="T35:T66">R35+S35</f>
        <v>162</v>
      </c>
      <c r="U35" s="229">
        <f aca="true" t="shared" si="34" ref="U35:U67">R35/C35</f>
        <v>2.404255319148936</v>
      </c>
      <c r="V35" s="230">
        <f aca="true" t="shared" si="35" ref="V35:V67">S35/D35</f>
        <v>1.065217391304348</v>
      </c>
      <c r="W35" s="231">
        <f aca="true" t="shared" si="36" ref="W35:W67">T35/E35</f>
        <v>1.7419354838709677</v>
      </c>
      <c r="X35" s="116">
        <f>'保育所'!X35+'幼稚園'!X36</f>
        <v>18</v>
      </c>
      <c r="Y35" s="117">
        <f>'保育所'!Y35+'幼稚園'!Y36</f>
        <v>10</v>
      </c>
      <c r="Z35" s="118">
        <f aca="true" t="shared" si="37" ref="Z35:Z66">X35+Y35</f>
        <v>28</v>
      </c>
      <c r="AA35" s="116">
        <f>'保育所'!AA35+'幼稚園'!AA36</f>
        <v>0</v>
      </c>
      <c r="AB35" s="117">
        <f>'保育所'!AB35+'幼稚園'!AB36</f>
        <v>0</v>
      </c>
      <c r="AC35" s="118">
        <f aca="true" t="shared" si="38" ref="AC35:AC66">AA35+AB35</f>
        <v>0</v>
      </c>
      <c r="AD35" s="175">
        <f aca="true" t="shared" si="39" ref="AD35:AD67">AA35/C35*100</f>
        <v>0</v>
      </c>
      <c r="AE35" s="117">
        <f aca="true" t="shared" si="40" ref="AE35:AE67">AB35/D35*100</f>
        <v>0</v>
      </c>
      <c r="AF35" s="118">
        <f aca="true" t="shared" si="41" ref="AF35:AF67">AC35/E35*100</f>
        <v>0</v>
      </c>
      <c r="AG35" s="116">
        <f>'保育所'!AG35+'幼稚園'!AG36</f>
        <v>0</v>
      </c>
      <c r="AH35" s="117">
        <f>'保育所'!AH35+'幼稚園'!AH36</f>
        <v>0</v>
      </c>
      <c r="AI35" s="118">
        <f aca="true" t="shared" si="42" ref="AI35:AI66">AG35+AH35</f>
        <v>0</v>
      </c>
      <c r="AJ35" s="209" t="s">
        <v>146</v>
      </c>
      <c r="AK35" s="208" t="s">
        <v>146</v>
      </c>
      <c r="AL35" s="210" t="s">
        <v>146</v>
      </c>
      <c r="AM35" s="116">
        <f>'保育所'!AM35+'幼稚園'!AM36</f>
        <v>0</v>
      </c>
      <c r="AN35" s="117">
        <f>'保育所'!AN35+'幼稚園'!AN36</f>
        <v>0</v>
      </c>
      <c r="AO35" s="118">
        <f aca="true" t="shared" si="43" ref="AO35:AO66">AM35+AN35</f>
        <v>0</v>
      </c>
      <c r="AP35" s="229">
        <f aca="true" t="shared" si="44" ref="AP35:AP67">AM35/C35</f>
        <v>0</v>
      </c>
      <c r="AQ35" s="230">
        <f aca="true" t="shared" si="45" ref="AQ35:AQ67">AN35/D35</f>
        <v>0</v>
      </c>
      <c r="AR35" s="231">
        <f aca="true" t="shared" si="46" ref="AR35:AR67">AO35/E35</f>
        <v>0</v>
      </c>
      <c r="AS35" s="116">
        <f>'保育所'!AS35+'幼稚園'!AS36</f>
        <v>0</v>
      </c>
      <c r="AT35" s="117">
        <f>'保育所'!AT35+'幼稚園'!AT36</f>
        <v>0</v>
      </c>
      <c r="AU35" s="118">
        <f aca="true" t="shared" si="47" ref="AU35:AU66">AS35+AT35</f>
        <v>0</v>
      </c>
    </row>
    <row r="36" spans="1:47" ht="7.5" customHeight="1">
      <c r="A36" s="173"/>
      <c r="B36" s="174" t="s">
        <v>44</v>
      </c>
      <c r="C36" s="116">
        <f>'保育所'!C36+'幼稚園'!C37</f>
        <v>108</v>
      </c>
      <c r="D36" s="117">
        <f>'保育所'!D36+'幼稚園'!D37</f>
        <v>117</v>
      </c>
      <c r="E36" s="118">
        <f t="shared" si="24"/>
        <v>225</v>
      </c>
      <c r="F36" s="116">
        <f>'保育所'!F36+'幼稚園'!F37</f>
        <v>45</v>
      </c>
      <c r="G36" s="117">
        <f>'保育所'!G36+'幼稚園'!G37</f>
        <v>46</v>
      </c>
      <c r="H36" s="118">
        <f t="shared" si="25"/>
        <v>91</v>
      </c>
      <c r="I36" s="175">
        <f t="shared" si="26"/>
        <v>41.66666666666667</v>
      </c>
      <c r="J36" s="117">
        <f t="shared" si="27"/>
        <v>39.31623931623932</v>
      </c>
      <c r="K36" s="118">
        <f t="shared" si="28"/>
        <v>40.44444444444444</v>
      </c>
      <c r="L36" s="116">
        <f>'保育所'!L36+'幼稚園'!L37</f>
        <v>10</v>
      </c>
      <c r="M36" s="117">
        <f>'保育所'!M36+'幼稚園'!M37</f>
        <v>14</v>
      </c>
      <c r="N36" s="118">
        <f t="shared" si="29"/>
        <v>24</v>
      </c>
      <c r="O36" s="175">
        <f t="shared" si="30"/>
        <v>22.22222222222222</v>
      </c>
      <c r="P36" s="208">
        <f t="shared" si="31"/>
        <v>30.434782608695656</v>
      </c>
      <c r="Q36" s="118">
        <f t="shared" si="32"/>
        <v>26.373626373626376</v>
      </c>
      <c r="R36" s="116">
        <f>'保育所'!R36+'幼稚園'!R37</f>
        <v>159</v>
      </c>
      <c r="S36" s="117">
        <f>'保育所'!S36+'幼稚園'!S37</f>
        <v>219</v>
      </c>
      <c r="T36" s="118">
        <f t="shared" si="33"/>
        <v>378</v>
      </c>
      <c r="U36" s="229">
        <f t="shared" si="34"/>
        <v>1.4722222222222223</v>
      </c>
      <c r="V36" s="230">
        <f t="shared" si="35"/>
        <v>1.8717948717948718</v>
      </c>
      <c r="W36" s="231">
        <f t="shared" si="36"/>
        <v>1.68</v>
      </c>
      <c r="X36" s="116">
        <f>'保育所'!X36+'幼稚園'!X37</f>
        <v>18</v>
      </c>
      <c r="Y36" s="117">
        <f>'保育所'!Y36+'幼稚園'!Y37</f>
        <v>12</v>
      </c>
      <c r="Z36" s="118">
        <f t="shared" si="37"/>
        <v>30</v>
      </c>
      <c r="AA36" s="116">
        <f>'保育所'!AA36+'幼稚園'!AA37</f>
        <v>0</v>
      </c>
      <c r="AB36" s="117">
        <f>'保育所'!AB36+'幼稚園'!AB37</f>
        <v>2</v>
      </c>
      <c r="AC36" s="118">
        <f t="shared" si="38"/>
        <v>2</v>
      </c>
      <c r="AD36" s="175">
        <f t="shared" si="39"/>
        <v>0</v>
      </c>
      <c r="AE36" s="117">
        <f t="shared" si="40"/>
        <v>1.7094017094017095</v>
      </c>
      <c r="AF36" s="118">
        <f t="shared" si="41"/>
        <v>0.8888888888888888</v>
      </c>
      <c r="AG36" s="116">
        <f>'保育所'!AG36+'幼稚園'!AG37</f>
        <v>0</v>
      </c>
      <c r="AH36" s="117">
        <f>'保育所'!AH36+'幼稚園'!AH37</f>
        <v>1</v>
      </c>
      <c r="AI36" s="118">
        <f t="shared" si="42"/>
        <v>1</v>
      </c>
      <c r="AJ36" s="209" t="s">
        <v>146</v>
      </c>
      <c r="AK36" s="208">
        <v>50</v>
      </c>
      <c r="AL36" s="210">
        <v>50</v>
      </c>
      <c r="AM36" s="116">
        <f>'保育所'!AM36+'幼稚園'!AM37</f>
        <v>0</v>
      </c>
      <c r="AN36" s="117">
        <f>'保育所'!AN36+'幼稚園'!AN37</f>
        <v>2</v>
      </c>
      <c r="AO36" s="118">
        <f t="shared" si="43"/>
        <v>2</v>
      </c>
      <c r="AP36" s="229">
        <f t="shared" si="44"/>
        <v>0</v>
      </c>
      <c r="AQ36" s="230">
        <f t="shared" si="45"/>
        <v>0.017094017094017096</v>
      </c>
      <c r="AR36" s="231">
        <f t="shared" si="46"/>
        <v>0.008888888888888889</v>
      </c>
      <c r="AS36" s="116">
        <f>'保育所'!AS36+'幼稚園'!AS37</f>
        <v>0</v>
      </c>
      <c r="AT36" s="117">
        <f>'保育所'!AT36+'幼稚園'!AT37</f>
        <v>0</v>
      </c>
      <c r="AU36" s="118">
        <f t="shared" si="47"/>
        <v>0</v>
      </c>
    </row>
    <row r="37" spans="1:47" s="159" customFormat="1" ht="7.5" customHeight="1">
      <c r="A37" s="173" t="s">
        <v>45</v>
      </c>
      <c r="B37" s="174" t="s">
        <v>45</v>
      </c>
      <c r="C37" s="116">
        <f>'保育所'!C37+'幼稚園'!C38</f>
        <v>361</v>
      </c>
      <c r="D37" s="117">
        <f>'保育所'!D37+'幼稚園'!D38</f>
        <v>316</v>
      </c>
      <c r="E37" s="118">
        <f t="shared" si="24"/>
        <v>677</v>
      </c>
      <c r="F37" s="116">
        <f>'保育所'!F37+'幼稚園'!F38</f>
        <v>155</v>
      </c>
      <c r="G37" s="117">
        <f>'保育所'!G37+'幼稚園'!G38</f>
        <v>131</v>
      </c>
      <c r="H37" s="118">
        <f t="shared" si="25"/>
        <v>286</v>
      </c>
      <c r="I37" s="175">
        <f t="shared" si="26"/>
        <v>42.93628808864266</v>
      </c>
      <c r="J37" s="117">
        <f t="shared" si="27"/>
        <v>41.45569620253164</v>
      </c>
      <c r="K37" s="118">
        <f t="shared" si="28"/>
        <v>42.245199409158054</v>
      </c>
      <c r="L37" s="116">
        <f>'保育所'!L37+'幼稚園'!L38</f>
        <v>38</v>
      </c>
      <c r="M37" s="117">
        <f>'保育所'!M37+'幼稚園'!M38</f>
        <v>34</v>
      </c>
      <c r="N37" s="118">
        <f t="shared" si="29"/>
        <v>72</v>
      </c>
      <c r="O37" s="175">
        <f t="shared" si="30"/>
        <v>24.516129032258064</v>
      </c>
      <c r="P37" s="208">
        <f t="shared" si="31"/>
        <v>25.954198473282442</v>
      </c>
      <c r="Q37" s="118">
        <f t="shared" si="32"/>
        <v>25.174825174825177</v>
      </c>
      <c r="R37" s="116">
        <f>'保育所'!R37+'幼稚園'!R38</f>
        <v>658</v>
      </c>
      <c r="S37" s="117">
        <f>'保育所'!S37+'幼稚園'!S38</f>
        <v>562</v>
      </c>
      <c r="T37" s="118">
        <f t="shared" si="33"/>
        <v>1220</v>
      </c>
      <c r="U37" s="229">
        <f t="shared" si="34"/>
        <v>1.8227146814404431</v>
      </c>
      <c r="V37" s="230">
        <f t="shared" si="35"/>
        <v>1.7784810126582278</v>
      </c>
      <c r="W37" s="231">
        <f t="shared" si="36"/>
        <v>1.8020679468242244</v>
      </c>
      <c r="X37" s="116">
        <f>'保育所'!X37+'幼稚園'!X38</f>
        <v>39</v>
      </c>
      <c r="Y37" s="117">
        <f>'保育所'!Y37+'幼稚園'!Y38</f>
        <v>45</v>
      </c>
      <c r="Z37" s="118">
        <f t="shared" si="37"/>
        <v>84</v>
      </c>
      <c r="AA37" s="116">
        <f>'保育所'!AA37+'幼稚園'!AA38</f>
        <v>3</v>
      </c>
      <c r="AB37" s="117">
        <f>'保育所'!AB37+'幼稚園'!AB38</f>
        <v>1</v>
      </c>
      <c r="AC37" s="118">
        <f t="shared" si="38"/>
        <v>4</v>
      </c>
      <c r="AD37" s="175">
        <f t="shared" si="39"/>
        <v>0.8310249307479225</v>
      </c>
      <c r="AE37" s="117">
        <f t="shared" si="40"/>
        <v>0.31645569620253167</v>
      </c>
      <c r="AF37" s="118">
        <f t="shared" si="41"/>
        <v>0.5908419497784343</v>
      </c>
      <c r="AG37" s="116">
        <f>'保育所'!AG37+'幼稚園'!AG38</f>
        <v>2</v>
      </c>
      <c r="AH37" s="117">
        <f>'保育所'!AH37+'幼稚園'!AH38</f>
        <v>1</v>
      </c>
      <c r="AI37" s="118">
        <f t="shared" si="42"/>
        <v>3</v>
      </c>
      <c r="AJ37" s="209">
        <v>66.7</v>
      </c>
      <c r="AK37" s="208">
        <v>100</v>
      </c>
      <c r="AL37" s="210">
        <v>75</v>
      </c>
      <c r="AM37" s="116">
        <f>'保育所'!AM37+'幼稚園'!AM38</f>
        <v>5</v>
      </c>
      <c r="AN37" s="117">
        <f>'保育所'!AN37+'幼稚園'!AN38</f>
        <v>1</v>
      </c>
      <c r="AO37" s="118">
        <f t="shared" si="43"/>
        <v>6</v>
      </c>
      <c r="AP37" s="229">
        <f t="shared" si="44"/>
        <v>0.013850415512465374</v>
      </c>
      <c r="AQ37" s="230">
        <f t="shared" si="45"/>
        <v>0.0031645569620253164</v>
      </c>
      <c r="AR37" s="231">
        <f t="shared" si="46"/>
        <v>0.008862629246676515</v>
      </c>
      <c r="AS37" s="116">
        <f>'保育所'!AS37+'幼稚園'!AS38</f>
        <v>0</v>
      </c>
      <c r="AT37" s="117">
        <f>'保育所'!AT37+'幼稚園'!AT38</f>
        <v>2</v>
      </c>
      <c r="AU37" s="118">
        <f t="shared" si="47"/>
        <v>2</v>
      </c>
    </row>
    <row r="38" spans="1:47" s="159" customFormat="1" ht="7.5" customHeight="1">
      <c r="A38" s="173"/>
      <c r="B38" s="174" t="s">
        <v>46</v>
      </c>
      <c r="C38" s="116">
        <f>'保育所'!C38+'幼稚園'!C39</f>
        <v>175</v>
      </c>
      <c r="D38" s="117">
        <f>'保育所'!D38+'幼稚園'!D39</f>
        <v>145</v>
      </c>
      <c r="E38" s="118">
        <f t="shared" si="24"/>
        <v>320</v>
      </c>
      <c r="F38" s="116">
        <f>'保育所'!F38+'幼稚園'!F39</f>
        <v>80</v>
      </c>
      <c r="G38" s="117">
        <f>'保育所'!G38+'幼稚園'!G39</f>
        <v>64</v>
      </c>
      <c r="H38" s="118">
        <f t="shared" si="25"/>
        <v>144</v>
      </c>
      <c r="I38" s="175">
        <f t="shared" si="26"/>
        <v>45.714285714285715</v>
      </c>
      <c r="J38" s="117">
        <f t="shared" si="27"/>
        <v>44.13793103448276</v>
      </c>
      <c r="K38" s="118">
        <f t="shared" si="28"/>
        <v>45</v>
      </c>
      <c r="L38" s="116">
        <f>'保育所'!L38+'幼稚園'!L39</f>
        <v>23</v>
      </c>
      <c r="M38" s="117">
        <f>'保育所'!M38+'幼稚園'!M39</f>
        <v>14</v>
      </c>
      <c r="N38" s="118">
        <f t="shared" si="29"/>
        <v>37</v>
      </c>
      <c r="O38" s="175">
        <f t="shared" si="30"/>
        <v>28.749999999999996</v>
      </c>
      <c r="P38" s="208">
        <f t="shared" si="31"/>
        <v>21.875</v>
      </c>
      <c r="Q38" s="118">
        <f t="shared" si="32"/>
        <v>25.694444444444443</v>
      </c>
      <c r="R38" s="116">
        <f>'保育所'!R38+'幼稚園'!R39</f>
        <v>321</v>
      </c>
      <c r="S38" s="117">
        <f>'保育所'!S38+'幼稚園'!S39</f>
        <v>295</v>
      </c>
      <c r="T38" s="118">
        <f t="shared" si="33"/>
        <v>616</v>
      </c>
      <c r="U38" s="229">
        <f t="shared" si="34"/>
        <v>1.8342857142857143</v>
      </c>
      <c r="V38" s="230">
        <f t="shared" si="35"/>
        <v>2.0344827586206895</v>
      </c>
      <c r="W38" s="231">
        <f t="shared" si="36"/>
        <v>1.925</v>
      </c>
      <c r="X38" s="116">
        <f>'保育所'!X38+'幼稚園'!X39</f>
        <v>18</v>
      </c>
      <c r="Y38" s="117">
        <f>'保育所'!Y38+'幼稚園'!Y39</f>
        <v>21</v>
      </c>
      <c r="Z38" s="118">
        <f t="shared" si="37"/>
        <v>39</v>
      </c>
      <c r="AA38" s="116">
        <f>'保育所'!AA38+'幼稚園'!AA39</f>
        <v>0</v>
      </c>
      <c r="AB38" s="117">
        <f>'保育所'!AB38+'幼稚園'!AB39</f>
        <v>0</v>
      </c>
      <c r="AC38" s="118">
        <f t="shared" si="38"/>
        <v>0</v>
      </c>
      <c r="AD38" s="175">
        <f t="shared" si="39"/>
        <v>0</v>
      </c>
      <c r="AE38" s="117">
        <f t="shared" si="40"/>
        <v>0</v>
      </c>
      <c r="AF38" s="118">
        <f t="shared" si="41"/>
        <v>0</v>
      </c>
      <c r="AG38" s="116">
        <f>'保育所'!AG38+'幼稚園'!AG39</f>
        <v>0</v>
      </c>
      <c r="AH38" s="117">
        <f>'保育所'!AH38+'幼稚園'!AH39</f>
        <v>0</v>
      </c>
      <c r="AI38" s="118">
        <f t="shared" si="42"/>
        <v>0</v>
      </c>
      <c r="AJ38" s="209" t="s">
        <v>146</v>
      </c>
      <c r="AK38" s="208" t="s">
        <v>146</v>
      </c>
      <c r="AL38" s="210" t="s">
        <v>146</v>
      </c>
      <c r="AM38" s="116">
        <f>'保育所'!AM38+'幼稚園'!AM39</f>
        <v>0</v>
      </c>
      <c r="AN38" s="117">
        <f>'保育所'!AN38+'幼稚園'!AN39</f>
        <v>0</v>
      </c>
      <c r="AO38" s="118">
        <f t="shared" si="43"/>
        <v>0</v>
      </c>
      <c r="AP38" s="229">
        <f t="shared" si="44"/>
        <v>0</v>
      </c>
      <c r="AQ38" s="230">
        <f t="shared" si="45"/>
        <v>0</v>
      </c>
      <c r="AR38" s="231">
        <f t="shared" si="46"/>
        <v>0</v>
      </c>
      <c r="AS38" s="116">
        <f>'保育所'!AS38+'幼稚園'!AS39</f>
        <v>0</v>
      </c>
      <c r="AT38" s="117">
        <f>'保育所'!AT38+'幼稚園'!AT39</f>
        <v>0</v>
      </c>
      <c r="AU38" s="118">
        <f t="shared" si="47"/>
        <v>0</v>
      </c>
    </row>
    <row r="39" spans="1:47" s="159" customFormat="1" ht="7.5" customHeight="1">
      <c r="A39" s="173"/>
      <c r="B39" s="174" t="s">
        <v>47</v>
      </c>
      <c r="C39" s="116">
        <f>'保育所'!C39+'幼稚園'!C40</f>
        <v>43</v>
      </c>
      <c r="D39" s="117">
        <f>'保育所'!D39+'幼稚園'!D40</f>
        <v>21</v>
      </c>
      <c r="E39" s="118">
        <f t="shared" si="24"/>
        <v>64</v>
      </c>
      <c r="F39" s="116">
        <f>'保育所'!F39+'幼稚園'!F40</f>
        <v>20</v>
      </c>
      <c r="G39" s="117">
        <f>'保育所'!G39+'幼稚園'!G40</f>
        <v>13</v>
      </c>
      <c r="H39" s="118">
        <f t="shared" si="25"/>
        <v>33</v>
      </c>
      <c r="I39" s="175">
        <f t="shared" si="26"/>
        <v>46.51162790697674</v>
      </c>
      <c r="J39" s="117">
        <f t="shared" si="27"/>
        <v>61.904761904761905</v>
      </c>
      <c r="K39" s="118">
        <f t="shared" si="28"/>
        <v>51.5625</v>
      </c>
      <c r="L39" s="116">
        <f>'保育所'!L39+'幼稚園'!L40</f>
        <v>3</v>
      </c>
      <c r="M39" s="117">
        <f>'保育所'!M39+'幼稚園'!M40</f>
        <v>1</v>
      </c>
      <c r="N39" s="118">
        <f t="shared" si="29"/>
        <v>4</v>
      </c>
      <c r="O39" s="175">
        <f t="shared" si="30"/>
        <v>15</v>
      </c>
      <c r="P39" s="208">
        <f t="shared" si="31"/>
        <v>7.6923076923076925</v>
      </c>
      <c r="Q39" s="118">
        <f t="shared" si="32"/>
        <v>12.121212121212121</v>
      </c>
      <c r="R39" s="116">
        <f>'保育所'!R39+'幼稚園'!R40</f>
        <v>67</v>
      </c>
      <c r="S39" s="117">
        <f>'保育所'!S39+'幼稚園'!S40</f>
        <v>50</v>
      </c>
      <c r="T39" s="118">
        <f t="shared" si="33"/>
        <v>117</v>
      </c>
      <c r="U39" s="229">
        <f t="shared" si="34"/>
        <v>1.558139534883721</v>
      </c>
      <c r="V39" s="230">
        <f t="shared" si="35"/>
        <v>2.380952380952381</v>
      </c>
      <c r="W39" s="231">
        <f t="shared" si="36"/>
        <v>1.828125</v>
      </c>
      <c r="X39" s="116">
        <f>'保育所'!X39+'幼稚園'!X40</f>
        <v>0</v>
      </c>
      <c r="Y39" s="117">
        <f>'保育所'!Y39+'幼稚園'!Y40</f>
        <v>0</v>
      </c>
      <c r="Z39" s="118">
        <f t="shared" si="37"/>
        <v>0</v>
      </c>
      <c r="AA39" s="116">
        <f>'保育所'!AA39+'幼稚園'!AA40</f>
        <v>1</v>
      </c>
      <c r="AB39" s="117">
        <f>'保育所'!AB39+'幼稚園'!AB40</f>
        <v>1</v>
      </c>
      <c r="AC39" s="118">
        <f t="shared" si="38"/>
        <v>2</v>
      </c>
      <c r="AD39" s="175">
        <f t="shared" si="39"/>
        <v>2.3255813953488373</v>
      </c>
      <c r="AE39" s="117">
        <f t="shared" si="40"/>
        <v>4.761904761904762</v>
      </c>
      <c r="AF39" s="118">
        <f t="shared" si="41"/>
        <v>3.125</v>
      </c>
      <c r="AG39" s="116">
        <f>'保育所'!AG39+'幼稚園'!AG40</f>
        <v>1</v>
      </c>
      <c r="AH39" s="117">
        <f>'保育所'!AH39+'幼稚園'!AH40</f>
        <v>1</v>
      </c>
      <c r="AI39" s="118">
        <f t="shared" si="42"/>
        <v>2</v>
      </c>
      <c r="AJ39" s="209">
        <v>100</v>
      </c>
      <c r="AK39" s="208">
        <v>100</v>
      </c>
      <c r="AL39" s="210">
        <v>100</v>
      </c>
      <c r="AM39" s="116">
        <f>'保育所'!AM39+'幼稚園'!AM40</f>
        <v>2</v>
      </c>
      <c r="AN39" s="117">
        <f>'保育所'!AN39+'幼稚園'!AN40</f>
        <v>1</v>
      </c>
      <c r="AO39" s="118">
        <f t="shared" si="43"/>
        <v>3</v>
      </c>
      <c r="AP39" s="229">
        <f t="shared" si="44"/>
        <v>0.046511627906976744</v>
      </c>
      <c r="AQ39" s="230">
        <f t="shared" si="45"/>
        <v>0.047619047619047616</v>
      </c>
      <c r="AR39" s="231">
        <f t="shared" si="46"/>
        <v>0.046875</v>
      </c>
      <c r="AS39" s="116">
        <f>'保育所'!AS39+'幼稚園'!AS40</f>
        <v>0</v>
      </c>
      <c r="AT39" s="117">
        <f>'保育所'!AT39+'幼稚園'!AT40</f>
        <v>0</v>
      </c>
      <c r="AU39" s="118">
        <f t="shared" si="47"/>
        <v>0</v>
      </c>
    </row>
    <row r="40" spans="1:47" s="159" customFormat="1" ht="7.5" customHeight="1">
      <c r="A40" s="173"/>
      <c r="B40" s="174" t="s">
        <v>48</v>
      </c>
      <c r="C40" s="116">
        <f>'保育所'!C40+'幼稚園'!C41</f>
        <v>39</v>
      </c>
      <c r="D40" s="117">
        <f>'保育所'!D40+'幼稚園'!D41</f>
        <v>46</v>
      </c>
      <c r="E40" s="118">
        <f t="shared" si="24"/>
        <v>85</v>
      </c>
      <c r="F40" s="116">
        <f>'保育所'!F40+'幼稚園'!F41</f>
        <v>14</v>
      </c>
      <c r="G40" s="117">
        <f>'保育所'!G40+'幼稚園'!G41</f>
        <v>15</v>
      </c>
      <c r="H40" s="118">
        <f t="shared" si="25"/>
        <v>29</v>
      </c>
      <c r="I40" s="175">
        <f t="shared" si="26"/>
        <v>35.8974358974359</v>
      </c>
      <c r="J40" s="117">
        <f t="shared" si="27"/>
        <v>32.608695652173914</v>
      </c>
      <c r="K40" s="118">
        <f t="shared" si="28"/>
        <v>34.11764705882353</v>
      </c>
      <c r="L40" s="116">
        <f>'保育所'!L40+'幼稚園'!L41</f>
        <v>3</v>
      </c>
      <c r="M40" s="117">
        <f>'保育所'!M40+'幼稚園'!M41</f>
        <v>9</v>
      </c>
      <c r="N40" s="118">
        <f t="shared" si="29"/>
        <v>12</v>
      </c>
      <c r="O40" s="175">
        <f t="shared" si="30"/>
        <v>21.428571428571427</v>
      </c>
      <c r="P40" s="208">
        <f t="shared" si="31"/>
        <v>60</v>
      </c>
      <c r="Q40" s="118">
        <f t="shared" si="32"/>
        <v>41.37931034482759</v>
      </c>
      <c r="R40" s="116">
        <f>'保育所'!R40+'幼稚園'!R41</f>
        <v>52</v>
      </c>
      <c r="S40" s="117">
        <f>'保育所'!S40+'幼稚園'!S41</f>
        <v>63</v>
      </c>
      <c r="T40" s="118">
        <f t="shared" si="33"/>
        <v>115</v>
      </c>
      <c r="U40" s="229">
        <f t="shared" si="34"/>
        <v>1.3333333333333333</v>
      </c>
      <c r="V40" s="230">
        <f t="shared" si="35"/>
        <v>1.3695652173913044</v>
      </c>
      <c r="W40" s="231">
        <f t="shared" si="36"/>
        <v>1.3529411764705883</v>
      </c>
      <c r="X40" s="116">
        <f>'保育所'!X40+'幼稚園'!X41</f>
        <v>6</v>
      </c>
      <c r="Y40" s="117">
        <f>'保育所'!Y40+'幼稚園'!Y41</f>
        <v>1</v>
      </c>
      <c r="Z40" s="118">
        <f t="shared" si="37"/>
        <v>7</v>
      </c>
      <c r="AA40" s="116">
        <f>'保育所'!AA40+'幼稚園'!AA41</f>
        <v>0</v>
      </c>
      <c r="AB40" s="117">
        <f>'保育所'!AB40+'幼稚園'!AB41</f>
        <v>0</v>
      </c>
      <c r="AC40" s="118">
        <f t="shared" si="38"/>
        <v>0</v>
      </c>
      <c r="AD40" s="175">
        <f t="shared" si="39"/>
        <v>0</v>
      </c>
      <c r="AE40" s="117">
        <f t="shared" si="40"/>
        <v>0</v>
      </c>
      <c r="AF40" s="118">
        <f t="shared" si="41"/>
        <v>0</v>
      </c>
      <c r="AG40" s="116">
        <f>'保育所'!AG40+'幼稚園'!AG41</f>
        <v>0</v>
      </c>
      <c r="AH40" s="117">
        <f>'保育所'!AH40+'幼稚園'!AH41</f>
        <v>0</v>
      </c>
      <c r="AI40" s="118">
        <f t="shared" si="42"/>
        <v>0</v>
      </c>
      <c r="AJ40" s="209" t="s">
        <v>146</v>
      </c>
      <c r="AK40" s="208" t="s">
        <v>146</v>
      </c>
      <c r="AL40" s="210" t="s">
        <v>146</v>
      </c>
      <c r="AM40" s="116">
        <f>'保育所'!AM40+'幼稚園'!AM41</f>
        <v>0</v>
      </c>
      <c r="AN40" s="117">
        <f>'保育所'!AN40+'幼稚園'!AN41</f>
        <v>0</v>
      </c>
      <c r="AO40" s="118">
        <f t="shared" si="43"/>
        <v>0</v>
      </c>
      <c r="AP40" s="229">
        <f t="shared" si="44"/>
        <v>0</v>
      </c>
      <c r="AQ40" s="230">
        <f t="shared" si="45"/>
        <v>0</v>
      </c>
      <c r="AR40" s="231">
        <f t="shared" si="46"/>
        <v>0</v>
      </c>
      <c r="AS40" s="116">
        <f>'保育所'!AS40+'幼稚園'!AS41</f>
        <v>0</v>
      </c>
      <c r="AT40" s="117">
        <f>'保育所'!AT40+'幼稚園'!AT41</f>
        <v>0</v>
      </c>
      <c r="AU40" s="118">
        <f t="shared" si="47"/>
        <v>0</v>
      </c>
    </row>
    <row r="41" spans="1:47" s="159" customFormat="1" ht="7.5" customHeight="1">
      <c r="A41" s="173"/>
      <c r="B41" s="174" t="s">
        <v>49</v>
      </c>
      <c r="C41" s="116">
        <f>'保育所'!C41+'幼稚園'!C42</f>
        <v>60</v>
      </c>
      <c r="D41" s="117">
        <f>'保育所'!D41+'幼稚園'!D42</f>
        <v>80</v>
      </c>
      <c r="E41" s="118">
        <f t="shared" si="24"/>
        <v>140</v>
      </c>
      <c r="F41" s="116">
        <f>'保育所'!F41+'幼稚園'!F42</f>
        <v>15</v>
      </c>
      <c r="G41" s="117">
        <f>'保育所'!G41+'幼稚園'!G42</f>
        <v>29</v>
      </c>
      <c r="H41" s="118">
        <f t="shared" si="25"/>
        <v>44</v>
      </c>
      <c r="I41" s="175">
        <f t="shared" si="26"/>
        <v>25</v>
      </c>
      <c r="J41" s="117">
        <f t="shared" si="27"/>
        <v>36.25</v>
      </c>
      <c r="K41" s="118">
        <f t="shared" si="28"/>
        <v>31.428571428571427</v>
      </c>
      <c r="L41" s="116">
        <f>'保育所'!L41+'幼稚園'!L42</f>
        <v>3</v>
      </c>
      <c r="M41" s="117">
        <f>'保育所'!M41+'幼稚園'!M42</f>
        <v>7</v>
      </c>
      <c r="N41" s="118">
        <f t="shared" si="29"/>
        <v>10</v>
      </c>
      <c r="O41" s="175">
        <f t="shared" si="30"/>
        <v>20</v>
      </c>
      <c r="P41" s="208">
        <f t="shared" si="31"/>
        <v>24.137931034482758</v>
      </c>
      <c r="Q41" s="118">
        <f t="shared" si="32"/>
        <v>22.727272727272727</v>
      </c>
      <c r="R41" s="116">
        <f>'保育所'!R41+'幼稚園'!R42</f>
        <v>78</v>
      </c>
      <c r="S41" s="117">
        <f>'保育所'!S41+'幼稚園'!S42</f>
        <v>121</v>
      </c>
      <c r="T41" s="118">
        <f t="shared" si="33"/>
        <v>199</v>
      </c>
      <c r="U41" s="229">
        <f t="shared" si="34"/>
        <v>1.3</v>
      </c>
      <c r="V41" s="230">
        <f t="shared" si="35"/>
        <v>1.5125</v>
      </c>
      <c r="W41" s="231">
        <f t="shared" si="36"/>
        <v>1.4214285714285715</v>
      </c>
      <c r="X41" s="116">
        <f>'保育所'!X41+'幼稚園'!X42</f>
        <v>4</v>
      </c>
      <c r="Y41" s="117">
        <f>'保育所'!Y41+'幼稚園'!Y42</f>
        <v>17</v>
      </c>
      <c r="Z41" s="118">
        <f t="shared" si="37"/>
        <v>21</v>
      </c>
      <c r="AA41" s="116">
        <f>'保育所'!AA41+'幼稚園'!AA42</f>
        <v>1</v>
      </c>
      <c r="AB41" s="117">
        <f>'保育所'!AB41+'幼稚園'!AB42</f>
        <v>0</v>
      </c>
      <c r="AC41" s="118">
        <f t="shared" si="38"/>
        <v>1</v>
      </c>
      <c r="AD41" s="175">
        <f t="shared" si="39"/>
        <v>1.6666666666666667</v>
      </c>
      <c r="AE41" s="117">
        <f t="shared" si="40"/>
        <v>0</v>
      </c>
      <c r="AF41" s="118">
        <f t="shared" si="41"/>
        <v>0.7142857142857143</v>
      </c>
      <c r="AG41" s="116">
        <f>'保育所'!AG41+'幼稚園'!AG42</f>
        <v>1</v>
      </c>
      <c r="AH41" s="117">
        <f>'保育所'!AH41+'幼稚園'!AH42</f>
        <v>0</v>
      </c>
      <c r="AI41" s="118">
        <f t="shared" si="42"/>
        <v>1</v>
      </c>
      <c r="AJ41" s="209">
        <v>100</v>
      </c>
      <c r="AK41" s="208" t="s">
        <v>146</v>
      </c>
      <c r="AL41" s="210">
        <v>100</v>
      </c>
      <c r="AM41" s="116">
        <f>'保育所'!AM41+'幼稚園'!AM42</f>
        <v>1</v>
      </c>
      <c r="AN41" s="117">
        <f>'保育所'!AN41+'幼稚園'!AN42</f>
        <v>0</v>
      </c>
      <c r="AO41" s="118">
        <f t="shared" si="43"/>
        <v>1</v>
      </c>
      <c r="AP41" s="229">
        <f t="shared" si="44"/>
        <v>0.016666666666666666</v>
      </c>
      <c r="AQ41" s="230">
        <f t="shared" si="45"/>
        <v>0</v>
      </c>
      <c r="AR41" s="231">
        <f t="shared" si="46"/>
        <v>0.007142857142857143</v>
      </c>
      <c r="AS41" s="116">
        <f>'保育所'!AS41+'幼稚園'!AS42</f>
        <v>0</v>
      </c>
      <c r="AT41" s="117">
        <f>'保育所'!AT41+'幼稚園'!AT42</f>
        <v>2</v>
      </c>
      <c r="AU41" s="118">
        <f t="shared" si="47"/>
        <v>2</v>
      </c>
    </row>
    <row r="42" spans="1:47" s="159" customFormat="1" ht="7.5" customHeight="1">
      <c r="A42" s="173"/>
      <c r="B42" s="174" t="s">
        <v>50</v>
      </c>
      <c r="C42" s="116">
        <f>'保育所'!C42+'幼稚園'!C43</f>
        <v>44</v>
      </c>
      <c r="D42" s="117">
        <f>'保育所'!D42+'幼稚園'!D43</f>
        <v>24</v>
      </c>
      <c r="E42" s="118">
        <f t="shared" si="24"/>
        <v>68</v>
      </c>
      <c r="F42" s="116">
        <f>'保育所'!F42+'幼稚園'!F43</f>
        <v>26</v>
      </c>
      <c r="G42" s="117">
        <f>'保育所'!G42+'幼稚園'!G43</f>
        <v>10</v>
      </c>
      <c r="H42" s="118">
        <f t="shared" si="25"/>
        <v>36</v>
      </c>
      <c r="I42" s="175">
        <f t="shared" si="26"/>
        <v>59.09090909090909</v>
      </c>
      <c r="J42" s="117">
        <f t="shared" si="27"/>
        <v>41.66666666666667</v>
      </c>
      <c r="K42" s="118">
        <f t="shared" si="28"/>
        <v>52.94117647058824</v>
      </c>
      <c r="L42" s="116">
        <f>'保育所'!L42+'幼稚園'!L43</f>
        <v>6</v>
      </c>
      <c r="M42" s="117">
        <f>'保育所'!M42+'幼稚園'!M43</f>
        <v>3</v>
      </c>
      <c r="N42" s="118">
        <f t="shared" si="29"/>
        <v>9</v>
      </c>
      <c r="O42" s="175">
        <f t="shared" si="30"/>
        <v>23.076923076923077</v>
      </c>
      <c r="P42" s="208">
        <f t="shared" si="31"/>
        <v>30</v>
      </c>
      <c r="Q42" s="118">
        <f t="shared" si="32"/>
        <v>25</v>
      </c>
      <c r="R42" s="116">
        <f>'保育所'!R42+'幼稚園'!R43</f>
        <v>140</v>
      </c>
      <c r="S42" s="117">
        <f>'保育所'!S42+'幼稚園'!S43</f>
        <v>33</v>
      </c>
      <c r="T42" s="118">
        <f t="shared" si="33"/>
        <v>173</v>
      </c>
      <c r="U42" s="229">
        <f t="shared" si="34"/>
        <v>3.1818181818181817</v>
      </c>
      <c r="V42" s="230">
        <f t="shared" si="35"/>
        <v>1.375</v>
      </c>
      <c r="W42" s="231">
        <f t="shared" si="36"/>
        <v>2.5441176470588234</v>
      </c>
      <c r="X42" s="116">
        <f>'保育所'!X42+'幼稚園'!X43</f>
        <v>11</v>
      </c>
      <c r="Y42" s="117">
        <f>'保育所'!Y42+'幼稚園'!Y43</f>
        <v>6</v>
      </c>
      <c r="Z42" s="118">
        <f t="shared" si="37"/>
        <v>17</v>
      </c>
      <c r="AA42" s="116">
        <f>'保育所'!AA42+'幼稚園'!AA43</f>
        <v>1</v>
      </c>
      <c r="AB42" s="117">
        <f>'保育所'!AB42+'幼稚園'!AB43</f>
        <v>0</v>
      </c>
      <c r="AC42" s="118">
        <f t="shared" si="38"/>
        <v>1</v>
      </c>
      <c r="AD42" s="175">
        <f t="shared" si="39"/>
        <v>2.272727272727273</v>
      </c>
      <c r="AE42" s="117">
        <f t="shared" si="40"/>
        <v>0</v>
      </c>
      <c r="AF42" s="118">
        <f t="shared" si="41"/>
        <v>1.4705882352941175</v>
      </c>
      <c r="AG42" s="116">
        <f>'保育所'!AG42+'幼稚園'!AG43</f>
        <v>0</v>
      </c>
      <c r="AH42" s="117">
        <f>'保育所'!AH42+'幼稚園'!AH43</f>
        <v>0</v>
      </c>
      <c r="AI42" s="118">
        <f t="shared" si="42"/>
        <v>0</v>
      </c>
      <c r="AJ42" s="209">
        <v>0</v>
      </c>
      <c r="AK42" s="208" t="s">
        <v>146</v>
      </c>
      <c r="AL42" s="210">
        <v>0</v>
      </c>
      <c r="AM42" s="116">
        <f>'保育所'!AM42+'幼稚園'!AM43</f>
        <v>2</v>
      </c>
      <c r="AN42" s="117">
        <f>'保育所'!AN42+'幼稚園'!AN43</f>
        <v>0</v>
      </c>
      <c r="AO42" s="118">
        <f t="shared" si="43"/>
        <v>2</v>
      </c>
      <c r="AP42" s="229">
        <f t="shared" si="44"/>
        <v>0.045454545454545456</v>
      </c>
      <c r="AQ42" s="230">
        <f t="shared" si="45"/>
        <v>0</v>
      </c>
      <c r="AR42" s="231">
        <f t="shared" si="46"/>
        <v>0.029411764705882353</v>
      </c>
      <c r="AS42" s="116">
        <f>'保育所'!AS42+'幼稚園'!AS43</f>
        <v>0</v>
      </c>
      <c r="AT42" s="117">
        <f>'保育所'!AT42+'幼稚園'!AT43</f>
        <v>0</v>
      </c>
      <c r="AU42" s="118">
        <f t="shared" si="47"/>
        <v>0</v>
      </c>
    </row>
    <row r="43" spans="1:47" s="159" customFormat="1" ht="7.5" customHeight="1">
      <c r="A43" s="173" t="s">
        <v>51</v>
      </c>
      <c r="B43" s="174" t="s">
        <v>51</v>
      </c>
      <c r="C43" s="116">
        <f>'保育所'!C43+'幼稚園'!C44</f>
        <v>187</v>
      </c>
      <c r="D43" s="117">
        <f>'保育所'!D43+'幼稚園'!D44</f>
        <v>141</v>
      </c>
      <c r="E43" s="118">
        <f t="shared" si="24"/>
        <v>328</v>
      </c>
      <c r="F43" s="116">
        <f>'保育所'!F43+'幼稚園'!F44</f>
        <v>86</v>
      </c>
      <c r="G43" s="117">
        <f>'保育所'!G43+'幼稚園'!G44</f>
        <v>65</v>
      </c>
      <c r="H43" s="118">
        <f t="shared" si="25"/>
        <v>151</v>
      </c>
      <c r="I43" s="175">
        <f t="shared" si="26"/>
        <v>45.98930481283423</v>
      </c>
      <c r="J43" s="117">
        <f t="shared" si="27"/>
        <v>46.09929078014184</v>
      </c>
      <c r="K43" s="118">
        <f t="shared" si="28"/>
        <v>46.03658536585366</v>
      </c>
      <c r="L43" s="116">
        <f>'保育所'!L43+'幼稚園'!L44</f>
        <v>27</v>
      </c>
      <c r="M43" s="117">
        <f>'保育所'!M43+'幼稚園'!M44</f>
        <v>24</v>
      </c>
      <c r="N43" s="118">
        <f t="shared" si="29"/>
        <v>51</v>
      </c>
      <c r="O43" s="175">
        <f t="shared" si="30"/>
        <v>31.3953488372093</v>
      </c>
      <c r="P43" s="208">
        <f t="shared" si="31"/>
        <v>36.92307692307693</v>
      </c>
      <c r="Q43" s="118">
        <f t="shared" si="32"/>
        <v>33.77483443708609</v>
      </c>
      <c r="R43" s="116">
        <f>'保育所'!R43+'幼稚園'!R44</f>
        <v>383</v>
      </c>
      <c r="S43" s="117">
        <f>'保育所'!S43+'幼稚園'!S44</f>
        <v>228</v>
      </c>
      <c r="T43" s="118">
        <f t="shared" si="33"/>
        <v>611</v>
      </c>
      <c r="U43" s="229">
        <f t="shared" si="34"/>
        <v>2.0481283422459895</v>
      </c>
      <c r="V43" s="230">
        <f t="shared" si="35"/>
        <v>1.6170212765957446</v>
      </c>
      <c r="W43" s="231">
        <f t="shared" si="36"/>
        <v>1.8628048780487805</v>
      </c>
      <c r="X43" s="116">
        <f>'保育所'!X43+'幼稚園'!X44</f>
        <v>21</v>
      </c>
      <c r="Y43" s="117">
        <f>'保育所'!Y43+'幼稚園'!Y44</f>
        <v>15</v>
      </c>
      <c r="Z43" s="118">
        <f t="shared" si="37"/>
        <v>36</v>
      </c>
      <c r="AA43" s="116">
        <f>'保育所'!AA43+'幼稚園'!AA44</f>
        <v>1</v>
      </c>
      <c r="AB43" s="117">
        <f>'保育所'!AB43+'幼稚園'!AB44</f>
        <v>2</v>
      </c>
      <c r="AC43" s="118">
        <f t="shared" si="38"/>
        <v>3</v>
      </c>
      <c r="AD43" s="175">
        <f t="shared" si="39"/>
        <v>0.53475935828877</v>
      </c>
      <c r="AE43" s="117">
        <f t="shared" si="40"/>
        <v>1.4184397163120568</v>
      </c>
      <c r="AF43" s="118">
        <f t="shared" si="41"/>
        <v>0.9146341463414633</v>
      </c>
      <c r="AG43" s="116">
        <f>'保育所'!AG43+'幼稚園'!AG44</f>
        <v>0</v>
      </c>
      <c r="AH43" s="117">
        <f>'保育所'!AH43+'幼稚園'!AH44</f>
        <v>1</v>
      </c>
      <c r="AI43" s="118">
        <f t="shared" si="42"/>
        <v>1</v>
      </c>
      <c r="AJ43" s="209">
        <v>0</v>
      </c>
      <c r="AK43" s="208">
        <v>50</v>
      </c>
      <c r="AL43" s="210">
        <v>33.3</v>
      </c>
      <c r="AM43" s="116">
        <f>'保育所'!AM43+'幼稚園'!AM44</f>
        <v>1</v>
      </c>
      <c r="AN43" s="117">
        <f>'保育所'!AN43+'幼稚園'!AN44</f>
        <v>4</v>
      </c>
      <c r="AO43" s="118">
        <f t="shared" si="43"/>
        <v>5</v>
      </c>
      <c r="AP43" s="229">
        <f t="shared" si="44"/>
        <v>0.0053475935828877</v>
      </c>
      <c r="AQ43" s="230">
        <f t="shared" si="45"/>
        <v>0.028368794326241134</v>
      </c>
      <c r="AR43" s="231">
        <f t="shared" si="46"/>
        <v>0.01524390243902439</v>
      </c>
      <c r="AS43" s="116">
        <f>'保育所'!AS43+'幼稚園'!AS44</f>
        <v>1</v>
      </c>
      <c r="AT43" s="117">
        <f>'保育所'!AT43+'幼稚園'!AT44</f>
        <v>2</v>
      </c>
      <c r="AU43" s="118">
        <f t="shared" si="47"/>
        <v>3</v>
      </c>
    </row>
    <row r="44" spans="1:47" s="159" customFormat="1" ht="7.5" customHeight="1">
      <c r="A44" s="173"/>
      <c r="B44" s="174" t="s">
        <v>52</v>
      </c>
      <c r="C44" s="116">
        <f>'保育所'!C44+'幼稚園'!C45</f>
        <v>18</v>
      </c>
      <c r="D44" s="117">
        <f>'保育所'!D44+'幼稚園'!D45</f>
        <v>16</v>
      </c>
      <c r="E44" s="118">
        <f t="shared" si="24"/>
        <v>34</v>
      </c>
      <c r="F44" s="116">
        <f>'保育所'!F44+'幼稚園'!F45</f>
        <v>9</v>
      </c>
      <c r="G44" s="117">
        <f>'保育所'!G44+'幼稚園'!G45</f>
        <v>12</v>
      </c>
      <c r="H44" s="118">
        <f t="shared" si="25"/>
        <v>21</v>
      </c>
      <c r="I44" s="175">
        <f t="shared" si="26"/>
        <v>50</v>
      </c>
      <c r="J44" s="117">
        <f t="shared" si="27"/>
        <v>75</v>
      </c>
      <c r="K44" s="118">
        <f t="shared" si="28"/>
        <v>61.76470588235294</v>
      </c>
      <c r="L44" s="116">
        <f>'保育所'!L44+'幼稚園'!L45</f>
        <v>4</v>
      </c>
      <c r="M44" s="117">
        <f>'保育所'!M44+'幼稚園'!M45</f>
        <v>5</v>
      </c>
      <c r="N44" s="118">
        <f t="shared" si="29"/>
        <v>9</v>
      </c>
      <c r="O44" s="175">
        <f t="shared" si="30"/>
        <v>44.44444444444444</v>
      </c>
      <c r="P44" s="208">
        <f t="shared" si="31"/>
        <v>41.66666666666667</v>
      </c>
      <c r="Q44" s="118">
        <f t="shared" si="32"/>
        <v>42.857142857142854</v>
      </c>
      <c r="R44" s="116">
        <f>'保育所'!R44+'幼稚園'!R45</f>
        <v>37</v>
      </c>
      <c r="S44" s="117">
        <f>'保育所'!S44+'幼稚園'!S45</f>
        <v>50</v>
      </c>
      <c r="T44" s="118">
        <f t="shared" si="33"/>
        <v>87</v>
      </c>
      <c r="U44" s="229">
        <f t="shared" si="34"/>
        <v>2.0555555555555554</v>
      </c>
      <c r="V44" s="230">
        <f t="shared" si="35"/>
        <v>3.125</v>
      </c>
      <c r="W44" s="231">
        <f t="shared" si="36"/>
        <v>2.5588235294117645</v>
      </c>
      <c r="X44" s="116">
        <f>'保育所'!X44+'幼稚園'!X45</f>
        <v>0</v>
      </c>
      <c r="Y44" s="117">
        <f>'保育所'!Y44+'幼稚園'!Y45</f>
        <v>0</v>
      </c>
      <c r="Z44" s="118">
        <f t="shared" si="37"/>
        <v>0</v>
      </c>
      <c r="AA44" s="116">
        <f>'保育所'!AA44+'幼稚園'!AA45</f>
        <v>0</v>
      </c>
      <c r="AB44" s="117">
        <f>'保育所'!AB44+'幼稚園'!AB45</f>
        <v>1</v>
      </c>
      <c r="AC44" s="118">
        <f t="shared" si="38"/>
        <v>1</v>
      </c>
      <c r="AD44" s="175">
        <f t="shared" si="39"/>
        <v>0</v>
      </c>
      <c r="AE44" s="117">
        <f t="shared" si="40"/>
        <v>6.25</v>
      </c>
      <c r="AF44" s="118">
        <f t="shared" si="41"/>
        <v>2.941176470588235</v>
      </c>
      <c r="AG44" s="116">
        <f>'保育所'!AG44+'幼稚園'!AG45</f>
        <v>0</v>
      </c>
      <c r="AH44" s="117">
        <f>'保育所'!AH44+'幼稚園'!AH45</f>
        <v>1</v>
      </c>
      <c r="AI44" s="118">
        <f t="shared" si="42"/>
        <v>1</v>
      </c>
      <c r="AJ44" s="209" t="s">
        <v>146</v>
      </c>
      <c r="AK44" s="208">
        <v>100</v>
      </c>
      <c r="AL44" s="210">
        <v>100</v>
      </c>
      <c r="AM44" s="116">
        <f>'保育所'!AM44+'幼稚園'!AM45</f>
        <v>0</v>
      </c>
      <c r="AN44" s="117">
        <f>'保育所'!AN44+'幼稚園'!AN45</f>
        <v>3</v>
      </c>
      <c r="AO44" s="118">
        <f t="shared" si="43"/>
        <v>3</v>
      </c>
      <c r="AP44" s="229">
        <f t="shared" si="44"/>
        <v>0</v>
      </c>
      <c r="AQ44" s="230">
        <f t="shared" si="45"/>
        <v>0.1875</v>
      </c>
      <c r="AR44" s="231">
        <f t="shared" si="46"/>
        <v>0.08823529411764706</v>
      </c>
      <c r="AS44" s="116">
        <f>'保育所'!AS44+'幼稚園'!AS45</f>
        <v>0</v>
      </c>
      <c r="AT44" s="117">
        <f>'保育所'!AT44+'幼稚園'!AT45</f>
        <v>0</v>
      </c>
      <c r="AU44" s="118">
        <f t="shared" si="47"/>
        <v>0</v>
      </c>
    </row>
    <row r="45" spans="1:47" s="159" customFormat="1" ht="7.5" customHeight="1">
      <c r="A45" s="173"/>
      <c r="B45" s="174" t="s">
        <v>53</v>
      </c>
      <c r="C45" s="116">
        <f>'保育所'!C45+'幼稚園'!C46</f>
        <v>51</v>
      </c>
      <c r="D45" s="117">
        <f>'保育所'!D45+'幼稚園'!D46</f>
        <v>25</v>
      </c>
      <c r="E45" s="118">
        <f t="shared" si="24"/>
        <v>76</v>
      </c>
      <c r="F45" s="116">
        <f>'保育所'!F45+'幼稚園'!F46</f>
        <v>20</v>
      </c>
      <c r="G45" s="117">
        <f>'保育所'!G45+'幼稚園'!G46</f>
        <v>11</v>
      </c>
      <c r="H45" s="118">
        <f t="shared" si="25"/>
        <v>31</v>
      </c>
      <c r="I45" s="175">
        <f t="shared" si="26"/>
        <v>39.21568627450981</v>
      </c>
      <c r="J45" s="117">
        <f t="shared" si="27"/>
        <v>44</v>
      </c>
      <c r="K45" s="118">
        <f t="shared" si="28"/>
        <v>40.78947368421053</v>
      </c>
      <c r="L45" s="116">
        <f>'保育所'!L45+'幼稚園'!L46</f>
        <v>6</v>
      </c>
      <c r="M45" s="117">
        <f>'保育所'!M45+'幼稚園'!M46</f>
        <v>6</v>
      </c>
      <c r="N45" s="118">
        <f t="shared" si="29"/>
        <v>12</v>
      </c>
      <c r="O45" s="175">
        <f t="shared" si="30"/>
        <v>30</v>
      </c>
      <c r="P45" s="208">
        <f t="shared" si="31"/>
        <v>54.54545454545454</v>
      </c>
      <c r="Q45" s="118">
        <f t="shared" si="32"/>
        <v>38.70967741935484</v>
      </c>
      <c r="R45" s="116">
        <f>'保育所'!R45+'幼稚園'!R46</f>
        <v>114</v>
      </c>
      <c r="S45" s="117">
        <f>'保育所'!S45+'幼稚園'!S46</f>
        <v>55</v>
      </c>
      <c r="T45" s="118">
        <f t="shared" si="33"/>
        <v>169</v>
      </c>
      <c r="U45" s="229">
        <f t="shared" si="34"/>
        <v>2.235294117647059</v>
      </c>
      <c r="V45" s="230">
        <f t="shared" si="35"/>
        <v>2.2</v>
      </c>
      <c r="W45" s="231">
        <f t="shared" si="36"/>
        <v>2.223684210526316</v>
      </c>
      <c r="X45" s="116">
        <f>'保育所'!X45+'幼稚園'!X46</f>
        <v>6</v>
      </c>
      <c r="Y45" s="117">
        <f>'保育所'!Y45+'幼稚園'!Y46</f>
        <v>5</v>
      </c>
      <c r="Z45" s="118">
        <f t="shared" si="37"/>
        <v>11</v>
      </c>
      <c r="AA45" s="116">
        <f>'保育所'!AA45+'幼稚園'!AA46</f>
        <v>1</v>
      </c>
      <c r="AB45" s="117">
        <f>'保育所'!AB45+'幼稚園'!AB46</f>
        <v>1</v>
      </c>
      <c r="AC45" s="118">
        <f t="shared" si="38"/>
        <v>2</v>
      </c>
      <c r="AD45" s="175">
        <f t="shared" si="39"/>
        <v>1.9607843137254901</v>
      </c>
      <c r="AE45" s="117">
        <f t="shared" si="40"/>
        <v>4</v>
      </c>
      <c r="AF45" s="118">
        <f t="shared" si="41"/>
        <v>2.631578947368421</v>
      </c>
      <c r="AG45" s="116">
        <f>'保育所'!AG45+'幼稚園'!AG46</f>
        <v>0</v>
      </c>
      <c r="AH45" s="117">
        <f>'保育所'!AH45+'幼稚園'!AH46</f>
        <v>0</v>
      </c>
      <c r="AI45" s="118">
        <f t="shared" si="42"/>
        <v>0</v>
      </c>
      <c r="AJ45" s="209">
        <v>0</v>
      </c>
      <c r="AK45" s="208">
        <v>0</v>
      </c>
      <c r="AL45" s="210">
        <v>0</v>
      </c>
      <c r="AM45" s="116">
        <f>'保育所'!AM45+'幼稚園'!AM46</f>
        <v>1</v>
      </c>
      <c r="AN45" s="117">
        <f>'保育所'!AN45+'幼稚園'!AN46</f>
        <v>1</v>
      </c>
      <c r="AO45" s="118">
        <f t="shared" si="43"/>
        <v>2</v>
      </c>
      <c r="AP45" s="229">
        <f t="shared" si="44"/>
        <v>0.0196078431372549</v>
      </c>
      <c r="AQ45" s="230">
        <f t="shared" si="45"/>
        <v>0.04</v>
      </c>
      <c r="AR45" s="231">
        <f t="shared" si="46"/>
        <v>0.02631578947368421</v>
      </c>
      <c r="AS45" s="116">
        <f>'保育所'!AS45+'幼稚園'!AS46</f>
        <v>0</v>
      </c>
      <c r="AT45" s="117">
        <f>'保育所'!AT45+'幼稚園'!AT46</f>
        <v>2</v>
      </c>
      <c r="AU45" s="118">
        <f t="shared" si="47"/>
        <v>2</v>
      </c>
    </row>
    <row r="46" spans="1:47" s="159" customFormat="1" ht="7.5" customHeight="1">
      <c r="A46" s="173"/>
      <c r="B46" s="174" t="s">
        <v>54</v>
      </c>
      <c r="C46" s="116">
        <f>'保育所'!C46+'幼稚園'!C47</f>
        <v>5</v>
      </c>
      <c r="D46" s="117">
        <f>'保育所'!D46+'幼稚園'!D47</f>
        <v>3</v>
      </c>
      <c r="E46" s="118">
        <f t="shared" si="24"/>
        <v>8</v>
      </c>
      <c r="F46" s="116">
        <f>'保育所'!F46+'幼稚園'!F47</f>
        <v>2</v>
      </c>
      <c r="G46" s="117">
        <f>'保育所'!G46+'幼稚園'!G47</f>
        <v>0</v>
      </c>
      <c r="H46" s="118">
        <f t="shared" si="25"/>
        <v>2</v>
      </c>
      <c r="I46" s="175">
        <f t="shared" si="26"/>
        <v>40</v>
      </c>
      <c r="J46" s="117">
        <f t="shared" si="27"/>
        <v>0</v>
      </c>
      <c r="K46" s="118">
        <f t="shared" si="28"/>
        <v>25</v>
      </c>
      <c r="L46" s="116">
        <f>'保育所'!L46+'幼稚園'!L47</f>
        <v>0</v>
      </c>
      <c r="M46" s="117">
        <f>'保育所'!M46+'幼稚園'!M47</f>
        <v>0</v>
      </c>
      <c r="N46" s="118">
        <f t="shared" si="29"/>
        <v>0</v>
      </c>
      <c r="O46" s="175">
        <f t="shared" si="30"/>
        <v>0</v>
      </c>
      <c r="P46" s="208" t="s">
        <v>157</v>
      </c>
      <c r="Q46" s="118">
        <f t="shared" si="32"/>
        <v>0</v>
      </c>
      <c r="R46" s="116">
        <f>'保育所'!R46+'幼稚園'!R47</f>
        <v>8</v>
      </c>
      <c r="S46" s="117">
        <f>'保育所'!S46+'幼稚園'!S47</f>
        <v>0</v>
      </c>
      <c r="T46" s="118">
        <f t="shared" si="33"/>
        <v>8</v>
      </c>
      <c r="U46" s="229">
        <f t="shared" si="34"/>
        <v>1.6</v>
      </c>
      <c r="V46" s="230">
        <f t="shared" si="35"/>
        <v>0</v>
      </c>
      <c r="W46" s="231">
        <f t="shared" si="36"/>
        <v>1</v>
      </c>
      <c r="X46" s="116">
        <f>'保育所'!X46+'幼稚園'!X47</f>
        <v>1</v>
      </c>
      <c r="Y46" s="117">
        <f>'保育所'!Y46+'幼稚園'!Y47</f>
        <v>0</v>
      </c>
      <c r="Z46" s="118">
        <f t="shared" si="37"/>
        <v>1</v>
      </c>
      <c r="AA46" s="116">
        <f>'保育所'!AA46+'幼稚園'!AA47</f>
        <v>0</v>
      </c>
      <c r="AB46" s="117">
        <f>'保育所'!AB46+'幼稚園'!AB47</f>
        <v>0</v>
      </c>
      <c r="AC46" s="118">
        <f t="shared" si="38"/>
        <v>0</v>
      </c>
      <c r="AD46" s="175">
        <f t="shared" si="39"/>
        <v>0</v>
      </c>
      <c r="AE46" s="117">
        <f t="shared" si="40"/>
        <v>0</v>
      </c>
      <c r="AF46" s="118">
        <f t="shared" si="41"/>
        <v>0</v>
      </c>
      <c r="AG46" s="116">
        <f>'保育所'!AG46+'幼稚園'!AG47</f>
        <v>0</v>
      </c>
      <c r="AH46" s="117">
        <f>'保育所'!AH46+'幼稚園'!AH47</f>
        <v>0</v>
      </c>
      <c r="AI46" s="118">
        <f t="shared" si="42"/>
        <v>0</v>
      </c>
      <c r="AJ46" s="209" t="s">
        <v>146</v>
      </c>
      <c r="AK46" s="208" t="s">
        <v>146</v>
      </c>
      <c r="AL46" s="210" t="s">
        <v>146</v>
      </c>
      <c r="AM46" s="116">
        <f>'保育所'!AM46+'幼稚園'!AM47</f>
        <v>0</v>
      </c>
      <c r="AN46" s="117">
        <f>'保育所'!AN46+'幼稚園'!AN47</f>
        <v>0</v>
      </c>
      <c r="AO46" s="118">
        <f t="shared" si="43"/>
        <v>0</v>
      </c>
      <c r="AP46" s="229">
        <f t="shared" si="44"/>
        <v>0</v>
      </c>
      <c r="AQ46" s="230">
        <f t="shared" si="45"/>
        <v>0</v>
      </c>
      <c r="AR46" s="231">
        <f t="shared" si="46"/>
        <v>0</v>
      </c>
      <c r="AS46" s="116">
        <f>'保育所'!AS46+'幼稚園'!AS47</f>
        <v>0</v>
      </c>
      <c r="AT46" s="117">
        <f>'保育所'!AT46+'幼稚園'!AT47</f>
        <v>0</v>
      </c>
      <c r="AU46" s="118">
        <f t="shared" si="47"/>
        <v>0</v>
      </c>
    </row>
    <row r="47" spans="1:47" s="159" customFormat="1" ht="7.5" customHeight="1">
      <c r="A47" s="173"/>
      <c r="B47" s="174" t="s">
        <v>55</v>
      </c>
      <c r="C47" s="116">
        <f>'保育所'!C47+'幼稚園'!C48</f>
        <v>43</v>
      </c>
      <c r="D47" s="117">
        <f>'保育所'!D47+'幼稚園'!D48</f>
        <v>31</v>
      </c>
      <c r="E47" s="118">
        <f t="shared" si="24"/>
        <v>74</v>
      </c>
      <c r="F47" s="116">
        <f>'保育所'!F47+'幼稚園'!F48</f>
        <v>20</v>
      </c>
      <c r="G47" s="117">
        <f>'保育所'!G47+'幼稚園'!G48</f>
        <v>17</v>
      </c>
      <c r="H47" s="118">
        <f t="shared" si="25"/>
        <v>37</v>
      </c>
      <c r="I47" s="175">
        <f t="shared" si="26"/>
        <v>46.51162790697674</v>
      </c>
      <c r="J47" s="117">
        <f t="shared" si="27"/>
        <v>54.83870967741935</v>
      </c>
      <c r="K47" s="118">
        <f t="shared" si="28"/>
        <v>50</v>
      </c>
      <c r="L47" s="116">
        <f>'保育所'!L47+'幼稚園'!L48</f>
        <v>7</v>
      </c>
      <c r="M47" s="117">
        <f>'保育所'!M47+'幼稚園'!M48</f>
        <v>6</v>
      </c>
      <c r="N47" s="118">
        <f t="shared" si="29"/>
        <v>13</v>
      </c>
      <c r="O47" s="175">
        <f t="shared" si="30"/>
        <v>35</v>
      </c>
      <c r="P47" s="208">
        <f t="shared" si="31"/>
        <v>35.294117647058826</v>
      </c>
      <c r="Q47" s="118">
        <f t="shared" si="32"/>
        <v>35.13513513513514</v>
      </c>
      <c r="R47" s="116">
        <f>'保育所'!R47+'幼稚園'!R48</f>
        <v>27</v>
      </c>
      <c r="S47" s="117">
        <f>'保育所'!S47+'幼稚園'!S48</f>
        <v>37</v>
      </c>
      <c r="T47" s="118">
        <f t="shared" si="33"/>
        <v>64</v>
      </c>
      <c r="U47" s="229">
        <f t="shared" si="34"/>
        <v>0.627906976744186</v>
      </c>
      <c r="V47" s="230">
        <f t="shared" si="35"/>
        <v>1.1935483870967742</v>
      </c>
      <c r="W47" s="231">
        <f t="shared" si="36"/>
        <v>0.8648648648648649</v>
      </c>
      <c r="X47" s="116">
        <f>'保育所'!X47+'幼稚園'!X48</f>
        <v>2</v>
      </c>
      <c r="Y47" s="117">
        <f>'保育所'!Y47+'幼稚園'!Y48</f>
        <v>0</v>
      </c>
      <c r="Z47" s="118">
        <f t="shared" si="37"/>
        <v>2</v>
      </c>
      <c r="AA47" s="116">
        <f>'保育所'!AA47+'幼稚園'!AA48</f>
        <v>0</v>
      </c>
      <c r="AB47" s="117">
        <f>'保育所'!AB47+'幼稚園'!AB48</f>
        <v>0</v>
      </c>
      <c r="AC47" s="118">
        <f t="shared" si="38"/>
        <v>0</v>
      </c>
      <c r="AD47" s="175">
        <f t="shared" si="39"/>
        <v>0</v>
      </c>
      <c r="AE47" s="117">
        <f t="shared" si="40"/>
        <v>0</v>
      </c>
      <c r="AF47" s="118">
        <f t="shared" si="41"/>
        <v>0</v>
      </c>
      <c r="AG47" s="116">
        <f>'保育所'!AG47+'幼稚園'!AG48</f>
        <v>0</v>
      </c>
      <c r="AH47" s="117">
        <f>'保育所'!AH47+'幼稚園'!AH48</f>
        <v>0</v>
      </c>
      <c r="AI47" s="118">
        <f t="shared" si="42"/>
        <v>0</v>
      </c>
      <c r="AJ47" s="209" t="s">
        <v>146</v>
      </c>
      <c r="AK47" s="208" t="s">
        <v>146</v>
      </c>
      <c r="AL47" s="210" t="s">
        <v>146</v>
      </c>
      <c r="AM47" s="116">
        <f>'保育所'!AM47+'幼稚園'!AM48</f>
        <v>0</v>
      </c>
      <c r="AN47" s="117">
        <f>'保育所'!AN47+'幼稚園'!AN48</f>
        <v>0</v>
      </c>
      <c r="AO47" s="118">
        <f t="shared" si="43"/>
        <v>0</v>
      </c>
      <c r="AP47" s="229">
        <f t="shared" si="44"/>
        <v>0</v>
      </c>
      <c r="AQ47" s="230">
        <f t="shared" si="45"/>
        <v>0</v>
      </c>
      <c r="AR47" s="231">
        <f t="shared" si="46"/>
        <v>0</v>
      </c>
      <c r="AS47" s="116">
        <f>'保育所'!AS47+'幼稚園'!AS48</f>
        <v>0</v>
      </c>
      <c r="AT47" s="117">
        <f>'保育所'!AT47+'幼稚園'!AT48</f>
        <v>0</v>
      </c>
      <c r="AU47" s="118">
        <f t="shared" si="47"/>
        <v>0</v>
      </c>
    </row>
    <row r="48" spans="1:47" s="159" customFormat="1" ht="7.5" customHeight="1">
      <c r="A48" s="173"/>
      <c r="B48" s="174" t="s">
        <v>56</v>
      </c>
      <c r="C48" s="116">
        <f>'保育所'!C48+'幼稚園'!C49</f>
        <v>20</v>
      </c>
      <c r="D48" s="117">
        <f>'保育所'!D48+'幼稚園'!D49</f>
        <v>22</v>
      </c>
      <c r="E48" s="118">
        <f t="shared" si="24"/>
        <v>42</v>
      </c>
      <c r="F48" s="116">
        <f>'保育所'!F48+'幼稚園'!F49</f>
        <v>7</v>
      </c>
      <c r="G48" s="117">
        <f>'保育所'!G48+'幼稚園'!G49</f>
        <v>7</v>
      </c>
      <c r="H48" s="118">
        <f t="shared" si="25"/>
        <v>14</v>
      </c>
      <c r="I48" s="175">
        <f t="shared" si="26"/>
        <v>35</v>
      </c>
      <c r="J48" s="117">
        <f t="shared" si="27"/>
        <v>31.818181818181817</v>
      </c>
      <c r="K48" s="118">
        <f t="shared" si="28"/>
        <v>33.33333333333333</v>
      </c>
      <c r="L48" s="116">
        <f>'保育所'!L48+'幼稚園'!L49</f>
        <v>1</v>
      </c>
      <c r="M48" s="117">
        <f>'保育所'!M48+'幼稚園'!M49</f>
        <v>4</v>
      </c>
      <c r="N48" s="118">
        <f t="shared" si="29"/>
        <v>5</v>
      </c>
      <c r="O48" s="175">
        <f t="shared" si="30"/>
        <v>14.285714285714285</v>
      </c>
      <c r="P48" s="208">
        <f t="shared" si="31"/>
        <v>57.14285714285714</v>
      </c>
      <c r="Q48" s="118">
        <f t="shared" si="32"/>
        <v>35.714285714285715</v>
      </c>
      <c r="R48" s="116">
        <f>'保育所'!R48+'幼稚園'!R49</f>
        <v>34</v>
      </c>
      <c r="S48" s="117">
        <f>'保育所'!S48+'幼稚園'!S49</f>
        <v>19</v>
      </c>
      <c r="T48" s="118">
        <f t="shared" si="33"/>
        <v>53</v>
      </c>
      <c r="U48" s="229">
        <f t="shared" si="34"/>
        <v>1.7</v>
      </c>
      <c r="V48" s="230">
        <f t="shared" si="35"/>
        <v>0.8636363636363636</v>
      </c>
      <c r="W48" s="231">
        <f t="shared" si="36"/>
        <v>1.2619047619047619</v>
      </c>
      <c r="X48" s="116">
        <f>'保育所'!X48+'幼稚園'!X49</f>
        <v>8</v>
      </c>
      <c r="Y48" s="117">
        <f>'保育所'!Y48+'幼稚園'!Y49</f>
        <v>8</v>
      </c>
      <c r="Z48" s="118">
        <f t="shared" si="37"/>
        <v>16</v>
      </c>
      <c r="AA48" s="116">
        <f>'保育所'!AA48+'幼稚園'!AA49</f>
        <v>0</v>
      </c>
      <c r="AB48" s="117">
        <f>'保育所'!AB48+'幼稚園'!AB49</f>
        <v>0</v>
      </c>
      <c r="AC48" s="118">
        <f t="shared" si="38"/>
        <v>0</v>
      </c>
      <c r="AD48" s="175">
        <f t="shared" si="39"/>
        <v>0</v>
      </c>
      <c r="AE48" s="117">
        <f t="shared" si="40"/>
        <v>0</v>
      </c>
      <c r="AF48" s="118">
        <f t="shared" si="41"/>
        <v>0</v>
      </c>
      <c r="AG48" s="116">
        <f>'保育所'!AG48+'幼稚園'!AG49</f>
        <v>0</v>
      </c>
      <c r="AH48" s="117">
        <f>'保育所'!AH48+'幼稚園'!AH49</f>
        <v>0</v>
      </c>
      <c r="AI48" s="118">
        <f t="shared" si="42"/>
        <v>0</v>
      </c>
      <c r="AJ48" s="209" t="s">
        <v>146</v>
      </c>
      <c r="AK48" s="208" t="s">
        <v>146</v>
      </c>
      <c r="AL48" s="210" t="s">
        <v>146</v>
      </c>
      <c r="AM48" s="116">
        <f>'保育所'!AM48+'幼稚園'!AM49</f>
        <v>0</v>
      </c>
      <c r="AN48" s="117">
        <f>'保育所'!AN48+'幼稚園'!AN49</f>
        <v>0</v>
      </c>
      <c r="AO48" s="118">
        <f t="shared" si="43"/>
        <v>0</v>
      </c>
      <c r="AP48" s="229">
        <f t="shared" si="44"/>
        <v>0</v>
      </c>
      <c r="AQ48" s="230">
        <f t="shared" si="45"/>
        <v>0</v>
      </c>
      <c r="AR48" s="231">
        <f t="shared" si="46"/>
        <v>0</v>
      </c>
      <c r="AS48" s="116">
        <f>'保育所'!AS48+'幼稚園'!AS49</f>
        <v>0</v>
      </c>
      <c r="AT48" s="117">
        <f>'保育所'!AT48+'幼稚園'!AT49</f>
        <v>0</v>
      </c>
      <c r="AU48" s="118">
        <f t="shared" si="47"/>
        <v>0</v>
      </c>
    </row>
    <row r="49" spans="1:47" s="159" customFormat="1" ht="7.5" customHeight="1">
      <c r="A49" s="173"/>
      <c r="B49" s="174" t="s">
        <v>57</v>
      </c>
      <c r="C49" s="116">
        <f>'保育所'!C49+'幼稚園'!C50</f>
        <v>32</v>
      </c>
      <c r="D49" s="117">
        <f>'保育所'!D49+'幼稚園'!D50</f>
        <v>28</v>
      </c>
      <c r="E49" s="118">
        <f t="shared" si="24"/>
        <v>60</v>
      </c>
      <c r="F49" s="116">
        <f>'保育所'!F49+'幼稚園'!F50</f>
        <v>17</v>
      </c>
      <c r="G49" s="117">
        <f>'保育所'!G49+'幼稚園'!G50</f>
        <v>14</v>
      </c>
      <c r="H49" s="118">
        <f t="shared" si="25"/>
        <v>31</v>
      </c>
      <c r="I49" s="175">
        <f t="shared" si="26"/>
        <v>53.125</v>
      </c>
      <c r="J49" s="117">
        <f t="shared" si="27"/>
        <v>50</v>
      </c>
      <c r="K49" s="118">
        <f t="shared" si="28"/>
        <v>51.66666666666667</v>
      </c>
      <c r="L49" s="116">
        <f>'保育所'!L49+'幼稚園'!L50</f>
        <v>6</v>
      </c>
      <c r="M49" s="117">
        <f>'保育所'!M49+'幼稚園'!M50</f>
        <v>3</v>
      </c>
      <c r="N49" s="118">
        <f t="shared" si="29"/>
        <v>9</v>
      </c>
      <c r="O49" s="175">
        <f t="shared" si="30"/>
        <v>35.294117647058826</v>
      </c>
      <c r="P49" s="208">
        <f t="shared" si="31"/>
        <v>21.428571428571427</v>
      </c>
      <c r="Q49" s="118">
        <f t="shared" si="32"/>
        <v>29.03225806451613</v>
      </c>
      <c r="R49" s="116">
        <f>'保育所'!R49+'幼稚園'!R50</f>
        <v>115</v>
      </c>
      <c r="S49" s="117">
        <f>'保育所'!S49+'幼稚園'!S50</f>
        <v>61</v>
      </c>
      <c r="T49" s="118">
        <f t="shared" si="33"/>
        <v>176</v>
      </c>
      <c r="U49" s="229">
        <f t="shared" si="34"/>
        <v>3.59375</v>
      </c>
      <c r="V49" s="230">
        <f t="shared" si="35"/>
        <v>2.1785714285714284</v>
      </c>
      <c r="W49" s="231">
        <f t="shared" si="36"/>
        <v>2.933333333333333</v>
      </c>
      <c r="X49" s="116">
        <f>'保育所'!X49+'幼稚園'!X50</f>
        <v>4</v>
      </c>
      <c r="Y49" s="117">
        <f>'保育所'!Y49+'幼稚園'!Y50</f>
        <v>1</v>
      </c>
      <c r="Z49" s="118">
        <f t="shared" si="37"/>
        <v>5</v>
      </c>
      <c r="AA49" s="116">
        <f>'保育所'!AA49+'幼稚園'!AA50</f>
        <v>0</v>
      </c>
      <c r="AB49" s="117">
        <f>'保育所'!AB49+'幼稚園'!AB50</f>
        <v>0</v>
      </c>
      <c r="AC49" s="118">
        <f t="shared" si="38"/>
        <v>0</v>
      </c>
      <c r="AD49" s="175">
        <f t="shared" si="39"/>
        <v>0</v>
      </c>
      <c r="AE49" s="117">
        <f t="shared" si="40"/>
        <v>0</v>
      </c>
      <c r="AF49" s="118">
        <f t="shared" si="41"/>
        <v>0</v>
      </c>
      <c r="AG49" s="116">
        <f>'保育所'!AG49+'幼稚園'!AG50</f>
        <v>0</v>
      </c>
      <c r="AH49" s="117">
        <f>'保育所'!AH49+'幼稚園'!AH50</f>
        <v>0</v>
      </c>
      <c r="AI49" s="118">
        <f t="shared" si="42"/>
        <v>0</v>
      </c>
      <c r="AJ49" s="209" t="s">
        <v>146</v>
      </c>
      <c r="AK49" s="208" t="s">
        <v>146</v>
      </c>
      <c r="AL49" s="210" t="s">
        <v>146</v>
      </c>
      <c r="AM49" s="116">
        <f>'保育所'!AM49+'幼稚園'!AM50</f>
        <v>0</v>
      </c>
      <c r="AN49" s="117">
        <f>'保育所'!AN49+'幼稚園'!AN50</f>
        <v>0</v>
      </c>
      <c r="AO49" s="118">
        <f t="shared" si="43"/>
        <v>0</v>
      </c>
      <c r="AP49" s="229">
        <f t="shared" si="44"/>
        <v>0</v>
      </c>
      <c r="AQ49" s="230">
        <f t="shared" si="45"/>
        <v>0</v>
      </c>
      <c r="AR49" s="231">
        <f t="shared" si="46"/>
        <v>0</v>
      </c>
      <c r="AS49" s="116">
        <f>'保育所'!AS49+'幼稚園'!AS50</f>
        <v>1</v>
      </c>
      <c r="AT49" s="117">
        <f>'保育所'!AT49+'幼稚園'!AT50</f>
        <v>0</v>
      </c>
      <c r="AU49" s="118">
        <f t="shared" si="47"/>
        <v>1</v>
      </c>
    </row>
    <row r="50" spans="1:47" s="159" customFormat="1" ht="7.5" customHeight="1">
      <c r="A50" s="173" t="s">
        <v>58</v>
      </c>
      <c r="B50" s="174" t="s">
        <v>58</v>
      </c>
      <c r="C50" s="116">
        <f>'保育所'!C50+'幼稚園'!C51</f>
        <v>169</v>
      </c>
      <c r="D50" s="117">
        <f>'保育所'!D50+'幼稚園'!D51</f>
        <v>154</v>
      </c>
      <c r="E50" s="118">
        <f t="shared" si="24"/>
        <v>323</v>
      </c>
      <c r="F50" s="116">
        <f>'保育所'!F50+'幼稚園'!F51</f>
        <v>88</v>
      </c>
      <c r="G50" s="117">
        <f>'保育所'!G50+'幼稚園'!G51</f>
        <v>70</v>
      </c>
      <c r="H50" s="118">
        <f t="shared" si="25"/>
        <v>158</v>
      </c>
      <c r="I50" s="175">
        <f t="shared" si="26"/>
        <v>52.071005917159766</v>
      </c>
      <c r="J50" s="117">
        <f t="shared" si="27"/>
        <v>45.45454545454545</v>
      </c>
      <c r="K50" s="118">
        <f t="shared" si="28"/>
        <v>48.91640866873065</v>
      </c>
      <c r="L50" s="116">
        <f>'保育所'!L50+'幼稚園'!L51</f>
        <v>47</v>
      </c>
      <c r="M50" s="117">
        <f>'保育所'!M50+'幼稚園'!M51</f>
        <v>28</v>
      </c>
      <c r="N50" s="118">
        <f t="shared" si="29"/>
        <v>75</v>
      </c>
      <c r="O50" s="175">
        <f t="shared" si="30"/>
        <v>53.40909090909091</v>
      </c>
      <c r="P50" s="208">
        <f t="shared" si="31"/>
        <v>40</v>
      </c>
      <c r="Q50" s="118">
        <f t="shared" si="32"/>
        <v>47.46835443037975</v>
      </c>
      <c r="R50" s="116">
        <f>'保育所'!R50+'幼稚園'!R51</f>
        <v>400</v>
      </c>
      <c r="S50" s="117">
        <f>'保育所'!S50+'幼稚園'!S51</f>
        <v>312</v>
      </c>
      <c r="T50" s="118">
        <f t="shared" si="33"/>
        <v>712</v>
      </c>
      <c r="U50" s="229">
        <f t="shared" si="34"/>
        <v>2.366863905325444</v>
      </c>
      <c r="V50" s="230">
        <f t="shared" si="35"/>
        <v>2.0259740259740258</v>
      </c>
      <c r="W50" s="231">
        <f t="shared" si="36"/>
        <v>2.2043343653250775</v>
      </c>
      <c r="X50" s="116">
        <f>'保育所'!X50+'幼稚園'!X51</f>
        <v>30</v>
      </c>
      <c r="Y50" s="117">
        <f>'保育所'!Y50+'幼稚園'!Y51</f>
        <v>28</v>
      </c>
      <c r="Z50" s="118">
        <f t="shared" si="37"/>
        <v>58</v>
      </c>
      <c r="AA50" s="116">
        <f>'保育所'!AA50+'幼稚園'!AA51</f>
        <v>1</v>
      </c>
      <c r="AB50" s="117">
        <f>'保育所'!AB50+'幼稚園'!AB51</f>
        <v>1</v>
      </c>
      <c r="AC50" s="118">
        <f t="shared" si="38"/>
        <v>2</v>
      </c>
      <c r="AD50" s="175">
        <f t="shared" si="39"/>
        <v>0.591715976331361</v>
      </c>
      <c r="AE50" s="117">
        <f t="shared" si="40"/>
        <v>0.6493506493506493</v>
      </c>
      <c r="AF50" s="118">
        <f t="shared" si="41"/>
        <v>0.6191950464396285</v>
      </c>
      <c r="AG50" s="116">
        <f>'保育所'!AG50+'幼稚園'!AG51</f>
        <v>1</v>
      </c>
      <c r="AH50" s="117">
        <f>'保育所'!AH50+'幼稚園'!AH51</f>
        <v>0</v>
      </c>
      <c r="AI50" s="118">
        <f t="shared" si="42"/>
        <v>1</v>
      </c>
      <c r="AJ50" s="209">
        <v>100</v>
      </c>
      <c r="AK50" s="208">
        <v>0</v>
      </c>
      <c r="AL50" s="210">
        <v>50</v>
      </c>
      <c r="AM50" s="116">
        <f>'保育所'!AM50+'幼稚園'!AM51</f>
        <v>1</v>
      </c>
      <c r="AN50" s="117">
        <f>'保育所'!AN50+'幼稚園'!AN51</f>
        <v>3</v>
      </c>
      <c r="AO50" s="118">
        <f t="shared" si="43"/>
        <v>4</v>
      </c>
      <c r="AP50" s="229">
        <f t="shared" si="44"/>
        <v>0.005917159763313609</v>
      </c>
      <c r="AQ50" s="230">
        <f t="shared" si="45"/>
        <v>0.01948051948051948</v>
      </c>
      <c r="AR50" s="231">
        <f t="shared" si="46"/>
        <v>0.01238390092879257</v>
      </c>
      <c r="AS50" s="116">
        <f>'保育所'!AS50+'幼稚園'!AS51</f>
        <v>0</v>
      </c>
      <c r="AT50" s="117">
        <f>'保育所'!AT50+'幼稚園'!AT51</f>
        <v>0</v>
      </c>
      <c r="AU50" s="118">
        <f t="shared" si="47"/>
        <v>0</v>
      </c>
    </row>
    <row r="51" spans="1:47" s="159" customFormat="1" ht="7.5" customHeight="1">
      <c r="A51" s="173"/>
      <c r="B51" s="174" t="s">
        <v>59</v>
      </c>
      <c r="C51" s="116">
        <f>'保育所'!C51+'幼稚園'!C52</f>
        <v>52</v>
      </c>
      <c r="D51" s="117">
        <f>'保育所'!D51+'幼稚園'!D52</f>
        <v>46</v>
      </c>
      <c r="E51" s="118">
        <f t="shared" si="24"/>
        <v>98</v>
      </c>
      <c r="F51" s="116">
        <f>'保育所'!F51+'幼稚園'!F52</f>
        <v>25</v>
      </c>
      <c r="G51" s="117">
        <f>'保育所'!G51+'幼稚園'!G52</f>
        <v>20</v>
      </c>
      <c r="H51" s="118">
        <f t="shared" si="25"/>
        <v>45</v>
      </c>
      <c r="I51" s="175">
        <f t="shared" si="26"/>
        <v>48.07692307692308</v>
      </c>
      <c r="J51" s="117">
        <f t="shared" si="27"/>
        <v>43.47826086956522</v>
      </c>
      <c r="K51" s="118">
        <f t="shared" si="28"/>
        <v>45.91836734693878</v>
      </c>
      <c r="L51" s="116">
        <f>'保育所'!L51+'幼稚園'!L52</f>
        <v>17</v>
      </c>
      <c r="M51" s="117">
        <f>'保育所'!M51+'幼稚園'!M52</f>
        <v>12</v>
      </c>
      <c r="N51" s="118">
        <f t="shared" si="29"/>
        <v>29</v>
      </c>
      <c r="O51" s="175">
        <f t="shared" si="30"/>
        <v>68</v>
      </c>
      <c r="P51" s="208">
        <f t="shared" si="31"/>
        <v>60</v>
      </c>
      <c r="Q51" s="118">
        <f t="shared" si="32"/>
        <v>64.44444444444444</v>
      </c>
      <c r="R51" s="116">
        <f>'保育所'!R51+'幼稚園'!R52</f>
        <v>107</v>
      </c>
      <c r="S51" s="117">
        <f>'保育所'!S51+'幼稚園'!S52</f>
        <v>89</v>
      </c>
      <c r="T51" s="118">
        <f t="shared" si="33"/>
        <v>196</v>
      </c>
      <c r="U51" s="229">
        <f t="shared" si="34"/>
        <v>2.0576923076923075</v>
      </c>
      <c r="V51" s="230">
        <f t="shared" si="35"/>
        <v>1.934782608695652</v>
      </c>
      <c r="W51" s="231">
        <f t="shared" si="36"/>
        <v>2</v>
      </c>
      <c r="X51" s="116">
        <f>'保育所'!X51+'幼稚園'!X52</f>
        <v>4</v>
      </c>
      <c r="Y51" s="117">
        <f>'保育所'!Y51+'幼稚園'!Y52</f>
        <v>3</v>
      </c>
      <c r="Z51" s="118">
        <f t="shared" si="37"/>
        <v>7</v>
      </c>
      <c r="AA51" s="116">
        <f>'保育所'!AA51+'幼稚園'!AA52</f>
        <v>0</v>
      </c>
      <c r="AB51" s="117">
        <f>'保育所'!AB51+'幼稚園'!AB52</f>
        <v>1</v>
      </c>
      <c r="AC51" s="118">
        <f t="shared" si="38"/>
        <v>1</v>
      </c>
      <c r="AD51" s="175">
        <f t="shared" si="39"/>
        <v>0</v>
      </c>
      <c r="AE51" s="117">
        <f t="shared" si="40"/>
        <v>2.1739130434782608</v>
      </c>
      <c r="AF51" s="118">
        <f t="shared" si="41"/>
        <v>1.0204081632653061</v>
      </c>
      <c r="AG51" s="116">
        <f>'保育所'!AG51+'幼稚園'!AG52</f>
        <v>0</v>
      </c>
      <c r="AH51" s="117">
        <f>'保育所'!AH51+'幼稚園'!AH52</f>
        <v>0</v>
      </c>
      <c r="AI51" s="118">
        <f t="shared" si="42"/>
        <v>0</v>
      </c>
      <c r="AJ51" s="209" t="s">
        <v>146</v>
      </c>
      <c r="AK51" s="208">
        <v>0</v>
      </c>
      <c r="AL51" s="210">
        <v>0</v>
      </c>
      <c r="AM51" s="116">
        <f>'保育所'!AM51+'幼稚園'!AM52</f>
        <v>0</v>
      </c>
      <c r="AN51" s="117">
        <f>'保育所'!AN51+'幼稚園'!AN52</f>
        <v>3</v>
      </c>
      <c r="AO51" s="118">
        <f t="shared" si="43"/>
        <v>3</v>
      </c>
      <c r="AP51" s="229">
        <f t="shared" si="44"/>
        <v>0</v>
      </c>
      <c r="AQ51" s="230">
        <f t="shared" si="45"/>
        <v>0.06521739130434782</v>
      </c>
      <c r="AR51" s="231">
        <f t="shared" si="46"/>
        <v>0.030612244897959183</v>
      </c>
      <c r="AS51" s="116">
        <f>'保育所'!AS51+'幼稚園'!AS52</f>
        <v>0</v>
      </c>
      <c r="AT51" s="117">
        <f>'保育所'!AT51+'幼稚園'!AT52</f>
        <v>0</v>
      </c>
      <c r="AU51" s="118">
        <f t="shared" si="47"/>
        <v>0</v>
      </c>
    </row>
    <row r="52" spans="1:47" s="159" customFormat="1" ht="7.5" customHeight="1">
      <c r="A52" s="173"/>
      <c r="B52" s="174" t="s">
        <v>60</v>
      </c>
      <c r="C52" s="116">
        <f>'保育所'!C52+'幼稚園'!C53</f>
        <v>25</v>
      </c>
      <c r="D52" s="117">
        <f>'保育所'!D52+'幼稚園'!D53</f>
        <v>19</v>
      </c>
      <c r="E52" s="118">
        <f t="shared" si="24"/>
        <v>44</v>
      </c>
      <c r="F52" s="116">
        <f>'保育所'!F52+'幼稚園'!F53</f>
        <v>9</v>
      </c>
      <c r="G52" s="117">
        <f>'保育所'!G52+'幼稚園'!G53</f>
        <v>8</v>
      </c>
      <c r="H52" s="118">
        <f t="shared" si="25"/>
        <v>17</v>
      </c>
      <c r="I52" s="175">
        <f t="shared" si="26"/>
        <v>36</v>
      </c>
      <c r="J52" s="117">
        <f t="shared" si="27"/>
        <v>42.10526315789473</v>
      </c>
      <c r="K52" s="118">
        <f t="shared" si="28"/>
        <v>38.63636363636363</v>
      </c>
      <c r="L52" s="116">
        <f>'保育所'!L52+'幼稚園'!L53</f>
        <v>5</v>
      </c>
      <c r="M52" s="117">
        <f>'保育所'!M52+'幼稚園'!M53</f>
        <v>3</v>
      </c>
      <c r="N52" s="118">
        <f t="shared" si="29"/>
        <v>8</v>
      </c>
      <c r="O52" s="175">
        <f t="shared" si="30"/>
        <v>55.55555555555556</v>
      </c>
      <c r="P52" s="208">
        <f t="shared" si="31"/>
        <v>37.5</v>
      </c>
      <c r="Q52" s="118">
        <f t="shared" si="32"/>
        <v>47.05882352941176</v>
      </c>
      <c r="R52" s="116">
        <f>'保育所'!R52+'幼稚園'!R53</f>
        <v>30</v>
      </c>
      <c r="S52" s="117">
        <f>'保育所'!S52+'幼稚園'!S53</f>
        <v>29</v>
      </c>
      <c r="T52" s="118">
        <f t="shared" si="33"/>
        <v>59</v>
      </c>
      <c r="U52" s="229">
        <f t="shared" si="34"/>
        <v>1.2</v>
      </c>
      <c r="V52" s="230">
        <f t="shared" si="35"/>
        <v>1.5263157894736843</v>
      </c>
      <c r="W52" s="231">
        <f t="shared" si="36"/>
        <v>1.3409090909090908</v>
      </c>
      <c r="X52" s="116">
        <f>'保育所'!X52+'幼稚園'!X53</f>
        <v>15</v>
      </c>
      <c r="Y52" s="117">
        <f>'保育所'!Y52+'幼稚園'!Y53</f>
        <v>11</v>
      </c>
      <c r="Z52" s="118">
        <f t="shared" si="37"/>
        <v>26</v>
      </c>
      <c r="AA52" s="116">
        <f>'保育所'!AA52+'幼稚園'!AA53</f>
        <v>0</v>
      </c>
      <c r="AB52" s="117">
        <f>'保育所'!AB52+'幼稚園'!AB53</f>
        <v>0</v>
      </c>
      <c r="AC52" s="118">
        <f t="shared" si="38"/>
        <v>0</v>
      </c>
      <c r="AD52" s="175">
        <f t="shared" si="39"/>
        <v>0</v>
      </c>
      <c r="AE52" s="117">
        <f t="shared" si="40"/>
        <v>0</v>
      </c>
      <c r="AF52" s="118">
        <f t="shared" si="41"/>
        <v>0</v>
      </c>
      <c r="AG52" s="116">
        <f>'保育所'!AG52+'幼稚園'!AG53</f>
        <v>0</v>
      </c>
      <c r="AH52" s="117">
        <f>'保育所'!AH52+'幼稚園'!AH53</f>
        <v>0</v>
      </c>
      <c r="AI52" s="118">
        <f t="shared" si="42"/>
        <v>0</v>
      </c>
      <c r="AJ52" s="209" t="s">
        <v>146</v>
      </c>
      <c r="AK52" s="208" t="s">
        <v>146</v>
      </c>
      <c r="AL52" s="210" t="s">
        <v>146</v>
      </c>
      <c r="AM52" s="116">
        <f>'保育所'!AM52+'幼稚園'!AM53</f>
        <v>0</v>
      </c>
      <c r="AN52" s="117">
        <f>'保育所'!AN52+'幼稚園'!AN53</f>
        <v>0</v>
      </c>
      <c r="AO52" s="118">
        <f t="shared" si="43"/>
        <v>0</v>
      </c>
      <c r="AP52" s="229">
        <f t="shared" si="44"/>
        <v>0</v>
      </c>
      <c r="AQ52" s="230">
        <f t="shared" si="45"/>
        <v>0</v>
      </c>
      <c r="AR52" s="231">
        <f t="shared" si="46"/>
        <v>0</v>
      </c>
      <c r="AS52" s="116">
        <f>'保育所'!AS52+'幼稚園'!AS53</f>
        <v>0</v>
      </c>
      <c r="AT52" s="117">
        <f>'保育所'!AT52+'幼稚園'!AT53</f>
        <v>0</v>
      </c>
      <c r="AU52" s="118">
        <f t="shared" si="47"/>
        <v>0</v>
      </c>
    </row>
    <row r="53" spans="1:47" s="159" customFormat="1" ht="7.5" customHeight="1">
      <c r="A53" s="173"/>
      <c r="B53" s="174" t="s">
        <v>61</v>
      </c>
      <c r="C53" s="116">
        <f>'保育所'!C53+'幼稚園'!C54</f>
        <v>46</v>
      </c>
      <c r="D53" s="117">
        <f>'保育所'!D53+'幼稚園'!D54</f>
        <v>37</v>
      </c>
      <c r="E53" s="118">
        <f t="shared" si="24"/>
        <v>83</v>
      </c>
      <c r="F53" s="116">
        <f>'保育所'!F53+'幼稚園'!F54</f>
        <v>30</v>
      </c>
      <c r="G53" s="117">
        <f>'保育所'!G53+'幼稚園'!G54</f>
        <v>18</v>
      </c>
      <c r="H53" s="118">
        <f t="shared" si="25"/>
        <v>48</v>
      </c>
      <c r="I53" s="175">
        <f t="shared" si="26"/>
        <v>65.21739130434783</v>
      </c>
      <c r="J53" s="117">
        <f t="shared" si="27"/>
        <v>48.64864864864865</v>
      </c>
      <c r="K53" s="118">
        <f t="shared" si="28"/>
        <v>57.831325301204814</v>
      </c>
      <c r="L53" s="116">
        <f>'保育所'!L53+'幼稚園'!L54</f>
        <v>15</v>
      </c>
      <c r="M53" s="117">
        <f>'保育所'!M53+'幼稚園'!M54</f>
        <v>7</v>
      </c>
      <c r="N53" s="118">
        <f t="shared" si="29"/>
        <v>22</v>
      </c>
      <c r="O53" s="175">
        <f t="shared" si="30"/>
        <v>50</v>
      </c>
      <c r="P53" s="208">
        <f t="shared" si="31"/>
        <v>38.88888888888889</v>
      </c>
      <c r="Q53" s="118">
        <f t="shared" si="32"/>
        <v>45.83333333333333</v>
      </c>
      <c r="R53" s="116">
        <f>'保育所'!R53+'幼稚園'!R54</f>
        <v>151</v>
      </c>
      <c r="S53" s="117">
        <f>'保育所'!S53+'幼稚園'!S54</f>
        <v>89</v>
      </c>
      <c r="T53" s="118">
        <f t="shared" si="33"/>
        <v>240</v>
      </c>
      <c r="U53" s="229">
        <f t="shared" si="34"/>
        <v>3.282608695652174</v>
      </c>
      <c r="V53" s="230">
        <f t="shared" si="35"/>
        <v>2.4054054054054053</v>
      </c>
      <c r="W53" s="231">
        <f t="shared" si="36"/>
        <v>2.891566265060241</v>
      </c>
      <c r="X53" s="116">
        <f>'保育所'!X53+'幼稚園'!X54</f>
        <v>9</v>
      </c>
      <c r="Y53" s="117">
        <f>'保育所'!Y53+'幼稚園'!Y54</f>
        <v>2</v>
      </c>
      <c r="Z53" s="118">
        <f t="shared" si="37"/>
        <v>11</v>
      </c>
      <c r="AA53" s="116">
        <f>'保育所'!AA53+'幼稚園'!AA54</f>
        <v>1</v>
      </c>
      <c r="AB53" s="117">
        <f>'保育所'!AB53+'幼稚園'!AB54</f>
        <v>0</v>
      </c>
      <c r="AC53" s="118">
        <f t="shared" si="38"/>
        <v>1</v>
      </c>
      <c r="AD53" s="175">
        <f t="shared" si="39"/>
        <v>2.1739130434782608</v>
      </c>
      <c r="AE53" s="117">
        <f t="shared" si="40"/>
        <v>0</v>
      </c>
      <c r="AF53" s="118">
        <f t="shared" si="41"/>
        <v>1.2048192771084338</v>
      </c>
      <c r="AG53" s="116">
        <f>'保育所'!AG53+'幼稚園'!AG54</f>
        <v>1</v>
      </c>
      <c r="AH53" s="117">
        <f>'保育所'!AH53+'幼稚園'!AH54</f>
        <v>0</v>
      </c>
      <c r="AI53" s="118">
        <f t="shared" si="42"/>
        <v>1</v>
      </c>
      <c r="AJ53" s="209">
        <v>100</v>
      </c>
      <c r="AK53" s="208" t="s">
        <v>146</v>
      </c>
      <c r="AL53" s="210">
        <v>100</v>
      </c>
      <c r="AM53" s="116">
        <f>'保育所'!AM53+'幼稚園'!AM54</f>
        <v>1</v>
      </c>
      <c r="AN53" s="117">
        <f>'保育所'!AN53+'幼稚園'!AN54</f>
        <v>0</v>
      </c>
      <c r="AO53" s="118">
        <f t="shared" si="43"/>
        <v>1</v>
      </c>
      <c r="AP53" s="229">
        <f t="shared" si="44"/>
        <v>0.021739130434782608</v>
      </c>
      <c r="AQ53" s="230">
        <f t="shared" si="45"/>
        <v>0</v>
      </c>
      <c r="AR53" s="231">
        <f t="shared" si="46"/>
        <v>0.012048192771084338</v>
      </c>
      <c r="AS53" s="116">
        <f>'保育所'!AS53+'幼稚園'!AS54</f>
        <v>0</v>
      </c>
      <c r="AT53" s="117">
        <f>'保育所'!AT53+'幼稚園'!AT54</f>
        <v>0</v>
      </c>
      <c r="AU53" s="118">
        <f t="shared" si="47"/>
        <v>0</v>
      </c>
    </row>
    <row r="54" spans="1:47" s="159" customFormat="1" ht="7.5" customHeight="1">
      <c r="A54" s="173"/>
      <c r="B54" s="174" t="s">
        <v>62</v>
      </c>
      <c r="C54" s="116">
        <f>'保育所'!C54+'幼稚園'!C55</f>
        <v>46</v>
      </c>
      <c r="D54" s="117">
        <f>'保育所'!D54+'幼稚園'!D55</f>
        <v>52</v>
      </c>
      <c r="E54" s="118">
        <f t="shared" si="24"/>
        <v>98</v>
      </c>
      <c r="F54" s="116">
        <f>'保育所'!F54+'幼稚園'!F55</f>
        <v>24</v>
      </c>
      <c r="G54" s="117">
        <f>'保育所'!G54+'幼稚園'!G55</f>
        <v>24</v>
      </c>
      <c r="H54" s="118">
        <f t="shared" si="25"/>
        <v>48</v>
      </c>
      <c r="I54" s="175">
        <f t="shared" si="26"/>
        <v>52.17391304347826</v>
      </c>
      <c r="J54" s="117">
        <f t="shared" si="27"/>
        <v>46.15384615384615</v>
      </c>
      <c r="K54" s="118">
        <f t="shared" si="28"/>
        <v>48.97959183673469</v>
      </c>
      <c r="L54" s="116">
        <f>'保育所'!L54+'幼稚園'!L55</f>
        <v>10</v>
      </c>
      <c r="M54" s="117">
        <f>'保育所'!M54+'幼稚園'!M55</f>
        <v>6</v>
      </c>
      <c r="N54" s="118">
        <f t="shared" si="29"/>
        <v>16</v>
      </c>
      <c r="O54" s="175">
        <f t="shared" si="30"/>
        <v>41.66666666666667</v>
      </c>
      <c r="P54" s="208">
        <f t="shared" si="31"/>
        <v>25</v>
      </c>
      <c r="Q54" s="118">
        <f t="shared" si="32"/>
        <v>33.33333333333333</v>
      </c>
      <c r="R54" s="116">
        <f>'保育所'!R54+'幼稚園'!R55</f>
        <v>112</v>
      </c>
      <c r="S54" s="117">
        <f>'保育所'!S54+'幼稚園'!S55</f>
        <v>105</v>
      </c>
      <c r="T54" s="118">
        <f t="shared" si="33"/>
        <v>217</v>
      </c>
      <c r="U54" s="229">
        <f t="shared" si="34"/>
        <v>2.4347826086956523</v>
      </c>
      <c r="V54" s="230">
        <f t="shared" si="35"/>
        <v>2.019230769230769</v>
      </c>
      <c r="W54" s="231">
        <f t="shared" si="36"/>
        <v>2.2142857142857144</v>
      </c>
      <c r="X54" s="116">
        <f>'保育所'!X54+'幼稚園'!X55</f>
        <v>2</v>
      </c>
      <c r="Y54" s="117">
        <f>'保育所'!Y54+'幼稚園'!Y55</f>
        <v>12</v>
      </c>
      <c r="Z54" s="118">
        <f t="shared" si="37"/>
        <v>14</v>
      </c>
      <c r="AA54" s="116">
        <f>'保育所'!AA54+'幼稚園'!AA55</f>
        <v>0</v>
      </c>
      <c r="AB54" s="117">
        <f>'保育所'!AB54+'幼稚園'!AB55</f>
        <v>0</v>
      </c>
      <c r="AC54" s="118">
        <f t="shared" si="38"/>
        <v>0</v>
      </c>
      <c r="AD54" s="175">
        <f t="shared" si="39"/>
        <v>0</v>
      </c>
      <c r="AE54" s="117">
        <f t="shared" si="40"/>
        <v>0</v>
      </c>
      <c r="AF54" s="118">
        <f t="shared" si="41"/>
        <v>0</v>
      </c>
      <c r="AG54" s="116">
        <f>'保育所'!AG54+'幼稚園'!AG55</f>
        <v>0</v>
      </c>
      <c r="AH54" s="117">
        <f>'保育所'!AH54+'幼稚園'!AH55</f>
        <v>0</v>
      </c>
      <c r="AI54" s="118">
        <f t="shared" si="42"/>
        <v>0</v>
      </c>
      <c r="AJ54" s="209" t="s">
        <v>146</v>
      </c>
      <c r="AK54" s="208" t="s">
        <v>146</v>
      </c>
      <c r="AL54" s="210" t="s">
        <v>146</v>
      </c>
      <c r="AM54" s="116">
        <f>'保育所'!AM54+'幼稚園'!AM55</f>
        <v>0</v>
      </c>
      <c r="AN54" s="117">
        <f>'保育所'!AN54+'幼稚園'!AN55</f>
        <v>0</v>
      </c>
      <c r="AO54" s="118">
        <f t="shared" si="43"/>
        <v>0</v>
      </c>
      <c r="AP54" s="229">
        <f t="shared" si="44"/>
        <v>0</v>
      </c>
      <c r="AQ54" s="230">
        <f t="shared" si="45"/>
        <v>0</v>
      </c>
      <c r="AR54" s="231">
        <f t="shared" si="46"/>
        <v>0</v>
      </c>
      <c r="AS54" s="116">
        <f>'保育所'!AS54+'幼稚園'!AS55</f>
        <v>0</v>
      </c>
      <c r="AT54" s="117">
        <f>'保育所'!AT54+'幼稚園'!AT55</f>
        <v>0</v>
      </c>
      <c r="AU54" s="118">
        <f t="shared" si="47"/>
        <v>0</v>
      </c>
    </row>
    <row r="55" spans="1:47" s="159" customFormat="1" ht="7.5" customHeight="1">
      <c r="A55" s="173" t="s">
        <v>63</v>
      </c>
      <c r="B55" s="174" t="s">
        <v>63</v>
      </c>
      <c r="C55" s="116">
        <f>'保育所'!C55+'幼稚園'!C56</f>
        <v>96</v>
      </c>
      <c r="D55" s="117">
        <f>'保育所'!D55+'幼稚園'!D56</f>
        <v>96</v>
      </c>
      <c r="E55" s="118">
        <f t="shared" si="24"/>
        <v>192</v>
      </c>
      <c r="F55" s="116">
        <f>'保育所'!F55+'幼稚園'!F56</f>
        <v>53</v>
      </c>
      <c r="G55" s="117">
        <f>'保育所'!G55+'幼稚園'!G56</f>
        <v>56</v>
      </c>
      <c r="H55" s="118">
        <f t="shared" si="25"/>
        <v>109</v>
      </c>
      <c r="I55" s="175">
        <f t="shared" si="26"/>
        <v>55.208333333333336</v>
      </c>
      <c r="J55" s="117">
        <f t="shared" si="27"/>
        <v>58.333333333333336</v>
      </c>
      <c r="K55" s="118">
        <f t="shared" si="28"/>
        <v>56.770833333333336</v>
      </c>
      <c r="L55" s="116">
        <f>'保育所'!L55+'幼稚園'!L56</f>
        <v>12</v>
      </c>
      <c r="M55" s="117">
        <f>'保育所'!M55+'幼稚園'!M56</f>
        <v>19</v>
      </c>
      <c r="N55" s="118">
        <f t="shared" si="29"/>
        <v>31</v>
      </c>
      <c r="O55" s="175">
        <f t="shared" si="30"/>
        <v>22.641509433962266</v>
      </c>
      <c r="P55" s="208">
        <f t="shared" si="31"/>
        <v>33.92857142857143</v>
      </c>
      <c r="Q55" s="118">
        <f t="shared" si="32"/>
        <v>28.440366972477065</v>
      </c>
      <c r="R55" s="116">
        <f>'保育所'!R55+'幼稚園'!R56</f>
        <v>264</v>
      </c>
      <c r="S55" s="117">
        <f>'保育所'!S55+'幼稚園'!S56</f>
        <v>326</v>
      </c>
      <c r="T55" s="118">
        <f t="shared" si="33"/>
        <v>590</v>
      </c>
      <c r="U55" s="229">
        <f t="shared" si="34"/>
        <v>2.75</v>
      </c>
      <c r="V55" s="230">
        <f t="shared" si="35"/>
        <v>3.3958333333333335</v>
      </c>
      <c r="W55" s="231">
        <f t="shared" si="36"/>
        <v>3.0729166666666665</v>
      </c>
      <c r="X55" s="116">
        <f>'保育所'!X55+'幼稚園'!X56</f>
        <v>21</v>
      </c>
      <c r="Y55" s="117">
        <f>'保育所'!Y55+'幼稚園'!Y56</f>
        <v>39</v>
      </c>
      <c r="Z55" s="118">
        <f t="shared" si="37"/>
        <v>60</v>
      </c>
      <c r="AA55" s="116">
        <f>'保育所'!AA55+'幼稚園'!AA56</f>
        <v>0</v>
      </c>
      <c r="AB55" s="117">
        <f>'保育所'!AB55+'幼稚園'!AB56</f>
        <v>0</v>
      </c>
      <c r="AC55" s="118">
        <f t="shared" si="38"/>
        <v>0</v>
      </c>
      <c r="AD55" s="175">
        <f t="shared" si="39"/>
        <v>0</v>
      </c>
      <c r="AE55" s="117">
        <f t="shared" si="40"/>
        <v>0</v>
      </c>
      <c r="AF55" s="118">
        <f t="shared" si="41"/>
        <v>0</v>
      </c>
      <c r="AG55" s="116">
        <f>'保育所'!AG55+'幼稚園'!AG56</f>
        <v>0</v>
      </c>
      <c r="AH55" s="117">
        <f>'保育所'!AH55+'幼稚園'!AH56</f>
        <v>0</v>
      </c>
      <c r="AI55" s="118">
        <f t="shared" si="42"/>
        <v>0</v>
      </c>
      <c r="AJ55" s="209" t="s">
        <v>146</v>
      </c>
      <c r="AK55" s="208" t="s">
        <v>146</v>
      </c>
      <c r="AL55" s="210" t="s">
        <v>146</v>
      </c>
      <c r="AM55" s="116">
        <f>'保育所'!AM55+'幼稚園'!AM56</f>
        <v>0</v>
      </c>
      <c r="AN55" s="117">
        <f>'保育所'!AN55+'幼稚園'!AN56</f>
        <v>0</v>
      </c>
      <c r="AO55" s="118">
        <f t="shared" si="43"/>
        <v>0</v>
      </c>
      <c r="AP55" s="229">
        <f t="shared" si="44"/>
        <v>0</v>
      </c>
      <c r="AQ55" s="230">
        <f t="shared" si="45"/>
        <v>0</v>
      </c>
      <c r="AR55" s="231">
        <f t="shared" si="46"/>
        <v>0</v>
      </c>
      <c r="AS55" s="116">
        <f>'保育所'!AS55+'幼稚園'!AS56</f>
        <v>0</v>
      </c>
      <c r="AT55" s="117">
        <f>'保育所'!AT55+'幼稚園'!AT56</f>
        <v>0</v>
      </c>
      <c r="AU55" s="118">
        <f t="shared" si="47"/>
        <v>0</v>
      </c>
    </row>
    <row r="56" spans="1:47" s="159" customFormat="1" ht="7.5" customHeight="1">
      <c r="A56" s="173" t="s">
        <v>64</v>
      </c>
      <c r="B56" s="174" t="s">
        <v>64</v>
      </c>
      <c r="C56" s="116">
        <f>'保育所'!C56+'幼稚園'!C57</f>
        <v>62</v>
      </c>
      <c r="D56" s="117">
        <f>'保育所'!D56+'幼稚園'!D57</f>
        <v>41</v>
      </c>
      <c r="E56" s="118">
        <f t="shared" si="24"/>
        <v>103</v>
      </c>
      <c r="F56" s="116">
        <f>'保育所'!F56+'幼稚園'!F57</f>
        <v>28</v>
      </c>
      <c r="G56" s="117">
        <f>'保育所'!G56+'幼稚園'!G57</f>
        <v>16</v>
      </c>
      <c r="H56" s="118">
        <f t="shared" si="25"/>
        <v>44</v>
      </c>
      <c r="I56" s="175">
        <f t="shared" si="26"/>
        <v>45.16129032258064</v>
      </c>
      <c r="J56" s="117">
        <f t="shared" si="27"/>
        <v>39.02439024390244</v>
      </c>
      <c r="K56" s="118">
        <f t="shared" si="28"/>
        <v>42.71844660194174</v>
      </c>
      <c r="L56" s="116">
        <f>'保育所'!L56+'幼稚園'!L57</f>
        <v>15</v>
      </c>
      <c r="M56" s="117">
        <f>'保育所'!M56+'幼稚園'!M57</f>
        <v>8</v>
      </c>
      <c r="N56" s="118">
        <f t="shared" si="29"/>
        <v>23</v>
      </c>
      <c r="O56" s="175">
        <f t="shared" si="30"/>
        <v>53.57142857142857</v>
      </c>
      <c r="P56" s="208">
        <f t="shared" si="31"/>
        <v>50</v>
      </c>
      <c r="Q56" s="118">
        <f t="shared" si="32"/>
        <v>52.27272727272727</v>
      </c>
      <c r="R56" s="116">
        <f>'保育所'!R56+'幼稚園'!R57</f>
        <v>99</v>
      </c>
      <c r="S56" s="117">
        <f>'保育所'!S56+'幼稚園'!S57</f>
        <v>76</v>
      </c>
      <c r="T56" s="118">
        <f t="shared" si="33"/>
        <v>175</v>
      </c>
      <c r="U56" s="229">
        <f t="shared" si="34"/>
        <v>1.596774193548387</v>
      </c>
      <c r="V56" s="230">
        <f t="shared" si="35"/>
        <v>1.853658536585366</v>
      </c>
      <c r="W56" s="231">
        <f t="shared" si="36"/>
        <v>1.6990291262135921</v>
      </c>
      <c r="X56" s="116">
        <f>'保育所'!X56+'幼稚園'!X57</f>
        <v>12</v>
      </c>
      <c r="Y56" s="117">
        <f>'保育所'!Y56+'幼稚園'!Y57</f>
        <v>15</v>
      </c>
      <c r="Z56" s="118">
        <f t="shared" si="37"/>
        <v>27</v>
      </c>
      <c r="AA56" s="116">
        <f>'保育所'!AA56+'幼稚園'!AA57</f>
        <v>0</v>
      </c>
      <c r="AB56" s="117">
        <f>'保育所'!AB56+'幼稚園'!AB57</f>
        <v>0</v>
      </c>
      <c r="AC56" s="118">
        <f t="shared" si="38"/>
        <v>0</v>
      </c>
      <c r="AD56" s="175">
        <f t="shared" si="39"/>
        <v>0</v>
      </c>
      <c r="AE56" s="117">
        <f t="shared" si="40"/>
        <v>0</v>
      </c>
      <c r="AF56" s="118">
        <f t="shared" si="41"/>
        <v>0</v>
      </c>
      <c r="AG56" s="116">
        <f>'保育所'!AG56+'幼稚園'!AG57</f>
        <v>0</v>
      </c>
      <c r="AH56" s="117">
        <f>'保育所'!AH56+'幼稚園'!AH57</f>
        <v>0</v>
      </c>
      <c r="AI56" s="118">
        <f t="shared" si="42"/>
        <v>0</v>
      </c>
      <c r="AJ56" s="209" t="s">
        <v>146</v>
      </c>
      <c r="AK56" s="208" t="s">
        <v>146</v>
      </c>
      <c r="AL56" s="210" t="s">
        <v>146</v>
      </c>
      <c r="AM56" s="116">
        <f>'保育所'!AM56+'幼稚園'!AM57</f>
        <v>0</v>
      </c>
      <c r="AN56" s="117">
        <f>'保育所'!AN56+'幼稚園'!AN57</f>
        <v>0</v>
      </c>
      <c r="AO56" s="118">
        <f t="shared" si="43"/>
        <v>0</v>
      </c>
      <c r="AP56" s="229">
        <f t="shared" si="44"/>
        <v>0</v>
      </c>
      <c r="AQ56" s="230">
        <f t="shared" si="45"/>
        <v>0</v>
      </c>
      <c r="AR56" s="231">
        <f t="shared" si="46"/>
        <v>0</v>
      </c>
      <c r="AS56" s="116">
        <f>'保育所'!AS56+'幼稚園'!AS57</f>
        <v>0</v>
      </c>
      <c r="AT56" s="117">
        <f>'保育所'!AT56+'幼稚園'!AT57</f>
        <v>0</v>
      </c>
      <c r="AU56" s="118">
        <f t="shared" si="47"/>
        <v>0</v>
      </c>
    </row>
    <row r="57" spans="1:47" s="159" customFormat="1" ht="7.5" customHeight="1">
      <c r="A57" s="173" t="s">
        <v>65</v>
      </c>
      <c r="B57" s="174" t="s">
        <v>65</v>
      </c>
      <c r="C57" s="116">
        <f>'保育所'!C57+'幼稚園'!C58</f>
        <v>88</v>
      </c>
      <c r="D57" s="117">
        <f>'保育所'!D57+'幼稚園'!D58</f>
        <v>117</v>
      </c>
      <c r="E57" s="118">
        <f t="shared" si="24"/>
        <v>205</v>
      </c>
      <c r="F57" s="116">
        <f>'保育所'!F57+'幼稚園'!F58</f>
        <v>35</v>
      </c>
      <c r="G57" s="117">
        <f>'保育所'!G57+'幼稚園'!G58</f>
        <v>46</v>
      </c>
      <c r="H57" s="118">
        <f t="shared" si="25"/>
        <v>81</v>
      </c>
      <c r="I57" s="175">
        <f t="shared" si="26"/>
        <v>39.77272727272727</v>
      </c>
      <c r="J57" s="117">
        <f t="shared" si="27"/>
        <v>39.31623931623932</v>
      </c>
      <c r="K57" s="118">
        <f t="shared" si="28"/>
        <v>39.51219512195122</v>
      </c>
      <c r="L57" s="116">
        <f>'保育所'!L57+'幼稚園'!L58</f>
        <v>11</v>
      </c>
      <c r="M57" s="117">
        <f>'保育所'!M57+'幼稚園'!M58</f>
        <v>14</v>
      </c>
      <c r="N57" s="118">
        <f t="shared" si="29"/>
        <v>25</v>
      </c>
      <c r="O57" s="175">
        <f t="shared" si="30"/>
        <v>31.428571428571427</v>
      </c>
      <c r="P57" s="208">
        <f t="shared" si="31"/>
        <v>30.434782608695656</v>
      </c>
      <c r="Q57" s="118">
        <f t="shared" si="32"/>
        <v>30.864197530864196</v>
      </c>
      <c r="R57" s="116">
        <f>'保育所'!R57+'幼稚園'!R58</f>
        <v>159</v>
      </c>
      <c r="S57" s="117">
        <f>'保育所'!S57+'幼稚園'!S58</f>
        <v>164</v>
      </c>
      <c r="T57" s="118">
        <f t="shared" si="33"/>
        <v>323</v>
      </c>
      <c r="U57" s="229">
        <f t="shared" si="34"/>
        <v>1.8068181818181819</v>
      </c>
      <c r="V57" s="230">
        <f t="shared" si="35"/>
        <v>1.4017094017094016</v>
      </c>
      <c r="W57" s="231">
        <f t="shared" si="36"/>
        <v>1.575609756097561</v>
      </c>
      <c r="X57" s="116">
        <f>'保育所'!X57+'幼稚園'!X58</f>
        <v>35</v>
      </c>
      <c r="Y57" s="117">
        <f>'保育所'!Y57+'幼稚園'!Y58</f>
        <v>53</v>
      </c>
      <c r="Z57" s="118">
        <f t="shared" si="37"/>
        <v>88</v>
      </c>
      <c r="AA57" s="116">
        <f>'保育所'!AA57+'幼稚園'!AA58</f>
        <v>0</v>
      </c>
      <c r="AB57" s="117">
        <f>'保育所'!AB57+'幼稚園'!AB58</f>
        <v>0</v>
      </c>
      <c r="AC57" s="118">
        <f t="shared" si="38"/>
        <v>0</v>
      </c>
      <c r="AD57" s="175">
        <f t="shared" si="39"/>
        <v>0</v>
      </c>
      <c r="AE57" s="117">
        <f t="shared" si="40"/>
        <v>0</v>
      </c>
      <c r="AF57" s="118">
        <f t="shared" si="41"/>
        <v>0</v>
      </c>
      <c r="AG57" s="116">
        <f>'保育所'!AG57+'幼稚園'!AG58</f>
        <v>0</v>
      </c>
      <c r="AH57" s="117">
        <f>'保育所'!AH57+'幼稚園'!AH58</f>
        <v>0</v>
      </c>
      <c r="AI57" s="118">
        <f t="shared" si="42"/>
        <v>0</v>
      </c>
      <c r="AJ57" s="209" t="s">
        <v>146</v>
      </c>
      <c r="AK57" s="208" t="s">
        <v>146</v>
      </c>
      <c r="AL57" s="210" t="s">
        <v>146</v>
      </c>
      <c r="AM57" s="116">
        <f>'保育所'!AM57+'幼稚園'!AM58</f>
        <v>0</v>
      </c>
      <c r="AN57" s="117">
        <f>'保育所'!AN57+'幼稚園'!AN58</f>
        <v>0</v>
      </c>
      <c r="AO57" s="118">
        <f t="shared" si="43"/>
        <v>0</v>
      </c>
      <c r="AP57" s="229">
        <f t="shared" si="44"/>
        <v>0</v>
      </c>
      <c r="AQ57" s="230">
        <f t="shared" si="45"/>
        <v>0</v>
      </c>
      <c r="AR57" s="231">
        <f t="shared" si="46"/>
        <v>0</v>
      </c>
      <c r="AS57" s="116">
        <f>'保育所'!AS57+'幼稚園'!AS58</f>
        <v>0</v>
      </c>
      <c r="AT57" s="117">
        <f>'保育所'!AT57+'幼稚園'!AT58</f>
        <v>1</v>
      </c>
      <c r="AU57" s="118">
        <f t="shared" si="47"/>
        <v>1</v>
      </c>
    </row>
    <row r="58" spans="1:47" s="159" customFormat="1" ht="7.5" customHeight="1">
      <c r="A58" s="173"/>
      <c r="B58" s="174" t="s">
        <v>66</v>
      </c>
      <c r="C58" s="116">
        <f>'保育所'!C58+'幼稚園'!C59</f>
        <v>32</v>
      </c>
      <c r="D58" s="117">
        <f>'保育所'!D58+'幼稚園'!D59</f>
        <v>57</v>
      </c>
      <c r="E58" s="118">
        <f t="shared" si="24"/>
        <v>89</v>
      </c>
      <c r="F58" s="116">
        <f>'保育所'!F58+'幼稚園'!F59</f>
        <v>12</v>
      </c>
      <c r="G58" s="117">
        <f>'保育所'!G58+'幼稚園'!G59</f>
        <v>24</v>
      </c>
      <c r="H58" s="118">
        <f t="shared" si="25"/>
        <v>36</v>
      </c>
      <c r="I58" s="175">
        <f t="shared" si="26"/>
        <v>37.5</v>
      </c>
      <c r="J58" s="117">
        <f t="shared" si="27"/>
        <v>42.10526315789473</v>
      </c>
      <c r="K58" s="118">
        <f t="shared" si="28"/>
        <v>40.44943820224719</v>
      </c>
      <c r="L58" s="116">
        <f>'保育所'!L58+'幼稚園'!L59</f>
        <v>4</v>
      </c>
      <c r="M58" s="117">
        <f>'保育所'!M58+'幼稚園'!M59</f>
        <v>5</v>
      </c>
      <c r="N58" s="118">
        <f t="shared" si="29"/>
        <v>9</v>
      </c>
      <c r="O58" s="175">
        <f t="shared" si="30"/>
        <v>33.33333333333333</v>
      </c>
      <c r="P58" s="208">
        <f t="shared" si="31"/>
        <v>20.833333333333336</v>
      </c>
      <c r="Q58" s="118">
        <f t="shared" si="32"/>
        <v>25</v>
      </c>
      <c r="R58" s="116">
        <f>'保育所'!R58+'幼稚園'!R59</f>
        <v>54</v>
      </c>
      <c r="S58" s="117">
        <f>'保育所'!S58+'幼稚園'!S59</f>
        <v>80</v>
      </c>
      <c r="T58" s="118">
        <f t="shared" si="33"/>
        <v>134</v>
      </c>
      <c r="U58" s="229">
        <f t="shared" si="34"/>
        <v>1.6875</v>
      </c>
      <c r="V58" s="230">
        <f t="shared" si="35"/>
        <v>1.4035087719298245</v>
      </c>
      <c r="W58" s="231">
        <f t="shared" si="36"/>
        <v>1.5056179775280898</v>
      </c>
      <c r="X58" s="116">
        <f>'保育所'!X58+'幼稚園'!X59</f>
        <v>4</v>
      </c>
      <c r="Y58" s="117">
        <f>'保育所'!Y58+'幼稚園'!Y59</f>
        <v>7</v>
      </c>
      <c r="Z58" s="118">
        <f t="shared" si="37"/>
        <v>11</v>
      </c>
      <c r="AA58" s="116">
        <f>'保育所'!AA58+'幼稚園'!AA59</f>
        <v>0</v>
      </c>
      <c r="AB58" s="117">
        <f>'保育所'!AB58+'幼稚園'!AB59</f>
        <v>0</v>
      </c>
      <c r="AC58" s="118">
        <f t="shared" si="38"/>
        <v>0</v>
      </c>
      <c r="AD58" s="175">
        <f t="shared" si="39"/>
        <v>0</v>
      </c>
      <c r="AE58" s="117">
        <f t="shared" si="40"/>
        <v>0</v>
      </c>
      <c r="AF58" s="118">
        <f t="shared" si="41"/>
        <v>0</v>
      </c>
      <c r="AG58" s="116">
        <f>'保育所'!AG58+'幼稚園'!AG59</f>
        <v>0</v>
      </c>
      <c r="AH58" s="117">
        <f>'保育所'!AH58+'幼稚園'!AH59</f>
        <v>0</v>
      </c>
      <c r="AI58" s="118">
        <f t="shared" si="42"/>
        <v>0</v>
      </c>
      <c r="AJ58" s="209" t="s">
        <v>146</v>
      </c>
      <c r="AK58" s="208" t="s">
        <v>146</v>
      </c>
      <c r="AL58" s="210" t="s">
        <v>146</v>
      </c>
      <c r="AM58" s="116">
        <f>'保育所'!AM58+'幼稚園'!AM59</f>
        <v>0</v>
      </c>
      <c r="AN58" s="117">
        <f>'保育所'!AN58+'幼稚園'!AN59</f>
        <v>0</v>
      </c>
      <c r="AO58" s="118">
        <f t="shared" si="43"/>
        <v>0</v>
      </c>
      <c r="AP58" s="229">
        <f t="shared" si="44"/>
        <v>0</v>
      </c>
      <c r="AQ58" s="230">
        <f t="shared" si="45"/>
        <v>0</v>
      </c>
      <c r="AR58" s="231">
        <f t="shared" si="46"/>
        <v>0</v>
      </c>
      <c r="AS58" s="116">
        <f>'保育所'!AS58+'幼稚園'!AS59</f>
        <v>0</v>
      </c>
      <c r="AT58" s="117">
        <f>'保育所'!AT58+'幼稚園'!AT59</f>
        <v>0</v>
      </c>
      <c r="AU58" s="118">
        <f t="shared" si="47"/>
        <v>0</v>
      </c>
    </row>
    <row r="59" spans="1:47" s="159" customFormat="1" ht="7.5" customHeight="1">
      <c r="A59" s="173"/>
      <c r="B59" s="174" t="s">
        <v>67</v>
      </c>
      <c r="C59" s="116">
        <f>'保育所'!C59+'幼稚園'!C60</f>
        <v>56</v>
      </c>
      <c r="D59" s="117">
        <f>'保育所'!D59+'幼稚園'!D60</f>
        <v>60</v>
      </c>
      <c r="E59" s="118">
        <f t="shared" si="24"/>
        <v>116</v>
      </c>
      <c r="F59" s="116">
        <f>'保育所'!F59+'幼稚園'!F60</f>
        <v>23</v>
      </c>
      <c r="G59" s="117">
        <f>'保育所'!G59+'幼稚園'!G60</f>
        <v>22</v>
      </c>
      <c r="H59" s="118">
        <f t="shared" si="25"/>
        <v>45</v>
      </c>
      <c r="I59" s="175">
        <f t="shared" si="26"/>
        <v>41.07142857142857</v>
      </c>
      <c r="J59" s="117">
        <f t="shared" si="27"/>
        <v>36.666666666666664</v>
      </c>
      <c r="K59" s="118">
        <f t="shared" si="28"/>
        <v>38.793103448275865</v>
      </c>
      <c r="L59" s="116">
        <f>'保育所'!L59+'幼稚園'!L60</f>
        <v>7</v>
      </c>
      <c r="M59" s="117">
        <f>'保育所'!M59+'幼稚園'!M60</f>
        <v>9</v>
      </c>
      <c r="N59" s="118">
        <f t="shared" si="29"/>
        <v>16</v>
      </c>
      <c r="O59" s="175">
        <f t="shared" si="30"/>
        <v>30.434782608695656</v>
      </c>
      <c r="P59" s="208">
        <f t="shared" si="31"/>
        <v>40.909090909090914</v>
      </c>
      <c r="Q59" s="118">
        <f t="shared" si="32"/>
        <v>35.55555555555556</v>
      </c>
      <c r="R59" s="116">
        <f>'保育所'!R59+'幼稚園'!R60</f>
        <v>105</v>
      </c>
      <c r="S59" s="117">
        <f>'保育所'!S59+'幼稚園'!S60</f>
        <v>84</v>
      </c>
      <c r="T59" s="118">
        <f t="shared" si="33"/>
        <v>189</v>
      </c>
      <c r="U59" s="229">
        <f t="shared" si="34"/>
        <v>1.875</v>
      </c>
      <c r="V59" s="230">
        <f t="shared" si="35"/>
        <v>1.4</v>
      </c>
      <c r="W59" s="231">
        <f t="shared" si="36"/>
        <v>1.6293103448275863</v>
      </c>
      <c r="X59" s="116">
        <f>'保育所'!X59+'幼稚園'!X60</f>
        <v>31</v>
      </c>
      <c r="Y59" s="117">
        <f>'保育所'!Y59+'幼稚園'!Y60</f>
        <v>46</v>
      </c>
      <c r="Z59" s="118">
        <f t="shared" si="37"/>
        <v>77</v>
      </c>
      <c r="AA59" s="116">
        <f>'保育所'!AA59+'幼稚園'!AA60</f>
        <v>0</v>
      </c>
      <c r="AB59" s="117">
        <f>'保育所'!AB59+'幼稚園'!AB60</f>
        <v>0</v>
      </c>
      <c r="AC59" s="118">
        <f t="shared" si="38"/>
        <v>0</v>
      </c>
      <c r="AD59" s="175">
        <f t="shared" si="39"/>
        <v>0</v>
      </c>
      <c r="AE59" s="117">
        <f t="shared" si="40"/>
        <v>0</v>
      </c>
      <c r="AF59" s="118">
        <f t="shared" si="41"/>
        <v>0</v>
      </c>
      <c r="AG59" s="116">
        <f>'保育所'!AG59+'幼稚園'!AG60</f>
        <v>0</v>
      </c>
      <c r="AH59" s="117">
        <f>'保育所'!AH59+'幼稚園'!AH60</f>
        <v>0</v>
      </c>
      <c r="AI59" s="118">
        <f t="shared" si="42"/>
        <v>0</v>
      </c>
      <c r="AJ59" s="209" t="s">
        <v>146</v>
      </c>
      <c r="AK59" s="208" t="s">
        <v>146</v>
      </c>
      <c r="AL59" s="210" t="s">
        <v>146</v>
      </c>
      <c r="AM59" s="116">
        <f>'保育所'!AM59+'幼稚園'!AM60</f>
        <v>0</v>
      </c>
      <c r="AN59" s="117">
        <f>'保育所'!AN59+'幼稚園'!AN60</f>
        <v>0</v>
      </c>
      <c r="AO59" s="118">
        <f t="shared" si="43"/>
        <v>0</v>
      </c>
      <c r="AP59" s="229">
        <f t="shared" si="44"/>
        <v>0</v>
      </c>
      <c r="AQ59" s="230">
        <f t="shared" si="45"/>
        <v>0</v>
      </c>
      <c r="AR59" s="231">
        <f t="shared" si="46"/>
        <v>0</v>
      </c>
      <c r="AS59" s="116">
        <f>'保育所'!AS59+'幼稚園'!AS60</f>
        <v>0</v>
      </c>
      <c r="AT59" s="117">
        <f>'保育所'!AT59+'幼稚園'!AT60</f>
        <v>1</v>
      </c>
      <c r="AU59" s="118">
        <f t="shared" si="47"/>
        <v>1</v>
      </c>
    </row>
    <row r="60" spans="1:47" s="159" customFormat="1" ht="7.5" customHeight="1">
      <c r="A60" s="173" t="s">
        <v>68</v>
      </c>
      <c r="B60" s="174" t="s">
        <v>68</v>
      </c>
      <c r="C60" s="116">
        <f>'保育所'!C60+'幼稚園'!C61</f>
        <v>37</v>
      </c>
      <c r="D60" s="117">
        <f>'保育所'!D60+'幼稚園'!D61</f>
        <v>36</v>
      </c>
      <c r="E60" s="118">
        <f t="shared" si="24"/>
        <v>73</v>
      </c>
      <c r="F60" s="116">
        <f>'保育所'!F60+'幼稚園'!F61</f>
        <v>18</v>
      </c>
      <c r="G60" s="117">
        <f>'保育所'!G60+'幼稚園'!G61</f>
        <v>14</v>
      </c>
      <c r="H60" s="118">
        <f t="shared" si="25"/>
        <v>32</v>
      </c>
      <c r="I60" s="175">
        <f t="shared" si="26"/>
        <v>48.64864864864865</v>
      </c>
      <c r="J60" s="117">
        <f t="shared" si="27"/>
        <v>38.88888888888889</v>
      </c>
      <c r="K60" s="118">
        <f t="shared" si="28"/>
        <v>43.83561643835616</v>
      </c>
      <c r="L60" s="116">
        <f>'保育所'!L60+'幼稚園'!L61</f>
        <v>2</v>
      </c>
      <c r="M60" s="117">
        <f>'保育所'!M60+'幼稚園'!M61</f>
        <v>2</v>
      </c>
      <c r="N60" s="118">
        <f t="shared" si="29"/>
        <v>4</v>
      </c>
      <c r="O60" s="175">
        <f t="shared" si="30"/>
        <v>11.11111111111111</v>
      </c>
      <c r="P60" s="208">
        <f t="shared" si="31"/>
        <v>14.285714285714285</v>
      </c>
      <c r="Q60" s="118">
        <f t="shared" si="32"/>
        <v>12.5</v>
      </c>
      <c r="R60" s="116">
        <f>'保育所'!R60+'幼稚園'!R61</f>
        <v>94</v>
      </c>
      <c r="S60" s="117">
        <f>'保育所'!S60+'幼稚園'!S61</f>
        <v>49</v>
      </c>
      <c r="T60" s="118">
        <f t="shared" si="33"/>
        <v>143</v>
      </c>
      <c r="U60" s="229">
        <f t="shared" si="34"/>
        <v>2.5405405405405403</v>
      </c>
      <c r="V60" s="230">
        <f t="shared" si="35"/>
        <v>1.3611111111111112</v>
      </c>
      <c r="W60" s="231">
        <f t="shared" si="36"/>
        <v>1.9589041095890412</v>
      </c>
      <c r="X60" s="116">
        <f>'保育所'!X60+'幼稚園'!X61</f>
        <v>0</v>
      </c>
      <c r="Y60" s="117">
        <f>'保育所'!Y60+'幼稚園'!Y61</f>
        <v>0</v>
      </c>
      <c r="Z60" s="118">
        <f t="shared" si="37"/>
        <v>0</v>
      </c>
      <c r="AA60" s="116">
        <f>'保育所'!AA60+'幼稚園'!AA61</f>
        <v>0</v>
      </c>
      <c r="AB60" s="117">
        <f>'保育所'!AB60+'幼稚園'!AB61</f>
        <v>1</v>
      </c>
      <c r="AC60" s="118">
        <f t="shared" si="38"/>
        <v>1</v>
      </c>
      <c r="AD60" s="175">
        <f t="shared" si="39"/>
        <v>0</v>
      </c>
      <c r="AE60" s="117">
        <f t="shared" si="40"/>
        <v>2.7777777777777777</v>
      </c>
      <c r="AF60" s="118">
        <f t="shared" si="41"/>
        <v>1.36986301369863</v>
      </c>
      <c r="AG60" s="116">
        <f>'保育所'!AG60+'幼稚園'!AG61</f>
        <v>0</v>
      </c>
      <c r="AH60" s="117">
        <f>'保育所'!AH60+'幼稚園'!AH61</f>
        <v>0</v>
      </c>
      <c r="AI60" s="118">
        <f t="shared" si="42"/>
        <v>0</v>
      </c>
      <c r="AJ60" s="209" t="s">
        <v>146</v>
      </c>
      <c r="AK60" s="208">
        <v>0</v>
      </c>
      <c r="AL60" s="210">
        <v>0</v>
      </c>
      <c r="AM60" s="116">
        <f>'保育所'!AM60+'幼稚園'!AM61</f>
        <v>0</v>
      </c>
      <c r="AN60" s="117">
        <f>'保育所'!AN60+'幼稚園'!AN61</f>
        <v>1</v>
      </c>
      <c r="AO60" s="118">
        <f t="shared" si="43"/>
        <v>1</v>
      </c>
      <c r="AP60" s="229">
        <f t="shared" si="44"/>
        <v>0</v>
      </c>
      <c r="AQ60" s="230">
        <f t="shared" si="45"/>
        <v>0.027777777777777776</v>
      </c>
      <c r="AR60" s="231">
        <f t="shared" si="46"/>
        <v>0.0136986301369863</v>
      </c>
      <c r="AS60" s="116">
        <f>'保育所'!AS60+'幼稚園'!AS61</f>
        <v>0</v>
      </c>
      <c r="AT60" s="117">
        <f>'保育所'!AT60+'幼稚園'!AT61</f>
        <v>0</v>
      </c>
      <c r="AU60" s="118">
        <f t="shared" si="47"/>
        <v>0</v>
      </c>
    </row>
    <row r="61" spans="1:47" s="159" customFormat="1" ht="7.5" customHeight="1">
      <c r="A61" s="173" t="s">
        <v>69</v>
      </c>
      <c r="B61" s="174" t="s">
        <v>69</v>
      </c>
      <c r="C61" s="116">
        <f>'保育所'!C61+'幼稚園'!C62</f>
        <v>31</v>
      </c>
      <c r="D61" s="117">
        <f>'保育所'!D61+'幼稚園'!D62</f>
        <v>27</v>
      </c>
      <c r="E61" s="118">
        <f t="shared" si="24"/>
        <v>58</v>
      </c>
      <c r="F61" s="116">
        <f>'保育所'!F61+'幼稚園'!F62</f>
        <v>21</v>
      </c>
      <c r="G61" s="117">
        <f>'保育所'!G61+'幼稚園'!G62</f>
        <v>20</v>
      </c>
      <c r="H61" s="118">
        <f t="shared" si="25"/>
        <v>41</v>
      </c>
      <c r="I61" s="175">
        <f t="shared" si="26"/>
        <v>67.74193548387096</v>
      </c>
      <c r="J61" s="117">
        <f t="shared" si="27"/>
        <v>74.07407407407408</v>
      </c>
      <c r="K61" s="118">
        <f t="shared" si="28"/>
        <v>70.6896551724138</v>
      </c>
      <c r="L61" s="116">
        <f>'保育所'!L61+'幼稚園'!L62</f>
        <v>2</v>
      </c>
      <c r="M61" s="117">
        <f>'保育所'!M61+'幼稚園'!M62</f>
        <v>9</v>
      </c>
      <c r="N61" s="118">
        <f t="shared" si="29"/>
        <v>11</v>
      </c>
      <c r="O61" s="175">
        <f t="shared" si="30"/>
        <v>9.523809523809524</v>
      </c>
      <c r="P61" s="208">
        <f t="shared" si="31"/>
        <v>45</v>
      </c>
      <c r="Q61" s="118">
        <f t="shared" si="32"/>
        <v>26.82926829268293</v>
      </c>
      <c r="R61" s="116">
        <f>'保育所'!R61+'幼稚園'!R62</f>
        <v>89</v>
      </c>
      <c r="S61" s="117">
        <f>'保育所'!S61+'幼稚園'!S62</f>
        <v>94</v>
      </c>
      <c r="T61" s="118">
        <f t="shared" si="33"/>
        <v>183</v>
      </c>
      <c r="U61" s="229">
        <f t="shared" si="34"/>
        <v>2.870967741935484</v>
      </c>
      <c r="V61" s="230">
        <f t="shared" si="35"/>
        <v>3.4814814814814814</v>
      </c>
      <c r="W61" s="231">
        <f t="shared" si="36"/>
        <v>3.1551724137931036</v>
      </c>
      <c r="X61" s="116">
        <f>'保育所'!X61+'幼稚園'!X62</f>
        <v>3</v>
      </c>
      <c r="Y61" s="117">
        <f>'保育所'!Y61+'幼稚園'!Y62</f>
        <v>2</v>
      </c>
      <c r="Z61" s="118">
        <f t="shared" si="37"/>
        <v>5</v>
      </c>
      <c r="AA61" s="116">
        <f>'保育所'!AA61+'幼稚園'!AA62</f>
        <v>0</v>
      </c>
      <c r="AB61" s="117">
        <f>'保育所'!AB61+'幼稚園'!AB62</f>
        <v>0</v>
      </c>
      <c r="AC61" s="118">
        <f t="shared" si="38"/>
        <v>0</v>
      </c>
      <c r="AD61" s="175">
        <f t="shared" si="39"/>
        <v>0</v>
      </c>
      <c r="AE61" s="117">
        <f t="shared" si="40"/>
        <v>0</v>
      </c>
      <c r="AF61" s="118">
        <f t="shared" si="41"/>
        <v>0</v>
      </c>
      <c r="AG61" s="116">
        <f>'保育所'!AG61+'幼稚園'!AG62</f>
        <v>0</v>
      </c>
      <c r="AH61" s="117">
        <f>'保育所'!AH61+'幼稚園'!AH62</f>
        <v>0</v>
      </c>
      <c r="AI61" s="118">
        <f t="shared" si="42"/>
        <v>0</v>
      </c>
      <c r="AJ61" s="209" t="s">
        <v>146</v>
      </c>
      <c r="AK61" s="208" t="s">
        <v>146</v>
      </c>
      <c r="AL61" s="210" t="s">
        <v>146</v>
      </c>
      <c r="AM61" s="116">
        <f>'保育所'!AM61+'幼稚園'!AM62</f>
        <v>0</v>
      </c>
      <c r="AN61" s="117">
        <f>'保育所'!AN61+'幼稚園'!AN62</f>
        <v>0</v>
      </c>
      <c r="AO61" s="118">
        <f t="shared" si="43"/>
        <v>0</v>
      </c>
      <c r="AP61" s="229">
        <f t="shared" si="44"/>
        <v>0</v>
      </c>
      <c r="AQ61" s="230">
        <f t="shared" si="45"/>
        <v>0</v>
      </c>
      <c r="AR61" s="231">
        <f t="shared" si="46"/>
        <v>0</v>
      </c>
      <c r="AS61" s="116">
        <f>'保育所'!AS61+'幼稚園'!AS62</f>
        <v>0</v>
      </c>
      <c r="AT61" s="117">
        <f>'保育所'!AT61+'幼稚園'!AT62</f>
        <v>0</v>
      </c>
      <c r="AU61" s="118">
        <f t="shared" si="47"/>
        <v>0</v>
      </c>
    </row>
    <row r="62" spans="1:47" s="159" customFormat="1" ht="7.5" customHeight="1">
      <c r="A62" s="173" t="s">
        <v>70</v>
      </c>
      <c r="B62" s="174" t="s">
        <v>70</v>
      </c>
      <c r="C62" s="116">
        <f>'保育所'!C62+'幼稚園'!C63</f>
        <v>35</v>
      </c>
      <c r="D62" s="117">
        <f>'保育所'!D62+'幼稚園'!D63</f>
        <v>29</v>
      </c>
      <c r="E62" s="118">
        <f t="shared" si="24"/>
        <v>64</v>
      </c>
      <c r="F62" s="116">
        <f>'保育所'!F62+'幼稚園'!F63</f>
        <v>15</v>
      </c>
      <c r="G62" s="117">
        <f>'保育所'!G62+'幼稚園'!G63</f>
        <v>15</v>
      </c>
      <c r="H62" s="118">
        <f t="shared" si="25"/>
        <v>30</v>
      </c>
      <c r="I62" s="175">
        <f t="shared" si="26"/>
        <v>42.857142857142854</v>
      </c>
      <c r="J62" s="117">
        <f t="shared" si="27"/>
        <v>51.724137931034484</v>
      </c>
      <c r="K62" s="118">
        <f t="shared" si="28"/>
        <v>46.875</v>
      </c>
      <c r="L62" s="116">
        <f>'保育所'!L62+'幼稚園'!L63</f>
        <v>8</v>
      </c>
      <c r="M62" s="117">
        <f>'保育所'!M62+'幼稚園'!M63</f>
        <v>10</v>
      </c>
      <c r="N62" s="118">
        <f t="shared" si="29"/>
        <v>18</v>
      </c>
      <c r="O62" s="175">
        <f t="shared" si="30"/>
        <v>53.333333333333336</v>
      </c>
      <c r="P62" s="208">
        <f t="shared" si="31"/>
        <v>66.66666666666666</v>
      </c>
      <c r="Q62" s="118">
        <f t="shared" si="32"/>
        <v>60</v>
      </c>
      <c r="R62" s="116">
        <f>'保育所'!R62+'幼稚園'!R63</f>
        <v>39</v>
      </c>
      <c r="S62" s="117">
        <f>'保育所'!S62+'幼稚園'!S63</f>
        <v>49</v>
      </c>
      <c r="T62" s="118">
        <f t="shared" si="33"/>
        <v>88</v>
      </c>
      <c r="U62" s="229">
        <f t="shared" si="34"/>
        <v>1.1142857142857143</v>
      </c>
      <c r="V62" s="230">
        <f t="shared" si="35"/>
        <v>1.6896551724137931</v>
      </c>
      <c r="W62" s="231">
        <f t="shared" si="36"/>
        <v>1.375</v>
      </c>
      <c r="X62" s="116">
        <f>'保育所'!X62+'幼稚園'!X63</f>
        <v>7</v>
      </c>
      <c r="Y62" s="117">
        <f>'保育所'!Y62+'幼稚園'!Y63</f>
        <v>3</v>
      </c>
      <c r="Z62" s="118">
        <f t="shared" si="37"/>
        <v>10</v>
      </c>
      <c r="AA62" s="116">
        <f>'保育所'!AA62+'幼稚園'!AA63</f>
        <v>0</v>
      </c>
      <c r="AB62" s="117">
        <f>'保育所'!AB62+'幼稚園'!AB63</f>
        <v>0</v>
      </c>
      <c r="AC62" s="118">
        <f t="shared" si="38"/>
        <v>0</v>
      </c>
      <c r="AD62" s="175">
        <f t="shared" si="39"/>
        <v>0</v>
      </c>
      <c r="AE62" s="117">
        <f t="shared" si="40"/>
        <v>0</v>
      </c>
      <c r="AF62" s="118">
        <f t="shared" si="41"/>
        <v>0</v>
      </c>
      <c r="AG62" s="116">
        <f>'保育所'!AG62+'幼稚園'!AG63</f>
        <v>0</v>
      </c>
      <c r="AH62" s="117">
        <f>'保育所'!AH62+'幼稚園'!AH63</f>
        <v>0</v>
      </c>
      <c r="AI62" s="118">
        <f t="shared" si="42"/>
        <v>0</v>
      </c>
      <c r="AJ62" s="209" t="s">
        <v>146</v>
      </c>
      <c r="AK62" s="208" t="s">
        <v>146</v>
      </c>
      <c r="AL62" s="210" t="s">
        <v>146</v>
      </c>
      <c r="AM62" s="116">
        <f>'保育所'!AM62+'幼稚園'!AM63</f>
        <v>0</v>
      </c>
      <c r="AN62" s="117">
        <f>'保育所'!AN62+'幼稚園'!AN63</f>
        <v>0</v>
      </c>
      <c r="AO62" s="118">
        <f t="shared" si="43"/>
        <v>0</v>
      </c>
      <c r="AP62" s="229">
        <f t="shared" si="44"/>
        <v>0</v>
      </c>
      <c r="AQ62" s="230">
        <f t="shared" si="45"/>
        <v>0</v>
      </c>
      <c r="AR62" s="231">
        <f t="shared" si="46"/>
        <v>0</v>
      </c>
      <c r="AS62" s="116">
        <f>'保育所'!AS62+'幼稚園'!AS63</f>
        <v>0</v>
      </c>
      <c r="AT62" s="117">
        <f>'保育所'!AT62+'幼稚園'!AT63</f>
        <v>0</v>
      </c>
      <c r="AU62" s="118">
        <f t="shared" si="47"/>
        <v>0</v>
      </c>
    </row>
    <row r="63" spans="1:47" s="159" customFormat="1" ht="9.75" customHeight="1">
      <c r="A63" s="264" t="s">
        <v>124</v>
      </c>
      <c r="B63" s="265"/>
      <c r="C63" s="113">
        <f>'保育所'!C63+'幼稚園'!C64</f>
        <v>6316</v>
      </c>
      <c r="D63" s="114">
        <f>'保育所'!D63+'幼稚園'!D64</f>
        <v>5812</v>
      </c>
      <c r="E63" s="115">
        <f t="shared" si="24"/>
        <v>12128</v>
      </c>
      <c r="F63" s="113">
        <f>'保育所'!F63+'幼稚園'!F64</f>
        <v>2780</v>
      </c>
      <c r="G63" s="114">
        <f>'保育所'!G63+'幼稚園'!G64</f>
        <v>2413</v>
      </c>
      <c r="H63" s="115">
        <f t="shared" si="25"/>
        <v>5193</v>
      </c>
      <c r="I63" s="167">
        <f t="shared" si="26"/>
        <v>44.015199493350224</v>
      </c>
      <c r="J63" s="168">
        <f t="shared" si="27"/>
        <v>41.51754989676532</v>
      </c>
      <c r="K63" s="169">
        <f t="shared" si="28"/>
        <v>42.81827176781003</v>
      </c>
      <c r="L63" s="113">
        <f>'保育所'!L63+'幼稚園'!L64</f>
        <v>810</v>
      </c>
      <c r="M63" s="114">
        <f>'保育所'!M63+'幼稚園'!M64</f>
        <v>731</v>
      </c>
      <c r="N63" s="115">
        <f t="shared" si="29"/>
        <v>1541</v>
      </c>
      <c r="O63" s="167">
        <f t="shared" si="30"/>
        <v>29.136690647482016</v>
      </c>
      <c r="P63" s="211">
        <f t="shared" si="31"/>
        <v>30.294239535847495</v>
      </c>
      <c r="Q63" s="169">
        <f t="shared" si="32"/>
        <v>29.67456191026382</v>
      </c>
      <c r="R63" s="113">
        <f>'保育所'!R63+'幼稚園'!R64</f>
        <v>12226</v>
      </c>
      <c r="S63" s="114">
        <f>'保育所'!S63+'幼稚園'!S64</f>
        <v>10139</v>
      </c>
      <c r="T63" s="115">
        <f t="shared" si="33"/>
        <v>22365</v>
      </c>
      <c r="U63" s="232">
        <f t="shared" si="34"/>
        <v>1.9357188093730209</v>
      </c>
      <c r="V63" s="233">
        <f t="shared" si="35"/>
        <v>1.7444941500344116</v>
      </c>
      <c r="W63" s="234">
        <f t="shared" si="36"/>
        <v>1.8440798153034301</v>
      </c>
      <c r="X63" s="113">
        <f>'保育所'!X63+'幼稚園'!X64</f>
        <v>957</v>
      </c>
      <c r="Y63" s="114">
        <f>'保育所'!Y63+'幼稚園'!Y64</f>
        <v>1041</v>
      </c>
      <c r="Z63" s="115">
        <f t="shared" si="37"/>
        <v>1998</v>
      </c>
      <c r="AA63" s="113">
        <f>'保育所'!AA63+'幼稚園'!AA64</f>
        <v>48</v>
      </c>
      <c r="AB63" s="114">
        <f>'保育所'!AB63+'幼稚園'!AB64</f>
        <v>35</v>
      </c>
      <c r="AC63" s="115">
        <f t="shared" si="38"/>
        <v>83</v>
      </c>
      <c r="AD63" s="167">
        <f t="shared" si="39"/>
        <v>0.7599746675110829</v>
      </c>
      <c r="AE63" s="168">
        <f t="shared" si="40"/>
        <v>0.6022023399862354</v>
      </c>
      <c r="AF63" s="169">
        <f t="shared" si="41"/>
        <v>0.6843667546174143</v>
      </c>
      <c r="AG63" s="113">
        <f>'保育所'!AG63+'幼稚園'!AG64</f>
        <v>15</v>
      </c>
      <c r="AH63" s="114">
        <f>'保育所'!AH63+'幼稚園'!AH64</f>
        <v>18</v>
      </c>
      <c r="AI63" s="115">
        <f t="shared" si="42"/>
        <v>33</v>
      </c>
      <c r="AJ63" s="209">
        <v>31.3</v>
      </c>
      <c r="AK63" s="208">
        <v>51.4</v>
      </c>
      <c r="AL63" s="210">
        <v>39.8</v>
      </c>
      <c r="AM63" s="113">
        <f>'保育所'!AM63+'幼稚園'!AM64</f>
        <v>113</v>
      </c>
      <c r="AN63" s="114">
        <f>'保育所'!AN63+'幼稚園'!AN64</f>
        <v>81</v>
      </c>
      <c r="AO63" s="115">
        <f t="shared" si="43"/>
        <v>194</v>
      </c>
      <c r="AP63" s="232">
        <f t="shared" si="44"/>
        <v>0.017891070297656745</v>
      </c>
      <c r="AQ63" s="233">
        <f t="shared" si="45"/>
        <v>0.013936682725395734</v>
      </c>
      <c r="AR63" s="234">
        <f t="shared" si="46"/>
        <v>0.01599604221635884</v>
      </c>
      <c r="AS63" s="113">
        <f>'保育所'!AS63+'幼稚園'!AS64</f>
        <v>23</v>
      </c>
      <c r="AT63" s="114">
        <f>'保育所'!AT63+'幼稚園'!AT64</f>
        <v>37</v>
      </c>
      <c r="AU63" s="115">
        <f t="shared" si="47"/>
        <v>60</v>
      </c>
    </row>
    <row r="64" spans="1:47" s="159" customFormat="1" ht="9.75" customHeight="1">
      <c r="A64" s="264" t="s">
        <v>125</v>
      </c>
      <c r="B64" s="265"/>
      <c r="C64" s="116">
        <f>'幼稚園'!C65</f>
        <v>31</v>
      </c>
      <c r="D64" s="117">
        <f>'幼稚園'!D65</f>
        <v>32</v>
      </c>
      <c r="E64" s="118">
        <f t="shared" si="24"/>
        <v>63</v>
      </c>
      <c r="F64" s="116">
        <f>'幼稚園'!F65</f>
        <v>8</v>
      </c>
      <c r="G64" s="117">
        <f>'幼稚園'!G65</f>
        <v>6</v>
      </c>
      <c r="H64" s="118">
        <f t="shared" si="25"/>
        <v>14</v>
      </c>
      <c r="I64" s="175">
        <f t="shared" si="26"/>
        <v>25.806451612903224</v>
      </c>
      <c r="J64" s="117">
        <f t="shared" si="27"/>
        <v>18.75</v>
      </c>
      <c r="K64" s="118">
        <f t="shared" si="28"/>
        <v>22.22222222222222</v>
      </c>
      <c r="L64" s="116">
        <f>'幼稚園'!L65</f>
        <v>2</v>
      </c>
      <c r="M64" s="117">
        <f>'幼稚園'!M65</f>
        <v>2</v>
      </c>
      <c r="N64" s="118">
        <f t="shared" si="29"/>
        <v>4</v>
      </c>
      <c r="O64" s="175">
        <f t="shared" si="30"/>
        <v>25</v>
      </c>
      <c r="P64" s="208">
        <f t="shared" si="31"/>
        <v>33.33333333333333</v>
      </c>
      <c r="Q64" s="118">
        <f t="shared" si="32"/>
        <v>28.57142857142857</v>
      </c>
      <c r="R64" s="116">
        <f>'幼稚園'!R65</f>
        <v>44</v>
      </c>
      <c r="S64" s="117">
        <f>'幼稚園'!S65</f>
        <v>19</v>
      </c>
      <c r="T64" s="118">
        <f t="shared" si="33"/>
        <v>63</v>
      </c>
      <c r="U64" s="229">
        <f t="shared" si="34"/>
        <v>1.4193548387096775</v>
      </c>
      <c r="V64" s="230">
        <f t="shared" si="35"/>
        <v>0.59375</v>
      </c>
      <c r="W64" s="231">
        <f t="shared" si="36"/>
        <v>1</v>
      </c>
      <c r="X64" s="116">
        <f>'幼稚園'!X65</f>
        <v>11</v>
      </c>
      <c r="Y64" s="117">
        <f>'幼稚園'!Y65</f>
        <v>10</v>
      </c>
      <c r="Z64" s="118">
        <f t="shared" si="37"/>
        <v>21</v>
      </c>
      <c r="AA64" s="116">
        <f>'幼稚園'!AA65</f>
        <v>0</v>
      </c>
      <c r="AB64" s="117">
        <f>'幼稚園'!AB65</f>
        <v>0</v>
      </c>
      <c r="AC64" s="118">
        <f t="shared" si="38"/>
        <v>0</v>
      </c>
      <c r="AD64" s="175">
        <f t="shared" si="39"/>
        <v>0</v>
      </c>
      <c r="AE64" s="117">
        <f t="shared" si="40"/>
        <v>0</v>
      </c>
      <c r="AF64" s="118">
        <f t="shared" si="41"/>
        <v>0</v>
      </c>
      <c r="AG64" s="116">
        <f>'幼稚園'!AG65</f>
        <v>0</v>
      </c>
      <c r="AH64" s="117">
        <f>'幼稚園'!AH65</f>
        <v>0</v>
      </c>
      <c r="AI64" s="118">
        <f t="shared" si="42"/>
        <v>0</v>
      </c>
      <c r="AJ64" s="209">
        <v>0</v>
      </c>
      <c r="AK64" s="208">
        <v>0</v>
      </c>
      <c r="AL64" s="210">
        <v>0</v>
      </c>
      <c r="AM64" s="116">
        <f>'幼稚園'!AM65</f>
        <v>0</v>
      </c>
      <c r="AN64" s="117">
        <f>'幼稚園'!AN65</f>
        <v>0</v>
      </c>
      <c r="AO64" s="118">
        <f t="shared" si="43"/>
        <v>0</v>
      </c>
      <c r="AP64" s="229">
        <f t="shared" si="44"/>
        <v>0</v>
      </c>
      <c r="AQ64" s="230">
        <f t="shared" si="45"/>
        <v>0</v>
      </c>
      <c r="AR64" s="231">
        <f t="shared" si="46"/>
        <v>0</v>
      </c>
      <c r="AS64" s="116">
        <f>'幼稚園'!AS65</f>
        <v>0</v>
      </c>
      <c r="AT64" s="117">
        <f>'幼稚園'!AT65</f>
        <v>0</v>
      </c>
      <c r="AU64" s="118">
        <f t="shared" si="47"/>
        <v>0</v>
      </c>
    </row>
    <row r="65" spans="1:47" s="159" customFormat="1" ht="9.75" customHeight="1">
      <c r="A65" s="264" t="s">
        <v>126</v>
      </c>
      <c r="B65" s="265"/>
      <c r="C65" s="116">
        <f>'幼稚園'!C66</f>
        <v>572</v>
      </c>
      <c r="D65" s="117">
        <f>'幼稚園'!D66</f>
        <v>602</v>
      </c>
      <c r="E65" s="118">
        <f t="shared" si="24"/>
        <v>1174</v>
      </c>
      <c r="F65" s="116">
        <f>'幼稚園'!F66</f>
        <v>208</v>
      </c>
      <c r="G65" s="117">
        <f>'幼稚園'!G66</f>
        <v>231</v>
      </c>
      <c r="H65" s="118">
        <f t="shared" si="25"/>
        <v>439</v>
      </c>
      <c r="I65" s="175">
        <f t="shared" si="26"/>
        <v>36.36363636363637</v>
      </c>
      <c r="J65" s="117">
        <f t="shared" si="27"/>
        <v>38.372093023255815</v>
      </c>
      <c r="K65" s="118">
        <f t="shared" si="28"/>
        <v>37.393526405451446</v>
      </c>
      <c r="L65" s="116">
        <f>'幼稚園'!L66</f>
        <v>71</v>
      </c>
      <c r="M65" s="117">
        <f>'幼稚園'!M66</f>
        <v>79</v>
      </c>
      <c r="N65" s="118">
        <f t="shared" si="29"/>
        <v>150</v>
      </c>
      <c r="O65" s="175">
        <f t="shared" si="30"/>
        <v>34.13461538461539</v>
      </c>
      <c r="P65" s="208">
        <f t="shared" si="31"/>
        <v>34.1991341991342</v>
      </c>
      <c r="Q65" s="118">
        <f t="shared" si="32"/>
        <v>34.16856492027335</v>
      </c>
      <c r="R65" s="116">
        <f>'幼稚園'!R66</f>
        <v>848</v>
      </c>
      <c r="S65" s="117">
        <f>'幼稚園'!S66</f>
        <v>830</v>
      </c>
      <c r="T65" s="118">
        <f t="shared" si="33"/>
        <v>1678</v>
      </c>
      <c r="U65" s="229">
        <f t="shared" si="34"/>
        <v>1.4825174825174825</v>
      </c>
      <c r="V65" s="230">
        <f t="shared" si="35"/>
        <v>1.3787375415282392</v>
      </c>
      <c r="W65" s="231">
        <f t="shared" si="36"/>
        <v>1.4293015332197614</v>
      </c>
      <c r="X65" s="116">
        <f>'幼稚園'!X66</f>
        <v>98</v>
      </c>
      <c r="Y65" s="117">
        <f>'幼稚園'!Y66</f>
        <v>107</v>
      </c>
      <c r="Z65" s="118">
        <f t="shared" si="37"/>
        <v>205</v>
      </c>
      <c r="AA65" s="116">
        <f>'幼稚園'!AA66</f>
        <v>0</v>
      </c>
      <c r="AB65" s="117">
        <f>'幼稚園'!AB66</f>
        <v>0</v>
      </c>
      <c r="AC65" s="118">
        <f t="shared" si="38"/>
        <v>0</v>
      </c>
      <c r="AD65" s="175">
        <f t="shared" si="39"/>
        <v>0</v>
      </c>
      <c r="AE65" s="117">
        <f t="shared" si="40"/>
        <v>0</v>
      </c>
      <c r="AF65" s="118">
        <f t="shared" si="41"/>
        <v>0</v>
      </c>
      <c r="AG65" s="116">
        <f>'幼稚園'!AG66</f>
        <v>0</v>
      </c>
      <c r="AH65" s="117">
        <f>'幼稚園'!AH66</f>
        <v>0</v>
      </c>
      <c r="AI65" s="118">
        <f t="shared" si="42"/>
        <v>0</v>
      </c>
      <c r="AJ65" s="212" t="s">
        <v>146</v>
      </c>
      <c r="AK65" s="208">
        <v>0</v>
      </c>
      <c r="AL65" s="210" t="s">
        <v>146</v>
      </c>
      <c r="AM65" s="116">
        <f>'幼稚園'!AM66</f>
        <v>0</v>
      </c>
      <c r="AN65" s="117">
        <f>'幼稚園'!AN66</f>
        <v>0</v>
      </c>
      <c r="AO65" s="118">
        <f t="shared" si="43"/>
        <v>0</v>
      </c>
      <c r="AP65" s="229">
        <f t="shared" si="44"/>
        <v>0</v>
      </c>
      <c r="AQ65" s="230">
        <f t="shared" si="45"/>
        <v>0</v>
      </c>
      <c r="AR65" s="231">
        <f t="shared" si="46"/>
        <v>0</v>
      </c>
      <c r="AS65" s="116">
        <f>'幼稚園'!AS66</f>
        <v>0</v>
      </c>
      <c r="AT65" s="117">
        <f>'幼稚園'!AT66</f>
        <v>1</v>
      </c>
      <c r="AU65" s="118">
        <f t="shared" si="47"/>
        <v>1</v>
      </c>
    </row>
    <row r="66" spans="1:47" s="159" customFormat="1" ht="9.75" customHeight="1">
      <c r="A66" s="264" t="s">
        <v>127</v>
      </c>
      <c r="B66" s="265"/>
      <c r="C66" s="116">
        <f>'幼稚園'!C67</f>
        <v>7</v>
      </c>
      <c r="D66" s="117">
        <f>'幼稚園'!D67</f>
        <v>2</v>
      </c>
      <c r="E66" s="118">
        <f t="shared" si="24"/>
        <v>9</v>
      </c>
      <c r="F66" s="116">
        <f>'幼稚園'!F67</f>
        <v>3</v>
      </c>
      <c r="G66" s="117">
        <f>'幼稚園'!G67</f>
        <v>0</v>
      </c>
      <c r="H66" s="118">
        <f t="shared" si="25"/>
        <v>3</v>
      </c>
      <c r="I66" s="175">
        <f t="shared" si="26"/>
        <v>42.857142857142854</v>
      </c>
      <c r="J66" s="117">
        <f t="shared" si="27"/>
        <v>0</v>
      </c>
      <c r="K66" s="118">
        <f t="shared" si="28"/>
        <v>33.33333333333333</v>
      </c>
      <c r="L66" s="116">
        <f>'幼稚園'!L67</f>
        <v>0</v>
      </c>
      <c r="M66" s="117">
        <f>'幼稚園'!M67</f>
        <v>0</v>
      </c>
      <c r="N66" s="118">
        <f t="shared" si="29"/>
        <v>0</v>
      </c>
      <c r="O66" s="175">
        <f>L66/F66*100</f>
        <v>0</v>
      </c>
      <c r="P66" s="208">
        <v>0</v>
      </c>
      <c r="Q66" s="118">
        <f>N66/H66*100</f>
        <v>0</v>
      </c>
      <c r="R66" s="116">
        <f>'幼稚園'!R67</f>
        <v>12</v>
      </c>
      <c r="S66" s="117">
        <f>'幼稚園'!S67</f>
        <v>0</v>
      </c>
      <c r="T66" s="118">
        <f t="shared" si="33"/>
        <v>12</v>
      </c>
      <c r="U66" s="229">
        <f t="shared" si="34"/>
        <v>1.7142857142857142</v>
      </c>
      <c r="V66" s="230">
        <f t="shared" si="35"/>
        <v>0</v>
      </c>
      <c r="W66" s="231">
        <f t="shared" si="36"/>
        <v>1.3333333333333333</v>
      </c>
      <c r="X66" s="116">
        <f>'幼稚園'!X67</f>
        <v>3</v>
      </c>
      <c r="Y66" s="117">
        <f>'幼稚園'!Y67</f>
        <v>0</v>
      </c>
      <c r="Z66" s="118">
        <f t="shared" si="37"/>
        <v>3</v>
      </c>
      <c r="AA66" s="116">
        <f>'幼稚園'!AA67</f>
        <v>0</v>
      </c>
      <c r="AB66" s="117">
        <f>'幼稚園'!AB67</f>
        <v>0</v>
      </c>
      <c r="AC66" s="118">
        <f t="shared" si="38"/>
        <v>0</v>
      </c>
      <c r="AD66" s="175">
        <f t="shared" si="39"/>
        <v>0</v>
      </c>
      <c r="AE66" s="117">
        <f t="shared" si="40"/>
        <v>0</v>
      </c>
      <c r="AF66" s="118">
        <f t="shared" si="41"/>
        <v>0</v>
      </c>
      <c r="AG66" s="116">
        <f>'幼稚園'!AG67</f>
        <v>0</v>
      </c>
      <c r="AH66" s="117">
        <f>'幼稚園'!AH67</f>
        <v>0</v>
      </c>
      <c r="AI66" s="118">
        <f t="shared" si="42"/>
        <v>0</v>
      </c>
      <c r="AJ66" s="209">
        <v>0</v>
      </c>
      <c r="AK66" s="208">
        <v>0</v>
      </c>
      <c r="AL66" s="210">
        <v>0</v>
      </c>
      <c r="AM66" s="116">
        <f>'幼稚園'!AM67</f>
        <v>0</v>
      </c>
      <c r="AN66" s="117">
        <f>'幼稚園'!AN67</f>
        <v>0</v>
      </c>
      <c r="AO66" s="118">
        <f t="shared" si="43"/>
        <v>0</v>
      </c>
      <c r="AP66" s="229">
        <f t="shared" si="44"/>
        <v>0</v>
      </c>
      <c r="AQ66" s="230">
        <f t="shared" si="45"/>
        <v>0</v>
      </c>
      <c r="AR66" s="231">
        <f t="shared" si="46"/>
        <v>0</v>
      </c>
      <c r="AS66" s="116">
        <f>'幼稚園'!AS67</f>
        <v>0</v>
      </c>
      <c r="AT66" s="117">
        <f>'幼稚園'!AT67</f>
        <v>0</v>
      </c>
      <c r="AU66" s="118">
        <f t="shared" si="47"/>
        <v>0</v>
      </c>
    </row>
    <row r="67" spans="1:47" ht="11.25" customHeight="1">
      <c r="A67" s="262" t="s">
        <v>71</v>
      </c>
      <c r="B67" s="263"/>
      <c r="C67" s="112">
        <f>SUM(C63:C66)</f>
        <v>6926</v>
      </c>
      <c r="D67" s="59">
        <f>SUM(D63:D66)</f>
        <v>6448</v>
      </c>
      <c r="E67" s="60">
        <f>C67+D67</f>
        <v>13374</v>
      </c>
      <c r="F67" s="112">
        <f>SUM(F63:F66)</f>
        <v>2999</v>
      </c>
      <c r="G67" s="59">
        <f>SUM(G63:G66)</f>
        <v>2650</v>
      </c>
      <c r="H67" s="60">
        <f>F67+G67</f>
        <v>5649</v>
      </c>
      <c r="I67" s="112">
        <f t="shared" si="26"/>
        <v>43.30060641062662</v>
      </c>
      <c r="J67" s="59">
        <f t="shared" si="27"/>
        <v>41.09801488833747</v>
      </c>
      <c r="K67" s="60">
        <f t="shared" si="28"/>
        <v>42.23867205024675</v>
      </c>
      <c r="L67" s="112">
        <f>SUM(L63:L66)</f>
        <v>883</v>
      </c>
      <c r="M67" s="59">
        <f>SUM(M63:M66)</f>
        <v>812</v>
      </c>
      <c r="N67" s="60">
        <f>L67+M67</f>
        <v>1695</v>
      </c>
      <c r="O67" s="112">
        <f>L67/F67*100</f>
        <v>29.443147715905297</v>
      </c>
      <c r="P67" s="213">
        <f>M67/G67*100</f>
        <v>30.641509433962266</v>
      </c>
      <c r="Q67" s="60">
        <f>N67/H67*100</f>
        <v>30.005310674455654</v>
      </c>
      <c r="R67" s="112">
        <f>SUM(R63:R66)</f>
        <v>13130</v>
      </c>
      <c r="S67" s="59">
        <f>SUM(S63:S66)</f>
        <v>10988</v>
      </c>
      <c r="T67" s="60">
        <f>R67+S67</f>
        <v>24118</v>
      </c>
      <c r="U67" s="235">
        <f t="shared" si="34"/>
        <v>1.8957551256136298</v>
      </c>
      <c r="V67" s="236">
        <f t="shared" si="35"/>
        <v>1.7040942928039702</v>
      </c>
      <c r="W67" s="237">
        <f t="shared" si="36"/>
        <v>1.8033497831613579</v>
      </c>
      <c r="X67" s="112">
        <f>SUM(X63:X66)</f>
        <v>1069</v>
      </c>
      <c r="Y67" s="59">
        <f>SUM(Y63:Y66)</f>
        <v>1158</v>
      </c>
      <c r="Z67" s="60">
        <f>X67+Y67</f>
        <v>2227</v>
      </c>
      <c r="AA67" s="112">
        <f>SUM(AA63:AA66)</f>
        <v>48</v>
      </c>
      <c r="AB67" s="59">
        <f>SUM(AB63:AB66)</f>
        <v>35</v>
      </c>
      <c r="AC67" s="60">
        <f>AA67+AB67</f>
        <v>83</v>
      </c>
      <c r="AD67" s="112">
        <f t="shared" si="39"/>
        <v>0.6930407161420733</v>
      </c>
      <c r="AE67" s="59">
        <f t="shared" si="40"/>
        <v>0.542803970223325</v>
      </c>
      <c r="AF67" s="60">
        <f t="shared" si="41"/>
        <v>0.6206071481979961</v>
      </c>
      <c r="AG67" s="112">
        <f>SUM(AG63:AG66)</f>
        <v>15</v>
      </c>
      <c r="AH67" s="59">
        <f>SUM(AH63:AH66)</f>
        <v>18</v>
      </c>
      <c r="AI67" s="60">
        <f>AG67+AH67</f>
        <v>33</v>
      </c>
      <c r="AJ67" s="214">
        <v>31.3</v>
      </c>
      <c r="AK67" s="213">
        <v>51.4</v>
      </c>
      <c r="AL67" s="215">
        <v>39.8</v>
      </c>
      <c r="AM67" s="112">
        <f>SUM(AM63:AM66)</f>
        <v>113</v>
      </c>
      <c r="AN67" s="59">
        <f>SUM(AN63:AN66)</f>
        <v>81</v>
      </c>
      <c r="AO67" s="60">
        <f>AM67+AN67</f>
        <v>194</v>
      </c>
      <c r="AP67" s="235">
        <f t="shared" si="44"/>
        <v>0.016315333525844643</v>
      </c>
      <c r="AQ67" s="236">
        <f t="shared" si="45"/>
        <v>0.012562034739454095</v>
      </c>
      <c r="AR67" s="237">
        <f t="shared" si="46"/>
        <v>0.014505757439808583</v>
      </c>
      <c r="AS67" s="112">
        <f>SUM(AS63:AS66)</f>
        <v>23</v>
      </c>
      <c r="AT67" s="59">
        <f>SUM(AT63:AT66)</f>
        <v>38</v>
      </c>
      <c r="AU67" s="60">
        <f>AS67+AT67</f>
        <v>61</v>
      </c>
    </row>
    <row r="68" spans="3:9" ht="14.25">
      <c r="C68" s="159"/>
      <c r="D68" s="159"/>
      <c r="E68" s="159"/>
      <c r="F68" s="159"/>
      <c r="G68" s="159"/>
      <c r="H68" s="159"/>
      <c r="I68" s="159"/>
    </row>
  </sheetData>
  <mergeCells count="7">
    <mergeCell ref="AJ1:AL1"/>
    <mergeCell ref="O1:Q1"/>
    <mergeCell ref="A67:B67"/>
    <mergeCell ref="A63:B63"/>
    <mergeCell ref="A64:B64"/>
    <mergeCell ref="A65:B65"/>
    <mergeCell ref="A66:B66"/>
  </mergeCells>
  <printOptions/>
  <pageMargins left="0.46" right="0.33" top="0.7874015748031497" bottom="0.47" header="0.5118110236220472" footer="0.4"/>
  <pageSetup horizontalDpi="600" verticalDpi="600" orientation="landscape" paperSize="9" r:id="rId1"/>
  <headerFooter alignWithMargins="0">
    <oddHeader>&amp;L平成24年度保育所、幼稚園(5歳児)歯科健康診断結果集計表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2013-03-27T01:09:41Z</cp:lastPrinted>
  <dcterms:created xsi:type="dcterms:W3CDTF">1997-10-16T01:57:40Z</dcterms:created>
  <dcterms:modified xsi:type="dcterms:W3CDTF">2013-04-19T07:22:24Z</dcterms:modified>
  <cp:category/>
  <cp:version/>
  <cp:contentType/>
  <cp:contentStatus/>
</cp:coreProperties>
</file>