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(P21～22)合併後" sheetId="1" r:id="rId1"/>
  </sheets>
  <definedNames>
    <definedName name="_xlnm.Print_Area" localSheetId="0">'(P21～22)合併後'!$A$1:$AG$57</definedName>
  </definedNames>
  <calcPr fullCalcOnLoad="1"/>
</workbook>
</file>

<file path=xl/sharedStrings.xml><?xml version="1.0" encoding="utf-8"?>
<sst xmlns="http://schemas.openxmlformats.org/spreadsheetml/2006/main" count="135" uniqueCount="99">
  <si>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</si>
  <si>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</si>
  <si>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</si>
  <si>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</si>
  <si>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</si>
  <si>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</si>
  <si>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</si>
  <si>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</si>
  <si>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</si>
  <si>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</si>
  <si>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</si>
  <si>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</si>
  <si>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</si>
  <si>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</si>
  <si>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</si>
  <si>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</si>
  <si>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</si>
  <si>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</si>
  <si>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</si>
  <si>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</si>
  <si>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</si>
  <si>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</si>
  <si>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</si>
  <si>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</si>
  <si>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</si>
  <si>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</si>
  <si>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</si>
  <si>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</si>
  <si>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</si>
  <si>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</si>
  <si>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</si>
  <si>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</si>
  <si>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</si>
  <si>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</si>
  <si>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</si>
  <si>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</si>
  <si>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</si>
  <si>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栗東町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</si>
  <si>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</si>
  <si>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</si>
  <si>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</si>
  <si>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</si>
  <si>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</si>
  <si>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</si>
  <si>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</si>
  <si>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</si>
  <si>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</si>
  <si>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</si>
  <si>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</si>
  <si>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</si>
  <si>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</si>
  <si>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</si>
  <si>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大津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</si>
  <si>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</si>
  <si>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</si>
  <si>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</si>
  <si>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</si>
  <si>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</si>
  <si>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</si>
  <si>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</si>
  <si>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</si>
  <si>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</si>
  <si>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</si>
  <si>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</si>
  <si>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</si>
  <si>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</si>
  <si>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</si>
  <si>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</si>
  <si>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</si>
  <si>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</si>
  <si>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</si>
  <si>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</si>
  <si>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</si>
  <si>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</si>
  <si>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</si>
  <si>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</si>
  <si>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</si>
  <si>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</si>
  <si>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</si>
  <si>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</si>
  <si>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</si>
  <si>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</si>
  <si>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</si>
  <si>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</si>
  <si>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</si>
  <si>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</si>
  <si>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</si>
  <si>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</si>
  <si>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</si>
  <si>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</si>
  <si>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</si>
  <si>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</si>
  <si>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</si>
  <si>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</si>
  <si>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</si>
  <si>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</si>
  <si>
    <t>甲賀</t>
  </si>
  <si>
    <t>東近江</t>
  </si>
  <si>
    <t>高島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</si>
</sst>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8" fontId="7" fillId="0" borderId="6" xfId="0" applyNumberFormat="1" applyFont="1" applyBorder="1" applyAlignment="1">
      <alignment/>
    </xf>
    <xf numFmtId="182" fontId="7" fillId="0" borderId="6" xfId="0" applyNumberFormat="1" applyFont="1" applyBorder="1" applyAlignment="1">
      <alignment/>
    </xf>
    <xf numFmtId="40" fontId="7" fillId="0" borderId="6" xfId="0" applyNumberFormat="1" applyFont="1" applyBorder="1" applyAlignment="1">
      <alignment/>
    </xf>
    <xf numFmtId="38" fontId="7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8" fontId="7" fillId="0" borderId="9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40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8" fontId="7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40" fontId="7" fillId="0" borderId="11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/>
    </xf>
    <xf numFmtId="182" fontId="7" fillId="0" borderId="14" xfId="0" applyNumberFormat="1" applyFont="1" applyBorder="1" applyAlignment="1">
      <alignment shrinkToFit="1"/>
    </xf>
    <xf numFmtId="40" fontId="7" fillId="0" borderId="14" xfId="0" applyNumberFormat="1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5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shrinkToFit="1"/>
    </xf>
    <xf numFmtId="182" fontId="7" fillId="0" borderId="14" xfId="0" applyNumberFormat="1" applyFont="1" applyFill="1" applyBorder="1" applyAlignment="1">
      <alignment horizontal="center" vertical="center" wrapText="1"/>
    </xf>
    <xf numFmtId="186" fontId="7" fillId="0" borderId="14" xfId="0" applyNumberFormat="1" applyFont="1" applyFill="1" applyBorder="1" applyAlignment="1">
      <alignment horizontal="center" vertical="center" wrapText="1"/>
    </xf>
    <xf numFmtId="38" fontId="7" fillId="0" borderId="14" xfId="17" applyNumberFormat="1" applyFont="1" applyFill="1" applyBorder="1" applyAlignment="1">
      <alignment horizontal="center" vertical="center" shrinkToFit="1"/>
    </xf>
    <xf numFmtId="40" fontId="7" fillId="0" borderId="14" xfId="0" applyNumberFormat="1" applyFont="1" applyFill="1" applyBorder="1" applyAlignment="1">
      <alignment horizontal="center" vertical="center" wrapText="1"/>
    </xf>
    <xf numFmtId="38" fontId="7" fillId="0" borderId="17" xfId="17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2" xfId="0" applyNumberFormat="1" applyFont="1" applyFill="1" applyBorder="1" applyAlignment="1">
      <alignment horizontal="right" vertical="center" wrapText="1"/>
    </xf>
    <xf numFmtId="186" fontId="8" fillId="0" borderId="2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3" xfId="0" applyNumberFormat="1" applyFont="1" applyFill="1" applyBorder="1" applyAlignment="1">
      <alignment horizontal="right" vertical="center" wrapText="1"/>
    </xf>
    <xf numFmtId="38" fontId="8" fillId="0" borderId="6" xfId="17" applyFont="1" applyFill="1" applyBorder="1" applyAlignment="1">
      <alignment horizontal="right" vertical="center"/>
    </xf>
    <xf numFmtId="186" fontId="8" fillId="0" borderId="6" xfId="0" applyNumberFormat="1" applyFont="1" applyFill="1" applyBorder="1" applyAlignment="1">
      <alignment horizontal="right" vertical="center" wrapText="1"/>
    </xf>
    <xf numFmtId="182" fontId="8" fillId="0" borderId="6" xfId="0" applyNumberFormat="1" applyFont="1" applyFill="1" applyBorder="1" applyAlignment="1">
      <alignment horizontal="right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38" fontId="8" fillId="0" borderId="7" xfId="17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15" xfId="17" applyFont="1" applyFill="1" applyBorder="1" applyAlignment="1">
      <alignment horizontal="right" vertical="center"/>
    </xf>
    <xf numFmtId="188" fontId="8" fillId="0" borderId="6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Fill="1" applyBorder="1" applyAlignment="1">
      <alignment horizontal="right" vertical="center" wrapText="1"/>
    </xf>
    <xf numFmtId="188" fontId="8" fillId="0" borderId="2" xfId="0" applyNumberFormat="1" applyFont="1" applyFill="1" applyBorder="1" applyAlignment="1">
      <alignment horizontal="right" vertical="center" wrapText="1"/>
    </xf>
    <xf numFmtId="38" fontId="7" fillId="0" borderId="14" xfId="0" applyNumberFormat="1" applyFont="1" applyBorder="1" applyAlignment="1">
      <alignment shrinkToFit="1"/>
    </xf>
    <xf numFmtId="182" fontId="7" fillId="0" borderId="2" xfId="0" applyNumberFormat="1" applyFont="1" applyBorder="1" applyAlignment="1">
      <alignment/>
    </xf>
    <xf numFmtId="182" fontId="7" fillId="0" borderId="6" xfId="0" applyNumberFormat="1" applyFont="1" applyBorder="1" applyAlignment="1">
      <alignment shrinkToFit="1"/>
    </xf>
    <xf numFmtId="182" fontId="7" fillId="0" borderId="1" xfId="0" applyNumberFormat="1" applyFont="1" applyBorder="1" applyAlignment="1">
      <alignment/>
    </xf>
    <xf numFmtId="38" fontId="7" fillId="0" borderId="3" xfId="0" applyNumberFormat="1" applyFont="1" applyBorder="1" applyAlignment="1">
      <alignment/>
    </xf>
    <xf numFmtId="38" fontId="7" fillId="0" borderId="17" xfId="0" applyNumberFormat="1" applyFont="1" applyBorder="1" applyAlignment="1">
      <alignment shrinkToFi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textRotation="255" wrapTex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7"/>
  <sheetViews>
    <sheetView tabSelected="1" zoomScale="130" zoomScaleNormal="13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82" t="s">
        <v>4</v>
      </c>
      <c r="C1" s="84" t="s">
        <v>5</v>
      </c>
      <c r="D1" s="84" t="s">
        <v>6</v>
      </c>
      <c r="E1" s="84" t="s">
        <v>7</v>
      </c>
      <c r="F1" s="84" t="s">
        <v>8</v>
      </c>
      <c r="G1" s="84" t="s">
        <v>93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86" t="s">
        <v>3</v>
      </c>
      <c r="AE1" s="87"/>
      <c r="AF1" s="88"/>
      <c r="AG1" s="16"/>
    </row>
    <row r="2" spans="2:33" s="2" customFormat="1" ht="47.25" customHeight="1">
      <c r="B2" s="83"/>
      <c r="C2" s="85"/>
      <c r="D2" s="85"/>
      <c r="E2" s="85"/>
      <c r="F2" s="85"/>
      <c r="G2" s="85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37" t="s">
        <v>34</v>
      </c>
    </row>
    <row r="3" spans="2:33" s="43" customFormat="1" ht="9" customHeight="1">
      <c r="B3" s="46" t="s">
        <v>56</v>
      </c>
      <c r="C3" s="58">
        <v>3245</v>
      </c>
      <c r="D3" s="58">
        <v>2741</v>
      </c>
      <c r="E3" s="59">
        <f aca="true" t="shared" si="0" ref="E3:E8">D3/C3*100</f>
        <v>84.46841294298922</v>
      </c>
      <c r="F3" s="58">
        <v>2741</v>
      </c>
      <c r="G3" s="75">
        <f aca="true" t="shared" si="1" ref="G3:G8">F3/D3*100</f>
        <v>100</v>
      </c>
      <c r="H3" s="58">
        <v>1976</v>
      </c>
      <c r="I3" s="58">
        <v>453</v>
      </c>
      <c r="J3" s="58">
        <v>257</v>
      </c>
      <c r="K3" s="58">
        <v>2</v>
      </c>
      <c r="L3" s="58">
        <v>53</v>
      </c>
      <c r="M3" s="58">
        <v>0</v>
      </c>
      <c r="N3" s="58">
        <v>0</v>
      </c>
      <c r="O3" s="58">
        <f aca="true" t="shared" si="2" ref="O3:O8">SUM(I3:N3)</f>
        <v>765</v>
      </c>
      <c r="P3" s="60">
        <f aca="true" t="shared" si="3" ref="P3:P8">O3/D3*100</f>
        <v>27.90952207223641</v>
      </c>
      <c r="Q3" s="58">
        <v>711</v>
      </c>
      <c r="R3" s="58">
        <v>2542</v>
      </c>
      <c r="S3" s="58">
        <v>448</v>
      </c>
      <c r="T3" s="58">
        <f aca="true" t="shared" si="4" ref="T3:T8">SUM(R3:S3)</f>
        <v>2990</v>
      </c>
      <c r="U3" s="61">
        <f aca="true" t="shared" si="5" ref="U3:U8">T3/D3</f>
        <v>1.0908427581174753</v>
      </c>
      <c r="V3" s="58">
        <v>3644</v>
      </c>
      <c r="W3" s="58">
        <v>156</v>
      </c>
      <c r="X3" s="58">
        <v>239</v>
      </c>
      <c r="Y3" s="58">
        <v>76</v>
      </c>
      <c r="Z3" s="58">
        <v>37</v>
      </c>
      <c r="AA3" s="58">
        <v>5</v>
      </c>
      <c r="AB3" s="58">
        <v>37</v>
      </c>
      <c r="AC3" s="58">
        <f aca="true" t="shared" si="6" ref="AC3:AC8">SUM(W3:AB3)</f>
        <v>550</v>
      </c>
      <c r="AD3" s="58">
        <v>0</v>
      </c>
      <c r="AE3" s="58">
        <v>0</v>
      </c>
      <c r="AF3" s="58">
        <v>2741</v>
      </c>
      <c r="AG3" s="62">
        <v>0</v>
      </c>
    </row>
    <row r="4" spans="2:35" s="38" customFormat="1" ht="9" customHeight="1">
      <c r="B4" s="44" t="s">
        <v>35</v>
      </c>
      <c r="C4" s="63">
        <v>1240</v>
      </c>
      <c r="D4" s="63">
        <v>1080</v>
      </c>
      <c r="E4" s="64">
        <f t="shared" si="0"/>
        <v>87.09677419354838</v>
      </c>
      <c r="F4" s="63">
        <v>1080</v>
      </c>
      <c r="G4" s="73">
        <f t="shared" si="1"/>
        <v>100</v>
      </c>
      <c r="H4" s="63">
        <v>783</v>
      </c>
      <c r="I4" s="63">
        <v>195</v>
      </c>
      <c r="J4" s="63">
        <v>84</v>
      </c>
      <c r="K4" s="63">
        <v>0</v>
      </c>
      <c r="L4" s="63">
        <v>18</v>
      </c>
      <c r="M4" s="63">
        <v>0</v>
      </c>
      <c r="N4" s="63">
        <v>0</v>
      </c>
      <c r="O4" s="63">
        <f t="shared" si="2"/>
        <v>297</v>
      </c>
      <c r="P4" s="64">
        <f t="shared" si="3"/>
        <v>27.500000000000004</v>
      </c>
      <c r="Q4" s="63">
        <v>297</v>
      </c>
      <c r="R4" s="63">
        <v>954</v>
      </c>
      <c r="S4" s="63">
        <v>271</v>
      </c>
      <c r="T4" s="63">
        <f t="shared" si="4"/>
        <v>1225</v>
      </c>
      <c r="U4" s="66">
        <f t="shared" si="5"/>
        <v>1.1342592592592593</v>
      </c>
      <c r="V4" s="63">
        <v>399</v>
      </c>
      <c r="W4" s="63">
        <v>41</v>
      </c>
      <c r="X4" s="63">
        <v>27</v>
      </c>
      <c r="Y4" s="63">
        <v>36</v>
      </c>
      <c r="Z4" s="63">
        <v>5</v>
      </c>
      <c r="AA4" s="63">
        <v>0</v>
      </c>
      <c r="AB4" s="63"/>
      <c r="AC4" s="63">
        <f t="shared" si="6"/>
        <v>109</v>
      </c>
      <c r="AD4" s="63">
        <v>0</v>
      </c>
      <c r="AE4" s="63">
        <v>0</v>
      </c>
      <c r="AF4" s="63">
        <v>1080</v>
      </c>
      <c r="AG4" s="67">
        <v>1</v>
      </c>
      <c r="AI4" s="39"/>
    </row>
    <row r="5" spans="2:35" s="40" customFormat="1" ht="9" customHeight="1">
      <c r="B5" s="44" t="s">
        <v>36</v>
      </c>
      <c r="C5" s="63">
        <v>899</v>
      </c>
      <c r="D5" s="63">
        <v>820</v>
      </c>
      <c r="E5" s="64">
        <f t="shared" si="0"/>
        <v>91.21245828698554</v>
      </c>
      <c r="F5" s="63">
        <v>741</v>
      </c>
      <c r="G5" s="73">
        <f t="shared" si="1"/>
        <v>90.3658536585366</v>
      </c>
      <c r="H5" s="63">
        <v>604</v>
      </c>
      <c r="I5" s="63">
        <v>129</v>
      </c>
      <c r="J5" s="63">
        <v>71</v>
      </c>
      <c r="K5" s="63">
        <v>2</v>
      </c>
      <c r="L5" s="63">
        <v>14</v>
      </c>
      <c r="M5" s="63">
        <v>0</v>
      </c>
      <c r="N5" s="63">
        <v>0</v>
      </c>
      <c r="O5" s="63">
        <f t="shared" si="2"/>
        <v>216</v>
      </c>
      <c r="P5" s="64">
        <f t="shared" si="3"/>
        <v>26.34146341463415</v>
      </c>
      <c r="Q5" s="63">
        <v>182</v>
      </c>
      <c r="R5" s="63">
        <v>697</v>
      </c>
      <c r="S5" s="63">
        <v>159</v>
      </c>
      <c r="T5" s="63">
        <f t="shared" si="4"/>
        <v>856</v>
      </c>
      <c r="U5" s="66">
        <f t="shared" si="5"/>
        <v>1.0439024390243903</v>
      </c>
      <c r="V5" s="63">
        <v>150</v>
      </c>
      <c r="W5" s="63">
        <v>17</v>
      </c>
      <c r="X5" s="63">
        <v>8</v>
      </c>
      <c r="Y5" s="63">
        <v>26</v>
      </c>
      <c r="Z5" s="63">
        <v>8</v>
      </c>
      <c r="AA5" s="63">
        <v>2</v>
      </c>
      <c r="AB5" s="63">
        <v>21</v>
      </c>
      <c r="AC5" s="63">
        <f t="shared" si="6"/>
        <v>82</v>
      </c>
      <c r="AD5" s="63">
        <v>0</v>
      </c>
      <c r="AE5" s="63">
        <v>0</v>
      </c>
      <c r="AF5" s="63">
        <v>820</v>
      </c>
      <c r="AG5" s="67">
        <v>77</v>
      </c>
      <c r="AI5" s="41"/>
    </row>
    <row r="6" spans="2:35" s="38" customFormat="1" ht="9" customHeight="1">
      <c r="B6" s="44" t="s">
        <v>37</v>
      </c>
      <c r="C6" s="63">
        <v>943</v>
      </c>
      <c r="D6" s="63">
        <v>832</v>
      </c>
      <c r="E6" s="64">
        <f t="shared" si="0"/>
        <v>88.22905620360551</v>
      </c>
      <c r="F6" s="63">
        <v>0</v>
      </c>
      <c r="G6" s="73">
        <f t="shared" si="1"/>
        <v>0</v>
      </c>
      <c r="H6" s="63">
        <v>569</v>
      </c>
      <c r="I6" s="63">
        <v>169</v>
      </c>
      <c r="J6" s="63">
        <v>69</v>
      </c>
      <c r="K6" s="63">
        <v>2</v>
      </c>
      <c r="L6" s="63">
        <v>23</v>
      </c>
      <c r="M6" s="63">
        <v>0</v>
      </c>
      <c r="N6" s="63">
        <v>0</v>
      </c>
      <c r="O6" s="63">
        <f t="shared" si="2"/>
        <v>263</v>
      </c>
      <c r="P6" s="64">
        <f t="shared" si="3"/>
        <v>31.610576923076923</v>
      </c>
      <c r="Q6" s="63">
        <v>229</v>
      </c>
      <c r="R6" s="63">
        <v>942</v>
      </c>
      <c r="S6" s="63">
        <v>173</v>
      </c>
      <c r="T6" s="63">
        <f t="shared" si="4"/>
        <v>1115</v>
      </c>
      <c r="U6" s="66">
        <f t="shared" si="5"/>
        <v>1.3401442307692308</v>
      </c>
      <c r="V6" s="63">
        <v>538</v>
      </c>
      <c r="W6" s="63">
        <v>39</v>
      </c>
      <c r="X6" s="63">
        <v>5</v>
      </c>
      <c r="Y6" s="63">
        <v>18</v>
      </c>
      <c r="Z6" s="63">
        <v>8</v>
      </c>
      <c r="AA6" s="63">
        <v>0</v>
      </c>
      <c r="AB6" s="63">
        <v>50</v>
      </c>
      <c r="AC6" s="63">
        <f t="shared" si="6"/>
        <v>120</v>
      </c>
      <c r="AD6" s="63">
        <v>0</v>
      </c>
      <c r="AE6" s="63">
        <v>0</v>
      </c>
      <c r="AF6" s="63">
        <v>832</v>
      </c>
      <c r="AG6" s="67">
        <v>0</v>
      </c>
      <c r="AI6" s="39"/>
    </row>
    <row r="7" spans="2:35" s="38" customFormat="1" ht="9" customHeight="1">
      <c r="B7" s="44" t="s">
        <v>57</v>
      </c>
      <c r="C7" s="63">
        <v>485</v>
      </c>
      <c r="D7" s="63">
        <v>444</v>
      </c>
      <c r="E7" s="64">
        <f t="shared" si="0"/>
        <v>91.54639175257732</v>
      </c>
      <c r="F7" s="63">
        <v>0</v>
      </c>
      <c r="G7" s="73">
        <f t="shared" si="1"/>
        <v>0</v>
      </c>
      <c r="H7" s="63">
        <v>334</v>
      </c>
      <c r="I7" s="63">
        <v>68</v>
      </c>
      <c r="J7" s="63">
        <v>38</v>
      </c>
      <c r="K7" s="63">
        <v>3</v>
      </c>
      <c r="L7" s="63">
        <v>1</v>
      </c>
      <c r="M7" s="63">
        <v>0</v>
      </c>
      <c r="N7" s="63">
        <v>0</v>
      </c>
      <c r="O7" s="63">
        <f t="shared" si="2"/>
        <v>110</v>
      </c>
      <c r="P7" s="64">
        <f t="shared" si="3"/>
        <v>24.774774774774773</v>
      </c>
      <c r="Q7" s="63">
        <v>57</v>
      </c>
      <c r="R7" s="63">
        <v>330</v>
      </c>
      <c r="S7" s="63">
        <v>93</v>
      </c>
      <c r="T7" s="63">
        <f t="shared" si="4"/>
        <v>423</v>
      </c>
      <c r="U7" s="66">
        <f t="shared" si="5"/>
        <v>0.9527027027027027</v>
      </c>
      <c r="V7" s="63">
        <v>26</v>
      </c>
      <c r="W7" s="63">
        <v>17</v>
      </c>
      <c r="X7" s="63">
        <v>24</v>
      </c>
      <c r="Y7" s="63">
        <v>10</v>
      </c>
      <c r="Z7" s="63">
        <v>2</v>
      </c>
      <c r="AA7" s="63">
        <v>1</v>
      </c>
      <c r="AB7" s="63">
        <v>8</v>
      </c>
      <c r="AC7" s="63">
        <f t="shared" si="6"/>
        <v>62</v>
      </c>
      <c r="AD7" s="63">
        <v>3</v>
      </c>
      <c r="AE7" s="63">
        <v>0</v>
      </c>
      <c r="AF7" s="63">
        <v>441</v>
      </c>
      <c r="AG7" s="67">
        <v>0</v>
      </c>
      <c r="AI7" s="39"/>
    </row>
    <row r="8" spans="2:35" s="38" customFormat="1" ht="9" customHeight="1">
      <c r="B8" s="45" t="s">
        <v>58</v>
      </c>
      <c r="C8" s="63">
        <v>593</v>
      </c>
      <c r="D8" s="63">
        <v>512</v>
      </c>
      <c r="E8" s="64">
        <f t="shared" si="0"/>
        <v>86.3406408094435</v>
      </c>
      <c r="F8" s="63">
        <v>0</v>
      </c>
      <c r="G8" s="73">
        <f t="shared" si="1"/>
        <v>0</v>
      </c>
      <c r="H8" s="63">
        <v>366</v>
      </c>
      <c r="I8" s="63">
        <v>93</v>
      </c>
      <c r="J8" s="63">
        <v>37</v>
      </c>
      <c r="K8" s="63">
        <v>16</v>
      </c>
      <c r="L8" s="63">
        <v>0</v>
      </c>
      <c r="M8" s="63">
        <v>0</v>
      </c>
      <c r="N8" s="63">
        <v>0</v>
      </c>
      <c r="O8" s="63">
        <f t="shared" si="2"/>
        <v>146</v>
      </c>
      <c r="P8" s="64">
        <f t="shared" si="3"/>
        <v>28.515625</v>
      </c>
      <c r="Q8" s="63">
        <v>115</v>
      </c>
      <c r="R8" s="63">
        <v>502</v>
      </c>
      <c r="S8" s="63">
        <v>100</v>
      </c>
      <c r="T8" s="63">
        <f t="shared" si="4"/>
        <v>602</v>
      </c>
      <c r="U8" s="66">
        <f t="shared" si="5"/>
        <v>1.17578125</v>
      </c>
      <c r="V8" s="63">
        <v>108</v>
      </c>
      <c r="W8" s="63">
        <v>27</v>
      </c>
      <c r="X8" s="63">
        <v>23</v>
      </c>
      <c r="Y8" s="63">
        <v>18</v>
      </c>
      <c r="Z8" s="63">
        <v>1</v>
      </c>
      <c r="AA8" s="63">
        <v>0</v>
      </c>
      <c r="AB8" s="63">
        <v>8</v>
      </c>
      <c r="AC8" s="63">
        <f t="shared" si="6"/>
        <v>77</v>
      </c>
      <c r="AD8" s="63">
        <v>1</v>
      </c>
      <c r="AE8" s="63">
        <v>0</v>
      </c>
      <c r="AF8" s="63">
        <v>511</v>
      </c>
      <c r="AG8" s="67">
        <v>4</v>
      </c>
      <c r="AI8" s="39"/>
    </row>
    <row r="9" spans="2:35" s="40" customFormat="1" ht="9" customHeight="1">
      <c r="B9" s="45" t="s">
        <v>59</v>
      </c>
      <c r="C9" s="63">
        <v>966</v>
      </c>
      <c r="D9" s="63">
        <v>860</v>
      </c>
      <c r="E9" s="64">
        <f aca="true" t="shared" si="7" ref="E9:E14">D9/C9*100</f>
        <v>89.02691511387164</v>
      </c>
      <c r="F9" s="63">
        <v>0</v>
      </c>
      <c r="G9" s="73">
        <f aca="true" t="shared" si="8" ref="G9:G14">F9/D9*100</f>
        <v>0</v>
      </c>
      <c r="H9" s="63">
        <v>586</v>
      </c>
      <c r="I9" s="63">
        <v>161</v>
      </c>
      <c r="J9" s="63">
        <v>90</v>
      </c>
      <c r="K9" s="63">
        <v>9</v>
      </c>
      <c r="L9" s="63">
        <v>14</v>
      </c>
      <c r="M9" s="63">
        <v>0</v>
      </c>
      <c r="N9" s="63">
        <v>0</v>
      </c>
      <c r="O9" s="63">
        <f aca="true" t="shared" si="9" ref="O9:O16">SUM(I9:N9)</f>
        <v>274</v>
      </c>
      <c r="P9" s="64">
        <f aca="true" t="shared" si="10" ref="P9:P14">O9/D9*100</f>
        <v>31.86046511627907</v>
      </c>
      <c r="Q9" s="63">
        <v>373</v>
      </c>
      <c r="R9" s="63">
        <v>675</v>
      </c>
      <c r="S9" s="63">
        <v>325</v>
      </c>
      <c r="T9" s="63">
        <f aca="true" t="shared" si="11" ref="T9:T14">SUM(R9:S9)</f>
        <v>1000</v>
      </c>
      <c r="U9" s="66">
        <f aca="true" t="shared" si="12" ref="U9:U14">T9/D9</f>
        <v>1.1627906976744187</v>
      </c>
      <c r="V9" s="63">
        <v>159</v>
      </c>
      <c r="W9" s="63">
        <v>35</v>
      </c>
      <c r="X9" s="63">
        <v>10</v>
      </c>
      <c r="Y9" s="63">
        <v>19</v>
      </c>
      <c r="Z9" s="63">
        <v>2</v>
      </c>
      <c r="AA9" s="63">
        <v>0</v>
      </c>
      <c r="AB9" s="63">
        <v>10</v>
      </c>
      <c r="AC9" s="63">
        <f aca="true" t="shared" si="13" ref="AC9:AC14">SUM(W9:AB9)</f>
        <v>76</v>
      </c>
      <c r="AD9" s="63">
        <v>4</v>
      </c>
      <c r="AE9" s="63">
        <v>0</v>
      </c>
      <c r="AF9" s="63">
        <v>856</v>
      </c>
      <c r="AG9" s="67">
        <v>133</v>
      </c>
      <c r="AI9" s="41"/>
    </row>
    <row r="10" spans="2:35" s="38" customFormat="1" ht="9" customHeight="1">
      <c r="B10" s="17" t="s">
        <v>60</v>
      </c>
      <c r="C10" s="63">
        <v>514</v>
      </c>
      <c r="D10" s="63">
        <v>438</v>
      </c>
      <c r="E10" s="64">
        <f t="shared" si="7"/>
        <v>85.21400778210116</v>
      </c>
      <c r="F10" s="63">
        <v>0</v>
      </c>
      <c r="G10" s="73">
        <f t="shared" si="8"/>
        <v>0</v>
      </c>
      <c r="H10" s="63">
        <v>300</v>
      </c>
      <c r="I10" s="63">
        <v>81</v>
      </c>
      <c r="J10" s="63">
        <v>46</v>
      </c>
      <c r="K10" s="63">
        <v>5</v>
      </c>
      <c r="L10" s="63">
        <v>6</v>
      </c>
      <c r="M10" s="63">
        <v>0</v>
      </c>
      <c r="N10" s="63">
        <v>0</v>
      </c>
      <c r="O10" s="63">
        <f t="shared" si="9"/>
        <v>138</v>
      </c>
      <c r="P10" s="64">
        <f t="shared" si="10"/>
        <v>31.506849315068493</v>
      </c>
      <c r="Q10" s="63">
        <v>99</v>
      </c>
      <c r="R10" s="63">
        <v>322</v>
      </c>
      <c r="S10" s="63">
        <v>189</v>
      </c>
      <c r="T10" s="63">
        <f t="shared" si="11"/>
        <v>511</v>
      </c>
      <c r="U10" s="66">
        <f t="shared" si="12"/>
        <v>1.1666666666666667</v>
      </c>
      <c r="V10" s="63">
        <v>74</v>
      </c>
      <c r="W10" s="63">
        <v>16</v>
      </c>
      <c r="X10" s="63">
        <v>5</v>
      </c>
      <c r="Y10" s="63">
        <v>12</v>
      </c>
      <c r="Z10" s="63">
        <v>0</v>
      </c>
      <c r="AA10" s="63">
        <v>0</v>
      </c>
      <c r="AB10" s="63">
        <v>7</v>
      </c>
      <c r="AC10" s="63">
        <f t="shared" si="13"/>
        <v>40</v>
      </c>
      <c r="AD10" s="63">
        <v>3</v>
      </c>
      <c r="AE10" s="63">
        <v>0</v>
      </c>
      <c r="AF10" s="63">
        <v>435</v>
      </c>
      <c r="AG10" s="67">
        <v>82</v>
      </c>
      <c r="AI10" s="39"/>
    </row>
    <row r="11" spans="2:35" s="42" customFormat="1" ht="9" customHeight="1">
      <c r="B11" s="17" t="s">
        <v>61</v>
      </c>
      <c r="C11" s="63">
        <v>76</v>
      </c>
      <c r="D11" s="63">
        <v>71</v>
      </c>
      <c r="E11" s="64">
        <f t="shared" si="7"/>
        <v>93.42105263157895</v>
      </c>
      <c r="F11" s="63">
        <v>0</v>
      </c>
      <c r="G11" s="73">
        <f t="shared" si="8"/>
        <v>0</v>
      </c>
      <c r="H11" s="63">
        <v>43</v>
      </c>
      <c r="I11" s="63">
        <v>18</v>
      </c>
      <c r="J11" s="63">
        <v>8</v>
      </c>
      <c r="K11" s="63">
        <v>0</v>
      </c>
      <c r="L11" s="63">
        <v>2</v>
      </c>
      <c r="M11" s="63">
        <v>0</v>
      </c>
      <c r="N11" s="63">
        <v>0</v>
      </c>
      <c r="O11" s="63">
        <f t="shared" si="9"/>
        <v>28</v>
      </c>
      <c r="P11" s="64">
        <f t="shared" si="10"/>
        <v>39.436619718309856</v>
      </c>
      <c r="Q11" s="63">
        <v>20</v>
      </c>
      <c r="R11" s="63">
        <v>63</v>
      </c>
      <c r="S11" s="63">
        <v>22</v>
      </c>
      <c r="T11" s="63">
        <f t="shared" si="11"/>
        <v>85</v>
      </c>
      <c r="U11" s="66">
        <f t="shared" si="12"/>
        <v>1.1971830985915493</v>
      </c>
      <c r="V11" s="63">
        <v>20</v>
      </c>
      <c r="W11" s="63">
        <v>4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f t="shared" si="13"/>
        <v>4</v>
      </c>
      <c r="AD11" s="63">
        <v>0</v>
      </c>
      <c r="AE11" s="63">
        <v>0</v>
      </c>
      <c r="AF11" s="63">
        <v>71</v>
      </c>
      <c r="AG11" s="67">
        <v>12</v>
      </c>
      <c r="AI11" s="39"/>
    </row>
    <row r="12" spans="2:35" s="38" customFormat="1" ht="9" customHeight="1">
      <c r="B12" s="17" t="s">
        <v>62</v>
      </c>
      <c r="C12" s="63">
        <v>78</v>
      </c>
      <c r="D12" s="63">
        <v>77</v>
      </c>
      <c r="E12" s="64">
        <f t="shared" si="7"/>
        <v>98.71794871794873</v>
      </c>
      <c r="F12" s="63">
        <v>0</v>
      </c>
      <c r="G12" s="73">
        <f t="shared" si="8"/>
        <v>0</v>
      </c>
      <c r="H12" s="63">
        <v>58</v>
      </c>
      <c r="I12" s="63">
        <v>12</v>
      </c>
      <c r="J12" s="63">
        <v>6</v>
      </c>
      <c r="K12" s="63">
        <v>1</v>
      </c>
      <c r="L12" s="63">
        <v>0</v>
      </c>
      <c r="M12" s="63">
        <v>0</v>
      </c>
      <c r="N12" s="63">
        <v>0</v>
      </c>
      <c r="O12" s="63">
        <f t="shared" si="9"/>
        <v>19</v>
      </c>
      <c r="P12" s="64">
        <f t="shared" si="10"/>
        <v>24.675324675324674</v>
      </c>
      <c r="Q12" s="63">
        <v>11</v>
      </c>
      <c r="R12" s="63">
        <v>30</v>
      </c>
      <c r="S12" s="63">
        <v>32</v>
      </c>
      <c r="T12" s="63">
        <f t="shared" si="11"/>
        <v>62</v>
      </c>
      <c r="U12" s="66">
        <f t="shared" si="12"/>
        <v>0.8051948051948052</v>
      </c>
      <c r="V12" s="63">
        <v>14</v>
      </c>
      <c r="W12" s="63">
        <v>5</v>
      </c>
      <c r="X12" s="63">
        <v>3</v>
      </c>
      <c r="Y12" s="63">
        <v>3</v>
      </c>
      <c r="Z12" s="63">
        <v>1</v>
      </c>
      <c r="AA12" s="63">
        <v>0</v>
      </c>
      <c r="AB12" s="63">
        <v>1</v>
      </c>
      <c r="AC12" s="63">
        <f t="shared" si="13"/>
        <v>13</v>
      </c>
      <c r="AD12" s="63">
        <v>1</v>
      </c>
      <c r="AE12" s="63">
        <v>0</v>
      </c>
      <c r="AF12" s="63">
        <v>76</v>
      </c>
      <c r="AG12" s="67">
        <v>0</v>
      </c>
      <c r="AI12" s="39"/>
    </row>
    <row r="13" spans="2:35" s="38" customFormat="1" ht="9" customHeight="1">
      <c r="B13" s="17" t="s">
        <v>63</v>
      </c>
      <c r="C13" s="63">
        <v>202</v>
      </c>
      <c r="D13" s="63">
        <v>189</v>
      </c>
      <c r="E13" s="64">
        <f t="shared" si="7"/>
        <v>93.56435643564357</v>
      </c>
      <c r="F13" s="63">
        <v>0</v>
      </c>
      <c r="G13" s="73">
        <f t="shared" si="8"/>
        <v>0</v>
      </c>
      <c r="H13" s="63">
        <v>131</v>
      </c>
      <c r="I13" s="63">
        <v>35</v>
      </c>
      <c r="J13" s="63">
        <v>20</v>
      </c>
      <c r="K13" s="63">
        <v>1</v>
      </c>
      <c r="L13" s="63">
        <v>2</v>
      </c>
      <c r="M13" s="63">
        <v>0</v>
      </c>
      <c r="N13" s="63">
        <v>0</v>
      </c>
      <c r="O13" s="63">
        <f t="shared" si="9"/>
        <v>58</v>
      </c>
      <c r="P13" s="64">
        <f t="shared" si="10"/>
        <v>30.687830687830687</v>
      </c>
      <c r="Q13" s="63">
        <v>45</v>
      </c>
      <c r="R13" s="63">
        <v>160</v>
      </c>
      <c r="S13" s="63">
        <v>59</v>
      </c>
      <c r="T13" s="63">
        <f t="shared" si="11"/>
        <v>219</v>
      </c>
      <c r="U13" s="66">
        <f t="shared" si="12"/>
        <v>1.1587301587301588</v>
      </c>
      <c r="V13" s="63">
        <v>31</v>
      </c>
      <c r="W13" s="63">
        <v>8</v>
      </c>
      <c r="X13" s="63">
        <v>1</v>
      </c>
      <c r="Y13" s="63">
        <v>1</v>
      </c>
      <c r="Z13" s="63">
        <v>1</v>
      </c>
      <c r="AA13" s="63">
        <v>0</v>
      </c>
      <c r="AB13" s="63">
        <v>1</v>
      </c>
      <c r="AC13" s="63">
        <f t="shared" si="13"/>
        <v>12</v>
      </c>
      <c r="AD13" s="63">
        <v>0</v>
      </c>
      <c r="AE13" s="63">
        <v>0</v>
      </c>
      <c r="AF13" s="63">
        <v>189</v>
      </c>
      <c r="AG13" s="67">
        <v>13</v>
      </c>
      <c r="AI13" s="39"/>
    </row>
    <row r="14" spans="2:35" s="38" customFormat="1" ht="9" customHeight="1">
      <c r="B14" s="17" t="s">
        <v>64</v>
      </c>
      <c r="C14" s="63">
        <v>96</v>
      </c>
      <c r="D14" s="63">
        <v>85</v>
      </c>
      <c r="E14" s="64">
        <f t="shared" si="7"/>
        <v>88.54166666666666</v>
      </c>
      <c r="F14" s="63">
        <v>0</v>
      </c>
      <c r="G14" s="73">
        <f t="shared" si="8"/>
        <v>0</v>
      </c>
      <c r="H14" s="63">
        <v>54</v>
      </c>
      <c r="I14" s="63">
        <v>15</v>
      </c>
      <c r="J14" s="63">
        <v>10</v>
      </c>
      <c r="K14" s="63">
        <v>2</v>
      </c>
      <c r="L14" s="63">
        <v>4</v>
      </c>
      <c r="M14" s="63">
        <v>0</v>
      </c>
      <c r="N14" s="63">
        <v>0</v>
      </c>
      <c r="O14" s="63">
        <f t="shared" si="9"/>
        <v>31</v>
      </c>
      <c r="P14" s="64">
        <f t="shared" si="10"/>
        <v>36.470588235294116</v>
      </c>
      <c r="Q14" s="63">
        <v>26</v>
      </c>
      <c r="R14" s="63">
        <v>100</v>
      </c>
      <c r="S14" s="63">
        <v>23</v>
      </c>
      <c r="T14" s="63">
        <f t="shared" si="11"/>
        <v>123</v>
      </c>
      <c r="U14" s="66">
        <f t="shared" si="12"/>
        <v>1.4470588235294117</v>
      </c>
      <c r="V14" s="63">
        <v>20</v>
      </c>
      <c r="W14" s="63">
        <v>2</v>
      </c>
      <c r="X14" s="63">
        <v>1</v>
      </c>
      <c r="Y14" s="63">
        <v>3</v>
      </c>
      <c r="Z14" s="63">
        <v>0</v>
      </c>
      <c r="AA14" s="63">
        <v>0</v>
      </c>
      <c r="AB14" s="63">
        <v>1</v>
      </c>
      <c r="AC14" s="63">
        <f t="shared" si="13"/>
        <v>7</v>
      </c>
      <c r="AD14" s="63">
        <v>0</v>
      </c>
      <c r="AE14" s="63">
        <v>0</v>
      </c>
      <c r="AF14" s="63">
        <v>85</v>
      </c>
      <c r="AG14" s="67">
        <v>26</v>
      </c>
      <c r="AI14" s="39"/>
    </row>
    <row r="15" spans="2:35" s="38" customFormat="1" ht="9" customHeight="1">
      <c r="B15" s="44" t="s">
        <v>38</v>
      </c>
      <c r="C15" s="63">
        <v>686</v>
      </c>
      <c r="D15" s="63">
        <v>624</v>
      </c>
      <c r="E15" s="64">
        <f>D15/C15*100</f>
        <v>90.96209912536443</v>
      </c>
      <c r="F15" s="63">
        <v>613</v>
      </c>
      <c r="G15" s="73">
        <f>F15/D15*100</f>
        <v>98.23717948717949</v>
      </c>
      <c r="H15" s="63">
        <v>457</v>
      </c>
      <c r="I15" s="63">
        <v>105</v>
      </c>
      <c r="J15" s="63">
        <v>51</v>
      </c>
      <c r="K15" s="63">
        <v>1</v>
      </c>
      <c r="L15" s="63">
        <v>10</v>
      </c>
      <c r="M15" s="63">
        <v>0</v>
      </c>
      <c r="N15" s="63">
        <v>0</v>
      </c>
      <c r="O15" s="63">
        <f t="shared" si="9"/>
        <v>167</v>
      </c>
      <c r="P15" s="64">
        <f>O15/D15*100</f>
        <v>26.76282051282051</v>
      </c>
      <c r="Q15" s="63">
        <v>162</v>
      </c>
      <c r="R15" s="63">
        <v>693</v>
      </c>
      <c r="S15" s="63">
        <v>40</v>
      </c>
      <c r="T15" s="63">
        <f>SUM(R15:S15)</f>
        <v>733</v>
      </c>
      <c r="U15" s="66">
        <f>T15/D15</f>
        <v>1.1746794871794872</v>
      </c>
      <c r="V15" s="63">
        <v>121</v>
      </c>
      <c r="W15" s="63">
        <v>26</v>
      </c>
      <c r="X15" s="63">
        <v>8</v>
      </c>
      <c r="Y15" s="63">
        <v>22</v>
      </c>
      <c r="Z15" s="63">
        <v>5</v>
      </c>
      <c r="AA15" s="63">
        <v>0</v>
      </c>
      <c r="AB15" s="63">
        <v>3</v>
      </c>
      <c r="AC15" s="63">
        <f>SUM(W15:AB15)</f>
        <v>64</v>
      </c>
      <c r="AD15" s="63">
        <v>1</v>
      </c>
      <c r="AE15" s="63">
        <v>0</v>
      </c>
      <c r="AF15" s="63">
        <v>623</v>
      </c>
      <c r="AG15" s="67">
        <v>42</v>
      </c>
      <c r="AI15" s="39"/>
    </row>
    <row r="16" spans="2:35" s="38" customFormat="1" ht="9" customHeight="1">
      <c r="B16" s="44" t="s">
        <v>65</v>
      </c>
      <c r="C16" s="63">
        <v>1205</v>
      </c>
      <c r="D16" s="63">
        <v>1043</v>
      </c>
      <c r="E16" s="64">
        <f>D16/C16*100</f>
        <v>86.55601659751038</v>
      </c>
      <c r="F16" s="63">
        <v>1008</v>
      </c>
      <c r="G16" s="73">
        <f>F16/D16*100</f>
        <v>96.64429530201343</v>
      </c>
      <c r="H16" s="63">
        <v>750</v>
      </c>
      <c r="I16" s="63">
        <v>195</v>
      </c>
      <c r="J16" s="63">
        <v>92</v>
      </c>
      <c r="K16" s="63">
        <v>1</v>
      </c>
      <c r="L16" s="63">
        <v>5</v>
      </c>
      <c r="M16" s="63">
        <v>0</v>
      </c>
      <c r="N16" s="63">
        <v>0</v>
      </c>
      <c r="O16" s="63">
        <f t="shared" si="9"/>
        <v>293</v>
      </c>
      <c r="P16" s="64">
        <f>O16/D16*100</f>
        <v>28.09204218600192</v>
      </c>
      <c r="Q16" s="63">
        <v>245</v>
      </c>
      <c r="R16" s="63">
        <v>836</v>
      </c>
      <c r="S16" s="63">
        <v>271</v>
      </c>
      <c r="T16" s="63">
        <f>SUM(R16:S16)</f>
        <v>1107</v>
      </c>
      <c r="U16" s="66">
        <f>T16/D16</f>
        <v>1.0613614573346117</v>
      </c>
      <c r="V16" s="63">
        <v>334</v>
      </c>
      <c r="W16" s="63">
        <v>67</v>
      </c>
      <c r="X16" s="63">
        <v>19</v>
      </c>
      <c r="Y16" s="63">
        <v>36</v>
      </c>
      <c r="Z16" s="63">
        <v>21</v>
      </c>
      <c r="AA16" s="63">
        <v>15</v>
      </c>
      <c r="AB16" s="63">
        <v>10</v>
      </c>
      <c r="AC16" s="63">
        <f>SUM(W16:AB16)</f>
        <v>168</v>
      </c>
      <c r="AD16" s="63">
        <v>0</v>
      </c>
      <c r="AE16" s="63">
        <v>0</v>
      </c>
      <c r="AF16" s="63">
        <v>1043</v>
      </c>
      <c r="AG16" s="67">
        <v>154</v>
      </c>
      <c r="AI16" s="39"/>
    </row>
    <row r="17" spans="2:35" s="38" customFormat="1" ht="9" customHeight="1">
      <c r="B17" s="17" t="s">
        <v>66</v>
      </c>
      <c r="C17" s="63">
        <v>460</v>
      </c>
      <c r="D17" s="63">
        <v>380</v>
      </c>
      <c r="E17" s="64">
        <f aca="true" t="shared" si="14" ref="E17:E23">D17/C17*100</f>
        <v>82.6086956521739</v>
      </c>
      <c r="F17" s="63">
        <v>358</v>
      </c>
      <c r="G17" s="73">
        <f aca="true" t="shared" si="15" ref="G17:G23">F17/D17*100</f>
        <v>94.21052631578948</v>
      </c>
      <c r="H17" s="63">
        <v>279</v>
      </c>
      <c r="I17" s="63">
        <v>66</v>
      </c>
      <c r="J17" s="63">
        <v>34</v>
      </c>
      <c r="K17" s="63">
        <v>0</v>
      </c>
      <c r="L17" s="63">
        <v>1</v>
      </c>
      <c r="M17" s="63">
        <v>0</v>
      </c>
      <c r="N17" s="63">
        <v>0</v>
      </c>
      <c r="O17" s="63">
        <f aca="true" t="shared" si="16" ref="O17:O23">SUM(I17:N17)</f>
        <v>101</v>
      </c>
      <c r="P17" s="65">
        <f aca="true" t="shared" si="17" ref="P17:P23">O17/D17*100</f>
        <v>26.57894736842105</v>
      </c>
      <c r="Q17" s="63">
        <v>82</v>
      </c>
      <c r="R17" s="63">
        <v>293</v>
      </c>
      <c r="S17" s="63">
        <v>82</v>
      </c>
      <c r="T17" s="63">
        <f aca="true" t="shared" si="18" ref="T17:T23">SUM(R17:S17)</f>
        <v>375</v>
      </c>
      <c r="U17" s="66">
        <f aca="true" t="shared" si="19" ref="U17:U23">T17/D17</f>
        <v>0.9868421052631579</v>
      </c>
      <c r="V17" s="63">
        <v>121</v>
      </c>
      <c r="W17" s="63">
        <v>28</v>
      </c>
      <c r="X17" s="63">
        <v>9</v>
      </c>
      <c r="Y17" s="63">
        <v>14</v>
      </c>
      <c r="Z17" s="63">
        <v>10</v>
      </c>
      <c r="AA17" s="63">
        <v>8</v>
      </c>
      <c r="AB17" s="63">
        <v>2</v>
      </c>
      <c r="AC17" s="63">
        <f aca="true" t="shared" si="20" ref="AC17:AC23">SUM(W17:AB17)</f>
        <v>71</v>
      </c>
      <c r="AD17" s="63">
        <v>0</v>
      </c>
      <c r="AE17" s="63">
        <v>0</v>
      </c>
      <c r="AF17" s="63">
        <v>380</v>
      </c>
      <c r="AG17" s="67">
        <v>73</v>
      </c>
      <c r="AI17" s="39"/>
    </row>
    <row r="18" spans="2:35" s="38" customFormat="1" ht="9" customHeight="1">
      <c r="B18" s="17" t="s">
        <v>67</v>
      </c>
      <c r="C18" s="63">
        <v>180</v>
      </c>
      <c r="D18" s="63">
        <v>149</v>
      </c>
      <c r="E18" s="64">
        <f t="shared" si="14"/>
        <v>82.77777777777777</v>
      </c>
      <c r="F18" s="63">
        <v>146</v>
      </c>
      <c r="G18" s="73">
        <f t="shared" si="15"/>
        <v>97.98657718120806</v>
      </c>
      <c r="H18" s="63">
        <v>111</v>
      </c>
      <c r="I18" s="63">
        <v>30</v>
      </c>
      <c r="J18" s="63">
        <v>8</v>
      </c>
      <c r="K18" s="63">
        <v>0</v>
      </c>
      <c r="L18" s="63">
        <v>0</v>
      </c>
      <c r="M18" s="63">
        <v>0</v>
      </c>
      <c r="N18" s="63">
        <v>0</v>
      </c>
      <c r="O18" s="63">
        <f t="shared" si="16"/>
        <v>38</v>
      </c>
      <c r="P18" s="65">
        <f t="shared" si="17"/>
        <v>25.503355704697988</v>
      </c>
      <c r="Q18" s="63">
        <v>24</v>
      </c>
      <c r="R18" s="63">
        <v>61</v>
      </c>
      <c r="S18" s="63">
        <v>53</v>
      </c>
      <c r="T18" s="63">
        <f t="shared" si="18"/>
        <v>114</v>
      </c>
      <c r="U18" s="66">
        <f t="shared" si="19"/>
        <v>0.7651006711409396</v>
      </c>
      <c r="V18" s="63">
        <v>51</v>
      </c>
      <c r="W18" s="63">
        <v>10</v>
      </c>
      <c r="X18" s="63">
        <v>5</v>
      </c>
      <c r="Y18" s="63">
        <v>4</v>
      </c>
      <c r="Z18" s="63">
        <v>4</v>
      </c>
      <c r="AA18" s="63">
        <v>2</v>
      </c>
      <c r="AB18" s="63">
        <v>0</v>
      </c>
      <c r="AC18" s="63">
        <f t="shared" si="20"/>
        <v>25</v>
      </c>
      <c r="AD18" s="63">
        <v>0</v>
      </c>
      <c r="AE18" s="63">
        <v>0</v>
      </c>
      <c r="AF18" s="63">
        <v>149</v>
      </c>
      <c r="AG18" s="67">
        <v>36</v>
      </c>
      <c r="AI18" s="39"/>
    </row>
    <row r="19" spans="2:35" s="38" customFormat="1" ht="9" customHeight="1">
      <c r="B19" s="17" t="s">
        <v>68</v>
      </c>
      <c r="C19" s="63">
        <v>50</v>
      </c>
      <c r="D19" s="63">
        <v>46</v>
      </c>
      <c r="E19" s="64">
        <f t="shared" si="14"/>
        <v>92</v>
      </c>
      <c r="F19" s="63">
        <v>45</v>
      </c>
      <c r="G19" s="73">
        <f t="shared" si="15"/>
        <v>97.82608695652173</v>
      </c>
      <c r="H19" s="63">
        <v>28</v>
      </c>
      <c r="I19" s="63">
        <v>11</v>
      </c>
      <c r="J19" s="63">
        <v>6</v>
      </c>
      <c r="K19" s="63">
        <v>0</v>
      </c>
      <c r="L19" s="63">
        <v>1</v>
      </c>
      <c r="M19" s="63">
        <v>0</v>
      </c>
      <c r="N19" s="63">
        <v>0</v>
      </c>
      <c r="O19" s="63">
        <f t="shared" si="16"/>
        <v>18</v>
      </c>
      <c r="P19" s="65">
        <f t="shared" si="17"/>
        <v>39.130434782608695</v>
      </c>
      <c r="Q19" s="63">
        <v>12</v>
      </c>
      <c r="R19" s="63">
        <v>57</v>
      </c>
      <c r="S19" s="63">
        <v>21</v>
      </c>
      <c r="T19" s="63">
        <f t="shared" si="18"/>
        <v>78</v>
      </c>
      <c r="U19" s="66">
        <f t="shared" si="19"/>
        <v>1.6956521739130435</v>
      </c>
      <c r="V19" s="63">
        <v>30</v>
      </c>
      <c r="W19" s="63">
        <v>4</v>
      </c>
      <c r="X19" s="63">
        <v>1</v>
      </c>
      <c r="Y19" s="63">
        <v>0</v>
      </c>
      <c r="Z19" s="63">
        <v>1</v>
      </c>
      <c r="AA19" s="63">
        <v>0</v>
      </c>
      <c r="AB19" s="63">
        <v>0</v>
      </c>
      <c r="AC19" s="63">
        <f t="shared" si="20"/>
        <v>6</v>
      </c>
      <c r="AD19" s="63">
        <v>0</v>
      </c>
      <c r="AE19" s="63">
        <v>0</v>
      </c>
      <c r="AF19" s="63">
        <v>46</v>
      </c>
      <c r="AG19" s="67">
        <v>7</v>
      </c>
      <c r="AI19" s="39"/>
    </row>
    <row r="20" spans="2:35" s="38" customFormat="1" ht="9" customHeight="1">
      <c r="B20" s="17" t="s">
        <v>69</v>
      </c>
      <c r="C20" s="63">
        <v>136</v>
      </c>
      <c r="D20" s="63">
        <v>128</v>
      </c>
      <c r="E20" s="64">
        <f t="shared" si="14"/>
        <v>94.11764705882352</v>
      </c>
      <c r="F20" s="63">
        <v>126</v>
      </c>
      <c r="G20" s="73">
        <f t="shared" si="15"/>
        <v>98.4375</v>
      </c>
      <c r="H20" s="63">
        <v>86</v>
      </c>
      <c r="I20" s="63">
        <v>28</v>
      </c>
      <c r="J20" s="63">
        <v>13</v>
      </c>
      <c r="K20" s="63">
        <v>0</v>
      </c>
      <c r="L20" s="63">
        <v>1</v>
      </c>
      <c r="M20" s="63">
        <v>0</v>
      </c>
      <c r="N20" s="63">
        <v>0</v>
      </c>
      <c r="O20" s="63">
        <f t="shared" si="16"/>
        <v>42</v>
      </c>
      <c r="P20" s="65">
        <f t="shared" si="17"/>
        <v>32.8125</v>
      </c>
      <c r="Q20" s="63">
        <v>39</v>
      </c>
      <c r="R20" s="63">
        <v>148</v>
      </c>
      <c r="S20" s="63">
        <v>14</v>
      </c>
      <c r="T20" s="63">
        <f t="shared" si="18"/>
        <v>162</v>
      </c>
      <c r="U20" s="66">
        <f t="shared" si="19"/>
        <v>1.265625</v>
      </c>
      <c r="V20" s="63">
        <v>72</v>
      </c>
      <c r="W20" s="63">
        <v>8</v>
      </c>
      <c r="X20" s="63">
        <v>2</v>
      </c>
      <c r="Y20" s="63">
        <v>7</v>
      </c>
      <c r="Z20" s="63">
        <v>4</v>
      </c>
      <c r="AA20" s="63">
        <v>5</v>
      </c>
      <c r="AB20" s="63">
        <v>2</v>
      </c>
      <c r="AC20" s="63">
        <f t="shared" si="20"/>
        <v>28</v>
      </c>
      <c r="AD20" s="63">
        <v>0</v>
      </c>
      <c r="AE20" s="63">
        <v>0</v>
      </c>
      <c r="AF20" s="63">
        <v>128</v>
      </c>
      <c r="AG20" s="67">
        <v>31</v>
      </c>
      <c r="AI20" s="39"/>
    </row>
    <row r="21" spans="2:35" s="38" customFormat="1" ht="9" customHeight="1">
      <c r="B21" s="17" t="s">
        <v>70</v>
      </c>
      <c r="C21" s="63">
        <v>243</v>
      </c>
      <c r="D21" s="63">
        <v>214</v>
      </c>
      <c r="E21" s="64">
        <f t="shared" si="14"/>
        <v>88.06584362139918</v>
      </c>
      <c r="F21" s="63">
        <v>212</v>
      </c>
      <c r="G21" s="73">
        <f t="shared" si="15"/>
        <v>99.06542056074767</v>
      </c>
      <c r="H21" s="63">
        <v>164</v>
      </c>
      <c r="I21" s="63">
        <v>35</v>
      </c>
      <c r="J21" s="63">
        <v>14</v>
      </c>
      <c r="K21" s="63">
        <v>0</v>
      </c>
      <c r="L21" s="63">
        <v>1</v>
      </c>
      <c r="M21" s="63">
        <v>0</v>
      </c>
      <c r="N21" s="63">
        <v>0</v>
      </c>
      <c r="O21" s="63">
        <f t="shared" si="16"/>
        <v>50</v>
      </c>
      <c r="P21" s="65">
        <f t="shared" si="17"/>
        <v>23.364485981308412</v>
      </c>
      <c r="Q21" s="63">
        <v>48</v>
      </c>
      <c r="R21" s="63">
        <v>126</v>
      </c>
      <c r="S21" s="63">
        <v>80</v>
      </c>
      <c r="T21" s="63">
        <f t="shared" si="18"/>
        <v>206</v>
      </c>
      <c r="U21" s="66">
        <f t="shared" si="19"/>
        <v>0.9626168224299065</v>
      </c>
      <c r="V21" s="63">
        <v>30</v>
      </c>
      <c r="W21" s="63">
        <v>10</v>
      </c>
      <c r="X21" s="63">
        <v>2</v>
      </c>
      <c r="Y21" s="63">
        <v>6</v>
      </c>
      <c r="Z21" s="63">
        <v>1</v>
      </c>
      <c r="AA21" s="63">
        <v>0</v>
      </c>
      <c r="AB21" s="63">
        <v>5</v>
      </c>
      <c r="AC21" s="63">
        <f t="shared" si="20"/>
        <v>24</v>
      </c>
      <c r="AD21" s="63">
        <v>0</v>
      </c>
      <c r="AE21" s="63">
        <v>0</v>
      </c>
      <c r="AF21" s="63">
        <v>214</v>
      </c>
      <c r="AG21" s="67">
        <v>1</v>
      </c>
      <c r="AI21" s="39"/>
    </row>
    <row r="22" spans="2:35" s="38" customFormat="1" ht="9" customHeight="1">
      <c r="B22" s="17" t="s">
        <v>71</v>
      </c>
      <c r="C22" s="63">
        <v>37</v>
      </c>
      <c r="D22" s="63">
        <v>35</v>
      </c>
      <c r="E22" s="64">
        <f t="shared" si="14"/>
        <v>94.5945945945946</v>
      </c>
      <c r="F22" s="63">
        <v>32</v>
      </c>
      <c r="G22" s="73">
        <f t="shared" si="15"/>
        <v>91.42857142857143</v>
      </c>
      <c r="H22" s="63">
        <v>22</v>
      </c>
      <c r="I22" s="63">
        <v>7</v>
      </c>
      <c r="J22" s="63">
        <v>5</v>
      </c>
      <c r="K22" s="63">
        <v>0</v>
      </c>
      <c r="L22" s="63">
        <v>1</v>
      </c>
      <c r="M22" s="63">
        <v>0</v>
      </c>
      <c r="N22" s="63">
        <v>0</v>
      </c>
      <c r="O22" s="63">
        <f t="shared" si="16"/>
        <v>13</v>
      </c>
      <c r="P22" s="65">
        <f t="shared" si="17"/>
        <v>37.142857142857146</v>
      </c>
      <c r="Q22" s="63">
        <v>13</v>
      </c>
      <c r="R22" s="63">
        <v>58</v>
      </c>
      <c r="S22" s="63">
        <v>2</v>
      </c>
      <c r="T22" s="63">
        <f t="shared" si="18"/>
        <v>60</v>
      </c>
      <c r="U22" s="66">
        <f t="shared" si="19"/>
        <v>1.7142857142857142</v>
      </c>
      <c r="V22" s="63">
        <v>7</v>
      </c>
      <c r="W22" s="63">
        <v>2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20"/>
        <v>2</v>
      </c>
      <c r="AD22" s="63">
        <v>0</v>
      </c>
      <c r="AE22" s="63">
        <v>0</v>
      </c>
      <c r="AF22" s="63">
        <v>35</v>
      </c>
      <c r="AG22" s="67">
        <v>2</v>
      </c>
      <c r="AI22" s="39"/>
    </row>
    <row r="23" spans="2:35" s="38" customFormat="1" ht="9" customHeight="1">
      <c r="B23" s="17" t="s">
        <v>72</v>
      </c>
      <c r="C23" s="63">
        <v>99</v>
      </c>
      <c r="D23" s="63">
        <v>91</v>
      </c>
      <c r="E23" s="64">
        <f t="shared" si="14"/>
        <v>91.91919191919192</v>
      </c>
      <c r="F23" s="63">
        <v>89</v>
      </c>
      <c r="G23" s="73">
        <f t="shared" si="15"/>
        <v>97.8021978021978</v>
      </c>
      <c r="H23" s="63">
        <v>60</v>
      </c>
      <c r="I23" s="63">
        <v>18</v>
      </c>
      <c r="J23" s="63">
        <v>12</v>
      </c>
      <c r="K23" s="63">
        <v>1</v>
      </c>
      <c r="L23" s="63">
        <v>0</v>
      </c>
      <c r="M23" s="63">
        <v>0</v>
      </c>
      <c r="N23" s="63">
        <v>0</v>
      </c>
      <c r="O23" s="63">
        <f t="shared" si="16"/>
        <v>31</v>
      </c>
      <c r="P23" s="65">
        <f t="shared" si="17"/>
        <v>34.065934065934066</v>
      </c>
      <c r="Q23" s="63">
        <v>27</v>
      </c>
      <c r="R23" s="63">
        <v>93</v>
      </c>
      <c r="S23" s="63">
        <v>19</v>
      </c>
      <c r="T23" s="63">
        <f t="shared" si="18"/>
        <v>112</v>
      </c>
      <c r="U23" s="66">
        <f t="shared" si="19"/>
        <v>1.2307692307692308</v>
      </c>
      <c r="V23" s="63">
        <v>23</v>
      </c>
      <c r="W23" s="63">
        <v>5</v>
      </c>
      <c r="X23" s="63">
        <v>0</v>
      </c>
      <c r="Y23" s="63">
        <v>5</v>
      </c>
      <c r="Z23" s="63">
        <v>1</v>
      </c>
      <c r="AA23" s="63">
        <v>0</v>
      </c>
      <c r="AB23" s="63">
        <v>1</v>
      </c>
      <c r="AC23" s="63">
        <f t="shared" si="20"/>
        <v>12</v>
      </c>
      <c r="AD23" s="63">
        <v>0</v>
      </c>
      <c r="AE23" s="63">
        <v>0</v>
      </c>
      <c r="AF23" s="63">
        <v>91</v>
      </c>
      <c r="AG23" s="67">
        <v>4</v>
      </c>
      <c r="AI23" s="39"/>
    </row>
    <row r="24" spans="2:35" s="38" customFormat="1" ht="9" customHeight="1">
      <c r="B24" s="44" t="s">
        <v>39</v>
      </c>
      <c r="C24" s="63">
        <v>100</v>
      </c>
      <c r="D24" s="63">
        <v>91</v>
      </c>
      <c r="E24" s="64">
        <f>D24/C24*100</f>
        <v>91</v>
      </c>
      <c r="F24" s="63">
        <v>91</v>
      </c>
      <c r="G24" s="73">
        <f>F24/D24*100</f>
        <v>100</v>
      </c>
      <c r="H24" s="63">
        <v>71</v>
      </c>
      <c r="I24" s="63">
        <v>9</v>
      </c>
      <c r="J24" s="63">
        <v>10</v>
      </c>
      <c r="K24" s="63">
        <v>1</v>
      </c>
      <c r="L24" s="63">
        <v>0</v>
      </c>
      <c r="M24" s="63">
        <v>0</v>
      </c>
      <c r="N24" s="63">
        <v>0</v>
      </c>
      <c r="O24" s="63">
        <f>SUM(I24:N24)</f>
        <v>20</v>
      </c>
      <c r="P24" s="64">
        <f>O24/D24*100</f>
        <v>21.978021978021978</v>
      </c>
      <c r="Q24" s="63">
        <v>20</v>
      </c>
      <c r="R24" s="63">
        <v>77</v>
      </c>
      <c r="S24" s="63">
        <v>2</v>
      </c>
      <c r="T24" s="63">
        <f>SUM(R24:S24)</f>
        <v>79</v>
      </c>
      <c r="U24" s="66">
        <f>T24/D24</f>
        <v>0.8681318681318682</v>
      </c>
      <c r="V24" s="63"/>
      <c r="W24" s="63">
        <v>1</v>
      </c>
      <c r="X24" s="63">
        <v>0</v>
      </c>
      <c r="Y24" s="63">
        <v>1</v>
      </c>
      <c r="Z24" s="63">
        <v>0</v>
      </c>
      <c r="AA24" s="63">
        <v>0</v>
      </c>
      <c r="AB24" s="63">
        <v>0</v>
      </c>
      <c r="AC24" s="63">
        <f>SUM(W24:AB24)</f>
        <v>2</v>
      </c>
      <c r="AD24" s="63">
        <v>0</v>
      </c>
      <c r="AE24" s="63">
        <v>0</v>
      </c>
      <c r="AF24" s="63">
        <v>91</v>
      </c>
      <c r="AG24" s="67">
        <v>0</v>
      </c>
      <c r="AI24" s="39"/>
    </row>
    <row r="25" spans="2:35" s="40" customFormat="1" ht="9" customHeight="1">
      <c r="B25" s="44" t="s">
        <v>40</v>
      </c>
      <c r="C25" s="63">
        <v>216</v>
      </c>
      <c r="D25" s="63">
        <v>198</v>
      </c>
      <c r="E25" s="64">
        <f>D25/C25*100</f>
        <v>91.66666666666666</v>
      </c>
      <c r="F25" s="63">
        <v>0</v>
      </c>
      <c r="G25" s="73">
        <f>F25/D25*100</f>
        <v>0</v>
      </c>
      <c r="H25" s="63">
        <v>122</v>
      </c>
      <c r="I25" s="63">
        <v>41</v>
      </c>
      <c r="J25" s="63">
        <v>30</v>
      </c>
      <c r="K25" s="63">
        <v>1</v>
      </c>
      <c r="L25" s="63">
        <v>4</v>
      </c>
      <c r="M25" s="63">
        <v>0</v>
      </c>
      <c r="N25" s="63">
        <v>0</v>
      </c>
      <c r="O25" s="63">
        <f>SUM(I25:N25)</f>
        <v>76</v>
      </c>
      <c r="P25" s="65">
        <f>O25/D25*100</f>
        <v>38.38383838383838</v>
      </c>
      <c r="Q25" s="63">
        <v>63</v>
      </c>
      <c r="R25" s="63">
        <v>208</v>
      </c>
      <c r="S25" s="63">
        <v>99</v>
      </c>
      <c r="T25" s="63">
        <f>SUM(R25:S25)</f>
        <v>307</v>
      </c>
      <c r="U25" s="66">
        <f>T25/D25</f>
        <v>1.5505050505050506</v>
      </c>
      <c r="V25" s="63">
        <v>93</v>
      </c>
      <c r="W25" s="63">
        <v>9</v>
      </c>
      <c r="X25" s="63">
        <v>2</v>
      </c>
      <c r="Y25" s="63">
        <v>6</v>
      </c>
      <c r="Z25" s="63">
        <v>0</v>
      </c>
      <c r="AA25" s="63">
        <v>1</v>
      </c>
      <c r="AB25" s="63">
        <v>5</v>
      </c>
      <c r="AC25" s="63">
        <f>SUM(W25:AB25)</f>
        <v>23</v>
      </c>
      <c r="AD25" s="63">
        <v>1</v>
      </c>
      <c r="AE25" s="63">
        <v>0</v>
      </c>
      <c r="AF25" s="63">
        <v>197</v>
      </c>
      <c r="AG25" s="67">
        <v>9</v>
      </c>
      <c r="AI25" s="41"/>
    </row>
    <row r="26" spans="2:35" s="40" customFormat="1" ht="9" customHeight="1">
      <c r="B26" s="44" t="s">
        <v>41</v>
      </c>
      <c r="C26" s="63">
        <v>115</v>
      </c>
      <c r="D26" s="63">
        <v>110</v>
      </c>
      <c r="E26" s="64">
        <f>D26/C26*100</f>
        <v>95.65217391304348</v>
      </c>
      <c r="F26" s="63">
        <v>108</v>
      </c>
      <c r="G26" s="73">
        <f>F26/D26*100</f>
        <v>98.18181818181819</v>
      </c>
      <c r="H26" s="63">
        <v>80</v>
      </c>
      <c r="I26" s="63">
        <v>22</v>
      </c>
      <c r="J26" s="63">
        <v>7</v>
      </c>
      <c r="K26" s="63">
        <v>0</v>
      </c>
      <c r="L26" s="63">
        <v>1</v>
      </c>
      <c r="M26" s="63">
        <v>0</v>
      </c>
      <c r="N26" s="63">
        <v>0</v>
      </c>
      <c r="O26" s="63">
        <f>SUM(I26:N26)</f>
        <v>30</v>
      </c>
      <c r="P26" s="64">
        <f>O26/D26*100</f>
        <v>27.27272727272727</v>
      </c>
      <c r="Q26" s="63">
        <v>30</v>
      </c>
      <c r="R26" s="63">
        <v>78</v>
      </c>
      <c r="S26" s="63">
        <v>9</v>
      </c>
      <c r="T26" s="63">
        <f aca="true" t="shared" si="21" ref="T26:T55">SUM(R26:S26)</f>
        <v>87</v>
      </c>
      <c r="U26" s="66">
        <f>T26/D26</f>
        <v>0.7909090909090909</v>
      </c>
      <c r="V26" s="63">
        <v>34</v>
      </c>
      <c r="W26" s="63">
        <v>6</v>
      </c>
      <c r="X26" s="63">
        <v>2</v>
      </c>
      <c r="Y26" s="63">
        <v>0</v>
      </c>
      <c r="Z26" s="63">
        <v>0</v>
      </c>
      <c r="AA26" s="63">
        <v>0</v>
      </c>
      <c r="AB26" s="63">
        <v>0</v>
      </c>
      <c r="AC26" s="63">
        <f>SUM(W26:AB26)</f>
        <v>8</v>
      </c>
      <c r="AD26" s="63">
        <v>1</v>
      </c>
      <c r="AE26" s="63">
        <v>0</v>
      </c>
      <c r="AF26" s="63">
        <v>109</v>
      </c>
      <c r="AG26" s="67">
        <v>0</v>
      </c>
      <c r="AI26" s="41"/>
    </row>
    <row r="27" spans="2:35" s="38" customFormat="1" ht="9" customHeight="1">
      <c r="B27" s="44" t="s">
        <v>42</v>
      </c>
      <c r="C27" s="63">
        <v>1078</v>
      </c>
      <c r="D27" s="63">
        <v>1008</v>
      </c>
      <c r="E27" s="64">
        <f>D27/C27*100</f>
        <v>93.5064935064935</v>
      </c>
      <c r="F27" s="63">
        <v>978</v>
      </c>
      <c r="G27" s="73">
        <f>F27/D27*100</f>
        <v>97.02380952380952</v>
      </c>
      <c r="H27" s="63">
        <v>752</v>
      </c>
      <c r="I27" s="63">
        <v>162</v>
      </c>
      <c r="J27" s="63">
        <v>79</v>
      </c>
      <c r="K27" s="63">
        <v>2</v>
      </c>
      <c r="L27" s="63">
        <v>13</v>
      </c>
      <c r="M27" s="63">
        <v>0</v>
      </c>
      <c r="N27" s="63">
        <v>0</v>
      </c>
      <c r="O27" s="63">
        <f>SUM(I27:N27)</f>
        <v>256</v>
      </c>
      <c r="P27" s="64">
        <f>O27/D27*100</f>
        <v>25.396825396825395</v>
      </c>
      <c r="Q27" s="63">
        <v>256</v>
      </c>
      <c r="R27" s="63">
        <v>824</v>
      </c>
      <c r="S27" s="63">
        <v>148</v>
      </c>
      <c r="T27" s="63">
        <f t="shared" si="21"/>
        <v>972</v>
      </c>
      <c r="U27" s="66">
        <f>T27/D27</f>
        <v>0.9642857142857143</v>
      </c>
      <c r="V27" s="63">
        <v>232</v>
      </c>
      <c r="W27" s="63">
        <v>47</v>
      </c>
      <c r="X27" s="63">
        <v>11</v>
      </c>
      <c r="Y27" s="63">
        <v>15</v>
      </c>
      <c r="Z27" s="63">
        <v>10</v>
      </c>
      <c r="AA27" s="63">
        <v>0</v>
      </c>
      <c r="AB27" s="63">
        <v>6</v>
      </c>
      <c r="AC27" s="63">
        <f>SUM(W27:AB27)</f>
        <v>89</v>
      </c>
      <c r="AD27" s="63">
        <v>0</v>
      </c>
      <c r="AE27" s="63">
        <v>0</v>
      </c>
      <c r="AF27" s="63">
        <v>1008</v>
      </c>
      <c r="AG27" s="67">
        <v>0</v>
      </c>
      <c r="AI27" s="39"/>
    </row>
    <row r="28" spans="2:35" s="38" customFormat="1" ht="9" customHeight="1">
      <c r="B28" s="44" t="s">
        <v>73</v>
      </c>
      <c r="C28" s="63">
        <v>233</v>
      </c>
      <c r="D28" s="63">
        <v>204</v>
      </c>
      <c r="E28" s="64">
        <f aca="true" t="shared" si="22" ref="E28:E33">D28/C28*100</f>
        <v>87.55364806866953</v>
      </c>
      <c r="F28" s="63">
        <v>174</v>
      </c>
      <c r="G28" s="73">
        <f aca="true" t="shared" si="23" ref="G28:G33">F28/D28*100</f>
        <v>85.29411764705883</v>
      </c>
      <c r="H28" s="63">
        <v>128</v>
      </c>
      <c r="I28" s="63">
        <v>46</v>
      </c>
      <c r="J28" s="63">
        <v>29</v>
      </c>
      <c r="K28" s="63">
        <v>0</v>
      </c>
      <c r="L28" s="63">
        <v>1</v>
      </c>
      <c r="M28" s="63">
        <v>0</v>
      </c>
      <c r="N28" s="63">
        <v>0</v>
      </c>
      <c r="O28" s="63">
        <f aca="true" t="shared" si="24" ref="O28:O50">SUM(I28:N28)</f>
        <v>76</v>
      </c>
      <c r="P28" s="64">
        <f aca="true" t="shared" si="25" ref="P28:P33">O28/D28*100</f>
        <v>37.254901960784316</v>
      </c>
      <c r="Q28" s="63">
        <v>65</v>
      </c>
      <c r="R28" s="63">
        <v>218</v>
      </c>
      <c r="S28" s="63">
        <v>99</v>
      </c>
      <c r="T28" s="63">
        <f t="shared" si="21"/>
        <v>317</v>
      </c>
      <c r="U28" s="66">
        <f aca="true" t="shared" si="26" ref="U28:U33">T28/D28</f>
        <v>1.553921568627451</v>
      </c>
      <c r="V28" s="63">
        <v>64</v>
      </c>
      <c r="W28" s="63">
        <v>9</v>
      </c>
      <c r="X28" s="63">
        <v>0</v>
      </c>
      <c r="Y28" s="63">
        <v>6</v>
      </c>
      <c r="Z28" s="63">
        <v>0</v>
      </c>
      <c r="AA28" s="63">
        <v>0</v>
      </c>
      <c r="AB28" s="63">
        <v>0</v>
      </c>
      <c r="AC28" s="63">
        <f aca="true" t="shared" si="27" ref="AC28:AC33">SUM(W28:AB28)</f>
        <v>15</v>
      </c>
      <c r="AD28" s="63">
        <v>0</v>
      </c>
      <c r="AE28" s="63">
        <v>0</v>
      </c>
      <c r="AF28" s="63">
        <v>204</v>
      </c>
      <c r="AG28" s="67">
        <v>0</v>
      </c>
      <c r="AI28" s="39"/>
    </row>
    <row r="29" spans="2:35" s="38" customFormat="1" ht="9" customHeight="1">
      <c r="B29" s="17" t="s">
        <v>74</v>
      </c>
      <c r="C29" s="63">
        <v>82</v>
      </c>
      <c r="D29" s="63">
        <v>62</v>
      </c>
      <c r="E29" s="64">
        <f t="shared" si="22"/>
        <v>75.60975609756098</v>
      </c>
      <c r="F29" s="63">
        <v>38</v>
      </c>
      <c r="G29" s="73">
        <f t="shared" si="23"/>
        <v>61.29032258064516</v>
      </c>
      <c r="H29" s="63">
        <v>43</v>
      </c>
      <c r="I29" s="63">
        <v>11</v>
      </c>
      <c r="J29" s="63">
        <v>8</v>
      </c>
      <c r="K29" s="63">
        <v>0</v>
      </c>
      <c r="L29" s="63">
        <v>0</v>
      </c>
      <c r="M29" s="63">
        <v>0</v>
      </c>
      <c r="N29" s="63">
        <v>0</v>
      </c>
      <c r="O29" s="63">
        <f t="shared" si="24"/>
        <v>19</v>
      </c>
      <c r="P29" s="64">
        <f t="shared" si="25"/>
        <v>30.64516129032258</v>
      </c>
      <c r="Q29" s="63">
        <v>18</v>
      </c>
      <c r="R29" s="63">
        <v>78</v>
      </c>
      <c r="S29" s="63">
        <v>17</v>
      </c>
      <c r="T29" s="63">
        <f t="shared" si="21"/>
        <v>95</v>
      </c>
      <c r="U29" s="66">
        <f t="shared" si="26"/>
        <v>1.532258064516129</v>
      </c>
      <c r="V29" s="63">
        <v>10</v>
      </c>
      <c r="W29" s="63">
        <v>5</v>
      </c>
      <c r="X29" s="63">
        <v>0</v>
      </c>
      <c r="Y29" s="63">
        <v>4</v>
      </c>
      <c r="Z29" s="63">
        <v>0</v>
      </c>
      <c r="AA29" s="63">
        <v>0</v>
      </c>
      <c r="AB29" s="63">
        <v>0</v>
      </c>
      <c r="AC29" s="63">
        <f t="shared" si="27"/>
        <v>9</v>
      </c>
      <c r="AD29" s="63">
        <v>0</v>
      </c>
      <c r="AE29" s="63">
        <v>0</v>
      </c>
      <c r="AF29" s="63">
        <v>62</v>
      </c>
      <c r="AG29" s="67">
        <v>0</v>
      </c>
      <c r="AI29" s="39"/>
    </row>
    <row r="30" spans="2:35" s="38" customFormat="1" ht="9" customHeight="1">
      <c r="B30" s="17" t="s">
        <v>75</v>
      </c>
      <c r="C30" s="63">
        <v>151</v>
      </c>
      <c r="D30" s="63">
        <v>142</v>
      </c>
      <c r="E30" s="64">
        <f t="shared" si="22"/>
        <v>94.03973509933775</v>
      </c>
      <c r="F30" s="63">
        <v>136</v>
      </c>
      <c r="G30" s="73">
        <f t="shared" si="23"/>
        <v>95.77464788732394</v>
      </c>
      <c r="H30" s="63">
        <v>85</v>
      </c>
      <c r="I30" s="63">
        <v>35</v>
      </c>
      <c r="J30" s="63">
        <v>21</v>
      </c>
      <c r="K30" s="63">
        <v>0</v>
      </c>
      <c r="L30" s="63">
        <v>1</v>
      </c>
      <c r="M30" s="63">
        <v>0</v>
      </c>
      <c r="N30" s="63">
        <v>0</v>
      </c>
      <c r="O30" s="63">
        <f t="shared" si="24"/>
        <v>57</v>
      </c>
      <c r="P30" s="64">
        <f t="shared" si="25"/>
        <v>40.140845070422536</v>
      </c>
      <c r="Q30" s="63">
        <v>47</v>
      </c>
      <c r="R30" s="63">
        <v>140</v>
      </c>
      <c r="S30" s="63">
        <v>82</v>
      </c>
      <c r="T30" s="63">
        <f t="shared" si="21"/>
        <v>222</v>
      </c>
      <c r="U30" s="66">
        <f t="shared" si="26"/>
        <v>1.5633802816901408</v>
      </c>
      <c r="V30" s="63">
        <v>54</v>
      </c>
      <c r="W30" s="63">
        <v>4</v>
      </c>
      <c r="X30" s="63">
        <v>0</v>
      </c>
      <c r="Y30" s="63">
        <v>2</v>
      </c>
      <c r="Z30" s="63">
        <v>0</v>
      </c>
      <c r="AA30" s="63">
        <v>0</v>
      </c>
      <c r="AB30" s="63">
        <v>0</v>
      </c>
      <c r="AC30" s="63">
        <f t="shared" si="27"/>
        <v>6</v>
      </c>
      <c r="AD30" s="63">
        <v>0</v>
      </c>
      <c r="AE30" s="63">
        <v>0</v>
      </c>
      <c r="AF30" s="63">
        <v>142</v>
      </c>
      <c r="AG30" s="67">
        <v>0</v>
      </c>
      <c r="AI30" s="39"/>
    </row>
    <row r="31" spans="2:35" s="40" customFormat="1" ht="9" customHeight="1">
      <c r="B31" s="44" t="s">
        <v>43</v>
      </c>
      <c r="C31" s="63">
        <v>81</v>
      </c>
      <c r="D31" s="63">
        <v>72</v>
      </c>
      <c r="E31" s="64">
        <f t="shared" si="22"/>
        <v>88.88888888888889</v>
      </c>
      <c r="F31" s="63">
        <v>72</v>
      </c>
      <c r="G31" s="73">
        <f t="shared" si="23"/>
        <v>100</v>
      </c>
      <c r="H31" s="63">
        <v>56</v>
      </c>
      <c r="I31" s="63">
        <v>12</v>
      </c>
      <c r="J31" s="63">
        <v>4</v>
      </c>
      <c r="K31" s="63">
        <v>0</v>
      </c>
      <c r="L31" s="63">
        <v>0</v>
      </c>
      <c r="M31" s="63">
        <v>0</v>
      </c>
      <c r="N31" s="63">
        <v>0</v>
      </c>
      <c r="O31" s="63">
        <f t="shared" si="24"/>
        <v>16</v>
      </c>
      <c r="P31" s="64">
        <f t="shared" si="25"/>
        <v>22.22222222222222</v>
      </c>
      <c r="Q31" s="63">
        <v>13</v>
      </c>
      <c r="R31" s="63">
        <v>45</v>
      </c>
      <c r="S31" s="63">
        <v>6</v>
      </c>
      <c r="T31" s="63">
        <f t="shared" si="21"/>
        <v>51</v>
      </c>
      <c r="U31" s="66">
        <f t="shared" si="26"/>
        <v>0.7083333333333334</v>
      </c>
      <c r="V31" s="63">
        <v>22</v>
      </c>
      <c r="W31" s="63">
        <v>3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f t="shared" si="27"/>
        <v>3</v>
      </c>
      <c r="AD31" s="63">
        <v>0</v>
      </c>
      <c r="AE31" s="63">
        <v>0</v>
      </c>
      <c r="AF31" s="63">
        <v>72</v>
      </c>
      <c r="AG31" s="67">
        <v>0</v>
      </c>
      <c r="AI31" s="41"/>
    </row>
    <row r="32" spans="2:35" s="40" customFormat="1" ht="9" customHeight="1">
      <c r="B32" s="44" t="s">
        <v>44</v>
      </c>
      <c r="C32" s="63">
        <v>75</v>
      </c>
      <c r="D32" s="63">
        <v>63</v>
      </c>
      <c r="E32" s="64">
        <f t="shared" si="22"/>
        <v>84</v>
      </c>
      <c r="F32" s="63">
        <v>58</v>
      </c>
      <c r="G32" s="73">
        <f t="shared" si="23"/>
        <v>92.06349206349206</v>
      </c>
      <c r="H32" s="63">
        <v>39</v>
      </c>
      <c r="I32" s="63">
        <v>19</v>
      </c>
      <c r="J32" s="63">
        <v>5</v>
      </c>
      <c r="K32" s="63">
        <v>0</v>
      </c>
      <c r="L32" s="63">
        <v>0</v>
      </c>
      <c r="M32" s="63">
        <v>0</v>
      </c>
      <c r="N32" s="63">
        <v>0</v>
      </c>
      <c r="O32" s="63">
        <f t="shared" si="24"/>
        <v>24</v>
      </c>
      <c r="P32" s="64">
        <f t="shared" si="25"/>
        <v>38.095238095238095</v>
      </c>
      <c r="Q32" s="63">
        <v>24</v>
      </c>
      <c r="R32" s="63">
        <v>50</v>
      </c>
      <c r="S32" s="63">
        <v>25</v>
      </c>
      <c r="T32" s="63">
        <f t="shared" si="21"/>
        <v>75</v>
      </c>
      <c r="U32" s="66">
        <f t="shared" si="26"/>
        <v>1.1904761904761905</v>
      </c>
      <c r="V32" s="63">
        <v>7</v>
      </c>
      <c r="W32" s="63">
        <v>1</v>
      </c>
      <c r="X32" s="63">
        <v>0</v>
      </c>
      <c r="Y32" s="63">
        <v>4</v>
      </c>
      <c r="Z32" s="63">
        <v>0</v>
      </c>
      <c r="AA32" s="63">
        <v>0</v>
      </c>
      <c r="AB32" s="63">
        <v>0</v>
      </c>
      <c r="AC32" s="63">
        <f t="shared" si="27"/>
        <v>5</v>
      </c>
      <c r="AD32" s="63">
        <v>0</v>
      </c>
      <c r="AE32" s="63">
        <v>0</v>
      </c>
      <c r="AF32" s="63">
        <v>63</v>
      </c>
      <c r="AG32" s="67">
        <v>0</v>
      </c>
      <c r="AI32" s="41"/>
    </row>
    <row r="33" spans="2:35" s="38" customFormat="1" ht="9" customHeight="1">
      <c r="B33" s="44" t="s">
        <v>45</v>
      </c>
      <c r="C33" s="63">
        <v>73</v>
      </c>
      <c r="D33" s="63">
        <v>66</v>
      </c>
      <c r="E33" s="64">
        <f t="shared" si="22"/>
        <v>90.41095890410958</v>
      </c>
      <c r="F33" s="63">
        <v>66</v>
      </c>
      <c r="G33" s="73">
        <f t="shared" si="23"/>
        <v>100</v>
      </c>
      <c r="H33" s="63">
        <v>42</v>
      </c>
      <c r="I33" s="63">
        <v>13</v>
      </c>
      <c r="J33" s="63">
        <v>10</v>
      </c>
      <c r="K33" s="63">
        <v>0</v>
      </c>
      <c r="L33" s="63">
        <v>1</v>
      </c>
      <c r="M33" s="63">
        <v>0</v>
      </c>
      <c r="N33" s="63">
        <v>0</v>
      </c>
      <c r="O33" s="63">
        <f t="shared" si="24"/>
        <v>24</v>
      </c>
      <c r="P33" s="64">
        <f t="shared" si="25"/>
        <v>36.36363636363637</v>
      </c>
      <c r="Q33" s="63"/>
      <c r="R33" s="63">
        <v>79</v>
      </c>
      <c r="S33" s="63">
        <v>28</v>
      </c>
      <c r="T33" s="63">
        <f t="shared" si="21"/>
        <v>107</v>
      </c>
      <c r="U33" s="66">
        <f t="shared" si="26"/>
        <v>1.621212121212121</v>
      </c>
      <c r="V33" s="63">
        <v>18</v>
      </c>
      <c r="W33" s="63">
        <v>1</v>
      </c>
      <c r="X33" s="63">
        <v>0</v>
      </c>
      <c r="Y33" s="63">
        <v>1</v>
      </c>
      <c r="Z33" s="63">
        <v>0</v>
      </c>
      <c r="AA33" s="63">
        <v>0</v>
      </c>
      <c r="AB33" s="63">
        <v>3</v>
      </c>
      <c r="AC33" s="63">
        <f t="shared" si="27"/>
        <v>5</v>
      </c>
      <c r="AD33" s="63">
        <v>2</v>
      </c>
      <c r="AE33" s="63">
        <v>0</v>
      </c>
      <c r="AF33" s="63">
        <v>64</v>
      </c>
      <c r="AG33" s="67">
        <v>0</v>
      </c>
      <c r="AI33" s="39"/>
    </row>
    <row r="34" spans="2:35" s="38" customFormat="1" ht="9" customHeight="1">
      <c r="B34" s="44" t="s">
        <v>76</v>
      </c>
      <c r="C34" s="63">
        <v>902</v>
      </c>
      <c r="D34" s="63">
        <v>774</v>
      </c>
      <c r="E34" s="64">
        <f aca="true" t="shared" si="28" ref="E34:E50">D34/C34*100</f>
        <v>85.80931263858092</v>
      </c>
      <c r="F34" s="63">
        <v>708</v>
      </c>
      <c r="G34" s="73">
        <f aca="true" t="shared" si="29" ref="G34:G49">F34/D34*100</f>
        <v>91.47286821705426</v>
      </c>
      <c r="H34" s="63">
        <v>529</v>
      </c>
      <c r="I34" s="63">
        <v>153</v>
      </c>
      <c r="J34" s="63">
        <v>72</v>
      </c>
      <c r="K34" s="63">
        <v>0</v>
      </c>
      <c r="L34" s="63">
        <v>16</v>
      </c>
      <c r="M34" s="63">
        <v>0</v>
      </c>
      <c r="N34" s="63">
        <v>4</v>
      </c>
      <c r="O34" s="63">
        <f t="shared" si="24"/>
        <v>245</v>
      </c>
      <c r="P34" s="64">
        <f aca="true" t="shared" si="30" ref="P34:P50">O34/D34*100</f>
        <v>31.653746770025844</v>
      </c>
      <c r="Q34" s="63">
        <v>218</v>
      </c>
      <c r="R34" s="63">
        <v>732</v>
      </c>
      <c r="S34" s="63">
        <v>206</v>
      </c>
      <c r="T34" s="63">
        <f t="shared" si="21"/>
        <v>938</v>
      </c>
      <c r="U34" s="66">
        <f aca="true" t="shared" si="31" ref="U34:U50">T34/D34</f>
        <v>1.2118863049095607</v>
      </c>
      <c r="V34" s="63">
        <v>247</v>
      </c>
      <c r="W34" s="63">
        <v>33</v>
      </c>
      <c r="X34" s="63">
        <v>11</v>
      </c>
      <c r="Y34" s="63">
        <v>16</v>
      </c>
      <c r="Z34" s="63">
        <v>6</v>
      </c>
      <c r="AA34" s="63">
        <v>1</v>
      </c>
      <c r="AB34" s="63">
        <v>5</v>
      </c>
      <c r="AC34" s="63">
        <f aca="true" t="shared" si="32" ref="AC34:AC54">SUM(W34:AB34)</f>
        <v>72</v>
      </c>
      <c r="AD34" s="63">
        <v>3</v>
      </c>
      <c r="AE34" s="63">
        <v>0</v>
      </c>
      <c r="AF34" s="63">
        <v>771</v>
      </c>
      <c r="AG34" s="67">
        <v>0</v>
      </c>
      <c r="AI34" s="39"/>
    </row>
    <row r="35" spans="2:35" s="38" customFormat="1" ht="9" customHeight="1">
      <c r="B35" s="17" t="s">
        <v>77</v>
      </c>
      <c r="C35" s="63">
        <v>717</v>
      </c>
      <c r="D35" s="63">
        <v>633</v>
      </c>
      <c r="E35" s="64">
        <f t="shared" si="28"/>
        <v>88.28451882845188</v>
      </c>
      <c r="F35" s="63">
        <v>589</v>
      </c>
      <c r="G35" s="73">
        <f t="shared" si="29"/>
        <v>93.04897314375987</v>
      </c>
      <c r="H35" s="63">
        <v>437</v>
      </c>
      <c r="I35" s="63">
        <v>118</v>
      </c>
      <c r="J35" s="63">
        <v>62</v>
      </c>
      <c r="K35" s="63">
        <v>0</v>
      </c>
      <c r="L35" s="63">
        <v>14</v>
      </c>
      <c r="M35" s="63">
        <v>0</v>
      </c>
      <c r="N35" s="63">
        <v>2</v>
      </c>
      <c r="O35" s="63">
        <f t="shared" si="24"/>
        <v>196</v>
      </c>
      <c r="P35" s="64">
        <f t="shared" si="30"/>
        <v>30.963665086887836</v>
      </c>
      <c r="Q35" s="63">
        <v>176</v>
      </c>
      <c r="R35" s="63">
        <v>608</v>
      </c>
      <c r="S35" s="63">
        <v>159</v>
      </c>
      <c r="T35" s="63">
        <f t="shared" si="21"/>
        <v>767</v>
      </c>
      <c r="U35" s="66">
        <f t="shared" si="31"/>
        <v>1.2116903633491312</v>
      </c>
      <c r="V35" s="63">
        <v>212</v>
      </c>
      <c r="W35" s="63">
        <v>26</v>
      </c>
      <c r="X35" s="63">
        <v>9</v>
      </c>
      <c r="Y35" s="63">
        <v>11</v>
      </c>
      <c r="Z35" s="63">
        <v>6</v>
      </c>
      <c r="AA35" s="63">
        <v>0</v>
      </c>
      <c r="AB35" s="63">
        <v>4</v>
      </c>
      <c r="AC35" s="63">
        <f t="shared" si="32"/>
        <v>56</v>
      </c>
      <c r="AD35" s="63">
        <v>2</v>
      </c>
      <c r="AE35" s="63">
        <v>0</v>
      </c>
      <c r="AF35" s="63">
        <v>631</v>
      </c>
      <c r="AG35" s="67">
        <v>0</v>
      </c>
      <c r="AI35" s="39"/>
    </row>
    <row r="36" spans="2:35" s="38" customFormat="1" ht="9" customHeight="1">
      <c r="B36" s="17" t="s">
        <v>78</v>
      </c>
      <c r="C36" s="63">
        <v>116</v>
      </c>
      <c r="D36" s="63">
        <v>104</v>
      </c>
      <c r="E36" s="64">
        <f t="shared" si="28"/>
        <v>89.65517241379311</v>
      </c>
      <c r="F36" s="63">
        <v>87</v>
      </c>
      <c r="G36" s="73">
        <f t="shared" si="29"/>
        <v>83.65384615384616</v>
      </c>
      <c r="H36" s="63">
        <v>73</v>
      </c>
      <c r="I36" s="63">
        <v>22</v>
      </c>
      <c r="J36" s="63">
        <v>7</v>
      </c>
      <c r="K36" s="63">
        <v>0</v>
      </c>
      <c r="L36" s="63">
        <v>1</v>
      </c>
      <c r="M36" s="63">
        <v>0</v>
      </c>
      <c r="N36" s="63">
        <v>1</v>
      </c>
      <c r="O36" s="63">
        <f t="shared" si="24"/>
        <v>31</v>
      </c>
      <c r="P36" s="64">
        <f t="shared" si="30"/>
        <v>29.807692307692307</v>
      </c>
      <c r="Q36" s="63">
        <v>27</v>
      </c>
      <c r="R36" s="63">
        <v>90</v>
      </c>
      <c r="S36" s="63">
        <v>24</v>
      </c>
      <c r="T36" s="63">
        <f t="shared" si="21"/>
        <v>114</v>
      </c>
      <c r="U36" s="66">
        <f t="shared" si="31"/>
        <v>1.0961538461538463</v>
      </c>
      <c r="V36" s="63">
        <v>9</v>
      </c>
      <c r="W36" s="63">
        <v>5</v>
      </c>
      <c r="X36" s="63">
        <v>2</v>
      </c>
      <c r="Y36" s="63">
        <v>4</v>
      </c>
      <c r="Z36" s="63">
        <v>0</v>
      </c>
      <c r="AA36" s="63">
        <v>1</v>
      </c>
      <c r="AB36" s="63">
        <v>1</v>
      </c>
      <c r="AC36" s="63">
        <f t="shared" si="32"/>
        <v>13</v>
      </c>
      <c r="AD36" s="63">
        <v>1</v>
      </c>
      <c r="AE36" s="63">
        <v>0</v>
      </c>
      <c r="AF36" s="63">
        <v>103</v>
      </c>
      <c r="AG36" s="67">
        <v>0</v>
      </c>
      <c r="AI36" s="39"/>
    </row>
    <row r="37" spans="2:35" s="38" customFormat="1" ht="9" customHeight="1">
      <c r="B37" s="17" t="s">
        <v>79</v>
      </c>
      <c r="C37" s="63">
        <v>69</v>
      </c>
      <c r="D37" s="63">
        <v>37</v>
      </c>
      <c r="E37" s="64">
        <f t="shared" si="28"/>
        <v>53.62318840579711</v>
      </c>
      <c r="F37" s="63">
        <v>32</v>
      </c>
      <c r="G37" s="73">
        <f t="shared" si="29"/>
        <v>86.48648648648648</v>
      </c>
      <c r="H37" s="63">
        <v>19</v>
      </c>
      <c r="I37" s="63">
        <v>13</v>
      </c>
      <c r="J37" s="63">
        <v>3</v>
      </c>
      <c r="K37" s="63">
        <v>0</v>
      </c>
      <c r="L37" s="63">
        <v>1</v>
      </c>
      <c r="M37" s="63">
        <v>0</v>
      </c>
      <c r="N37" s="63">
        <v>1</v>
      </c>
      <c r="O37" s="63">
        <f t="shared" si="24"/>
        <v>18</v>
      </c>
      <c r="P37" s="64">
        <f t="shared" si="30"/>
        <v>48.64864864864865</v>
      </c>
      <c r="Q37" s="63">
        <v>15</v>
      </c>
      <c r="R37" s="63">
        <v>34</v>
      </c>
      <c r="S37" s="63">
        <v>23</v>
      </c>
      <c r="T37" s="63">
        <f t="shared" si="21"/>
        <v>57</v>
      </c>
      <c r="U37" s="66">
        <f t="shared" si="31"/>
        <v>1.5405405405405406</v>
      </c>
      <c r="V37" s="63">
        <v>26</v>
      </c>
      <c r="W37" s="63">
        <v>2</v>
      </c>
      <c r="X37" s="63">
        <v>0</v>
      </c>
      <c r="Y37" s="63">
        <v>1</v>
      </c>
      <c r="Z37" s="63">
        <v>0</v>
      </c>
      <c r="AA37" s="63">
        <v>0</v>
      </c>
      <c r="AB37" s="63">
        <v>0</v>
      </c>
      <c r="AC37" s="63">
        <f t="shared" si="32"/>
        <v>3</v>
      </c>
      <c r="AD37" s="63">
        <v>0</v>
      </c>
      <c r="AE37" s="63">
        <v>0</v>
      </c>
      <c r="AF37" s="63">
        <v>37</v>
      </c>
      <c r="AG37" s="67">
        <v>0</v>
      </c>
      <c r="AI37" s="39"/>
    </row>
    <row r="38" spans="2:35" s="38" customFormat="1" ht="9" customHeight="1">
      <c r="B38" s="45" t="s">
        <v>80</v>
      </c>
      <c r="C38" s="63">
        <v>386</v>
      </c>
      <c r="D38" s="63">
        <v>322</v>
      </c>
      <c r="E38" s="64">
        <f t="shared" si="28"/>
        <v>83.41968911917098</v>
      </c>
      <c r="F38" s="63">
        <v>315</v>
      </c>
      <c r="G38" s="73">
        <f t="shared" si="29"/>
        <v>97.82608695652173</v>
      </c>
      <c r="H38" s="63">
        <v>227</v>
      </c>
      <c r="I38" s="63">
        <v>56</v>
      </c>
      <c r="J38" s="63">
        <v>18</v>
      </c>
      <c r="K38" s="63">
        <v>16</v>
      </c>
      <c r="L38" s="63">
        <v>5</v>
      </c>
      <c r="M38" s="63">
        <v>0</v>
      </c>
      <c r="N38" s="63">
        <v>0</v>
      </c>
      <c r="O38" s="63">
        <f t="shared" si="24"/>
        <v>95</v>
      </c>
      <c r="P38" s="64">
        <f t="shared" si="30"/>
        <v>29.503105590062113</v>
      </c>
      <c r="Q38" s="63">
        <v>57</v>
      </c>
      <c r="R38" s="63">
        <v>182</v>
      </c>
      <c r="S38" s="63">
        <v>122</v>
      </c>
      <c r="T38" s="63">
        <f t="shared" si="21"/>
        <v>304</v>
      </c>
      <c r="U38" s="66">
        <f t="shared" si="31"/>
        <v>0.9440993788819876</v>
      </c>
      <c r="V38" s="63">
        <v>104</v>
      </c>
      <c r="W38" s="63">
        <v>12</v>
      </c>
      <c r="X38" s="63">
        <v>1</v>
      </c>
      <c r="Y38" s="63">
        <v>7</v>
      </c>
      <c r="Z38" s="63">
        <v>2</v>
      </c>
      <c r="AA38" s="63">
        <v>0</v>
      </c>
      <c r="AB38" s="63">
        <v>7</v>
      </c>
      <c r="AC38" s="63">
        <f t="shared" si="32"/>
        <v>29</v>
      </c>
      <c r="AD38" s="63">
        <v>1</v>
      </c>
      <c r="AE38" s="63">
        <v>0</v>
      </c>
      <c r="AF38" s="63">
        <v>321</v>
      </c>
      <c r="AG38" s="67"/>
      <c r="AI38" s="39"/>
    </row>
    <row r="39" spans="2:35" s="38" customFormat="1" ht="9" customHeight="1">
      <c r="B39" s="17" t="s">
        <v>81</v>
      </c>
      <c r="C39" s="63">
        <v>120</v>
      </c>
      <c r="D39" s="63">
        <v>105</v>
      </c>
      <c r="E39" s="64">
        <f t="shared" si="28"/>
        <v>87.5</v>
      </c>
      <c r="F39" s="63">
        <v>102</v>
      </c>
      <c r="G39" s="73">
        <f t="shared" si="29"/>
        <v>97.14285714285714</v>
      </c>
      <c r="H39" s="63">
        <v>73</v>
      </c>
      <c r="I39" s="63">
        <v>18</v>
      </c>
      <c r="J39" s="63">
        <v>8</v>
      </c>
      <c r="K39" s="63">
        <v>3</v>
      </c>
      <c r="L39" s="63">
        <v>3</v>
      </c>
      <c r="M39" s="63">
        <v>0</v>
      </c>
      <c r="N39" s="63">
        <v>0</v>
      </c>
      <c r="O39" s="63">
        <f t="shared" si="24"/>
        <v>32</v>
      </c>
      <c r="P39" s="64">
        <f t="shared" si="30"/>
        <v>30.476190476190478</v>
      </c>
      <c r="Q39" s="63">
        <v>25</v>
      </c>
      <c r="R39" s="63">
        <v>91</v>
      </c>
      <c r="S39" s="63">
        <v>43</v>
      </c>
      <c r="T39" s="63">
        <f t="shared" si="21"/>
        <v>134</v>
      </c>
      <c r="U39" s="66">
        <f t="shared" si="31"/>
        <v>1.276190476190476</v>
      </c>
      <c r="V39" s="63">
        <v>39</v>
      </c>
      <c r="W39" s="63">
        <v>3</v>
      </c>
      <c r="X39" s="63">
        <v>0</v>
      </c>
      <c r="Y39" s="63">
        <v>0</v>
      </c>
      <c r="Z39" s="63">
        <v>0</v>
      </c>
      <c r="AA39" s="63">
        <v>0</v>
      </c>
      <c r="AB39" s="63">
        <v>3</v>
      </c>
      <c r="AC39" s="63">
        <f t="shared" si="32"/>
        <v>6</v>
      </c>
      <c r="AD39" s="63">
        <v>0</v>
      </c>
      <c r="AE39" s="63">
        <v>0</v>
      </c>
      <c r="AF39" s="63">
        <v>105</v>
      </c>
      <c r="AG39" s="67"/>
      <c r="AI39" s="39"/>
    </row>
    <row r="40" spans="2:35" s="38" customFormat="1" ht="9" customHeight="1">
      <c r="B40" s="17" t="s">
        <v>82</v>
      </c>
      <c r="C40" s="63">
        <v>52</v>
      </c>
      <c r="D40" s="63">
        <v>50</v>
      </c>
      <c r="E40" s="64">
        <f t="shared" si="28"/>
        <v>96.15384615384616</v>
      </c>
      <c r="F40" s="63">
        <v>49</v>
      </c>
      <c r="G40" s="73">
        <f t="shared" si="29"/>
        <v>98</v>
      </c>
      <c r="H40" s="63">
        <v>38</v>
      </c>
      <c r="I40" s="63">
        <v>3</v>
      </c>
      <c r="J40" s="63">
        <v>3</v>
      </c>
      <c r="K40" s="63">
        <v>5</v>
      </c>
      <c r="L40" s="63">
        <v>1</v>
      </c>
      <c r="M40" s="63">
        <v>0</v>
      </c>
      <c r="N40" s="63">
        <v>0</v>
      </c>
      <c r="O40" s="63">
        <f t="shared" si="24"/>
        <v>12</v>
      </c>
      <c r="P40" s="64">
        <f t="shared" si="30"/>
        <v>24</v>
      </c>
      <c r="Q40" s="63">
        <v>4</v>
      </c>
      <c r="R40" s="63">
        <v>16</v>
      </c>
      <c r="S40" s="63">
        <v>28</v>
      </c>
      <c r="T40" s="63">
        <f t="shared" si="21"/>
        <v>44</v>
      </c>
      <c r="U40" s="66">
        <f t="shared" si="31"/>
        <v>0.88</v>
      </c>
      <c r="V40" s="63">
        <v>14</v>
      </c>
      <c r="W40" s="63">
        <v>3</v>
      </c>
      <c r="X40" s="63">
        <v>1</v>
      </c>
      <c r="Y40" s="63">
        <v>4</v>
      </c>
      <c r="Z40" s="63">
        <v>1</v>
      </c>
      <c r="AA40" s="63">
        <v>0</v>
      </c>
      <c r="AB40" s="63">
        <v>2</v>
      </c>
      <c r="AC40" s="63">
        <f t="shared" si="32"/>
        <v>11</v>
      </c>
      <c r="AD40" s="63">
        <v>1</v>
      </c>
      <c r="AE40" s="63">
        <v>0</v>
      </c>
      <c r="AF40" s="63">
        <v>49</v>
      </c>
      <c r="AG40" s="67">
        <v>0</v>
      </c>
      <c r="AI40" s="39"/>
    </row>
    <row r="41" spans="2:35" s="38" customFormat="1" ht="9" customHeight="1">
      <c r="B41" s="17" t="s">
        <v>83</v>
      </c>
      <c r="C41" s="63">
        <v>105</v>
      </c>
      <c r="D41" s="63">
        <v>83</v>
      </c>
      <c r="E41" s="64">
        <f t="shared" si="28"/>
        <v>79.04761904761905</v>
      </c>
      <c r="F41" s="63">
        <v>80</v>
      </c>
      <c r="G41" s="73">
        <f t="shared" si="29"/>
        <v>96.3855421686747</v>
      </c>
      <c r="H41" s="63">
        <v>61</v>
      </c>
      <c r="I41" s="63">
        <v>15</v>
      </c>
      <c r="J41" s="63">
        <v>4</v>
      </c>
      <c r="K41" s="63">
        <v>3</v>
      </c>
      <c r="L41" s="63">
        <v>0</v>
      </c>
      <c r="M41" s="63">
        <v>0</v>
      </c>
      <c r="N41" s="63">
        <v>0</v>
      </c>
      <c r="O41" s="63">
        <f t="shared" si="24"/>
        <v>22</v>
      </c>
      <c r="P41" s="64">
        <f t="shared" si="30"/>
        <v>26.506024096385545</v>
      </c>
      <c r="Q41" s="63">
        <v>10</v>
      </c>
      <c r="R41" s="63">
        <v>27</v>
      </c>
      <c r="S41" s="63">
        <v>24</v>
      </c>
      <c r="T41" s="63">
        <f t="shared" si="21"/>
        <v>51</v>
      </c>
      <c r="U41" s="66">
        <f t="shared" si="31"/>
        <v>0.6144578313253012</v>
      </c>
      <c r="V41" s="63">
        <v>24</v>
      </c>
      <c r="W41" s="63">
        <v>3</v>
      </c>
      <c r="X41" s="63">
        <v>0</v>
      </c>
      <c r="Y41" s="63">
        <v>1</v>
      </c>
      <c r="Z41" s="63">
        <v>1</v>
      </c>
      <c r="AA41" s="63">
        <v>0</v>
      </c>
      <c r="AB41" s="63">
        <v>1</v>
      </c>
      <c r="AC41" s="63">
        <f t="shared" si="32"/>
        <v>6</v>
      </c>
      <c r="AD41" s="63">
        <v>0</v>
      </c>
      <c r="AE41" s="63">
        <v>0</v>
      </c>
      <c r="AF41" s="63">
        <v>83</v>
      </c>
      <c r="AG41" s="67">
        <v>0</v>
      </c>
      <c r="AI41" s="39"/>
    </row>
    <row r="42" spans="2:35" s="38" customFormat="1" ht="9" customHeight="1">
      <c r="B42" s="17" t="s">
        <v>84</v>
      </c>
      <c r="C42" s="63">
        <v>109</v>
      </c>
      <c r="D42" s="63">
        <v>84</v>
      </c>
      <c r="E42" s="64">
        <f t="shared" si="28"/>
        <v>77.06422018348624</v>
      </c>
      <c r="F42" s="63">
        <v>84</v>
      </c>
      <c r="G42" s="73">
        <f t="shared" si="29"/>
        <v>100</v>
      </c>
      <c r="H42" s="63">
        <v>55</v>
      </c>
      <c r="I42" s="63">
        <v>20</v>
      </c>
      <c r="J42" s="63">
        <v>3</v>
      </c>
      <c r="K42" s="63">
        <v>5</v>
      </c>
      <c r="L42" s="63">
        <v>1</v>
      </c>
      <c r="M42" s="63">
        <v>0</v>
      </c>
      <c r="N42" s="63">
        <v>0</v>
      </c>
      <c r="O42" s="63">
        <f t="shared" si="24"/>
        <v>29</v>
      </c>
      <c r="P42" s="64">
        <f t="shared" si="30"/>
        <v>34.523809523809526</v>
      </c>
      <c r="Q42" s="63">
        <v>18</v>
      </c>
      <c r="R42" s="63">
        <v>48</v>
      </c>
      <c r="S42" s="63">
        <v>27</v>
      </c>
      <c r="T42" s="63">
        <f t="shared" si="21"/>
        <v>75</v>
      </c>
      <c r="U42" s="66">
        <f t="shared" si="31"/>
        <v>0.8928571428571429</v>
      </c>
      <c r="V42" s="63">
        <v>27</v>
      </c>
      <c r="W42" s="63">
        <v>3</v>
      </c>
      <c r="X42" s="63">
        <v>0</v>
      </c>
      <c r="Y42" s="63">
        <v>2</v>
      </c>
      <c r="Z42" s="63">
        <v>0</v>
      </c>
      <c r="AA42" s="63">
        <v>0</v>
      </c>
      <c r="AB42" s="63">
        <v>1</v>
      </c>
      <c r="AC42" s="63">
        <f t="shared" si="32"/>
        <v>6</v>
      </c>
      <c r="AD42" s="63">
        <v>0</v>
      </c>
      <c r="AE42" s="63">
        <v>0</v>
      </c>
      <c r="AF42" s="63">
        <v>84</v>
      </c>
      <c r="AG42" s="67"/>
      <c r="AI42" s="39"/>
    </row>
    <row r="43" spans="2:35" s="38" customFormat="1" ht="9" customHeight="1">
      <c r="B43" s="44" t="s">
        <v>46</v>
      </c>
      <c r="C43" s="63">
        <v>66</v>
      </c>
      <c r="D43" s="63">
        <v>44</v>
      </c>
      <c r="E43" s="64">
        <f t="shared" si="28"/>
        <v>66.66666666666666</v>
      </c>
      <c r="F43" s="63">
        <v>44</v>
      </c>
      <c r="G43" s="73">
        <f t="shared" si="29"/>
        <v>100</v>
      </c>
      <c r="H43" s="63">
        <v>31</v>
      </c>
      <c r="I43" s="63">
        <v>9</v>
      </c>
      <c r="J43" s="63">
        <v>2</v>
      </c>
      <c r="K43" s="63">
        <v>0</v>
      </c>
      <c r="L43" s="63">
        <v>2</v>
      </c>
      <c r="M43" s="63">
        <v>0</v>
      </c>
      <c r="N43" s="63">
        <v>0</v>
      </c>
      <c r="O43" s="63">
        <f t="shared" si="24"/>
        <v>13</v>
      </c>
      <c r="P43" s="64">
        <f t="shared" si="30"/>
        <v>29.545454545454547</v>
      </c>
      <c r="Q43" s="63">
        <v>13</v>
      </c>
      <c r="R43" s="63">
        <v>53</v>
      </c>
      <c r="S43" s="63">
        <v>7</v>
      </c>
      <c r="T43" s="63">
        <f t="shared" si="21"/>
        <v>60</v>
      </c>
      <c r="U43" s="66">
        <f t="shared" si="31"/>
        <v>1.3636363636363635</v>
      </c>
      <c r="V43" s="63">
        <v>4</v>
      </c>
      <c r="W43" s="63">
        <v>1</v>
      </c>
      <c r="X43" s="63">
        <v>0</v>
      </c>
      <c r="Y43" s="63">
        <v>2</v>
      </c>
      <c r="Z43" s="63">
        <v>0</v>
      </c>
      <c r="AA43" s="63">
        <v>0</v>
      </c>
      <c r="AB43" s="63">
        <v>2</v>
      </c>
      <c r="AC43" s="63">
        <f t="shared" si="32"/>
        <v>5</v>
      </c>
      <c r="AD43" s="63">
        <v>0</v>
      </c>
      <c r="AE43" s="63">
        <v>0</v>
      </c>
      <c r="AF43" s="63">
        <v>44</v>
      </c>
      <c r="AG43" s="67">
        <v>2</v>
      </c>
      <c r="AI43" s="39"/>
    </row>
    <row r="44" spans="2:35" s="38" customFormat="1" ht="9" customHeight="1">
      <c r="B44" s="44" t="s">
        <v>47</v>
      </c>
      <c r="C44" s="63">
        <v>78</v>
      </c>
      <c r="D44" s="63">
        <v>67</v>
      </c>
      <c r="E44" s="64">
        <f t="shared" si="28"/>
        <v>85.8974358974359</v>
      </c>
      <c r="F44" s="63">
        <v>67</v>
      </c>
      <c r="G44" s="73">
        <f t="shared" si="29"/>
        <v>100</v>
      </c>
      <c r="H44" s="63">
        <v>46</v>
      </c>
      <c r="I44" s="63">
        <v>17</v>
      </c>
      <c r="J44" s="63">
        <v>3</v>
      </c>
      <c r="K44" s="63">
        <v>0</v>
      </c>
      <c r="L44" s="63">
        <v>1</v>
      </c>
      <c r="M44" s="63">
        <v>0</v>
      </c>
      <c r="N44" s="63">
        <v>0</v>
      </c>
      <c r="O44" s="63">
        <f t="shared" si="24"/>
        <v>21</v>
      </c>
      <c r="P44" s="64">
        <f t="shared" si="30"/>
        <v>31.343283582089555</v>
      </c>
      <c r="Q44" s="63">
        <v>14</v>
      </c>
      <c r="R44" s="63">
        <v>51</v>
      </c>
      <c r="S44" s="63">
        <v>27</v>
      </c>
      <c r="T44" s="63">
        <f t="shared" si="21"/>
        <v>78</v>
      </c>
      <c r="U44" s="66">
        <f t="shared" si="31"/>
        <v>1.164179104477612</v>
      </c>
      <c r="V44" s="63">
        <v>40</v>
      </c>
      <c r="W44" s="63">
        <v>2</v>
      </c>
      <c r="X44" s="63">
        <v>0</v>
      </c>
      <c r="Y44" s="63">
        <v>1</v>
      </c>
      <c r="Z44" s="63">
        <v>0</v>
      </c>
      <c r="AA44" s="63">
        <v>0</v>
      </c>
      <c r="AB44" s="63">
        <v>0</v>
      </c>
      <c r="AC44" s="63">
        <f t="shared" si="32"/>
        <v>3</v>
      </c>
      <c r="AD44" s="63">
        <v>0</v>
      </c>
      <c r="AE44" s="63">
        <v>0</v>
      </c>
      <c r="AF44" s="63">
        <v>67</v>
      </c>
      <c r="AG44" s="67"/>
      <c r="AI44" s="39"/>
    </row>
    <row r="45" spans="2:35" s="38" customFormat="1" ht="9" customHeight="1">
      <c r="B45" s="44" t="s">
        <v>48</v>
      </c>
      <c r="C45" s="63">
        <v>83</v>
      </c>
      <c r="D45" s="63">
        <v>77</v>
      </c>
      <c r="E45" s="64">
        <f t="shared" si="28"/>
        <v>92.7710843373494</v>
      </c>
      <c r="F45" s="63">
        <v>76</v>
      </c>
      <c r="G45" s="73">
        <f t="shared" si="29"/>
        <v>98.7012987012987</v>
      </c>
      <c r="H45" s="63">
        <v>41</v>
      </c>
      <c r="I45" s="63">
        <v>21</v>
      </c>
      <c r="J45" s="63">
        <v>12</v>
      </c>
      <c r="K45" s="63">
        <v>0</v>
      </c>
      <c r="L45" s="63">
        <v>3</v>
      </c>
      <c r="M45" s="63">
        <v>0</v>
      </c>
      <c r="N45" s="63">
        <v>0</v>
      </c>
      <c r="O45" s="63">
        <f t="shared" si="24"/>
        <v>36</v>
      </c>
      <c r="P45" s="64">
        <f t="shared" si="30"/>
        <v>46.75324675324675</v>
      </c>
      <c r="Q45" s="63">
        <v>31</v>
      </c>
      <c r="R45" s="63">
        <v>115</v>
      </c>
      <c r="S45" s="63">
        <v>42</v>
      </c>
      <c r="T45" s="63">
        <f t="shared" si="21"/>
        <v>157</v>
      </c>
      <c r="U45" s="66">
        <f t="shared" si="31"/>
        <v>2.038961038961039</v>
      </c>
      <c r="V45" s="63">
        <v>19</v>
      </c>
      <c r="W45" s="63">
        <v>3</v>
      </c>
      <c r="X45" s="63">
        <v>5</v>
      </c>
      <c r="Y45" s="63">
        <v>2</v>
      </c>
      <c r="Z45" s="63">
        <v>2</v>
      </c>
      <c r="AA45" s="63">
        <v>0</v>
      </c>
      <c r="AB45" s="63">
        <v>0</v>
      </c>
      <c r="AC45" s="63">
        <f t="shared" si="32"/>
        <v>12</v>
      </c>
      <c r="AD45" s="63">
        <v>0</v>
      </c>
      <c r="AE45" s="63">
        <v>0</v>
      </c>
      <c r="AF45" s="63">
        <v>77</v>
      </c>
      <c r="AG45" s="67">
        <v>6</v>
      </c>
      <c r="AI45" s="39"/>
    </row>
    <row r="46" spans="2:35" s="38" customFormat="1" ht="9" customHeight="1">
      <c r="B46" s="44" t="s">
        <v>95</v>
      </c>
      <c r="C46" s="63">
        <v>51</v>
      </c>
      <c r="D46" s="63">
        <v>51</v>
      </c>
      <c r="E46" s="68">
        <f t="shared" si="28"/>
        <v>100</v>
      </c>
      <c r="F46" s="63">
        <v>51</v>
      </c>
      <c r="G46" s="73">
        <f t="shared" si="29"/>
        <v>100</v>
      </c>
      <c r="H46" s="63">
        <v>29</v>
      </c>
      <c r="I46" s="63">
        <v>16</v>
      </c>
      <c r="J46" s="63">
        <v>5</v>
      </c>
      <c r="K46" s="63">
        <v>0</v>
      </c>
      <c r="L46" s="63">
        <v>1</v>
      </c>
      <c r="M46" s="63">
        <v>0</v>
      </c>
      <c r="N46" s="63">
        <v>0</v>
      </c>
      <c r="O46" s="63">
        <f t="shared" si="24"/>
        <v>22</v>
      </c>
      <c r="P46" s="64">
        <f t="shared" si="30"/>
        <v>43.13725490196079</v>
      </c>
      <c r="Q46" s="63">
        <v>12</v>
      </c>
      <c r="R46" s="63">
        <v>42</v>
      </c>
      <c r="S46" s="63">
        <v>33</v>
      </c>
      <c r="T46" s="63">
        <f t="shared" si="21"/>
        <v>75</v>
      </c>
      <c r="U46" s="66">
        <f t="shared" si="31"/>
        <v>1.4705882352941178</v>
      </c>
      <c r="V46" s="63">
        <v>5</v>
      </c>
      <c r="W46" s="63">
        <v>1</v>
      </c>
      <c r="X46" s="63">
        <v>0</v>
      </c>
      <c r="Y46" s="63">
        <v>1</v>
      </c>
      <c r="Z46" s="63">
        <v>2</v>
      </c>
      <c r="AA46" s="63">
        <v>0</v>
      </c>
      <c r="AB46" s="63">
        <v>4</v>
      </c>
      <c r="AC46" s="63">
        <f t="shared" si="32"/>
        <v>8</v>
      </c>
      <c r="AD46" s="63">
        <v>0</v>
      </c>
      <c r="AE46" s="63">
        <v>0</v>
      </c>
      <c r="AF46" s="63">
        <v>51</v>
      </c>
      <c r="AG46" s="67">
        <v>0</v>
      </c>
      <c r="AI46" s="39"/>
    </row>
    <row r="47" spans="2:35" s="38" customFormat="1" ht="9" customHeight="1">
      <c r="B47" s="44" t="s">
        <v>49</v>
      </c>
      <c r="C47" s="63">
        <v>32</v>
      </c>
      <c r="D47" s="63">
        <v>32</v>
      </c>
      <c r="E47" s="68">
        <f t="shared" si="28"/>
        <v>100</v>
      </c>
      <c r="F47" s="63">
        <v>32</v>
      </c>
      <c r="G47" s="73">
        <f t="shared" si="29"/>
        <v>100</v>
      </c>
      <c r="H47" s="63">
        <v>20</v>
      </c>
      <c r="I47" s="63">
        <v>6</v>
      </c>
      <c r="J47" s="63">
        <v>6</v>
      </c>
      <c r="K47" s="63">
        <v>0</v>
      </c>
      <c r="L47" s="63">
        <v>0</v>
      </c>
      <c r="M47" s="63">
        <v>0</v>
      </c>
      <c r="N47" s="63">
        <v>0</v>
      </c>
      <c r="O47" s="63">
        <f t="shared" si="24"/>
        <v>12</v>
      </c>
      <c r="P47" s="64">
        <f t="shared" si="30"/>
        <v>37.5</v>
      </c>
      <c r="Q47" s="63">
        <v>7</v>
      </c>
      <c r="R47" s="63">
        <v>21</v>
      </c>
      <c r="S47" s="63">
        <v>30</v>
      </c>
      <c r="T47" s="63">
        <f t="shared" si="21"/>
        <v>51</v>
      </c>
      <c r="U47" s="66">
        <f t="shared" si="31"/>
        <v>1.59375</v>
      </c>
      <c r="V47" s="63">
        <v>1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1</v>
      </c>
      <c r="AC47" s="63">
        <f t="shared" si="32"/>
        <v>1</v>
      </c>
      <c r="AD47" s="63">
        <v>0</v>
      </c>
      <c r="AE47" s="63">
        <v>0</v>
      </c>
      <c r="AF47" s="63">
        <v>32</v>
      </c>
      <c r="AG47" s="67">
        <v>0</v>
      </c>
      <c r="AI47" s="39"/>
    </row>
    <row r="48" spans="2:35" s="40" customFormat="1" ht="9" customHeight="1">
      <c r="B48" s="44" t="s">
        <v>50</v>
      </c>
      <c r="C48" s="63">
        <v>28</v>
      </c>
      <c r="D48" s="63">
        <v>28</v>
      </c>
      <c r="E48" s="68">
        <f t="shared" si="28"/>
        <v>100</v>
      </c>
      <c r="F48" s="63">
        <v>28</v>
      </c>
      <c r="G48" s="73">
        <f t="shared" si="29"/>
        <v>100</v>
      </c>
      <c r="H48" s="63">
        <v>11</v>
      </c>
      <c r="I48" s="63">
        <v>12</v>
      </c>
      <c r="J48" s="63">
        <v>5</v>
      </c>
      <c r="K48" s="63">
        <v>0</v>
      </c>
      <c r="L48" s="63">
        <v>0</v>
      </c>
      <c r="M48" s="63">
        <v>0</v>
      </c>
      <c r="N48" s="63">
        <v>0</v>
      </c>
      <c r="O48" s="63">
        <f t="shared" si="24"/>
        <v>17</v>
      </c>
      <c r="P48" s="64">
        <f t="shared" si="30"/>
        <v>60.71428571428571</v>
      </c>
      <c r="Q48" s="63">
        <v>8</v>
      </c>
      <c r="R48" s="63">
        <v>18</v>
      </c>
      <c r="S48" s="63">
        <v>3</v>
      </c>
      <c r="T48" s="63">
        <f t="shared" si="21"/>
        <v>21</v>
      </c>
      <c r="U48" s="66">
        <f t="shared" si="31"/>
        <v>0.75</v>
      </c>
      <c r="V48" s="63">
        <v>2</v>
      </c>
      <c r="W48" s="63">
        <v>1</v>
      </c>
      <c r="X48" s="63">
        <v>0</v>
      </c>
      <c r="Y48" s="63">
        <v>3</v>
      </c>
      <c r="Z48" s="63">
        <v>0</v>
      </c>
      <c r="AA48" s="63">
        <v>0</v>
      </c>
      <c r="AB48" s="63">
        <v>1</v>
      </c>
      <c r="AC48" s="63">
        <f t="shared" si="32"/>
        <v>5</v>
      </c>
      <c r="AD48" s="63">
        <v>0</v>
      </c>
      <c r="AE48" s="63">
        <v>0</v>
      </c>
      <c r="AF48" s="63">
        <v>28</v>
      </c>
      <c r="AG48" s="67">
        <v>1</v>
      </c>
      <c r="AI48" s="39"/>
    </row>
    <row r="49" spans="2:35" s="40" customFormat="1" ht="9" customHeight="1">
      <c r="B49" s="44" t="s">
        <v>85</v>
      </c>
      <c r="C49" s="63">
        <v>445</v>
      </c>
      <c r="D49" s="63">
        <v>377</v>
      </c>
      <c r="E49" s="64">
        <f t="shared" si="28"/>
        <v>84.71910112359551</v>
      </c>
      <c r="F49" s="63">
        <v>372</v>
      </c>
      <c r="G49" s="73">
        <f t="shared" si="29"/>
        <v>98.6737400530504</v>
      </c>
      <c r="H49" s="63">
        <v>257</v>
      </c>
      <c r="I49" s="63">
        <v>79</v>
      </c>
      <c r="J49" s="63">
        <v>31</v>
      </c>
      <c r="K49" s="63">
        <v>4</v>
      </c>
      <c r="L49" s="63">
        <v>6</v>
      </c>
      <c r="M49" s="63">
        <v>0</v>
      </c>
      <c r="N49" s="63">
        <v>0</v>
      </c>
      <c r="O49" s="63">
        <f t="shared" si="24"/>
        <v>120</v>
      </c>
      <c r="P49" s="64">
        <f t="shared" si="30"/>
        <v>31.830238726790448</v>
      </c>
      <c r="Q49" s="63">
        <v>108</v>
      </c>
      <c r="R49" s="63">
        <v>344</v>
      </c>
      <c r="S49" s="63">
        <v>129</v>
      </c>
      <c r="T49" s="63">
        <f t="shared" si="21"/>
        <v>473</v>
      </c>
      <c r="U49" s="66">
        <f t="shared" si="31"/>
        <v>1.2546419098143236</v>
      </c>
      <c r="V49" s="63">
        <v>92</v>
      </c>
      <c r="W49" s="63">
        <v>14</v>
      </c>
      <c r="X49" s="63">
        <v>10</v>
      </c>
      <c r="Y49" s="63">
        <v>4</v>
      </c>
      <c r="Z49" s="63">
        <v>1</v>
      </c>
      <c r="AA49" s="63">
        <v>0</v>
      </c>
      <c r="AB49" s="63">
        <v>1</v>
      </c>
      <c r="AC49" s="63">
        <f t="shared" si="32"/>
        <v>30</v>
      </c>
      <c r="AD49" s="63">
        <v>1</v>
      </c>
      <c r="AE49" s="63">
        <v>1</v>
      </c>
      <c r="AF49" s="63">
        <v>375</v>
      </c>
      <c r="AG49" s="67">
        <v>72</v>
      </c>
      <c r="AI49" s="39"/>
    </row>
    <row r="50" spans="2:35" s="38" customFormat="1" ht="9" customHeight="1">
      <c r="B50" s="17" t="s">
        <v>86</v>
      </c>
      <c r="C50" s="63">
        <v>44</v>
      </c>
      <c r="D50" s="63">
        <v>41</v>
      </c>
      <c r="E50" s="64">
        <f t="shared" si="28"/>
        <v>93.18181818181817</v>
      </c>
      <c r="F50" s="63">
        <v>40</v>
      </c>
      <c r="G50" s="73">
        <f aca="true" t="shared" si="33" ref="G50:G55">F50/D50*100</f>
        <v>97.5609756097561</v>
      </c>
      <c r="H50" s="63">
        <v>28</v>
      </c>
      <c r="I50" s="63">
        <v>10</v>
      </c>
      <c r="J50" s="63">
        <v>2</v>
      </c>
      <c r="K50" s="63">
        <v>0</v>
      </c>
      <c r="L50" s="63">
        <v>1</v>
      </c>
      <c r="M50" s="63">
        <v>0</v>
      </c>
      <c r="N50" s="63">
        <v>0</v>
      </c>
      <c r="O50" s="63">
        <f t="shared" si="24"/>
        <v>13</v>
      </c>
      <c r="P50" s="64">
        <f t="shared" si="30"/>
        <v>31.70731707317073</v>
      </c>
      <c r="Q50" s="63">
        <v>8</v>
      </c>
      <c r="R50" s="63">
        <v>22</v>
      </c>
      <c r="S50" s="63">
        <v>18</v>
      </c>
      <c r="T50" s="63">
        <f t="shared" si="21"/>
        <v>40</v>
      </c>
      <c r="U50" s="66">
        <f t="shared" si="31"/>
        <v>0.975609756097561</v>
      </c>
      <c r="V50" s="63">
        <v>10</v>
      </c>
      <c r="W50" s="63">
        <v>1</v>
      </c>
      <c r="X50" s="63">
        <v>1</v>
      </c>
      <c r="Y50" s="63">
        <v>0</v>
      </c>
      <c r="Z50" s="63">
        <v>1</v>
      </c>
      <c r="AA50" s="63">
        <v>0</v>
      </c>
      <c r="AB50" s="63">
        <v>0</v>
      </c>
      <c r="AC50" s="63">
        <f t="shared" si="32"/>
        <v>3</v>
      </c>
      <c r="AD50" s="63">
        <v>0</v>
      </c>
      <c r="AE50" s="63">
        <v>0</v>
      </c>
      <c r="AF50" s="63">
        <v>41</v>
      </c>
      <c r="AG50" s="67">
        <v>11</v>
      </c>
      <c r="AI50" s="39"/>
    </row>
    <row r="51" spans="2:35" s="38" customFormat="1" ht="9" customHeight="1">
      <c r="B51" s="17" t="s">
        <v>87</v>
      </c>
      <c r="C51" s="63">
        <v>110</v>
      </c>
      <c r="D51" s="63">
        <v>92</v>
      </c>
      <c r="E51" s="64">
        <f>D51/C51*100</f>
        <v>83.63636363636363</v>
      </c>
      <c r="F51" s="63">
        <v>91</v>
      </c>
      <c r="G51" s="73">
        <f t="shared" si="33"/>
        <v>98.91304347826086</v>
      </c>
      <c r="H51" s="63">
        <v>62</v>
      </c>
      <c r="I51" s="63">
        <v>18</v>
      </c>
      <c r="J51" s="63">
        <v>7</v>
      </c>
      <c r="K51" s="63">
        <v>2</v>
      </c>
      <c r="L51" s="63">
        <v>3</v>
      </c>
      <c r="M51" s="63">
        <v>0</v>
      </c>
      <c r="N51" s="63">
        <v>0</v>
      </c>
      <c r="O51" s="63">
        <f>SUM(I51:N51)</f>
        <v>30</v>
      </c>
      <c r="P51" s="64">
        <f>O51/D51*100</f>
        <v>32.608695652173914</v>
      </c>
      <c r="Q51" s="63">
        <v>28</v>
      </c>
      <c r="R51" s="63">
        <v>105</v>
      </c>
      <c r="S51" s="63">
        <v>28</v>
      </c>
      <c r="T51" s="63">
        <f t="shared" si="21"/>
        <v>133</v>
      </c>
      <c r="U51" s="66">
        <f>T51/D51</f>
        <v>1.4456521739130435</v>
      </c>
      <c r="V51" s="63">
        <v>32</v>
      </c>
      <c r="W51" s="63">
        <v>1</v>
      </c>
      <c r="X51" s="63">
        <v>1</v>
      </c>
      <c r="Y51" s="63">
        <v>0</v>
      </c>
      <c r="Z51" s="63">
        <v>0</v>
      </c>
      <c r="AA51" s="63">
        <v>0</v>
      </c>
      <c r="AB51" s="63">
        <v>1</v>
      </c>
      <c r="AC51" s="63">
        <f t="shared" si="32"/>
        <v>3</v>
      </c>
      <c r="AD51" s="63">
        <v>0</v>
      </c>
      <c r="AE51" s="63">
        <v>0</v>
      </c>
      <c r="AF51" s="63">
        <v>92</v>
      </c>
      <c r="AG51" s="67">
        <v>17</v>
      </c>
      <c r="AI51" s="39"/>
    </row>
    <row r="52" spans="2:35" s="38" customFormat="1" ht="9" customHeight="1">
      <c r="B52" s="17" t="s">
        <v>88</v>
      </c>
      <c r="C52" s="63">
        <v>11</v>
      </c>
      <c r="D52" s="63">
        <v>10</v>
      </c>
      <c r="E52" s="64">
        <f>D52/C52*100</f>
        <v>90.9090909090909</v>
      </c>
      <c r="F52" s="63">
        <v>9</v>
      </c>
      <c r="G52" s="73">
        <f t="shared" si="33"/>
        <v>90</v>
      </c>
      <c r="H52" s="63">
        <v>7</v>
      </c>
      <c r="I52" s="63">
        <v>3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f>SUM(I52:N52)</f>
        <v>3</v>
      </c>
      <c r="P52" s="64">
        <f>O52/D52*100</f>
        <v>30</v>
      </c>
      <c r="Q52" s="63">
        <v>2</v>
      </c>
      <c r="R52" s="63">
        <v>2</v>
      </c>
      <c r="S52" s="63">
        <v>9</v>
      </c>
      <c r="T52" s="63">
        <f t="shared" si="21"/>
        <v>11</v>
      </c>
      <c r="U52" s="66">
        <f>T52/D52</f>
        <v>1.1</v>
      </c>
      <c r="V52" s="63">
        <v>0</v>
      </c>
      <c r="W52" s="63">
        <v>0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f t="shared" si="32"/>
        <v>1</v>
      </c>
      <c r="AD52" s="63">
        <v>0</v>
      </c>
      <c r="AE52" s="63">
        <v>0</v>
      </c>
      <c r="AF52" s="63">
        <v>10</v>
      </c>
      <c r="AG52" s="67">
        <v>3</v>
      </c>
      <c r="AI52" s="39"/>
    </row>
    <row r="53" spans="2:35" s="38" customFormat="1" ht="9" customHeight="1">
      <c r="B53" s="17" t="s">
        <v>89</v>
      </c>
      <c r="C53" s="63">
        <v>93</v>
      </c>
      <c r="D53" s="63">
        <v>79</v>
      </c>
      <c r="E53" s="64">
        <f>D53/C53*100</f>
        <v>84.94623655913979</v>
      </c>
      <c r="F53" s="63">
        <v>79</v>
      </c>
      <c r="G53" s="73">
        <f t="shared" si="33"/>
        <v>100</v>
      </c>
      <c r="H53" s="63">
        <v>54</v>
      </c>
      <c r="I53" s="63">
        <v>16</v>
      </c>
      <c r="J53" s="63">
        <v>8</v>
      </c>
      <c r="K53" s="63">
        <v>1</v>
      </c>
      <c r="L53" s="63">
        <v>0</v>
      </c>
      <c r="M53" s="63">
        <v>0</v>
      </c>
      <c r="N53" s="63">
        <v>0</v>
      </c>
      <c r="O53" s="63">
        <f>SUM(I53:N53)</f>
        <v>25</v>
      </c>
      <c r="P53" s="64">
        <f>O53/D53*100</f>
        <v>31.645569620253166</v>
      </c>
      <c r="Q53" s="63">
        <v>25</v>
      </c>
      <c r="R53" s="63">
        <v>71</v>
      </c>
      <c r="S53" s="63">
        <v>25</v>
      </c>
      <c r="T53" s="63">
        <f t="shared" si="21"/>
        <v>96</v>
      </c>
      <c r="U53" s="66">
        <f>T53/D53</f>
        <v>1.2151898734177216</v>
      </c>
      <c r="V53" s="63">
        <v>21</v>
      </c>
      <c r="W53" s="63">
        <v>1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f t="shared" si="32"/>
        <v>1</v>
      </c>
      <c r="AD53" s="63">
        <v>0</v>
      </c>
      <c r="AE53" s="63">
        <v>0</v>
      </c>
      <c r="AF53" s="63">
        <v>79</v>
      </c>
      <c r="AG53" s="67">
        <v>17</v>
      </c>
      <c r="AI53" s="39"/>
    </row>
    <row r="54" spans="2:35" s="38" customFormat="1" ht="9" customHeight="1">
      <c r="B54" s="17" t="s">
        <v>90</v>
      </c>
      <c r="C54" s="63">
        <v>77</v>
      </c>
      <c r="D54" s="63">
        <v>55</v>
      </c>
      <c r="E54" s="64">
        <f>D54/C54*100</f>
        <v>71.42857142857143</v>
      </c>
      <c r="F54" s="63">
        <v>55</v>
      </c>
      <c r="G54" s="73">
        <f t="shared" si="33"/>
        <v>100</v>
      </c>
      <c r="H54" s="63">
        <v>40</v>
      </c>
      <c r="I54" s="63">
        <v>11</v>
      </c>
      <c r="J54" s="63">
        <v>3</v>
      </c>
      <c r="K54" s="63">
        <v>0</v>
      </c>
      <c r="L54" s="63">
        <v>1</v>
      </c>
      <c r="M54" s="63">
        <v>0</v>
      </c>
      <c r="N54" s="63">
        <v>0</v>
      </c>
      <c r="O54" s="63">
        <f>SUM(I54:N54)</f>
        <v>15</v>
      </c>
      <c r="P54" s="64">
        <f>O54/D54*100</f>
        <v>27.27272727272727</v>
      </c>
      <c r="Q54" s="63">
        <v>15</v>
      </c>
      <c r="R54" s="63">
        <v>51</v>
      </c>
      <c r="S54" s="63">
        <v>3</v>
      </c>
      <c r="T54" s="63">
        <f t="shared" si="21"/>
        <v>54</v>
      </c>
      <c r="U54" s="66">
        <f>T54/D54</f>
        <v>0.9818181818181818</v>
      </c>
      <c r="V54" s="63">
        <v>6</v>
      </c>
      <c r="W54" s="63">
        <v>3</v>
      </c>
      <c r="X54" s="63">
        <v>1</v>
      </c>
      <c r="Y54" s="63">
        <v>0</v>
      </c>
      <c r="Z54" s="63">
        <v>0</v>
      </c>
      <c r="AA54" s="63">
        <v>0</v>
      </c>
      <c r="AB54" s="63">
        <v>0</v>
      </c>
      <c r="AC54" s="63">
        <f t="shared" si="32"/>
        <v>4</v>
      </c>
      <c r="AD54" s="63">
        <v>1</v>
      </c>
      <c r="AE54" s="63">
        <v>0</v>
      </c>
      <c r="AF54" s="63">
        <v>54</v>
      </c>
      <c r="AG54" s="67">
        <v>11</v>
      </c>
      <c r="AI54" s="39"/>
    </row>
    <row r="55" spans="2:35" s="38" customFormat="1" ht="9" customHeight="1">
      <c r="B55" s="18" t="s">
        <v>91</v>
      </c>
      <c r="C55" s="69">
        <v>110</v>
      </c>
      <c r="D55" s="69">
        <v>100</v>
      </c>
      <c r="E55" s="70">
        <f>D55/C55*100</f>
        <v>90.9090909090909</v>
      </c>
      <c r="F55" s="69">
        <v>98</v>
      </c>
      <c r="G55" s="74">
        <f t="shared" si="33"/>
        <v>98</v>
      </c>
      <c r="H55" s="69">
        <v>66</v>
      </c>
      <c r="I55" s="69">
        <v>21</v>
      </c>
      <c r="J55" s="69">
        <v>11</v>
      </c>
      <c r="K55" s="69">
        <v>1</v>
      </c>
      <c r="L55" s="69">
        <v>1</v>
      </c>
      <c r="M55" s="69">
        <v>0</v>
      </c>
      <c r="N55" s="69">
        <v>0</v>
      </c>
      <c r="O55" s="69">
        <f>SUM(I55:N55)</f>
        <v>34</v>
      </c>
      <c r="P55" s="70">
        <f>O55/D55*100</f>
        <v>34</v>
      </c>
      <c r="Q55" s="69">
        <v>30</v>
      </c>
      <c r="R55" s="69">
        <v>93</v>
      </c>
      <c r="S55" s="69">
        <v>46</v>
      </c>
      <c r="T55" s="63">
        <f t="shared" si="21"/>
        <v>139</v>
      </c>
      <c r="U55" s="71">
        <f>T55/D55</f>
        <v>1.39</v>
      </c>
      <c r="V55" s="69">
        <v>23</v>
      </c>
      <c r="W55" s="69">
        <v>8</v>
      </c>
      <c r="X55" s="69">
        <v>6</v>
      </c>
      <c r="Y55" s="69">
        <v>4</v>
      </c>
      <c r="Z55" s="69">
        <v>0</v>
      </c>
      <c r="AA55" s="69">
        <v>0</v>
      </c>
      <c r="AB55" s="69">
        <v>0</v>
      </c>
      <c r="AC55" s="69">
        <f>SUM(W55:AB55)</f>
        <v>18</v>
      </c>
      <c r="AD55" s="69">
        <v>0</v>
      </c>
      <c r="AE55" s="69">
        <v>1</v>
      </c>
      <c r="AF55" s="69">
        <v>99</v>
      </c>
      <c r="AG55" s="72">
        <v>13</v>
      </c>
      <c r="AI55" s="39"/>
    </row>
    <row r="56" spans="2:35" s="7" customFormat="1" ht="11.25">
      <c r="B56" s="47" t="s">
        <v>92</v>
      </c>
      <c r="C56" s="50">
        <v>14304</v>
      </c>
      <c r="D56" s="50">
        <v>12540</v>
      </c>
      <c r="E56" s="48">
        <v>87.66778523489933</v>
      </c>
      <c r="F56" s="50">
        <v>9423</v>
      </c>
      <c r="G56" s="49">
        <v>75.14354066985646</v>
      </c>
      <c r="H56" s="50">
        <v>8906</v>
      </c>
      <c r="I56" s="50">
        <v>2261</v>
      </c>
      <c r="J56" s="50">
        <v>1117</v>
      </c>
      <c r="K56" s="50">
        <v>60</v>
      </c>
      <c r="L56" s="50">
        <v>192</v>
      </c>
      <c r="M56" s="50">
        <v>0</v>
      </c>
      <c r="N56" s="50">
        <v>4</v>
      </c>
      <c r="O56" s="50">
        <v>3634</v>
      </c>
      <c r="P56" s="48">
        <v>28.9792663476874</v>
      </c>
      <c r="Q56" s="50">
        <v>3310</v>
      </c>
      <c r="R56" s="50">
        <v>11308</v>
      </c>
      <c r="S56" s="50">
        <v>2895</v>
      </c>
      <c r="T56" s="50">
        <v>14203</v>
      </c>
      <c r="U56" s="51">
        <v>1.132615629984051</v>
      </c>
      <c r="V56" s="50">
        <v>6463</v>
      </c>
      <c r="W56" s="50">
        <v>569</v>
      </c>
      <c r="X56" s="50">
        <v>405</v>
      </c>
      <c r="Y56" s="50">
        <v>330</v>
      </c>
      <c r="Z56" s="50">
        <v>112</v>
      </c>
      <c r="AA56" s="50">
        <v>25</v>
      </c>
      <c r="AB56" s="50">
        <v>182</v>
      </c>
      <c r="AC56" s="50">
        <v>1623</v>
      </c>
      <c r="AD56" s="50">
        <v>18</v>
      </c>
      <c r="AE56" s="50">
        <v>1</v>
      </c>
      <c r="AF56" s="50">
        <v>12521</v>
      </c>
      <c r="AG56" s="52">
        <v>501</v>
      </c>
      <c r="AI56" s="10"/>
    </row>
    <row r="57" spans="2:35" s="7" customFormat="1" ht="11.25">
      <c r="B57" s="53"/>
      <c r="C57" s="54"/>
      <c r="D57" s="54"/>
      <c r="E57" s="55"/>
      <c r="F57" s="54"/>
      <c r="G57" s="56"/>
      <c r="H57" s="54"/>
      <c r="I57" s="54"/>
      <c r="J57" s="54"/>
      <c r="K57" s="54"/>
      <c r="L57" s="54"/>
      <c r="M57" s="54"/>
      <c r="N57" s="54"/>
      <c r="O57" s="54"/>
      <c r="P57" s="55"/>
      <c r="Q57" s="54"/>
      <c r="R57" s="54"/>
      <c r="S57" s="54"/>
      <c r="T57" s="54"/>
      <c r="U57" s="57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I57" s="10"/>
    </row>
    <row r="58" spans="2:35" s="7" customFormat="1" ht="11.25">
      <c r="B58" s="53"/>
      <c r="C58" s="54"/>
      <c r="D58" s="54"/>
      <c r="E58" s="55"/>
      <c r="F58" s="54"/>
      <c r="G58" s="56"/>
      <c r="H58" s="54"/>
      <c r="I58" s="54"/>
      <c r="J58" s="54"/>
      <c r="K58" s="54"/>
      <c r="L58" s="54"/>
      <c r="M58" s="54"/>
      <c r="N58" s="54"/>
      <c r="O58" s="54"/>
      <c r="P58" s="55"/>
      <c r="Q58" s="54"/>
      <c r="R58" s="54"/>
      <c r="S58" s="54"/>
      <c r="T58" s="54"/>
      <c r="U58" s="57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I58" s="10"/>
    </row>
    <row r="59" spans="2:35" s="7" customFormat="1" ht="11.25">
      <c r="B59" s="53"/>
      <c r="C59" s="54"/>
      <c r="D59" s="54"/>
      <c r="E59" s="55"/>
      <c r="F59" s="54"/>
      <c r="G59" s="56"/>
      <c r="H59" s="54"/>
      <c r="I59" s="54"/>
      <c r="J59" s="54"/>
      <c r="K59" s="54"/>
      <c r="L59" s="54"/>
      <c r="M59" s="54"/>
      <c r="N59" s="54"/>
      <c r="O59" s="54"/>
      <c r="P59" s="55"/>
      <c r="Q59" s="54"/>
      <c r="R59" s="54"/>
      <c r="S59" s="54"/>
      <c r="T59" s="54"/>
      <c r="U59" s="57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I59" s="10"/>
    </row>
    <row r="61" ht="14.25">
      <c r="B61" s="1" t="s">
        <v>51</v>
      </c>
    </row>
    <row r="63" spans="2:33" ht="23.25" customHeight="1">
      <c r="B63" s="82" t="s">
        <v>4</v>
      </c>
      <c r="C63" s="84" t="s">
        <v>5</v>
      </c>
      <c r="D63" s="84" t="s">
        <v>6</v>
      </c>
      <c r="E63" s="84" t="s">
        <v>7</v>
      </c>
      <c r="F63" s="84" t="s">
        <v>8</v>
      </c>
      <c r="G63" s="84" t="s">
        <v>93</v>
      </c>
      <c r="H63" s="11" t="s">
        <v>0</v>
      </c>
      <c r="I63" s="12"/>
      <c r="J63" s="11"/>
      <c r="K63" s="11"/>
      <c r="L63" s="11"/>
      <c r="M63" s="11"/>
      <c r="N63" s="11"/>
      <c r="O63" s="11"/>
      <c r="P63" s="13"/>
      <c r="Q63" s="13"/>
      <c r="R63" s="11" t="s">
        <v>1</v>
      </c>
      <c r="S63" s="11"/>
      <c r="T63" s="11"/>
      <c r="U63" s="14"/>
      <c r="V63" s="15"/>
      <c r="W63" s="11" t="s">
        <v>2</v>
      </c>
      <c r="X63" s="11"/>
      <c r="Y63" s="11"/>
      <c r="Z63" s="11"/>
      <c r="AA63" s="11"/>
      <c r="AB63" s="11"/>
      <c r="AC63" s="11"/>
      <c r="AD63" s="86" t="s">
        <v>3</v>
      </c>
      <c r="AE63" s="87"/>
      <c r="AF63" s="88"/>
      <c r="AG63" s="16"/>
    </row>
    <row r="64" spans="2:33" s="2" customFormat="1" ht="60.75" customHeight="1">
      <c r="B64" s="83"/>
      <c r="C64" s="85"/>
      <c r="D64" s="85"/>
      <c r="E64" s="85"/>
      <c r="F64" s="85"/>
      <c r="G64" s="85"/>
      <c r="H64" s="3" t="s">
        <v>9</v>
      </c>
      <c r="I64" s="3" t="s">
        <v>10</v>
      </c>
      <c r="J64" s="3" t="s">
        <v>11</v>
      </c>
      <c r="K64" s="3" t="s">
        <v>12</v>
      </c>
      <c r="L64" s="3" t="s">
        <v>13</v>
      </c>
      <c r="M64" s="3" t="s">
        <v>14</v>
      </c>
      <c r="N64" s="3" t="s">
        <v>15</v>
      </c>
      <c r="O64" s="3" t="s">
        <v>16</v>
      </c>
      <c r="P64" s="4" t="s">
        <v>17</v>
      </c>
      <c r="Q64" s="4" t="s">
        <v>18</v>
      </c>
      <c r="R64" s="3" t="s">
        <v>19</v>
      </c>
      <c r="S64" s="3" t="s">
        <v>20</v>
      </c>
      <c r="T64" s="3" t="s">
        <v>21</v>
      </c>
      <c r="U64" s="5" t="s">
        <v>22</v>
      </c>
      <c r="V64" s="3" t="s">
        <v>23</v>
      </c>
      <c r="W64" s="3" t="s">
        <v>24</v>
      </c>
      <c r="X64" s="3" t="s">
        <v>25</v>
      </c>
      <c r="Y64" s="3" t="s">
        <v>26</v>
      </c>
      <c r="Z64" s="3" t="s">
        <v>27</v>
      </c>
      <c r="AA64" s="3" t="s">
        <v>28</v>
      </c>
      <c r="AB64" s="3" t="s">
        <v>29</v>
      </c>
      <c r="AC64" s="6" t="s">
        <v>30</v>
      </c>
      <c r="AD64" s="3" t="s">
        <v>31</v>
      </c>
      <c r="AE64" s="3" t="s">
        <v>32</v>
      </c>
      <c r="AF64" s="3" t="s">
        <v>33</v>
      </c>
      <c r="AG64" s="37" t="s">
        <v>34</v>
      </c>
    </row>
    <row r="65" spans="2:33" ht="14.25">
      <c r="B65" s="24" t="s">
        <v>52</v>
      </c>
      <c r="C65" s="25">
        <v>3245</v>
      </c>
      <c r="D65" s="25">
        <v>2741</v>
      </c>
      <c r="E65" s="26">
        <v>84.46841294298922</v>
      </c>
      <c r="F65" s="25">
        <v>2741</v>
      </c>
      <c r="G65" s="26">
        <v>100</v>
      </c>
      <c r="H65" s="25">
        <v>1976</v>
      </c>
      <c r="I65" s="25">
        <v>453</v>
      </c>
      <c r="J65" s="25">
        <v>257</v>
      </c>
      <c r="K65" s="25">
        <v>2</v>
      </c>
      <c r="L65" s="25">
        <v>53</v>
      </c>
      <c r="M65" s="25">
        <v>0</v>
      </c>
      <c r="N65" s="25">
        <v>0</v>
      </c>
      <c r="O65" s="25">
        <v>765</v>
      </c>
      <c r="P65" s="77">
        <v>27.90952207223641</v>
      </c>
      <c r="Q65" s="25">
        <v>711</v>
      </c>
      <c r="R65" s="25">
        <v>2542</v>
      </c>
      <c r="S65" s="25">
        <v>448</v>
      </c>
      <c r="T65" s="25">
        <v>2990</v>
      </c>
      <c r="U65" s="27">
        <v>1.0908427581174753</v>
      </c>
      <c r="V65" s="25">
        <v>3644</v>
      </c>
      <c r="W65" s="25">
        <v>156</v>
      </c>
      <c r="X65" s="25">
        <v>239</v>
      </c>
      <c r="Y65" s="25">
        <v>76</v>
      </c>
      <c r="Z65" s="25">
        <v>37</v>
      </c>
      <c r="AA65" s="25">
        <v>5</v>
      </c>
      <c r="AB65" s="25">
        <v>37</v>
      </c>
      <c r="AC65" s="25">
        <v>550</v>
      </c>
      <c r="AD65" s="25">
        <v>0</v>
      </c>
      <c r="AE65" s="25">
        <v>0</v>
      </c>
      <c r="AF65" s="25">
        <v>2741</v>
      </c>
      <c r="AG65" s="80">
        <v>0</v>
      </c>
    </row>
    <row r="66" spans="2:33" ht="14.25">
      <c r="B66" s="19" t="s">
        <v>53</v>
      </c>
      <c r="C66" s="20">
        <f>SUM(C4:C7)</f>
        <v>3567</v>
      </c>
      <c r="D66" s="20">
        <f>SUM(D4:D7)</f>
        <v>3176</v>
      </c>
      <c r="E66" s="21">
        <f>D66/C66*100</f>
        <v>89.03840762545556</v>
      </c>
      <c r="F66" s="20">
        <f>SUM(F4:F7)</f>
        <v>1821</v>
      </c>
      <c r="G66" s="21">
        <f>F66/D66*100</f>
        <v>57.33627204030227</v>
      </c>
      <c r="H66" s="20">
        <f aca="true" t="shared" si="34" ref="H66:AG66">SUM(H4:H7)</f>
        <v>2290</v>
      </c>
      <c r="I66" s="20">
        <f t="shared" si="34"/>
        <v>561</v>
      </c>
      <c r="J66" s="20">
        <f t="shared" si="34"/>
        <v>262</v>
      </c>
      <c r="K66" s="20">
        <f t="shared" si="34"/>
        <v>7</v>
      </c>
      <c r="L66" s="20">
        <f t="shared" si="34"/>
        <v>56</v>
      </c>
      <c r="M66" s="20">
        <f t="shared" si="34"/>
        <v>0</v>
      </c>
      <c r="N66" s="20">
        <f t="shared" si="34"/>
        <v>0</v>
      </c>
      <c r="O66" s="20">
        <f t="shared" si="34"/>
        <v>886</v>
      </c>
      <c r="P66" s="78">
        <f>O66/D66*100</f>
        <v>27.896725440806048</v>
      </c>
      <c r="Q66" s="20">
        <f t="shared" si="34"/>
        <v>765</v>
      </c>
      <c r="R66" s="20">
        <f t="shared" si="34"/>
        <v>2923</v>
      </c>
      <c r="S66" s="20">
        <f t="shared" si="34"/>
        <v>696</v>
      </c>
      <c r="T66" s="20">
        <f t="shared" si="34"/>
        <v>3619</v>
      </c>
      <c r="U66" s="22">
        <f>T66/D66</f>
        <v>1.1394836272040303</v>
      </c>
      <c r="V66" s="20">
        <f t="shared" si="34"/>
        <v>1113</v>
      </c>
      <c r="W66" s="20">
        <f t="shared" si="34"/>
        <v>114</v>
      </c>
      <c r="X66" s="20">
        <f t="shared" si="34"/>
        <v>64</v>
      </c>
      <c r="Y66" s="20">
        <f t="shared" si="34"/>
        <v>90</v>
      </c>
      <c r="Z66" s="20">
        <f t="shared" si="34"/>
        <v>23</v>
      </c>
      <c r="AA66" s="20">
        <f t="shared" si="34"/>
        <v>3</v>
      </c>
      <c r="AB66" s="20">
        <f t="shared" si="34"/>
        <v>79</v>
      </c>
      <c r="AC66" s="20">
        <f t="shared" si="34"/>
        <v>373</v>
      </c>
      <c r="AD66" s="20">
        <f t="shared" si="34"/>
        <v>3</v>
      </c>
      <c r="AE66" s="20">
        <f t="shared" si="34"/>
        <v>0</v>
      </c>
      <c r="AF66" s="20">
        <f t="shared" si="34"/>
        <v>3173</v>
      </c>
      <c r="AG66" s="23">
        <f t="shared" si="34"/>
        <v>78</v>
      </c>
    </row>
    <row r="67" spans="2:33" ht="14.25">
      <c r="B67" s="19" t="s">
        <v>96</v>
      </c>
      <c r="C67" s="20">
        <f>SUM(C8:C9)</f>
        <v>1559</v>
      </c>
      <c r="D67" s="20">
        <f>SUM(D8:D9)</f>
        <v>1372</v>
      </c>
      <c r="E67" s="21">
        <f>D67/C67*100</f>
        <v>88.00513149454778</v>
      </c>
      <c r="F67" s="20">
        <f>SUM(F8:F9)</f>
        <v>0</v>
      </c>
      <c r="G67" s="21">
        <f>F67/D67*100</f>
        <v>0</v>
      </c>
      <c r="H67" s="20">
        <f aca="true" t="shared" si="35" ref="H67:AG67">SUM(H8:H9)</f>
        <v>952</v>
      </c>
      <c r="I67" s="20">
        <f t="shared" si="35"/>
        <v>254</v>
      </c>
      <c r="J67" s="20">
        <f t="shared" si="35"/>
        <v>127</v>
      </c>
      <c r="K67" s="20">
        <f t="shared" si="35"/>
        <v>25</v>
      </c>
      <c r="L67" s="20">
        <f t="shared" si="35"/>
        <v>14</v>
      </c>
      <c r="M67" s="20">
        <f t="shared" si="35"/>
        <v>0</v>
      </c>
      <c r="N67" s="20">
        <f t="shared" si="35"/>
        <v>0</v>
      </c>
      <c r="O67" s="20">
        <f t="shared" si="35"/>
        <v>420</v>
      </c>
      <c r="P67" s="78">
        <f>O67/D67*100</f>
        <v>30.612244897959183</v>
      </c>
      <c r="Q67" s="20">
        <f t="shared" si="35"/>
        <v>488</v>
      </c>
      <c r="R67" s="20">
        <f t="shared" si="35"/>
        <v>1177</v>
      </c>
      <c r="S67" s="20">
        <f t="shared" si="35"/>
        <v>425</v>
      </c>
      <c r="T67" s="20">
        <f t="shared" si="35"/>
        <v>1602</v>
      </c>
      <c r="U67" s="22">
        <f>T67/D67</f>
        <v>1.1676384839650147</v>
      </c>
      <c r="V67" s="20">
        <f t="shared" si="35"/>
        <v>267</v>
      </c>
      <c r="W67" s="20">
        <f t="shared" si="35"/>
        <v>62</v>
      </c>
      <c r="X67" s="20">
        <f t="shared" si="35"/>
        <v>33</v>
      </c>
      <c r="Y67" s="20">
        <f t="shared" si="35"/>
        <v>37</v>
      </c>
      <c r="Z67" s="20">
        <f t="shared" si="35"/>
        <v>3</v>
      </c>
      <c r="AA67" s="20">
        <f t="shared" si="35"/>
        <v>0</v>
      </c>
      <c r="AB67" s="20">
        <f t="shared" si="35"/>
        <v>18</v>
      </c>
      <c r="AC67" s="20">
        <f t="shared" si="35"/>
        <v>153</v>
      </c>
      <c r="AD67" s="20">
        <f t="shared" si="35"/>
        <v>5</v>
      </c>
      <c r="AE67" s="20">
        <f t="shared" si="35"/>
        <v>0</v>
      </c>
      <c r="AF67" s="20">
        <f t="shared" si="35"/>
        <v>1367</v>
      </c>
      <c r="AG67" s="23">
        <f t="shared" si="35"/>
        <v>137</v>
      </c>
    </row>
    <row r="68" spans="2:33" ht="14.25">
      <c r="B68" s="19" t="s">
        <v>97</v>
      </c>
      <c r="C68" s="20">
        <f>C15+C16+C24+C25+C26</f>
        <v>2322</v>
      </c>
      <c r="D68" s="20">
        <f>D15+D16+D24+D25+D26</f>
        <v>2066</v>
      </c>
      <c r="E68" s="21">
        <f>D68/C68*100</f>
        <v>88.97502153316107</v>
      </c>
      <c r="F68" s="20">
        <f>F15+F16+F24+F25+F26</f>
        <v>1820</v>
      </c>
      <c r="G68" s="21">
        <f>F68/D68*100</f>
        <v>88.09293320425944</v>
      </c>
      <c r="H68" s="20">
        <f aca="true" t="shared" si="36" ref="H68:AG68">H15+H16+H24+H25+H26</f>
        <v>1480</v>
      </c>
      <c r="I68" s="20">
        <f t="shared" si="36"/>
        <v>372</v>
      </c>
      <c r="J68" s="20">
        <f t="shared" si="36"/>
        <v>190</v>
      </c>
      <c r="K68" s="20">
        <f t="shared" si="36"/>
        <v>4</v>
      </c>
      <c r="L68" s="20">
        <f t="shared" si="36"/>
        <v>20</v>
      </c>
      <c r="M68" s="20">
        <f t="shared" si="36"/>
        <v>0</v>
      </c>
      <c r="N68" s="20">
        <f t="shared" si="36"/>
        <v>0</v>
      </c>
      <c r="O68" s="20">
        <f t="shared" si="36"/>
        <v>586</v>
      </c>
      <c r="P68" s="78">
        <f>O68/D68*100</f>
        <v>28.36398838334947</v>
      </c>
      <c r="Q68" s="20">
        <f t="shared" si="36"/>
        <v>520</v>
      </c>
      <c r="R68" s="20">
        <f t="shared" si="36"/>
        <v>1892</v>
      </c>
      <c r="S68" s="20">
        <f t="shared" si="36"/>
        <v>421</v>
      </c>
      <c r="T68" s="20">
        <f t="shared" si="36"/>
        <v>2313</v>
      </c>
      <c r="U68" s="22">
        <f>T68/D68</f>
        <v>1.1195546950629236</v>
      </c>
      <c r="V68" s="20">
        <f t="shared" si="36"/>
        <v>582</v>
      </c>
      <c r="W68" s="20">
        <f t="shared" si="36"/>
        <v>109</v>
      </c>
      <c r="X68" s="20">
        <f t="shared" si="36"/>
        <v>31</v>
      </c>
      <c r="Y68" s="20">
        <f t="shared" si="36"/>
        <v>65</v>
      </c>
      <c r="Z68" s="20">
        <f t="shared" si="36"/>
        <v>26</v>
      </c>
      <c r="AA68" s="20">
        <f t="shared" si="36"/>
        <v>16</v>
      </c>
      <c r="AB68" s="20">
        <f t="shared" si="36"/>
        <v>18</v>
      </c>
      <c r="AC68" s="20">
        <f t="shared" si="36"/>
        <v>265</v>
      </c>
      <c r="AD68" s="20">
        <f t="shared" si="36"/>
        <v>3</v>
      </c>
      <c r="AE68" s="20">
        <f t="shared" si="36"/>
        <v>0</v>
      </c>
      <c r="AF68" s="20">
        <f t="shared" si="36"/>
        <v>2063</v>
      </c>
      <c r="AG68" s="23">
        <f t="shared" si="36"/>
        <v>205</v>
      </c>
    </row>
    <row r="69" spans="2:33" ht="14.25">
      <c r="B69" s="19" t="s">
        <v>54</v>
      </c>
      <c r="C69" s="20">
        <f>C27+C28+C31+C32+C33</f>
        <v>1540</v>
      </c>
      <c r="D69" s="20">
        <f>D27+D28+D31+D32+D33</f>
        <v>1413</v>
      </c>
      <c r="E69" s="21">
        <f>D69/C69*100</f>
        <v>91.75324675324676</v>
      </c>
      <c r="F69" s="20">
        <f>F27+F28+F31+F32+F33</f>
        <v>1348</v>
      </c>
      <c r="G69" s="21">
        <f>F69/D69*100</f>
        <v>95.3998584571833</v>
      </c>
      <c r="H69" s="20">
        <f aca="true" t="shared" si="37" ref="H69:AG69">H27+H28+H31+H32+H33</f>
        <v>1017</v>
      </c>
      <c r="I69" s="20">
        <f t="shared" si="37"/>
        <v>252</v>
      </c>
      <c r="J69" s="20">
        <f t="shared" si="37"/>
        <v>127</v>
      </c>
      <c r="K69" s="20">
        <f t="shared" si="37"/>
        <v>2</v>
      </c>
      <c r="L69" s="20">
        <f t="shared" si="37"/>
        <v>15</v>
      </c>
      <c r="M69" s="20">
        <f t="shared" si="37"/>
        <v>0</v>
      </c>
      <c r="N69" s="20">
        <f t="shared" si="37"/>
        <v>0</v>
      </c>
      <c r="O69" s="20">
        <f t="shared" si="37"/>
        <v>396</v>
      </c>
      <c r="P69" s="78">
        <f>O69/D69*100</f>
        <v>28.02547770700637</v>
      </c>
      <c r="Q69" s="20">
        <f t="shared" si="37"/>
        <v>358</v>
      </c>
      <c r="R69" s="20">
        <f t="shared" si="37"/>
        <v>1216</v>
      </c>
      <c r="S69" s="20">
        <f t="shared" si="37"/>
        <v>306</v>
      </c>
      <c r="T69" s="20">
        <f t="shared" si="37"/>
        <v>1522</v>
      </c>
      <c r="U69" s="22">
        <f>T69/D69</f>
        <v>1.0771408351026186</v>
      </c>
      <c r="V69" s="20">
        <f t="shared" si="37"/>
        <v>343</v>
      </c>
      <c r="W69" s="20">
        <f t="shared" si="37"/>
        <v>61</v>
      </c>
      <c r="X69" s="20">
        <f t="shared" si="37"/>
        <v>11</v>
      </c>
      <c r="Y69" s="20">
        <f t="shared" si="37"/>
        <v>26</v>
      </c>
      <c r="Z69" s="20">
        <f t="shared" si="37"/>
        <v>10</v>
      </c>
      <c r="AA69" s="20">
        <f t="shared" si="37"/>
        <v>0</v>
      </c>
      <c r="AB69" s="20">
        <f t="shared" si="37"/>
        <v>9</v>
      </c>
      <c r="AC69" s="20">
        <f t="shared" si="37"/>
        <v>117</v>
      </c>
      <c r="AD69" s="20">
        <f t="shared" si="37"/>
        <v>2</v>
      </c>
      <c r="AE69" s="20">
        <f t="shared" si="37"/>
        <v>0</v>
      </c>
      <c r="AF69" s="20">
        <f t="shared" si="37"/>
        <v>1411</v>
      </c>
      <c r="AG69" s="23">
        <f t="shared" si="37"/>
        <v>0</v>
      </c>
    </row>
    <row r="70" spans="2:33" ht="14.25">
      <c r="B70" s="19" t="s">
        <v>55</v>
      </c>
      <c r="C70" s="20">
        <f>C34+C38+C43+C44+C45+C46+C47+C48</f>
        <v>1626</v>
      </c>
      <c r="D70" s="20">
        <f>D34+D38+D43+D44+D45+D46+D47+D48</f>
        <v>1395</v>
      </c>
      <c r="E70" s="21">
        <f>D70/C70*100</f>
        <v>85.79335793357934</v>
      </c>
      <c r="F70" s="20">
        <f>F34+F38+F43+F44+F45+F46+F47+F48</f>
        <v>1321</v>
      </c>
      <c r="G70" s="21">
        <f>F70/D70*100</f>
        <v>94.69534050179212</v>
      </c>
      <c r="H70" s="20">
        <f aca="true" t="shared" si="38" ref="H70:O70">H34+H38+H43+H44+H45+H46+H47+H48</f>
        <v>934</v>
      </c>
      <c r="I70" s="20">
        <f t="shared" si="38"/>
        <v>290</v>
      </c>
      <c r="J70" s="20">
        <f t="shared" si="38"/>
        <v>123</v>
      </c>
      <c r="K70" s="20">
        <f t="shared" si="38"/>
        <v>16</v>
      </c>
      <c r="L70" s="20">
        <f t="shared" si="38"/>
        <v>28</v>
      </c>
      <c r="M70" s="20">
        <f t="shared" si="38"/>
        <v>0</v>
      </c>
      <c r="N70" s="20">
        <f t="shared" si="38"/>
        <v>4</v>
      </c>
      <c r="O70" s="20">
        <f t="shared" si="38"/>
        <v>461</v>
      </c>
      <c r="P70" s="78">
        <f>O70/D70*100</f>
        <v>33.04659498207885</v>
      </c>
      <c r="Q70" s="20">
        <f>Q34+Q38+Q43+Q44+Q45+Q46+Q47+Q48</f>
        <v>360</v>
      </c>
      <c r="R70" s="20">
        <f>R34+R38+R43+R44+R45+R46+R47+R48</f>
        <v>1214</v>
      </c>
      <c r="S70" s="20">
        <f>S34+S38+S43+S44+S45+S46+S47+S48</f>
        <v>470</v>
      </c>
      <c r="T70" s="20">
        <f>T34+T38+T43+T44+T45+T46+T47+T48</f>
        <v>1684</v>
      </c>
      <c r="U70" s="22">
        <f>T70/D70</f>
        <v>1.207168458781362</v>
      </c>
      <c r="V70" s="20">
        <f aca="true" t="shared" si="39" ref="V70:AG70">V34+V38+V43+V44+V45+V46+V47+V48</f>
        <v>422</v>
      </c>
      <c r="W70" s="20">
        <f t="shared" si="39"/>
        <v>53</v>
      </c>
      <c r="X70" s="20">
        <f t="shared" si="39"/>
        <v>17</v>
      </c>
      <c r="Y70" s="20">
        <f t="shared" si="39"/>
        <v>32</v>
      </c>
      <c r="Z70" s="20">
        <f t="shared" si="39"/>
        <v>12</v>
      </c>
      <c r="AA70" s="20">
        <f t="shared" si="39"/>
        <v>1</v>
      </c>
      <c r="AB70" s="20">
        <f t="shared" si="39"/>
        <v>20</v>
      </c>
      <c r="AC70" s="20">
        <f t="shared" si="39"/>
        <v>135</v>
      </c>
      <c r="AD70" s="20">
        <f t="shared" si="39"/>
        <v>4</v>
      </c>
      <c r="AE70" s="20">
        <f t="shared" si="39"/>
        <v>0</v>
      </c>
      <c r="AF70" s="20">
        <f t="shared" si="39"/>
        <v>1391</v>
      </c>
      <c r="AG70" s="23">
        <f t="shared" si="39"/>
        <v>9</v>
      </c>
    </row>
    <row r="71" spans="2:33" ht="14.25">
      <c r="B71" s="28" t="s">
        <v>98</v>
      </c>
      <c r="C71" s="29">
        <v>445</v>
      </c>
      <c r="D71" s="29">
        <v>377</v>
      </c>
      <c r="E71" s="30">
        <v>84.71910112359551</v>
      </c>
      <c r="F71" s="29">
        <v>372</v>
      </c>
      <c r="G71" s="30">
        <v>98.6737400530504</v>
      </c>
      <c r="H71" s="29">
        <v>257</v>
      </c>
      <c r="I71" s="29">
        <v>79</v>
      </c>
      <c r="J71" s="29">
        <v>31</v>
      </c>
      <c r="K71" s="29">
        <v>4</v>
      </c>
      <c r="L71" s="29">
        <v>6</v>
      </c>
      <c r="M71" s="29">
        <v>0</v>
      </c>
      <c r="N71" s="29">
        <v>0</v>
      </c>
      <c r="O71" s="29">
        <v>120</v>
      </c>
      <c r="P71" s="79">
        <v>31.830238726790448</v>
      </c>
      <c r="Q71" s="29">
        <v>108</v>
      </c>
      <c r="R71" s="29">
        <v>344</v>
      </c>
      <c r="S71" s="29">
        <v>129</v>
      </c>
      <c r="T71" s="29">
        <v>473</v>
      </c>
      <c r="U71" s="31">
        <v>1.2546419098143236</v>
      </c>
      <c r="V71" s="29">
        <v>92</v>
      </c>
      <c r="W71" s="29">
        <v>14</v>
      </c>
      <c r="X71" s="29">
        <v>10</v>
      </c>
      <c r="Y71" s="29">
        <v>4</v>
      </c>
      <c r="Z71" s="29">
        <v>1</v>
      </c>
      <c r="AA71" s="29">
        <v>0</v>
      </c>
      <c r="AB71" s="29">
        <v>1</v>
      </c>
      <c r="AC71" s="29">
        <v>30</v>
      </c>
      <c r="AD71" s="29">
        <v>1</v>
      </c>
      <c r="AE71" s="29">
        <v>1</v>
      </c>
      <c r="AF71" s="29">
        <v>375</v>
      </c>
      <c r="AG71" s="32">
        <v>72</v>
      </c>
    </row>
    <row r="72" spans="2:33" s="36" customFormat="1" ht="17.25" customHeight="1">
      <c r="B72" s="33" t="s">
        <v>94</v>
      </c>
      <c r="C72" s="76">
        <f>SUM(C65:C71)</f>
        <v>14304</v>
      </c>
      <c r="D72" s="76">
        <f>SUM(D65:D71)</f>
        <v>12540</v>
      </c>
      <c r="E72" s="34">
        <f>D72/C72*100</f>
        <v>87.66778523489933</v>
      </c>
      <c r="F72" s="76">
        <f>SUM(F65:F71)</f>
        <v>9423</v>
      </c>
      <c r="G72" s="34">
        <f>F72/D72*100</f>
        <v>75.14354066985646</v>
      </c>
      <c r="H72" s="76">
        <f aca="true" t="shared" si="40" ref="H72:O72">SUM(H65:H71)</f>
        <v>8906</v>
      </c>
      <c r="I72" s="76">
        <f t="shared" si="40"/>
        <v>2261</v>
      </c>
      <c r="J72" s="76">
        <f t="shared" si="40"/>
        <v>1117</v>
      </c>
      <c r="K72" s="76">
        <f t="shared" si="40"/>
        <v>60</v>
      </c>
      <c r="L72" s="76">
        <f t="shared" si="40"/>
        <v>192</v>
      </c>
      <c r="M72" s="76">
        <f t="shared" si="40"/>
        <v>0</v>
      </c>
      <c r="N72" s="76">
        <f t="shared" si="40"/>
        <v>4</v>
      </c>
      <c r="O72" s="76">
        <f t="shared" si="40"/>
        <v>3634</v>
      </c>
      <c r="P72" s="34">
        <f>O72/D72*100</f>
        <v>28.9792663476874</v>
      </c>
      <c r="Q72" s="76">
        <f>SUM(Q65:Q71)</f>
        <v>3310</v>
      </c>
      <c r="R72" s="76">
        <f>SUM(R65:R71)</f>
        <v>11308</v>
      </c>
      <c r="S72" s="76">
        <f>SUM(S65:S71)</f>
        <v>2895</v>
      </c>
      <c r="T72" s="76">
        <f>SUM(T65:T71)</f>
        <v>14203</v>
      </c>
      <c r="U72" s="35">
        <f>T72/D72</f>
        <v>1.132615629984051</v>
      </c>
      <c r="V72" s="76">
        <f aca="true" t="shared" si="41" ref="V72:AG72">SUM(V65:V71)</f>
        <v>6463</v>
      </c>
      <c r="W72" s="76">
        <f t="shared" si="41"/>
        <v>569</v>
      </c>
      <c r="X72" s="76">
        <f t="shared" si="41"/>
        <v>405</v>
      </c>
      <c r="Y72" s="76">
        <f t="shared" si="41"/>
        <v>330</v>
      </c>
      <c r="Z72" s="76">
        <f t="shared" si="41"/>
        <v>112</v>
      </c>
      <c r="AA72" s="76">
        <f t="shared" si="41"/>
        <v>25</v>
      </c>
      <c r="AB72" s="76">
        <f t="shared" si="41"/>
        <v>182</v>
      </c>
      <c r="AC72" s="76">
        <f t="shared" si="41"/>
        <v>1623</v>
      </c>
      <c r="AD72" s="76">
        <f t="shared" si="41"/>
        <v>18</v>
      </c>
      <c r="AE72" s="76">
        <f t="shared" si="41"/>
        <v>1</v>
      </c>
      <c r="AF72" s="76">
        <f t="shared" si="41"/>
        <v>12521</v>
      </c>
      <c r="AG72" s="81">
        <f t="shared" si="41"/>
        <v>501</v>
      </c>
    </row>
    <row r="77" spans="6:7" ht="14.25">
      <c r="F77" s="8"/>
      <c r="G77" s="8"/>
    </row>
  </sheetData>
  <mergeCells count="14">
    <mergeCell ref="F1:F2"/>
    <mergeCell ref="G1:G2"/>
    <mergeCell ref="AD1:AF1"/>
    <mergeCell ref="B63:B64"/>
    <mergeCell ref="C63:C64"/>
    <mergeCell ref="D63:D64"/>
    <mergeCell ref="E63:E64"/>
    <mergeCell ref="F63:F64"/>
    <mergeCell ref="G63:G64"/>
    <mergeCell ref="AD63:AF63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&amp;L平成18年度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2008-05-19T02:46:50Z</cp:lastPrinted>
  <dcterms:created xsi:type="dcterms:W3CDTF">2001-04-25T08:51:54Z</dcterms:created>
  <dcterms:modified xsi:type="dcterms:W3CDTF">2008-05-19T02:46:58Z</dcterms:modified>
  <cp:category/>
  <cp:version/>
  <cp:contentType/>
  <cp:contentStatus/>
</cp:coreProperties>
</file>