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8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<sst xmlns="http://schemas.openxmlformats.org/spreadsheetml/2006/main" count="92" uniqueCount="91">
  <si>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対象児数</t>
  </si>
  <si>
    <t>受診児数</t>
  </si>
  <si>
    <t>受診率</t>
  </si>
  <si>
    <t>フッ素塗布</t>
  </si>
  <si>
    <t>むし歯罹患状況</t>
  </si>
  <si>
    <t>要観察歯</t>
  </si>
  <si>
    <t>咬合異常</t>
  </si>
  <si>
    <t>口腔軟組織疾患</t>
  </si>
  <si>
    <t>その他の要指導</t>
  </si>
  <si>
    <t>要フォロー</t>
  </si>
  <si>
    <t>むし歯のない者</t>
  </si>
  <si>
    <t>むし歯のある者</t>
  </si>
  <si>
    <t>未処置歯数</t>
  </si>
  <si>
    <t>処置歯数</t>
  </si>
  <si>
    <t>総数</t>
  </si>
  <si>
    <t>一人平均むし歯数</t>
  </si>
  <si>
    <t>反対咬合</t>
  </si>
  <si>
    <t>上顎前突</t>
  </si>
  <si>
    <t>開咬</t>
  </si>
  <si>
    <t>そう生</t>
  </si>
  <si>
    <t>正中離開</t>
  </si>
  <si>
    <t>その他</t>
  </si>
  <si>
    <t>計</t>
  </si>
  <si>
    <t>吸指癖</t>
  </si>
  <si>
    <t>歯列等</t>
  </si>
  <si>
    <t>他</t>
  </si>
  <si>
    <t>Ｏ１型</t>
  </si>
  <si>
    <t>Ｏ２型</t>
  </si>
  <si>
    <t>O不明</t>
  </si>
  <si>
    <t>A型</t>
  </si>
  <si>
    <t>B型</t>
  </si>
  <si>
    <t>C型</t>
  </si>
  <si>
    <t>不明</t>
  </si>
  <si>
    <t>罹患率</t>
  </si>
  <si>
    <t>未処置Ｃのある者</t>
  </si>
  <si>
    <t>不明</t>
  </si>
  <si>
    <t>大津市</t>
  </si>
  <si>
    <t>志賀町</t>
  </si>
  <si>
    <t>草津市</t>
  </si>
  <si>
    <t>守山市</t>
  </si>
  <si>
    <t>栗東市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</si>
  <si>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</si>
  <si>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</si>
  <si>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</si>
  <si>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</si>
  <si>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</si>
  <si>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</si>
  <si>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</si>
  <si>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</si>
  <si>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</si>
  <si>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八日市市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</si>
  <si>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</si>
  <si>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</si>
  <si>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</si>
  <si>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</si>
  <si>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</si>
  <si>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</si>
  <si>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</si>
  <si>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彦根市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</si>
  <si>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</si>
  <si>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</si>
  <si>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</si>
  <si>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</si>
  <si>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</si>
  <si>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</si>
  <si>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</si>
  <si>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長浜市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</si>
  <si>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</si>
  <si>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</si>
  <si>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</si>
  <si>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</si>
  <si>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</si>
  <si>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</si>
  <si>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</si>
  <si>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</si>
  <si>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</si>
  <si>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</si>
  <si>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</si>
  <si>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</si>
  <si>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</si>
  <si>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</si>
  <si>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</si>
  <si>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</si>
  <si>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</si>
  <si>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</si>
  <si>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県</t>
  </si>
  <si>
    <t>むし歯数</t>
  </si>
  <si>
    <t>Ｌ</t>
  </si>
  <si>
    <t>Ｓ</t>
  </si>
  <si>
    <t>なし</t>
  </si>
  <si>
    <t>近江八幡市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</si>
</sst>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;[Red]\-#,##0.000"/>
  </numFmts>
  <fonts count="4">
    <font>
      <sz val="9"/>
      <name val="ＭＳ ゴシック"/>
      <family val="0"/>
    </font>
    <font>
      <sz val="8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4" xfId="0" applyFont="1" applyFill="1" applyBorder="1" applyAlignment="1">
      <alignment horizontal="center" vertical="distributed" textRotation="255" wrapText="1"/>
    </xf>
    <xf numFmtId="176" fontId="1" fillId="0" borderId="4" xfId="0" applyNumberFormat="1" applyFont="1" applyFill="1" applyBorder="1" applyAlignment="1">
      <alignment horizontal="center" vertical="distributed" textRotation="255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distributed" textRotation="255" wrapText="1"/>
    </xf>
    <xf numFmtId="0" fontId="1" fillId="0" borderId="0" xfId="0" applyFont="1" applyFill="1" applyAlignment="1">
      <alignment horizontal="center" wrapText="1"/>
    </xf>
    <xf numFmtId="0" fontId="1" fillId="0" borderId="12" xfId="0" applyFont="1" applyFill="1" applyBorder="1" applyAlignment="1">
      <alignment horizontal="center" vertical="distributed" textRotation="255" wrapText="1"/>
    </xf>
    <xf numFmtId="176" fontId="1" fillId="0" borderId="12" xfId="0" applyNumberFormat="1" applyFont="1" applyFill="1" applyBorder="1" applyAlignment="1">
      <alignment horizontal="center" vertical="distributed" textRotation="255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textRotation="255" wrapText="1"/>
    </xf>
    <xf numFmtId="40" fontId="1" fillId="0" borderId="16" xfId="16" applyNumberFormat="1" applyFont="1" applyFill="1" applyBorder="1" applyAlignment="1">
      <alignment horizontal="center" vertical="center" textRotation="255" wrapText="1"/>
    </xf>
    <xf numFmtId="0" fontId="1" fillId="0" borderId="16" xfId="0" applyFont="1" applyFill="1" applyBorder="1" applyAlignment="1">
      <alignment horizontal="center" vertical="distributed" textRotation="255" wrapText="1"/>
    </xf>
    <xf numFmtId="0" fontId="1" fillId="0" borderId="16" xfId="0" applyFont="1" applyFill="1" applyBorder="1" applyAlignment="1">
      <alignment horizontal="center" vertical="distributed" textRotation="255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distributed" textRotation="255" wrapText="1"/>
    </xf>
    <xf numFmtId="0" fontId="1" fillId="0" borderId="19" xfId="0" applyFont="1" applyFill="1" applyBorder="1" applyAlignment="1">
      <alignment horizontal="center" vertical="distributed" textRotation="255" wrapText="1"/>
    </xf>
    <xf numFmtId="176" fontId="1" fillId="0" borderId="19" xfId="0" applyNumberFormat="1" applyFont="1" applyFill="1" applyBorder="1" applyAlignment="1">
      <alignment horizontal="center" vertical="distributed" textRotation="255" wrapText="1"/>
    </xf>
    <xf numFmtId="0" fontId="1" fillId="0" borderId="20" xfId="0" applyFont="1" applyFill="1" applyBorder="1" applyAlignment="1">
      <alignment horizontal="center" vertical="center" textRotation="255" wrapText="1"/>
    </xf>
    <xf numFmtId="176" fontId="1" fillId="0" borderId="20" xfId="0" applyNumberFormat="1" applyFont="1" applyFill="1" applyBorder="1" applyAlignment="1">
      <alignment horizontal="center" vertical="center" textRotation="255" wrapText="1"/>
    </xf>
    <xf numFmtId="0" fontId="1" fillId="0" borderId="19" xfId="0" applyFont="1" applyFill="1" applyBorder="1" applyAlignment="1">
      <alignment horizontal="center" vertical="center" textRotation="255" wrapText="1"/>
    </xf>
    <xf numFmtId="40" fontId="1" fillId="0" borderId="19" xfId="16" applyNumberFormat="1" applyFont="1" applyFill="1" applyBorder="1" applyAlignment="1">
      <alignment horizontal="center" vertical="center" textRotation="255" wrapText="1"/>
    </xf>
    <xf numFmtId="0" fontId="1" fillId="0" borderId="19" xfId="0" applyFont="1" applyFill="1" applyBorder="1" applyAlignment="1">
      <alignment horizontal="center" vertical="distributed" textRotation="255"/>
    </xf>
    <xf numFmtId="0" fontId="1" fillId="0" borderId="20" xfId="0" applyFont="1" applyFill="1" applyBorder="1" applyAlignment="1">
      <alignment horizontal="center" vertical="distributed" textRotation="255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textRotation="255"/>
    </xf>
    <xf numFmtId="0" fontId="1" fillId="0" borderId="19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distributed" textRotation="255" wrapText="1"/>
    </xf>
    <xf numFmtId="0" fontId="1" fillId="0" borderId="0" xfId="0" applyFont="1" applyFill="1" applyAlignment="1">
      <alignment horizontal="center"/>
    </xf>
    <xf numFmtId="0" fontId="1" fillId="0" borderId="2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center"/>
    </xf>
    <xf numFmtId="177" fontId="1" fillId="0" borderId="10" xfId="16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vertical="center"/>
    </xf>
    <xf numFmtId="2" fontId="1" fillId="0" borderId="20" xfId="0" applyNumberFormat="1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vertical="center"/>
    </xf>
    <xf numFmtId="177" fontId="1" fillId="0" borderId="20" xfId="16" applyNumberFormat="1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176" fontId="1" fillId="0" borderId="24" xfId="0" applyNumberFormat="1" applyFont="1" applyFill="1" applyBorder="1" applyAlignment="1">
      <alignment vertical="center"/>
    </xf>
    <xf numFmtId="2" fontId="1" fillId="0" borderId="24" xfId="0" applyNumberFormat="1" applyFont="1" applyFill="1" applyBorder="1" applyAlignment="1">
      <alignment vertical="center"/>
    </xf>
    <xf numFmtId="1" fontId="1" fillId="0" borderId="24" xfId="0" applyNumberFormat="1" applyFont="1" applyFill="1" applyBorder="1" applyAlignment="1">
      <alignment vertical="center"/>
    </xf>
    <xf numFmtId="177" fontId="1" fillId="0" borderId="24" xfId="16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176" fontId="1" fillId="0" borderId="23" xfId="0" applyNumberFormat="1" applyFont="1" applyFill="1" applyBorder="1" applyAlignment="1">
      <alignment vertical="center"/>
    </xf>
    <xf numFmtId="2" fontId="1" fillId="0" borderId="23" xfId="0" applyNumberFormat="1" applyFont="1" applyFill="1" applyBorder="1" applyAlignment="1">
      <alignment vertical="center"/>
    </xf>
    <xf numFmtId="1" fontId="1" fillId="0" borderId="23" xfId="0" applyNumberFormat="1" applyFont="1" applyFill="1" applyBorder="1" applyAlignment="1">
      <alignment vertical="center"/>
    </xf>
    <xf numFmtId="177" fontId="1" fillId="0" borderId="23" xfId="16" applyNumberFormat="1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  <xf numFmtId="2" fontId="1" fillId="0" borderId="16" xfId="0" applyNumberFormat="1" applyFont="1" applyFill="1" applyBorder="1" applyAlignment="1">
      <alignment vertical="center"/>
    </xf>
    <xf numFmtId="1" fontId="1" fillId="0" borderId="16" xfId="0" applyNumberFormat="1" applyFont="1" applyFill="1" applyBorder="1" applyAlignment="1">
      <alignment vertical="center"/>
    </xf>
    <xf numFmtId="177" fontId="1" fillId="0" borderId="16" xfId="16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 shrinkToFit="1"/>
    </xf>
    <xf numFmtId="1" fontId="1" fillId="0" borderId="35" xfId="0" applyNumberFormat="1" applyFont="1" applyFill="1" applyBorder="1" applyAlignment="1">
      <alignment vertical="center" shrinkToFit="1"/>
    </xf>
    <xf numFmtId="176" fontId="1" fillId="0" borderId="35" xfId="0" applyNumberFormat="1" applyFont="1" applyFill="1" applyBorder="1" applyAlignment="1">
      <alignment vertical="center" shrinkToFit="1"/>
    </xf>
    <xf numFmtId="0" fontId="1" fillId="0" borderId="35" xfId="0" applyFont="1" applyFill="1" applyBorder="1" applyAlignment="1">
      <alignment vertical="center" shrinkToFit="1"/>
    </xf>
    <xf numFmtId="2" fontId="1" fillId="0" borderId="35" xfId="0" applyNumberFormat="1" applyFont="1" applyFill="1" applyBorder="1" applyAlignment="1">
      <alignment vertical="center" shrinkToFit="1"/>
    </xf>
    <xf numFmtId="177" fontId="1" fillId="0" borderId="35" xfId="16" applyNumberFormat="1" applyFont="1" applyFill="1" applyBorder="1" applyAlignment="1">
      <alignment vertical="center" shrinkToFit="1"/>
    </xf>
    <xf numFmtId="0" fontId="1" fillId="0" borderId="36" xfId="0" applyFont="1" applyFill="1" applyBorder="1" applyAlignment="1">
      <alignment vertical="center" shrinkToFit="1"/>
    </xf>
    <xf numFmtId="0" fontId="1" fillId="0" borderId="0" xfId="0" applyFont="1" applyFill="1" applyAlignment="1">
      <alignment shrinkToFit="1"/>
    </xf>
    <xf numFmtId="176" fontId="1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4"/>
  <sheetViews>
    <sheetView tabSelected="1" workbookViewId="0" topLeftCell="A13">
      <selection activeCell="Q13" sqref="Q13"/>
    </sheetView>
  </sheetViews>
  <sheetFormatPr defaultColWidth="9.00390625" defaultRowHeight="7.5" customHeight="1"/>
  <cols>
    <col min="1" max="1" width="9.375" style="4" customWidth="1"/>
    <col min="2" max="3" width="6.00390625" style="4" customWidth="1"/>
    <col min="4" max="4" width="6.00390625" style="89" customWidth="1"/>
    <col min="5" max="5" width="6.00390625" style="4" customWidth="1"/>
    <col min="6" max="8" width="5.125" style="4" customWidth="1"/>
    <col min="9" max="9" width="3.375" style="4" customWidth="1"/>
    <col min="10" max="10" width="3.125" style="4" customWidth="1"/>
    <col min="11" max="11" width="3.375" style="4" customWidth="1"/>
    <col min="12" max="12" width="3.50390625" style="4" customWidth="1"/>
    <col min="13" max="13" width="3.875" style="4" customWidth="1"/>
    <col min="14" max="14" width="5.875" style="89" customWidth="1"/>
    <col min="15" max="15" width="5.625" style="89" customWidth="1"/>
    <col min="16" max="17" width="3.375" style="4" customWidth="1"/>
    <col min="18" max="18" width="4.375" style="4" customWidth="1"/>
    <col min="19" max="19" width="6.00390625" style="4" customWidth="1"/>
    <col min="20" max="20" width="3.875" style="4" customWidth="1"/>
    <col min="21" max="26" width="3.375" style="4" customWidth="1"/>
    <col min="27" max="27" width="4.125" style="4" customWidth="1"/>
    <col min="28" max="29" width="2.875" style="4" customWidth="1"/>
    <col min="30" max="30" width="5.875" style="4" customWidth="1"/>
    <col min="31" max="31" width="2.875" style="4" customWidth="1"/>
    <col min="32" max="35" width="4.375" style="4" customWidth="1"/>
    <col min="36" max="42" width="3.50390625" style="4" customWidth="1"/>
    <col min="43" max="55" width="2.625" style="4" customWidth="1"/>
    <col min="56" max="16384" width="14.125" style="4" customWidth="1"/>
  </cols>
  <sheetData>
    <row r="1" spans="1:35" s="19" customFormat="1" ht="10.5" customHeight="1">
      <c r="A1" s="1"/>
      <c r="B1" s="5" t="s">
        <v>0</v>
      </c>
      <c r="C1" s="5" t="s">
        <v>1</v>
      </c>
      <c r="D1" s="6" t="s">
        <v>2</v>
      </c>
      <c r="E1" s="5" t="s">
        <v>3</v>
      </c>
      <c r="F1" s="7" t="s">
        <v>4</v>
      </c>
      <c r="G1" s="8"/>
      <c r="H1" s="8"/>
      <c r="I1" s="8"/>
      <c r="J1" s="8"/>
      <c r="K1" s="8"/>
      <c r="L1" s="8"/>
      <c r="M1" s="8"/>
      <c r="N1" s="8"/>
      <c r="O1" s="8"/>
      <c r="P1" s="9" t="s">
        <v>86</v>
      </c>
      <c r="Q1" s="10"/>
      <c r="R1" s="10"/>
      <c r="S1" s="11"/>
      <c r="T1" s="5" t="s">
        <v>5</v>
      </c>
      <c r="U1" s="12" t="s">
        <v>6</v>
      </c>
      <c r="V1" s="12"/>
      <c r="W1" s="12"/>
      <c r="X1" s="12"/>
      <c r="Y1" s="12"/>
      <c r="Z1" s="12"/>
      <c r="AA1" s="12"/>
      <c r="AB1" s="13" t="s">
        <v>7</v>
      </c>
      <c r="AC1" s="14"/>
      <c r="AD1" s="14"/>
      <c r="AE1" s="14"/>
      <c r="AF1" s="15" t="s">
        <v>8</v>
      </c>
      <c r="AG1" s="16"/>
      <c r="AH1" s="17"/>
      <c r="AI1" s="18" t="s">
        <v>9</v>
      </c>
    </row>
    <row r="2" spans="1:35" s="19" customFormat="1" ht="13.5" customHeight="1">
      <c r="A2" s="2"/>
      <c r="B2" s="20"/>
      <c r="C2" s="20"/>
      <c r="D2" s="21"/>
      <c r="E2" s="20"/>
      <c r="F2" s="22" t="s">
        <v>10</v>
      </c>
      <c r="G2" s="23"/>
      <c r="H2" s="24"/>
      <c r="I2" s="22" t="s">
        <v>11</v>
      </c>
      <c r="J2" s="23"/>
      <c r="K2" s="23"/>
      <c r="L2" s="23"/>
      <c r="M2" s="23"/>
      <c r="N2" s="23"/>
      <c r="O2" s="24"/>
      <c r="P2" s="25" t="s">
        <v>12</v>
      </c>
      <c r="Q2" s="25" t="s">
        <v>13</v>
      </c>
      <c r="R2" s="25" t="s">
        <v>14</v>
      </c>
      <c r="S2" s="26" t="s">
        <v>15</v>
      </c>
      <c r="T2" s="20"/>
      <c r="U2" s="27" t="s">
        <v>16</v>
      </c>
      <c r="V2" s="27" t="s">
        <v>17</v>
      </c>
      <c r="W2" s="27" t="s">
        <v>18</v>
      </c>
      <c r="X2" s="27" t="s">
        <v>19</v>
      </c>
      <c r="Y2" s="27" t="s">
        <v>20</v>
      </c>
      <c r="Z2" s="28" t="s">
        <v>21</v>
      </c>
      <c r="AA2" s="28" t="s">
        <v>22</v>
      </c>
      <c r="AB2" s="29"/>
      <c r="AC2" s="30"/>
      <c r="AD2" s="30"/>
      <c r="AE2" s="30"/>
      <c r="AF2" s="31" t="s">
        <v>23</v>
      </c>
      <c r="AG2" s="31" t="s">
        <v>24</v>
      </c>
      <c r="AH2" s="31" t="s">
        <v>25</v>
      </c>
      <c r="AI2" s="32"/>
    </row>
    <row r="3" spans="1:35" s="45" customFormat="1" ht="32.25" customHeight="1">
      <c r="A3" s="3"/>
      <c r="B3" s="33"/>
      <c r="C3" s="33"/>
      <c r="D3" s="34"/>
      <c r="E3" s="33"/>
      <c r="F3" s="35" t="s">
        <v>26</v>
      </c>
      <c r="G3" s="35" t="s">
        <v>27</v>
      </c>
      <c r="H3" s="35" t="s">
        <v>28</v>
      </c>
      <c r="I3" s="35" t="s">
        <v>29</v>
      </c>
      <c r="J3" s="35" t="s">
        <v>30</v>
      </c>
      <c r="K3" s="35" t="s">
        <v>31</v>
      </c>
      <c r="L3" s="35" t="s">
        <v>32</v>
      </c>
      <c r="M3" s="35" t="s">
        <v>22</v>
      </c>
      <c r="N3" s="36" t="s">
        <v>33</v>
      </c>
      <c r="O3" s="36" t="s">
        <v>34</v>
      </c>
      <c r="P3" s="37"/>
      <c r="Q3" s="37"/>
      <c r="R3" s="37"/>
      <c r="S3" s="38"/>
      <c r="T3" s="33"/>
      <c r="U3" s="33"/>
      <c r="V3" s="33"/>
      <c r="W3" s="33"/>
      <c r="X3" s="33"/>
      <c r="Y3" s="33"/>
      <c r="Z3" s="39"/>
      <c r="AA3" s="39"/>
      <c r="AB3" s="40" t="s">
        <v>87</v>
      </c>
      <c r="AC3" s="40" t="s">
        <v>88</v>
      </c>
      <c r="AD3" s="41" t="s">
        <v>89</v>
      </c>
      <c r="AE3" s="42" t="s">
        <v>35</v>
      </c>
      <c r="AF3" s="43"/>
      <c r="AG3" s="43"/>
      <c r="AH3" s="43"/>
      <c r="AI3" s="44"/>
    </row>
    <row r="4" spans="1:35" ht="7.5" customHeight="1">
      <c r="A4" s="46" t="s">
        <v>36</v>
      </c>
      <c r="B4" s="47">
        <v>3076</v>
      </c>
      <c r="C4" s="47">
        <v>2716</v>
      </c>
      <c r="D4" s="48">
        <f aca="true" t="shared" si="0" ref="D4:D54">C4/B4*100</f>
        <v>88.29648894668401</v>
      </c>
      <c r="E4" s="47">
        <v>2716</v>
      </c>
      <c r="F4" s="47">
        <v>1974</v>
      </c>
      <c r="G4" s="47">
        <v>638</v>
      </c>
      <c r="H4" s="47">
        <v>0</v>
      </c>
      <c r="I4" s="47">
        <v>73</v>
      </c>
      <c r="J4" s="47">
        <v>18</v>
      </c>
      <c r="K4" s="47">
        <v>13</v>
      </c>
      <c r="L4" s="47">
        <v>0</v>
      </c>
      <c r="M4" s="47">
        <f>SUM(I4:L4)</f>
        <v>104</v>
      </c>
      <c r="N4" s="49">
        <f aca="true" t="shared" si="1" ref="N4:N54">M4/C4*100</f>
        <v>3.829160530191458</v>
      </c>
      <c r="O4" s="50">
        <v>104</v>
      </c>
      <c r="P4" s="47">
        <v>360</v>
      </c>
      <c r="Q4" s="47">
        <v>18</v>
      </c>
      <c r="R4" s="47">
        <f>Q4+P4</f>
        <v>378</v>
      </c>
      <c r="S4" s="51">
        <f aca="true" t="shared" si="2" ref="S4:S54">R4/C4</f>
        <v>0.13917525773195877</v>
      </c>
      <c r="T4" s="47">
        <v>582</v>
      </c>
      <c r="U4" s="47">
        <v>145</v>
      </c>
      <c r="V4" s="47">
        <v>141</v>
      </c>
      <c r="W4" s="47">
        <v>87</v>
      </c>
      <c r="X4" s="47">
        <v>47</v>
      </c>
      <c r="Y4" s="47">
        <v>1</v>
      </c>
      <c r="Z4" s="47">
        <v>20</v>
      </c>
      <c r="AA4" s="47">
        <f aca="true" t="shared" si="3" ref="AA4:AA50">SUM(U4:Z4)</f>
        <v>441</v>
      </c>
      <c r="AB4" s="52">
        <v>0</v>
      </c>
      <c r="AC4" s="52">
        <v>0</v>
      </c>
      <c r="AD4" s="52">
        <v>2716</v>
      </c>
      <c r="AE4" s="53"/>
      <c r="AF4" s="52">
        <v>902</v>
      </c>
      <c r="AG4" s="52">
        <v>0</v>
      </c>
      <c r="AH4" s="52">
        <v>109</v>
      </c>
      <c r="AI4" s="54">
        <v>0</v>
      </c>
    </row>
    <row r="5" spans="1:35" ht="7.5" customHeight="1">
      <c r="A5" s="55" t="s">
        <v>37</v>
      </c>
      <c r="B5" s="56">
        <v>178</v>
      </c>
      <c r="C5" s="56">
        <v>170</v>
      </c>
      <c r="D5" s="57">
        <f t="shared" si="0"/>
        <v>95.50561797752809</v>
      </c>
      <c r="E5" s="56">
        <v>170</v>
      </c>
      <c r="F5" s="56">
        <v>150</v>
      </c>
      <c r="G5" s="56">
        <v>18</v>
      </c>
      <c r="H5" s="56">
        <v>0</v>
      </c>
      <c r="I5" s="56">
        <v>1</v>
      </c>
      <c r="J5" s="56">
        <v>1</v>
      </c>
      <c r="K5" s="56">
        <v>0</v>
      </c>
      <c r="L5" s="56">
        <v>0</v>
      </c>
      <c r="M5" s="56">
        <f aca="true" t="shared" si="4" ref="M5:M54">SUM(I5:L5)</f>
        <v>2</v>
      </c>
      <c r="N5" s="58">
        <f t="shared" si="1"/>
        <v>1.1764705882352942</v>
      </c>
      <c r="O5" s="59">
        <v>2</v>
      </c>
      <c r="P5" s="56">
        <v>11</v>
      </c>
      <c r="Q5" s="56">
        <v>0</v>
      </c>
      <c r="R5" s="56">
        <f>Q5+P5</f>
        <v>11</v>
      </c>
      <c r="S5" s="60">
        <f t="shared" si="2"/>
        <v>0.06470588235294118</v>
      </c>
      <c r="T5" s="56">
        <v>11</v>
      </c>
      <c r="U5" s="56">
        <v>7</v>
      </c>
      <c r="V5" s="56">
        <v>4</v>
      </c>
      <c r="W5" s="56">
        <v>7</v>
      </c>
      <c r="X5" s="56">
        <v>8</v>
      </c>
      <c r="Y5" s="56">
        <v>0</v>
      </c>
      <c r="Z5" s="56">
        <v>0</v>
      </c>
      <c r="AA5" s="56">
        <f t="shared" si="3"/>
        <v>26</v>
      </c>
      <c r="AB5" s="56">
        <v>23</v>
      </c>
      <c r="AC5" s="56">
        <v>0</v>
      </c>
      <c r="AD5" s="56">
        <v>147</v>
      </c>
      <c r="AE5" s="56"/>
      <c r="AF5" s="56">
        <v>0</v>
      </c>
      <c r="AG5" s="56">
        <v>0</v>
      </c>
      <c r="AH5" s="56">
        <v>0</v>
      </c>
      <c r="AI5" s="61">
        <v>6</v>
      </c>
    </row>
    <row r="6" spans="1:35" ht="7.5" customHeight="1">
      <c r="A6" s="62" t="s">
        <v>38</v>
      </c>
      <c r="B6" s="53">
        <v>1277</v>
      </c>
      <c r="C6" s="53">
        <v>1193</v>
      </c>
      <c r="D6" s="63">
        <f t="shared" si="0"/>
        <v>93.42208300704777</v>
      </c>
      <c r="E6" s="53">
        <v>1193</v>
      </c>
      <c r="F6" s="53">
        <v>1104</v>
      </c>
      <c r="G6" s="53">
        <v>58</v>
      </c>
      <c r="H6" s="53">
        <v>0</v>
      </c>
      <c r="I6" s="53">
        <v>26</v>
      </c>
      <c r="J6" s="53">
        <v>5</v>
      </c>
      <c r="K6" s="53">
        <v>0</v>
      </c>
      <c r="L6" s="53">
        <v>0</v>
      </c>
      <c r="M6" s="53">
        <f t="shared" si="4"/>
        <v>31</v>
      </c>
      <c r="N6" s="64">
        <f t="shared" si="1"/>
        <v>2.5984911986588433</v>
      </c>
      <c r="O6" s="65">
        <v>24</v>
      </c>
      <c r="P6" s="53">
        <v>87</v>
      </c>
      <c r="Q6" s="53">
        <v>5</v>
      </c>
      <c r="R6" s="53">
        <f>Q6+P6</f>
        <v>92</v>
      </c>
      <c r="S6" s="66">
        <f t="shared" si="2"/>
        <v>0.07711651299245599</v>
      </c>
      <c r="T6" s="53">
        <v>67</v>
      </c>
      <c r="U6" s="53">
        <v>37</v>
      </c>
      <c r="V6" s="53">
        <v>8</v>
      </c>
      <c r="W6" s="53">
        <v>1</v>
      </c>
      <c r="X6" s="53">
        <v>8</v>
      </c>
      <c r="Y6" s="53">
        <v>0</v>
      </c>
      <c r="Z6" s="53">
        <v>0</v>
      </c>
      <c r="AA6" s="53">
        <f t="shared" si="3"/>
        <v>54</v>
      </c>
      <c r="AB6" s="53">
        <v>0</v>
      </c>
      <c r="AC6" s="53">
        <v>0</v>
      </c>
      <c r="AD6" s="53">
        <v>1193</v>
      </c>
      <c r="AE6" s="53"/>
      <c r="AF6" s="53">
        <v>320</v>
      </c>
      <c r="AG6" s="53">
        <v>0</v>
      </c>
      <c r="AH6" s="53">
        <v>205</v>
      </c>
      <c r="AI6" s="67">
        <v>4</v>
      </c>
    </row>
    <row r="7" spans="1:35" ht="7.5" customHeight="1">
      <c r="A7" s="68" t="s">
        <v>39</v>
      </c>
      <c r="B7" s="52">
        <v>804</v>
      </c>
      <c r="C7" s="52">
        <v>755</v>
      </c>
      <c r="D7" s="69">
        <f t="shared" si="0"/>
        <v>93.90547263681593</v>
      </c>
      <c r="E7" s="52">
        <v>754</v>
      </c>
      <c r="F7" s="52">
        <v>613</v>
      </c>
      <c r="G7" s="52">
        <v>130</v>
      </c>
      <c r="H7" s="52">
        <v>0</v>
      </c>
      <c r="I7" s="52">
        <v>7</v>
      </c>
      <c r="J7" s="52">
        <v>4</v>
      </c>
      <c r="K7" s="52">
        <v>0</v>
      </c>
      <c r="L7" s="52">
        <v>1</v>
      </c>
      <c r="M7" s="52">
        <f t="shared" si="4"/>
        <v>12</v>
      </c>
      <c r="N7" s="70">
        <f t="shared" si="1"/>
        <v>1.5894039735099337</v>
      </c>
      <c r="O7" s="71">
        <v>12</v>
      </c>
      <c r="P7" s="52">
        <v>50</v>
      </c>
      <c r="Q7" s="52">
        <v>0</v>
      </c>
      <c r="R7" s="53">
        <f>Q7+P7</f>
        <v>50</v>
      </c>
      <c r="S7" s="72">
        <f t="shared" si="2"/>
        <v>0.06622516556291391</v>
      </c>
      <c r="T7" s="52">
        <v>39</v>
      </c>
      <c r="U7" s="52">
        <v>4</v>
      </c>
      <c r="V7" s="52">
        <v>0</v>
      </c>
      <c r="W7" s="52">
        <v>4</v>
      </c>
      <c r="X7" s="52">
        <v>6</v>
      </c>
      <c r="Y7" s="52">
        <v>0</v>
      </c>
      <c r="Z7" s="52">
        <v>1</v>
      </c>
      <c r="AA7" s="52">
        <f t="shared" si="3"/>
        <v>15</v>
      </c>
      <c r="AB7" s="73"/>
      <c r="AC7" s="73"/>
      <c r="AD7" s="73"/>
      <c r="AE7" s="73"/>
      <c r="AF7" s="73"/>
      <c r="AG7" s="73"/>
      <c r="AH7" s="73"/>
      <c r="AI7" s="54">
        <v>130</v>
      </c>
    </row>
    <row r="8" spans="1:35" ht="7.5" customHeight="1">
      <c r="A8" s="68" t="s">
        <v>40</v>
      </c>
      <c r="B8" s="52">
        <v>941</v>
      </c>
      <c r="C8" s="52">
        <v>869</v>
      </c>
      <c r="D8" s="69">
        <f t="shared" si="0"/>
        <v>92.34856535600426</v>
      </c>
      <c r="E8" s="52">
        <v>813</v>
      </c>
      <c r="F8" s="52">
        <v>719</v>
      </c>
      <c r="G8" s="52">
        <v>130</v>
      </c>
      <c r="H8" s="52">
        <v>0</v>
      </c>
      <c r="I8" s="52">
        <v>16</v>
      </c>
      <c r="J8" s="52">
        <v>2</v>
      </c>
      <c r="K8" s="52">
        <v>2</v>
      </c>
      <c r="L8" s="52">
        <v>0</v>
      </c>
      <c r="M8" s="52">
        <f t="shared" si="4"/>
        <v>20</v>
      </c>
      <c r="N8" s="70">
        <f t="shared" si="1"/>
        <v>2.3014959723820483</v>
      </c>
      <c r="O8" s="71">
        <v>16</v>
      </c>
      <c r="P8" s="52">
        <v>31</v>
      </c>
      <c r="Q8" s="52">
        <v>16</v>
      </c>
      <c r="R8" s="52">
        <f aca="true" t="shared" si="5" ref="R8:R54">Q8+P8</f>
        <v>47</v>
      </c>
      <c r="S8" s="72">
        <f t="shared" si="2"/>
        <v>0.05408515535097814</v>
      </c>
      <c r="T8" s="52">
        <v>55</v>
      </c>
      <c r="U8" s="52">
        <v>30</v>
      </c>
      <c r="V8" s="52">
        <v>2</v>
      </c>
      <c r="W8" s="52">
        <v>6</v>
      </c>
      <c r="X8" s="52">
        <v>1</v>
      </c>
      <c r="Y8" s="52">
        <v>0</v>
      </c>
      <c r="Z8" s="52">
        <v>50</v>
      </c>
      <c r="AA8" s="52">
        <f t="shared" si="3"/>
        <v>89</v>
      </c>
      <c r="AB8" s="52">
        <v>0</v>
      </c>
      <c r="AC8" s="52">
        <v>0</v>
      </c>
      <c r="AD8" s="52">
        <v>869</v>
      </c>
      <c r="AE8" s="52"/>
      <c r="AF8" s="52">
        <v>0</v>
      </c>
      <c r="AG8" s="52">
        <v>0</v>
      </c>
      <c r="AH8" s="52">
        <v>0</v>
      </c>
      <c r="AI8" s="54">
        <v>1</v>
      </c>
    </row>
    <row r="9" spans="1:35" ht="7.5" customHeight="1">
      <c r="A9" s="68" t="s">
        <v>41</v>
      </c>
      <c r="B9" s="52">
        <v>132</v>
      </c>
      <c r="C9" s="52">
        <v>119</v>
      </c>
      <c r="D9" s="69">
        <f t="shared" si="0"/>
        <v>90.15151515151516</v>
      </c>
      <c r="E9" s="52">
        <v>119</v>
      </c>
      <c r="F9" s="52">
        <v>118</v>
      </c>
      <c r="G9" s="52">
        <v>0</v>
      </c>
      <c r="H9" s="52">
        <v>0</v>
      </c>
      <c r="I9" s="52">
        <v>1</v>
      </c>
      <c r="J9" s="52">
        <v>0</v>
      </c>
      <c r="K9" s="52">
        <v>0</v>
      </c>
      <c r="L9" s="52">
        <v>0</v>
      </c>
      <c r="M9" s="52">
        <f t="shared" si="4"/>
        <v>1</v>
      </c>
      <c r="N9" s="70">
        <f t="shared" si="1"/>
        <v>0.8403361344537815</v>
      </c>
      <c r="O9" s="71">
        <v>1</v>
      </c>
      <c r="P9" s="52">
        <v>1</v>
      </c>
      <c r="Q9" s="52">
        <v>0</v>
      </c>
      <c r="R9" s="52">
        <f t="shared" si="5"/>
        <v>1</v>
      </c>
      <c r="S9" s="72">
        <f t="shared" si="2"/>
        <v>0.008403361344537815</v>
      </c>
      <c r="T9" s="52">
        <v>0</v>
      </c>
      <c r="U9" s="52">
        <v>1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f t="shared" si="3"/>
        <v>1</v>
      </c>
      <c r="AB9" s="52">
        <v>0</v>
      </c>
      <c r="AC9" s="52">
        <v>0</v>
      </c>
      <c r="AD9" s="52">
        <v>119</v>
      </c>
      <c r="AE9" s="52"/>
      <c r="AF9" s="52">
        <v>5</v>
      </c>
      <c r="AG9" s="52">
        <v>0</v>
      </c>
      <c r="AH9" s="52">
        <v>36</v>
      </c>
      <c r="AI9" s="54">
        <v>0</v>
      </c>
    </row>
    <row r="10" spans="1:35" ht="7.5" customHeight="1">
      <c r="A10" s="55" t="s">
        <v>42</v>
      </c>
      <c r="B10" s="56">
        <v>405</v>
      </c>
      <c r="C10" s="56">
        <v>402</v>
      </c>
      <c r="D10" s="57">
        <f t="shared" si="0"/>
        <v>99.25925925925925</v>
      </c>
      <c r="E10" s="56">
        <v>0</v>
      </c>
      <c r="F10" s="56">
        <v>381</v>
      </c>
      <c r="G10" s="56">
        <v>14</v>
      </c>
      <c r="H10" s="56">
        <v>0</v>
      </c>
      <c r="I10" s="56">
        <v>5</v>
      </c>
      <c r="J10" s="56">
        <v>1</v>
      </c>
      <c r="K10" s="56">
        <v>1</v>
      </c>
      <c r="L10" s="56">
        <v>0</v>
      </c>
      <c r="M10" s="56">
        <f t="shared" si="4"/>
        <v>7</v>
      </c>
      <c r="N10" s="58">
        <f t="shared" si="1"/>
        <v>1.7412935323383085</v>
      </c>
      <c r="O10" s="59">
        <v>7</v>
      </c>
      <c r="P10" s="56">
        <v>31</v>
      </c>
      <c r="Q10" s="56">
        <v>0</v>
      </c>
      <c r="R10" s="56">
        <f t="shared" si="5"/>
        <v>31</v>
      </c>
      <c r="S10" s="60">
        <f t="shared" si="2"/>
        <v>0.07711442786069651</v>
      </c>
      <c r="T10" s="56">
        <v>16</v>
      </c>
      <c r="U10" s="56">
        <v>13</v>
      </c>
      <c r="V10" s="56">
        <v>2</v>
      </c>
      <c r="W10" s="56">
        <v>1</v>
      </c>
      <c r="X10" s="56">
        <v>0</v>
      </c>
      <c r="Y10" s="56">
        <v>0</v>
      </c>
      <c r="Z10" s="56">
        <v>5</v>
      </c>
      <c r="AA10" s="56">
        <f t="shared" si="3"/>
        <v>21</v>
      </c>
      <c r="AB10" s="56">
        <v>0</v>
      </c>
      <c r="AC10" s="56">
        <v>13</v>
      </c>
      <c r="AD10" s="56">
        <v>389</v>
      </c>
      <c r="AE10" s="56"/>
      <c r="AF10" s="56">
        <v>22</v>
      </c>
      <c r="AG10" s="56">
        <v>22</v>
      </c>
      <c r="AH10" s="56">
        <v>13</v>
      </c>
      <c r="AI10" s="61">
        <v>3</v>
      </c>
    </row>
    <row r="11" spans="1:35" ht="7.5" customHeight="1">
      <c r="A11" s="62" t="s">
        <v>43</v>
      </c>
      <c r="B11" s="53">
        <v>150</v>
      </c>
      <c r="C11" s="53">
        <v>142</v>
      </c>
      <c r="D11" s="63">
        <f t="shared" si="0"/>
        <v>94.66666666666667</v>
      </c>
      <c r="E11" s="53">
        <v>142</v>
      </c>
      <c r="F11" s="53">
        <v>99</v>
      </c>
      <c r="G11" s="53">
        <v>37</v>
      </c>
      <c r="H11" s="53">
        <v>0</v>
      </c>
      <c r="I11" s="53">
        <v>4</v>
      </c>
      <c r="J11" s="53">
        <v>2</v>
      </c>
      <c r="K11" s="53">
        <v>0</v>
      </c>
      <c r="L11" s="53">
        <v>0</v>
      </c>
      <c r="M11" s="53">
        <f t="shared" si="4"/>
        <v>6</v>
      </c>
      <c r="N11" s="64">
        <f t="shared" si="1"/>
        <v>4.225352112676056</v>
      </c>
      <c r="O11" s="65">
        <v>22</v>
      </c>
      <c r="P11" s="53">
        <v>2</v>
      </c>
      <c r="Q11" s="53">
        <v>24</v>
      </c>
      <c r="R11" s="53">
        <f t="shared" si="5"/>
        <v>26</v>
      </c>
      <c r="S11" s="66">
        <f t="shared" si="2"/>
        <v>0.18309859154929578</v>
      </c>
      <c r="T11" s="53">
        <v>6</v>
      </c>
      <c r="U11" s="53">
        <v>10</v>
      </c>
      <c r="V11" s="53">
        <v>4</v>
      </c>
      <c r="W11" s="53">
        <v>3</v>
      </c>
      <c r="X11" s="53">
        <v>0</v>
      </c>
      <c r="Y11" s="53">
        <v>0</v>
      </c>
      <c r="Z11" s="53">
        <v>0</v>
      </c>
      <c r="AA11" s="53">
        <f t="shared" si="3"/>
        <v>17</v>
      </c>
      <c r="AB11" s="53">
        <v>24</v>
      </c>
      <c r="AC11" s="53">
        <v>0</v>
      </c>
      <c r="AD11" s="53">
        <v>118</v>
      </c>
      <c r="AE11" s="53"/>
      <c r="AF11" s="53">
        <v>2</v>
      </c>
      <c r="AG11" s="53">
        <v>1</v>
      </c>
      <c r="AH11" s="53">
        <v>2</v>
      </c>
      <c r="AI11" s="67">
        <v>0</v>
      </c>
    </row>
    <row r="12" spans="1:35" ht="7.5" customHeight="1">
      <c r="A12" s="68" t="s">
        <v>44</v>
      </c>
      <c r="B12" s="52">
        <v>480</v>
      </c>
      <c r="C12" s="52">
        <v>444</v>
      </c>
      <c r="D12" s="69">
        <f t="shared" si="0"/>
        <v>92.5</v>
      </c>
      <c r="E12" s="52">
        <v>0</v>
      </c>
      <c r="F12" s="52">
        <v>399</v>
      </c>
      <c r="G12" s="52">
        <v>34</v>
      </c>
      <c r="H12" s="52">
        <v>0</v>
      </c>
      <c r="I12" s="52">
        <v>11</v>
      </c>
      <c r="J12" s="52">
        <v>0</v>
      </c>
      <c r="K12" s="52">
        <v>0</v>
      </c>
      <c r="L12" s="52">
        <v>0</v>
      </c>
      <c r="M12" s="52">
        <f t="shared" si="4"/>
        <v>11</v>
      </c>
      <c r="N12" s="70">
        <f t="shared" si="1"/>
        <v>2.4774774774774775</v>
      </c>
      <c r="O12" s="71">
        <v>11</v>
      </c>
      <c r="P12" s="52">
        <v>25</v>
      </c>
      <c r="Q12" s="52">
        <v>0</v>
      </c>
      <c r="R12" s="52">
        <f t="shared" si="5"/>
        <v>25</v>
      </c>
      <c r="S12" s="72">
        <f t="shared" si="2"/>
        <v>0.05630630630630631</v>
      </c>
      <c r="T12" s="52">
        <v>3</v>
      </c>
      <c r="U12" s="52">
        <v>12</v>
      </c>
      <c r="V12" s="52">
        <v>17</v>
      </c>
      <c r="W12" s="52">
        <v>1</v>
      </c>
      <c r="X12" s="52">
        <v>5</v>
      </c>
      <c r="Y12" s="52">
        <v>1</v>
      </c>
      <c r="Z12" s="52">
        <v>0</v>
      </c>
      <c r="AA12" s="52">
        <f t="shared" si="3"/>
        <v>36</v>
      </c>
      <c r="AB12" s="52">
        <v>4</v>
      </c>
      <c r="AC12" s="52">
        <v>0</v>
      </c>
      <c r="AD12" s="52">
        <v>440</v>
      </c>
      <c r="AE12" s="52"/>
      <c r="AF12" s="52">
        <v>1</v>
      </c>
      <c r="AG12" s="52">
        <v>0</v>
      </c>
      <c r="AH12" s="52">
        <v>0</v>
      </c>
      <c r="AI12" s="54">
        <v>0</v>
      </c>
    </row>
    <row r="13" spans="1:35" ht="7.5" customHeight="1">
      <c r="A13" s="68" t="s">
        <v>45</v>
      </c>
      <c r="B13" s="52">
        <v>486</v>
      </c>
      <c r="C13" s="52">
        <v>439</v>
      </c>
      <c r="D13" s="69">
        <f t="shared" si="0"/>
        <v>90.3292181069959</v>
      </c>
      <c r="E13" s="52">
        <v>435</v>
      </c>
      <c r="F13" s="52">
        <v>427</v>
      </c>
      <c r="G13" s="52">
        <v>7</v>
      </c>
      <c r="H13" s="52">
        <v>0</v>
      </c>
      <c r="I13" s="52">
        <v>2</v>
      </c>
      <c r="J13" s="52">
        <v>1</v>
      </c>
      <c r="K13" s="52">
        <v>2</v>
      </c>
      <c r="L13" s="52">
        <v>0</v>
      </c>
      <c r="M13" s="52">
        <f t="shared" si="4"/>
        <v>5</v>
      </c>
      <c r="N13" s="70">
        <f t="shared" si="1"/>
        <v>1.1389521640091116</v>
      </c>
      <c r="O13" s="71">
        <v>5</v>
      </c>
      <c r="P13" s="52">
        <v>10</v>
      </c>
      <c r="Q13" s="52">
        <v>2</v>
      </c>
      <c r="R13" s="52">
        <f t="shared" si="5"/>
        <v>12</v>
      </c>
      <c r="S13" s="72">
        <f t="shared" si="2"/>
        <v>0.02733485193621868</v>
      </c>
      <c r="T13" s="52">
        <v>22</v>
      </c>
      <c r="U13" s="52">
        <v>18</v>
      </c>
      <c r="V13" s="52">
        <v>2</v>
      </c>
      <c r="W13" s="52">
        <v>11</v>
      </c>
      <c r="X13" s="52">
        <v>3</v>
      </c>
      <c r="Y13" s="52">
        <v>0</v>
      </c>
      <c r="Z13" s="52">
        <v>5</v>
      </c>
      <c r="AA13" s="52">
        <f t="shared" si="3"/>
        <v>39</v>
      </c>
      <c r="AB13" s="73"/>
      <c r="AC13" s="73"/>
      <c r="AD13" s="73"/>
      <c r="AE13" s="52"/>
      <c r="AF13" s="52">
        <v>13</v>
      </c>
      <c r="AG13" s="52">
        <v>0</v>
      </c>
      <c r="AH13" s="52">
        <v>4</v>
      </c>
      <c r="AI13" s="54">
        <v>76</v>
      </c>
    </row>
    <row r="14" spans="1:35" ht="7.5" customHeight="1">
      <c r="A14" s="68" t="s">
        <v>46</v>
      </c>
      <c r="B14" s="52">
        <v>79</v>
      </c>
      <c r="C14" s="52">
        <v>73</v>
      </c>
      <c r="D14" s="69">
        <f t="shared" si="0"/>
        <v>92.40506329113924</v>
      </c>
      <c r="E14" s="52">
        <v>0</v>
      </c>
      <c r="F14" s="52">
        <v>70</v>
      </c>
      <c r="G14" s="52">
        <v>3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f t="shared" si="4"/>
        <v>0</v>
      </c>
      <c r="N14" s="70">
        <f t="shared" si="1"/>
        <v>0</v>
      </c>
      <c r="O14" s="71">
        <v>0</v>
      </c>
      <c r="P14" s="52">
        <v>0</v>
      </c>
      <c r="Q14" s="52">
        <v>0</v>
      </c>
      <c r="R14" s="52">
        <f t="shared" si="5"/>
        <v>0</v>
      </c>
      <c r="S14" s="72">
        <f t="shared" si="2"/>
        <v>0</v>
      </c>
      <c r="T14" s="52">
        <v>9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1</v>
      </c>
      <c r="AA14" s="52">
        <f t="shared" si="3"/>
        <v>1</v>
      </c>
      <c r="AB14" s="52">
        <v>0</v>
      </c>
      <c r="AC14" s="52">
        <v>0</v>
      </c>
      <c r="AD14" s="52">
        <v>73</v>
      </c>
      <c r="AE14" s="52"/>
      <c r="AF14" s="52">
        <v>0</v>
      </c>
      <c r="AG14" s="52">
        <v>0</v>
      </c>
      <c r="AH14" s="52">
        <v>0</v>
      </c>
      <c r="AI14" s="54">
        <v>3</v>
      </c>
    </row>
    <row r="15" spans="1:35" ht="7.5" customHeight="1">
      <c r="A15" s="68" t="s">
        <v>47</v>
      </c>
      <c r="B15" s="52">
        <v>88</v>
      </c>
      <c r="C15" s="52">
        <v>88</v>
      </c>
      <c r="D15" s="69">
        <f t="shared" si="0"/>
        <v>100</v>
      </c>
      <c r="E15" s="52">
        <v>0</v>
      </c>
      <c r="F15" s="52">
        <v>86</v>
      </c>
      <c r="G15" s="52">
        <v>0</v>
      </c>
      <c r="H15" s="52">
        <v>0</v>
      </c>
      <c r="I15" s="52">
        <v>2</v>
      </c>
      <c r="J15" s="52">
        <v>0</v>
      </c>
      <c r="K15" s="52">
        <v>0</v>
      </c>
      <c r="L15" s="52">
        <v>0</v>
      </c>
      <c r="M15" s="52">
        <f t="shared" si="4"/>
        <v>2</v>
      </c>
      <c r="N15" s="70">
        <f t="shared" si="1"/>
        <v>2.272727272727273</v>
      </c>
      <c r="O15" s="71">
        <v>2</v>
      </c>
      <c r="P15" s="52">
        <v>5</v>
      </c>
      <c r="Q15" s="52">
        <v>0</v>
      </c>
      <c r="R15" s="52">
        <f t="shared" si="5"/>
        <v>5</v>
      </c>
      <c r="S15" s="72">
        <f t="shared" si="2"/>
        <v>0.056818181818181816</v>
      </c>
      <c r="T15" s="52">
        <v>1</v>
      </c>
      <c r="U15" s="52">
        <v>7</v>
      </c>
      <c r="V15" s="52">
        <v>0</v>
      </c>
      <c r="W15" s="52">
        <v>2</v>
      </c>
      <c r="X15" s="52">
        <v>0</v>
      </c>
      <c r="Y15" s="52">
        <v>0</v>
      </c>
      <c r="Z15" s="52">
        <v>0</v>
      </c>
      <c r="AA15" s="52">
        <f t="shared" si="3"/>
        <v>9</v>
      </c>
      <c r="AB15" s="52">
        <v>5</v>
      </c>
      <c r="AC15" s="52">
        <v>0</v>
      </c>
      <c r="AD15" s="52">
        <v>83</v>
      </c>
      <c r="AE15" s="52"/>
      <c r="AF15" s="52">
        <v>5</v>
      </c>
      <c r="AG15" s="52">
        <v>0</v>
      </c>
      <c r="AH15" s="52">
        <v>2</v>
      </c>
      <c r="AI15" s="54">
        <v>2</v>
      </c>
    </row>
    <row r="16" spans="1:35" ht="7.5" customHeight="1">
      <c r="A16" s="68" t="s">
        <v>48</v>
      </c>
      <c r="B16" s="52">
        <v>165</v>
      </c>
      <c r="C16" s="52">
        <v>156</v>
      </c>
      <c r="D16" s="69">
        <f t="shared" si="0"/>
        <v>94.54545454545455</v>
      </c>
      <c r="E16" s="52">
        <v>151</v>
      </c>
      <c r="F16" s="52">
        <v>153</v>
      </c>
      <c r="G16" s="52">
        <v>1</v>
      </c>
      <c r="H16" s="52">
        <v>0</v>
      </c>
      <c r="I16" s="52">
        <v>2</v>
      </c>
      <c r="J16" s="52">
        <v>0</v>
      </c>
      <c r="K16" s="52">
        <v>0</v>
      </c>
      <c r="L16" s="52">
        <v>0</v>
      </c>
      <c r="M16" s="52">
        <f t="shared" si="4"/>
        <v>2</v>
      </c>
      <c r="N16" s="70">
        <f t="shared" si="1"/>
        <v>1.282051282051282</v>
      </c>
      <c r="O16" s="71">
        <v>0</v>
      </c>
      <c r="P16" s="52">
        <v>0</v>
      </c>
      <c r="Q16" s="52">
        <v>8</v>
      </c>
      <c r="R16" s="52">
        <f t="shared" si="5"/>
        <v>8</v>
      </c>
      <c r="S16" s="72">
        <f t="shared" si="2"/>
        <v>0.05128205128205128</v>
      </c>
      <c r="T16" s="52">
        <v>2</v>
      </c>
      <c r="U16" s="52">
        <v>5</v>
      </c>
      <c r="V16" s="52">
        <v>0</v>
      </c>
      <c r="W16" s="52">
        <v>0</v>
      </c>
      <c r="X16" s="52">
        <v>1</v>
      </c>
      <c r="Y16" s="52">
        <v>0</v>
      </c>
      <c r="Z16" s="52">
        <v>1</v>
      </c>
      <c r="AA16" s="52">
        <f t="shared" si="3"/>
        <v>7</v>
      </c>
      <c r="AB16" s="52">
        <v>0</v>
      </c>
      <c r="AC16" s="52">
        <v>0</v>
      </c>
      <c r="AD16" s="52">
        <v>0</v>
      </c>
      <c r="AE16" s="52"/>
      <c r="AF16" s="52">
        <v>0</v>
      </c>
      <c r="AG16" s="52">
        <v>0</v>
      </c>
      <c r="AH16" s="52">
        <v>0</v>
      </c>
      <c r="AI16" s="54">
        <v>0</v>
      </c>
    </row>
    <row r="17" spans="1:35" ht="7.5" customHeight="1">
      <c r="A17" s="55" t="s">
        <v>49</v>
      </c>
      <c r="B17" s="56">
        <v>93</v>
      </c>
      <c r="C17" s="56">
        <v>87</v>
      </c>
      <c r="D17" s="57">
        <f t="shared" si="0"/>
        <v>93.54838709677419</v>
      </c>
      <c r="E17" s="56">
        <v>0</v>
      </c>
      <c r="F17" s="56">
        <v>83</v>
      </c>
      <c r="G17" s="56">
        <v>0</v>
      </c>
      <c r="H17" s="56">
        <v>0</v>
      </c>
      <c r="I17" s="56">
        <v>3</v>
      </c>
      <c r="J17" s="56">
        <v>0</v>
      </c>
      <c r="K17" s="56">
        <v>1</v>
      </c>
      <c r="L17" s="56">
        <v>0</v>
      </c>
      <c r="M17" s="56">
        <f t="shared" si="4"/>
        <v>4</v>
      </c>
      <c r="N17" s="58">
        <f t="shared" si="1"/>
        <v>4.597701149425287</v>
      </c>
      <c r="O17" s="59">
        <v>2</v>
      </c>
      <c r="P17" s="56">
        <v>8</v>
      </c>
      <c r="Q17" s="56">
        <v>2</v>
      </c>
      <c r="R17" s="52">
        <f t="shared" si="5"/>
        <v>10</v>
      </c>
      <c r="S17" s="60">
        <f t="shared" si="2"/>
        <v>0.11494252873563218</v>
      </c>
      <c r="T17" s="56">
        <v>2</v>
      </c>
      <c r="U17" s="56">
        <v>6</v>
      </c>
      <c r="V17" s="56">
        <v>0</v>
      </c>
      <c r="W17" s="56">
        <v>5</v>
      </c>
      <c r="X17" s="56">
        <v>0</v>
      </c>
      <c r="Y17" s="56">
        <v>0</v>
      </c>
      <c r="Z17" s="56">
        <v>5</v>
      </c>
      <c r="AA17" s="56">
        <f t="shared" si="3"/>
        <v>16</v>
      </c>
      <c r="AB17" s="56">
        <v>0</v>
      </c>
      <c r="AC17" s="56">
        <v>0</v>
      </c>
      <c r="AD17" s="56">
        <v>87</v>
      </c>
      <c r="AE17" s="56"/>
      <c r="AF17" s="56">
        <v>3</v>
      </c>
      <c r="AG17" s="56">
        <v>0</v>
      </c>
      <c r="AH17" s="56">
        <v>7</v>
      </c>
      <c r="AI17" s="61">
        <v>4</v>
      </c>
    </row>
    <row r="18" spans="1:35" ht="7.5" customHeight="1">
      <c r="A18" s="68" t="s">
        <v>90</v>
      </c>
      <c r="B18" s="52">
        <v>697</v>
      </c>
      <c r="C18" s="52">
        <v>676</v>
      </c>
      <c r="D18" s="69">
        <f t="shared" si="0"/>
        <v>96.987087517934</v>
      </c>
      <c r="E18" s="52">
        <v>665</v>
      </c>
      <c r="F18" s="52">
        <v>611</v>
      </c>
      <c r="G18" s="52">
        <v>54</v>
      </c>
      <c r="H18" s="52">
        <v>0</v>
      </c>
      <c r="I18" s="52">
        <v>10</v>
      </c>
      <c r="J18" s="52">
        <v>0</v>
      </c>
      <c r="K18" s="52">
        <v>1</v>
      </c>
      <c r="L18" s="52">
        <v>0</v>
      </c>
      <c r="M18" s="52">
        <f t="shared" si="4"/>
        <v>11</v>
      </c>
      <c r="N18" s="70">
        <f t="shared" si="1"/>
        <v>1.6272189349112427</v>
      </c>
      <c r="O18" s="71">
        <v>10</v>
      </c>
      <c r="P18" s="52">
        <v>27</v>
      </c>
      <c r="Q18" s="52">
        <v>4</v>
      </c>
      <c r="R18" s="52">
        <f t="shared" si="5"/>
        <v>31</v>
      </c>
      <c r="S18" s="72">
        <f t="shared" si="2"/>
        <v>0.04585798816568047</v>
      </c>
      <c r="T18" s="52">
        <v>50</v>
      </c>
      <c r="U18" s="52">
        <v>24</v>
      </c>
      <c r="V18" s="52">
        <v>2</v>
      </c>
      <c r="W18" s="52">
        <v>6</v>
      </c>
      <c r="X18" s="52">
        <v>19</v>
      </c>
      <c r="Y18" s="52">
        <v>4</v>
      </c>
      <c r="Z18" s="52">
        <v>2</v>
      </c>
      <c r="AA18" s="52">
        <f t="shared" si="3"/>
        <v>57</v>
      </c>
      <c r="AB18" s="52">
        <v>7</v>
      </c>
      <c r="AC18" s="52">
        <v>0</v>
      </c>
      <c r="AD18" s="52">
        <v>669</v>
      </c>
      <c r="AE18" s="53"/>
      <c r="AF18" s="52">
        <v>145</v>
      </c>
      <c r="AG18" s="52">
        <v>0</v>
      </c>
      <c r="AH18" s="52">
        <v>58</v>
      </c>
      <c r="AI18" s="54">
        <v>0</v>
      </c>
    </row>
    <row r="19" spans="1:35" ht="7.5" customHeight="1">
      <c r="A19" s="62" t="s">
        <v>50</v>
      </c>
      <c r="B19" s="53">
        <v>519</v>
      </c>
      <c r="C19" s="53">
        <v>509</v>
      </c>
      <c r="D19" s="63">
        <f t="shared" si="0"/>
        <v>98.07321772639692</v>
      </c>
      <c r="E19" s="53">
        <v>506</v>
      </c>
      <c r="F19" s="53">
        <v>491</v>
      </c>
      <c r="G19" s="53">
        <v>10</v>
      </c>
      <c r="H19" s="53">
        <v>1</v>
      </c>
      <c r="I19" s="53">
        <v>6</v>
      </c>
      <c r="J19" s="53">
        <v>0</v>
      </c>
      <c r="K19" s="53">
        <v>1</v>
      </c>
      <c r="L19" s="53">
        <v>0</v>
      </c>
      <c r="M19" s="53">
        <f t="shared" si="4"/>
        <v>7</v>
      </c>
      <c r="N19" s="64">
        <f t="shared" si="1"/>
        <v>1.37524557956778</v>
      </c>
      <c r="O19" s="65">
        <v>7</v>
      </c>
      <c r="P19" s="53">
        <v>28</v>
      </c>
      <c r="Q19" s="53">
        <v>1</v>
      </c>
      <c r="R19" s="52">
        <f t="shared" si="5"/>
        <v>29</v>
      </c>
      <c r="S19" s="66">
        <f t="shared" si="2"/>
        <v>0.05697445972495088</v>
      </c>
      <c r="T19" s="53">
        <v>21</v>
      </c>
      <c r="U19" s="53">
        <v>19</v>
      </c>
      <c r="V19" s="53">
        <v>0</v>
      </c>
      <c r="W19" s="53">
        <v>2</v>
      </c>
      <c r="X19" s="53">
        <v>8</v>
      </c>
      <c r="Y19" s="53">
        <v>0</v>
      </c>
      <c r="Z19" s="53">
        <v>0</v>
      </c>
      <c r="AA19" s="53">
        <f t="shared" si="3"/>
        <v>29</v>
      </c>
      <c r="AB19" s="53">
        <v>0</v>
      </c>
      <c r="AC19" s="53">
        <v>0</v>
      </c>
      <c r="AD19" s="53">
        <v>509</v>
      </c>
      <c r="AE19" s="53"/>
      <c r="AF19" s="53">
        <v>32</v>
      </c>
      <c r="AG19" s="53">
        <v>24</v>
      </c>
      <c r="AH19" s="53">
        <v>45</v>
      </c>
      <c r="AI19" s="67">
        <v>117</v>
      </c>
    </row>
    <row r="20" spans="1:35" ht="7.5" customHeight="1">
      <c r="A20" s="68" t="s">
        <v>51</v>
      </c>
      <c r="B20" s="52">
        <v>105</v>
      </c>
      <c r="C20" s="52">
        <v>104</v>
      </c>
      <c r="D20" s="69">
        <f t="shared" si="0"/>
        <v>99.04761904761905</v>
      </c>
      <c r="E20" s="52">
        <v>103</v>
      </c>
      <c r="F20" s="52">
        <v>97</v>
      </c>
      <c r="G20" s="52">
        <v>5</v>
      </c>
      <c r="H20" s="52">
        <v>0</v>
      </c>
      <c r="I20" s="52">
        <v>1</v>
      </c>
      <c r="J20" s="52">
        <v>1</v>
      </c>
      <c r="K20" s="52">
        <v>0</v>
      </c>
      <c r="L20" s="52">
        <v>0</v>
      </c>
      <c r="M20" s="52">
        <f t="shared" si="4"/>
        <v>2</v>
      </c>
      <c r="N20" s="70">
        <f t="shared" si="1"/>
        <v>1.9230769230769231</v>
      </c>
      <c r="O20" s="71">
        <v>2</v>
      </c>
      <c r="P20" s="52">
        <v>10</v>
      </c>
      <c r="Q20" s="52">
        <v>0</v>
      </c>
      <c r="R20" s="52">
        <f t="shared" si="5"/>
        <v>10</v>
      </c>
      <c r="S20" s="72">
        <f t="shared" si="2"/>
        <v>0.09615384615384616</v>
      </c>
      <c r="T20" s="52">
        <v>2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f t="shared" si="3"/>
        <v>0</v>
      </c>
      <c r="AB20" s="52">
        <v>1</v>
      </c>
      <c r="AC20" s="52">
        <v>0</v>
      </c>
      <c r="AD20" s="52">
        <v>103</v>
      </c>
      <c r="AE20" s="52"/>
      <c r="AF20" s="52">
        <v>8</v>
      </c>
      <c r="AG20" s="52">
        <v>0</v>
      </c>
      <c r="AH20" s="52">
        <v>3</v>
      </c>
      <c r="AI20" s="54">
        <v>0</v>
      </c>
    </row>
    <row r="21" spans="1:35" ht="7.5" customHeight="1">
      <c r="A21" s="68" t="s">
        <v>52</v>
      </c>
      <c r="B21" s="52">
        <v>190</v>
      </c>
      <c r="C21" s="52">
        <v>182</v>
      </c>
      <c r="D21" s="69">
        <f t="shared" si="0"/>
        <v>95.78947368421052</v>
      </c>
      <c r="E21" s="52">
        <v>182</v>
      </c>
      <c r="F21" s="52">
        <v>152</v>
      </c>
      <c r="G21" s="52">
        <v>23</v>
      </c>
      <c r="H21" s="52">
        <v>0</v>
      </c>
      <c r="I21" s="52">
        <v>6</v>
      </c>
      <c r="J21" s="52">
        <v>0</v>
      </c>
      <c r="K21" s="52">
        <v>1</v>
      </c>
      <c r="L21" s="52">
        <v>0</v>
      </c>
      <c r="M21" s="52">
        <f t="shared" si="4"/>
        <v>7</v>
      </c>
      <c r="N21" s="70">
        <f t="shared" si="1"/>
        <v>3.8461538461538463</v>
      </c>
      <c r="O21" s="71">
        <v>3</v>
      </c>
      <c r="P21" s="52">
        <v>17</v>
      </c>
      <c r="Q21" s="52">
        <v>0</v>
      </c>
      <c r="R21" s="52">
        <f t="shared" si="5"/>
        <v>17</v>
      </c>
      <c r="S21" s="72">
        <f t="shared" si="2"/>
        <v>0.09340659340659341</v>
      </c>
      <c r="T21" s="52">
        <v>13</v>
      </c>
      <c r="U21" s="52">
        <v>7</v>
      </c>
      <c r="V21" s="52">
        <v>0</v>
      </c>
      <c r="W21" s="52">
        <v>3</v>
      </c>
      <c r="X21" s="52">
        <v>1</v>
      </c>
      <c r="Y21" s="52">
        <v>0</v>
      </c>
      <c r="Z21" s="52">
        <v>0</v>
      </c>
      <c r="AA21" s="52">
        <f t="shared" si="3"/>
        <v>11</v>
      </c>
      <c r="AB21" s="52">
        <v>2</v>
      </c>
      <c r="AC21" s="52">
        <v>0</v>
      </c>
      <c r="AD21" s="52">
        <v>180</v>
      </c>
      <c r="AE21" s="52"/>
      <c r="AF21" s="52">
        <v>0</v>
      </c>
      <c r="AG21" s="52">
        <v>0</v>
      </c>
      <c r="AH21" s="52">
        <v>0</v>
      </c>
      <c r="AI21" s="54">
        <v>0</v>
      </c>
    </row>
    <row r="22" spans="1:35" ht="7.5" customHeight="1">
      <c r="A22" s="68" t="s">
        <v>53</v>
      </c>
      <c r="B22" s="52">
        <v>191</v>
      </c>
      <c r="C22" s="52">
        <v>188</v>
      </c>
      <c r="D22" s="69">
        <f t="shared" si="0"/>
        <v>98.42931937172776</v>
      </c>
      <c r="E22" s="52">
        <v>188</v>
      </c>
      <c r="F22" s="52">
        <v>182</v>
      </c>
      <c r="G22" s="52">
        <v>3</v>
      </c>
      <c r="H22" s="52">
        <v>0</v>
      </c>
      <c r="I22" s="52">
        <v>3</v>
      </c>
      <c r="J22" s="52">
        <v>0</v>
      </c>
      <c r="K22" s="52">
        <v>0</v>
      </c>
      <c r="L22" s="52">
        <v>0</v>
      </c>
      <c r="M22" s="52">
        <f t="shared" si="4"/>
        <v>3</v>
      </c>
      <c r="N22" s="70">
        <f t="shared" si="1"/>
        <v>1.5957446808510638</v>
      </c>
      <c r="O22" s="71">
        <v>3</v>
      </c>
      <c r="P22" s="52">
        <v>12</v>
      </c>
      <c r="Q22" s="52">
        <v>0</v>
      </c>
      <c r="R22" s="52">
        <f t="shared" si="5"/>
        <v>12</v>
      </c>
      <c r="S22" s="72">
        <f t="shared" si="2"/>
        <v>0.06382978723404255</v>
      </c>
      <c r="T22" s="52">
        <v>6</v>
      </c>
      <c r="U22" s="52">
        <v>1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f t="shared" si="3"/>
        <v>1</v>
      </c>
      <c r="AB22" s="52">
        <v>0</v>
      </c>
      <c r="AC22" s="52">
        <v>0</v>
      </c>
      <c r="AD22" s="52">
        <v>188</v>
      </c>
      <c r="AE22" s="52"/>
      <c r="AF22" s="52">
        <v>26</v>
      </c>
      <c r="AG22" s="52">
        <v>0</v>
      </c>
      <c r="AH22" s="52">
        <v>7</v>
      </c>
      <c r="AI22" s="54">
        <v>0</v>
      </c>
    </row>
    <row r="23" spans="1:35" ht="7.5" customHeight="1">
      <c r="A23" s="68" t="s">
        <v>54</v>
      </c>
      <c r="B23" s="52">
        <v>86</v>
      </c>
      <c r="C23" s="52">
        <v>86</v>
      </c>
      <c r="D23" s="69">
        <f t="shared" si="0"/>
        <v>100</v>
      </c>
      <c r="E23" s="52">
        <v>86</v>
      </c>
      <c r="F23" s="52">
        <v>76</v>
      </c>
      <c r="G23" s="52">
        <v>5</v>
      </c>
      <c r="H23" s="52">
        <v>4</v>
      </c>
      <c r="I23" s="52">
        <v>1</v>
      </c>
      <c r="J23" s="52">
        <v>0</v>
      </c>
      <c r="K23" s="52">
        <v>0</v>
      </c>
      <c r="L23" s="52">
        <v>0</v>
      </c>
      <c r="M23" s="52">
        <f t="shared" si="4"/>
        <v>1</v>
      </c>
      <c r="N23" s="70">
        <f t="shared" si="1"/>
        <v>1.1627906976744187</v>
      </c>
      <c r="O23" s="71">
        <v>1</v>
      </c>
      <c r="P23" s="52">
        <v>3</v>
      </c>
      <c r="Q23" s="52">
        <v>0</v>
      </c>
      <c r="R23" s="52">
        <f t="shared" si="5"/>
        <v>3</v>
      </c>
      <c r="S23" s="72">
        <f t="shared" si="2"/>
        <v>0.03488372093023256</v>
      </c>
      <c r="T23" s="52">
        <v>11</v>
      </c>
      <c r="U23" s="52">
        <v>5</v>
      </c>
      <c r="V23" s="52">
        <v>1</v>
      </c>
      <c r="W23" s="52">
        <v>1</v>
      </c>
      <c r="X23" s="52">
        <v>0</v>
      </c>
      <c r="Y23" s="52">
        <v>1</v>
      </c>
      <c r="Z23" s="52">
        <v>0</v>
      </c>
      <c r="AA23" s="52">
        <f t="shared" si="3"/>
        <v>8</v>
      </c>
      <c r="AB23" s="52">
        <v>1</v>
      </c>
      <c r="AC23" s="52">
        <v>0</v>
      </c>
      <c r="AD23" s="52">
        <v>79</v>
      </c>
      <c r="AE23" s="52"/>
      <c r="AF23" s="52">
        <v>0</v>
      </c>
      <c r="AG23" s="52">
        <v>0</v>
      </c>
      <c r="AH23" s="52">
        <v>0</v>
      </c>
      <c r="AI23" s="54">
        <v>58</v>
      </c>
    </row>
    <row r="24" spans="1:35" ht="7.5" customHeight="1">
      <c r="A24" s="68" t="s">
        <v>55</v>
      </c>
      <c r="B24" s="52">
        <v>52</v>
      </c>
      <c r="C24" s="52">
        <v>50</v>
      </c>
      <c r="D24" s="69">
        <f t="shared" si="0"/>
        <v>96.15384615384616</v>
      </c>
      <c r="E24" s="52">
        <v>50</v>
      </c>
      <c r="F24" s="52">
        <v>43</v>
      </c>
      <c r="G24" s="52">
        <v>6</v>
      </c>
      <c r="H24" s="52">
        <v>0</v>
      </c>
      <c r="I24" s="52">
        <v>1</v>
      </c>
      <c r="J24" s="52">
        <v>0</v>
      </c>
      <c r="K24" s="52">
        <v>0</v>
      </c>
      <c r="L24" s="52">
        <v>0</v>
      </c>
      <c r="M24" s="52">
        <f t="shared" si="4"/>
        <v>1</v>
      </c>
      <c r="N24" s="70">
        <f t="shared" si="1"/>
        <v>2</v>
      </c>
      <c r="O24" s="71">
        <v>1</v>
      </c>
      <c r="P24" s="52">
        <v>4</v>
      </c>
      <c r="Q24" s="52">
        <v>0</v>
      </c>
      <c r="R24" s="52">
        <f t="shared" si="5"/>
        <v>4</v>
      </c>
      <c r="S24" s="72">
        <f t="shared" si="2"/>
        <v>0.08</v>
      </c>
      <c r="T24" s="52">
        <v>6</v>
      </c>
      <c r="U24" s="52">
        <v>3</v>
      </c>
      <c r="V24" s="52">
        <v>0</v>
      </c>
      <c r="W24" s="52">
        <v>1</v>
      </c>
      <c r="X24" s="52">
        <v>1</v>
      </c>
      <c r="Y24" s="52">
        <v>0</v>
      </c>
      <c r="Z24" s="52">
        <v>0</v>
      </c>
      <c r="AA24" s="52">
        <f t="shared" si="3"/>
        <v>5</v>
      </c>
      <c r="AB24" s="52">
        <v>0</v>
      </c>
      <c r="AC24" s="52">
        <v>0</v>
      </c>
      <c r="AD24" s="52">
        <v>50</v>
      </c>
      <c r="AE24" s="52"/>
      <c r="AF24" s="52">
        <v>10</v>
      </c>
      <c r="AG24" s="52">
        <v>0</v>
      </c>
      <c r="AH24" s="52">
        <v>0</v>
      </c>
      <c r="AI24" s="54">
        <v>12</v>
      </c>
    </row>
    <row r="25" spans="1:35" ht="7.5" customHeight="1">
      <c r="A25" s="68" t="s">
        <v>56</v>
      </c>
      <c r="B25" s="52">
        <v>148</v>
      </c>
      <c r="C25" s="52">
        <v>143</v>
      </c>
      <c r="D25" s="69">
        <f t="shared" si="0"/>
        <v>96.62162162162163</v>
      </c>
      <c r="E25" s="52">
        <v>143</v>
      </c>
      <c r="F25" s="52">
        <v>138</v>
      </c>
      <c r="G25" s="52">
        <v>1</v>
      </c>
      <c r="H25" s="52">
        <v>0</v>
      </c>
      <c r="I25" s="52">
        <v>4</v>
      </c>
      <c r="J25" s="52">
        <v>0</v>
      </c>
      <c r="K25" s="52">
        <v>0</v>
      </c>
      <c r="L25" s="52">
        <v>0</v>
      </c>
      <c r="M25" s="52">
        <f t="shared" si="4"/>
        <v>4</v>
      </c>
      <c r="N25" s="70">
        <f t="shared" si="1"/>
        <v>2.797202797202797</v>
      </c>
      <c r="O25" s="71">
        <v>4</v>
      </c>
      <c r="P25" s="52">
        <v>8</v>
      </c>
      <c r="Q25" s="52">
        <v>0</v>
      </c>
      <c r="R25" s="52">
        <f t="shared" si="5"/>
        <v>8</v>
      </c>
      <c r="S25" s="72">
        <f t="shared" si="2"/>
        <v>0.055944055944055944</v>
      </c>
      <c r="T25" s="52">
        <v>4</v>
      </c>
      <c r="U25" s="52">
        <v>0</v>
      </c>
      <c r="V25" s="52">
        <v>0</v>
      </c>
      <c r="W25" s="52">
        <v>6</v>
      </c>
      <c r="X25" s="52">
        <v>0</v>
      </c>
      <c r="Y25" s="52">
        <v>0</v>
      </c>
      <c r="Z25" s="52">
        <v>0</v>
      </c>
      <c r="AA25" s="52">
        <f t="shared" si="3"/>
        <v>6</v>
      </c>
      <c r="AB25" s="52">
        <v>0</v>
      </c>
      <c r="AC25" s="52">
        <v>0</v>
      </c>
      <c r="AD25" s="52">
        <v>143</v>
      </c>
      <c r="AE25" s="52"/>
      <c r="AF25" s="52">
        <v>4</v>
      </c>
      <c r="AG25" s="52">
        <v>0</v>
      </c>
      <c r="AH25" s="52">
        <v>1</v>
      </c>
      <c r="AI25" s="54">
        <v>0</v>
      </c>
    </row>
    <row r="26" spans="1:35" ht="7.5" customHeight="1">
      <c r="A26" s="55" t="s">
        <v>57</v>
      </c>
      <c r="B26" s="56">
        <v>219</v>
      </c>
      <c r="C26" s="56">
        <v>200</v>
      </c>
      <c r="D26" s="57">
        <f t="shared" si="0"/>
        <v>91.32420091324201</v>
      </c>
      <c r="E26" s="56">
        <v>200</v>
      </c>
      <c r="F26" s="56">
        <v>193</v>
      </c>
      <c r="G26" s="56">
        <v>2</v>
      </c>
      <c r="H26" s="56">
        <v>0</v>
      </c>
      <c r="I26" s="56">
        <v>5</v>
      </c>
      <c r="J26" s="56">
        <v>0</v>
      </c>
      <c r="K26" s="56">
        <v>0</v>
      </c>
      <c r="L26" s="56">
        <v>0</v>
      </c>
      <c r="M26" s="56">
        <f t="shared" si="4"/>
        <v>5</v>
      </c>
      <c r="N26" s="58">
        <f t="shared" si="1"/>
        <v>2.5</v>
      </c>
      <c r="O26" s="59">
        <v>3</v>
      </c>
      <c r="P26" s="56">
        <v>8</v>
      </c>
      <c r="Q26" s="56">
        <v>6</v>
      </c>
      <c r="R26" s="56">
        <f t="shared" si="5"/>
        <v>14</v>
      </c>
      <c r="S26" s="60">
        <f t="shared" si="2"/>
        <v>0.07</v>
      </c>
      <c r="T26" s="56">
        <v>12</v>
      </c>
      <c r="U26" s="56">
        <v>6</v>
      </c>
      <c r="V26" s="56">
        <v>4</v>
      </c>
      <c r="W26" s="56">
        <v>5</v>
      </c>
      <c r="X26" s="56">
        <v>2</v>
      </c>
      <c r="Y26" s="56">
        <v>0</v>
      </c>
      <c r="Z26" s="56">
        <v>3</v>
      </c>
      <c r="AA26" s="56">
        <f t="shared" si="3"/>
        <v>20</v>
      </c>
      <c r="AB26" s="56">
        <v>0</v>
      </c>
      <c r="AC26" s="56">
        <v>0</v>
      </c>
      <c r="AD26" s="56">
        <v>200</v>
      </c>
      <c r="AE26" s="56"/>
      <c r="AF26" s="56">
        <v>16</v>
      </c>
      <c r="AG26" s="56">
        <v>1</v>
      </c>
      <c r="AH26" s="56">
        <v>2</v>
      </c>
      <c r="AI26" s="61">
        <v>0</v>
      </c>
    </row>
    <row r="27" spans="1:35" ht="7.5" customHeight="1">
      <c r="A27" s="62" t="s">
        <v>58</v>
      </c>
      <c r="B27" s="53">
        <v>1187</v>
      </c>
      <c r="C27" s="53">
        <v>1138</v>
      </c>
      <c r="D27" s="63">
        <f t="shared" si="0"/>
        <v>95.87194608256108</v>
      </c>
      <c r="E27" s="53">
        <v>1125</v>
      </c>
      <c r="F27" s="53">
        <v>1067</v>
      </c>
      <c r="G27" s="53">
        <v>48</v>
      </c>
      <c r="H27" s="53">
        <v>0</v>
      </c>
      <c r="I27" s="53">
        <v>21</v>
      </c>
      <c r="J27" s="53">
        <v>1</v>
      </c>
      <c r="K27" s="53">
        <v>0</v>
      </c>
      <c r="L27" s="53">
        <v>1</v>
      </c>
      <c r="M27" s="53">
        <f t="shared" si="4"/>
        <v>23</v>
      </c>
      <c r="N27" s="64">
        <f t="shared" si="1"/>
        <v>2.0210896309314585</v>
      </c>
      <c r="O27" s="65">
        <v>24</v>
      </c>
      <c r="P27" s="53">
        <v>51</v>
      </c>
      <c r="Q27" s="53">
        <v>7</v>
      </c>
      <c r="R27" s="53">
        <f t="shared" si="5"/>
        <v>58</v>
      </c>
      <c r="S27" s="66">
        <f t="shared" si="2"/>
        <v>0.050966608084358524</v>
      </c>
      <c r="T27" s="53">
        <v>29</v>
      </c>
      <c r="U27" s="53">
        <v>19</v>
      </c>
      <c r="V27" s="53">
        <v>1</v>
      </c>
      <c r="W27" s="53">
        <v>2</v>
      </c>
      <c r="X27" s="53">
        <v>11</v>
      </c>
      <c r="Y27" s="53">
        <v>1</v>
      </c>
      <c r="Z27" s="53">
        <v>11</v>
      </c>
      <c r="AA27" s="53">
        <f t="shared" si="3"/>
        <v>45</v>
      </c>
      <c r="AB27" s="53">
        <v>1</v>
      </c>
      <c r="AC27" s="53">
        <v>0</v>
      </c>
      <c r="AD27" s="53">
        <v>1137</v>
      </c>
      <c r="AE27" s="53"/>
      <c r="AF27" s="53">
        <v>259</v>
      </c>
      <c r="AG27" s="53">
        <v>2</v>
      </c>
      <c r="AH27" s="53">
        <v>344</v>
      </c>
      <c r="AI27" s="67">
        <v>1</v>
      </c>
    </row>
    <row r="28" spans="1:35" ht="7.5" customHeight="1">
      <c r="A28" s="68" t="s">
        <v>59</v>
      </c>
      <c r="B28" s="52">
        <v>41</v>
      </c>
      <c r="C28" s="52">
        <v>39</v>
      </c>
      <c r="D28" s="69">
        <f t="shared" si="0"/>
        <v>95.1219512195122</v>
      </c>
      <c r="E28" s="52">
        <v>39</v>
      </c>
      <c r="F28" s="52">
        <v>36</v>
      </c>
      <c r="G28" s="52">
        <v>2</v>
      </c>
      <c r="H28" s="52">
        <v>0</v>
      </c>
      <c r="I28" s="52">
        <v>0</v>
      </c>
      <c r="J28" s="52">
        <v>1</v>
      </c>
      <c r="K28" s="52">
        <v>0</v>
      </c>
      <c r="L28" s="52">
        <v>0</v>
      </c>
      <c r="M28" s="52">
        <f t="shared" si="4"/>
        <v>1</v>
      </c>
      <c r="N28" s="70">
        <f t="shared" si="1"/>
        <v>2.564102564102564</v>
      </c>
      <c r="O28" s="71">
        <v>1</v>
      </c>
      <c r="P28" s="52">
        <v>5</v>
      </c>
      <c r="Q28" s="52">
        <v>0</v>
      </c>
      <c r="R28" s="52">
        <f t="shared" si="5"/>
        <v>5</v>
      </c>
      <c r="S28" s="72">
        <f t="shared" si="2"/>
        <v>0.1282051282051282</v>
      </c>
      <c r="T28" s="52">
        <v>0</v>
      </c>
      <c r="U28" s="52">
        <v>2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f t="shared" si="3"/>
        <v>2</v>
      </c>
      <c r="AB28" s="52">
        <v>0</v>
      </c>
      <c r="AC28" s="52">
        <v>0</v>
      </c>
      <c r="AD28" s="52">
        <v>39</v>
      </c>
      <c r="AE28" s="52"/>
      <c r="AF28" s="52">
        <v>2</v>
      </c>
      <c r="AG28" s="52">
        <v>0</v>
      </c>
      <c r="AH28" s="52">
        <v>0</v>
      </c>
      <c r="AI28" s="54">
        <v>3</v>
      </c>
    </row>
    <row r="29" spans="1:35" ht="7.5" customHeight="1">
      <c r="A29" s="68" t="s">
        <v>60</v>
      </c>
      <c r="B29" s="52">
        <v>100</v>
      </c>
      <c r="C29" s="52">
        <v>98</v>
      </c>
      <c r="D29" s="69">
        <f t="shared" si="0"/>
        <v>98</v>
      </c>
      <c r="E29" s="52">
        <v>98</v>
      </c>
      <c r="F29" s="52">
        <v>54</v>
      </c>
      <c r="G29" s="52">
        <v>37</v>
      </c>
      <c r="H29" s="52">
        <v>0</v>
      </c>
      <c r="I29" s="52">
        <v>6</v>
      </c>
      <c r="J29" s="52">
        <v>1</v>
      </c>
      <c r="K29" s="52">
        <v>0</v>
      </c>
      <c r="L29" s="52">
        <v>0</v>
      </c>
      <c r="M29" s="52">
        <f t="shared" si="4"/>
        <v>7</v>
      </c>
      <c r="N29" s="70">
        <f t="shared" si="1"/>
        <v>7.142857142857142</v>
      </c>
      <c r="O29" s="71">
        <v>7</v>
      </c>
      <c r="P29" s="52">
        <v>22</v>
      </c>
      <c r="Q29" s="52">
        <v>0</v>
      </c>
      <c r="R29" s="52">
        <f t="shared" si="5"/>
        <v>22</v>
      </c>
      <c r="S29" s="72">
        <f t="shared" si="2"/>
        <v>0.22448979591836735</v>
      </c>
      <c r="T29" s="52">
        <v>4</v>
      </c>
      <c r="U29" s="52">
        <v>9</v>
      </c>
      <c r="V29" s="52">
        <v>8</v>
      </c>
      <c r="W29" s="52">
        <v>1</v>
      </c>
      <c r="X29" s="52">
        <v>5</v>
      </c>
      <c r="Y29" s="52">
        <v>0</v>
      </c>
      <c r="Z29" s="52">
        <v>0</v>
      </c>
      <c r="AA29" s="52">
        <f t="shared" si="3"/>
        <v>23</v>
      </c>
      <c r="AB29" s="52">
        <v>0</v>
      </c>
      <c r="AC29" s="52">
        <v>0</v>
      </c>
      <c r="AD29" s="52">
        <v>98</v>
      </c>
      <c r="AE29" s="52"/>
      <c r="AF29" s="52">
        <v>14</v>
      </c>
      <c r="AG29" s="52">
        <v>1</v>
      </c>
      <c r="AH29" s="52">
        <v>1</v>
      </c>
      <c r="AI29" s="54">
        <v>39</v>
      </c>
    </row>
    <row r="30" spans="1:35" ht="7.5" customHeight="1">
      <c r="A30" s="68" t="s">
        <v>61</v>
      </c>
      <c r="B30" s="52">
        <v>58</v>
      </c>
      <c r="C30" s="52">
        <v>56</v>
      </c>
      <c r="D30" s="69">
        <f t="shared" si="0"/>
        <v>96.55172413793103</v>
      </c>
      <c r="E30" s="52">
        <v>56</v>
      </c>
      <c r="F30" s="52">
        <v>21</v>
      </c>
      <c r="G30" s="52">
        <v>34</v>
      </c>
      <c r="H30" s="52">
        <v>0</v>
      </c>
      <c r="I30" s="52">
        <v>1</v>
      </c>
      <c r="J30" s="52">
        <v>0</v>
      </c>
      <c r="K30" s="52">
        <v>0</v>
      </c>
      <c r="L30" s="52">
        <v>0</v>
      </c>
      <c r="M30" s="52">
        <f t="shared" si="4"/>
        <v>1</v>
      </c>
      <c r="N30" s="70">
        <f t="shared" si="1"/>
        <v>1.7857142857142856</v>
      </c>
      <c r="O30" s="71">
        <v>1</v>
      </c>
      <c r="P30" s="52">
        <v>2</v>
      </c>
      <c r="Q30" s="52">
        <v>0</v>
      </c>
      <c r="R30" s="52">
        <f t="shared" si="5"/>
        <v>2</v>
      </c>
      <c r="S30" s="72">
        <f t="shared" si="2"/>
        <v>0.03571428571428571</v>
      </c>
      <c r="T30" s="52">
        <v>2</v>
      </c>
      <c r="U30" s="52">
        <v>1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f t="shared" si="3"/>
        <v>1</v>
      </c>
      <c r="AB30" s="52">
        <v>0</v>
      </c>
      <c r="AC30" s="52">
        <v>0</v>
      </c>
      <c r="AD30" s="52">
        <v>56</v>
      </c>
      <c r="AE30" s="52"/>
      <c r="AF30" s="52">
        <v>1</v>
      </c>
      <c r="AG30" s="52">
        <v>0</v>
      </c>
      <c r="AH30" s="52">
        <v>0</v>
      </c>
      <c r="AI30" s="54">
        <v>3</v>
      </c>
    </row>
    <row r="31" spans="1:35" ht="7.5" customHeight="1">
      <c r="A31" s="68" t="s">
        <v>62</v>
      </c>
      <c r="B31" s="52">
        <v>168</v>
      </c>
      <c r="C31" s="52">
        <v>147</v>
      </c>
      <c r="D31" s="69">
        <f t="shared" si="0"/>
        <v>87.5</v>
      </c>
      <c r="E31" s="52">
        <v>143</v>
      </c>
      <c r="F31" s="52">
        <v>139</v>
      </c>
      <c r="G31" s="52">
        <v>5</v>
      </c>
      <c r="H31" s="52">
        <v>0</v>
      </c>
      <c r="I31" s="52">
        <v>3</v>
      </c>
      <c r="J31" s="52">
        <v>0</v>
      </c>
      <c r="K31" s="52">
        <v>0</v>
      </c>
      <c r="L31" s="52">
        <v>0</v>
      </c>
      <c r="M31" s="52">
        <f t="shared" si="4"/>
        <v>3</v>
      </c>
      <c r="N31" s="70">
        <f t="shared" si="1"/>
        <v>2.0408163265306123</v>
      </c>
      <c r="O31" s="71">
        <v>3</v>
      </c>
      <c r="P31" s="52">
        <v>9</v>
      </c>
      <c r="Q31" s="52">
        <v>0</v>
      </c>
      <c r="R31" s="52">
        <f t="shared" si="5"/>
        <v>9</v>
      </c>
      <c r="S31" s="72">
        <f t="shared" si="2"/>
        <v>0.061224489795918366</v>
      </c>
      <c r="T31" s="52">
        <v>12</v>
      </c>
      <c r="U31" s="52">
        <v>4</v>
      </c>
      <c r="V31" s="52">
        <v>0</v>
      </c>
      <c r="W31" s="52">
        <v>0</v>
      </c>
      <c r="X31" s="52">
        <v>3</v>
      </c>
      <c r="Y31" s="52">
        <v>0</v>
      </c>
      <c r="Z31" s="52">
        <v>0</v>
      </c>
      <c r="AA31" s="52">
        <f t="shared" si="3"/>
        <v>7</v>
      </c>
      <c r="AB31" s="52">
        <v>2</v>
      </c>
      <c r="AC31" s="52">
        <v>0</v>
      </c>
      <c r="AD31" s="52">
        <v>145</v>
      </c>
      <c r="AE31" s="52"/>
      <c r="AF31" s="52">
        <v>4</v>
      </c>
      <c r="AG31" s="52">
        <v>2</v>
      </c>
      <c r="AH31" s="52">
        <v>6</v>
      </c>
      <c r="AI31" s="54">
        <v>32</v>
      </c>
    </row>
    <row r="32" spans="1:35" ht="7.5" customHeight="1">
      <c r="A32" s="68" t="s">
        <v>63</v>
      </c>
      <c r="B32" s="52">
        <v>77</v>
      </c>
      <c r="C32" s="52">
        <v>73</v>
      </c>
      <c r="D32" s="69">
        <f t="shared" si="0"/>
        <v>94.8051948051948</v>
      </c>
      <c r="E32" s="52">
        <v>73</v>
      </c>
      <c r="F32" s="52">
        <v>51</v>
      </c>
      <c r="G32" s="52">
        <v>19</v>
      </c>
      <c r="H32" s="52">
        <v>0</v>
      </c>
      <c r="I32" s="52">
        <v>2</v>
      </c>
      <c r="J32" s="52">
        <v>1</v>
      </c>
      <c r="K32" s="52">
        <v>0</v>
      </c>
      <c r="L32" s="52">
        <v>0</v>
      </c>
      <c r="M32" s="52">
        <f t="shared" si="4"/>
        <v>3</v>
      </c>
      <c r="N32" s="70">
        <f t="shared" si="1"/>
        <v>4.10958904109589</v>
      </c>
      <c r="O32" s="71">
        <v>3</v>
      </c>
      <c r="P32" s="52">
        <v>10</v>
      </c>
      <c r="Q32" s="52">
        <v>0</v>
      </c>
      <c r="R32" s="52">
        <f t="shared" si="5"/>
        <v>10</v>
      </c>
      <c r="S32" s="72">
        <f t="shared" si="2"/>
        <v>0.136986301369863</v>
      </c>
      <c r="T32" s="52">
        <v>5</v>
      </c>
      <c r="U32" s="52">
        <v>2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f t="shared" si="3"/>
        <v>2</v>
      </c>
      <c r="AB32" s="52">
        <v>0</v>
      </c>
      <c r="AC32" s="52">
        <v>0</v>
      </c>
      <c r="AD32" s="52">
        <v>73</v>
      </c>
      <c r="AE32" s="52"/>
      <c r="AF32" s="52">
        <v>0</v>
      </c>
      <c r="AG32" s="52">
        <v>0</v>
      </c>
      <c r="AH32" s="52">
        <v>0</v>
      </c>
      <c r="AI32" s="54">
        <v>0</v>
      </c>
    </row>
    <row r="33" spans="1:35" ht="7.5" customHeight="1">
      <c r="A33" s="68" t="s">
        <v>64</v>
      </c>
      <c r="B33" s="52">
        <v>77</v>
      </c>
      <c r="C33" s="52">
        <v>69</v>
      </c>
      <c r="D33" s="69">
        <f t="shared" si="0"/>
        <v>89.6103896103896</v>
      </c>
      <c r="E33" s="52">
        <v>69</v>
      </c>
      <c r="F33" s="52">
        <v>61</v>
      </c>
      <c r="G33" s="52">
        <v>7</v>
      </c>
      <c r="H33" s="52">
        <v>0</v>
      </c>
      <c r="I33" s="52">
        <v>1</v>
      </c>
      <c r="J33" s="52">
        <v>0</v>
      </c>
      <c r="K33" s="52">
        <v>0</v>
      </c>
      <c r="L33" s="52">
        <v>0</v>
      </c>
      <c r="M33" s="52">
        <f t="shared" si="4"/>
        <v>1</v>
      </c>
      <c r="N33" s="70">
        <f t="shared" si="1"/>
        <v>1.4492753623188406</v>
      </c>
      <c r="O33" s="71">
        <v>1</v>
      </c>
      <c r="P33" s="52">
        <v>2</v>
      </c>
      <c r="Q33" s="52">
        <v>0</v>
      </c>
      <c r="R33" s="52">
        <f t="shared" si="5"/>
        <v>2</v>
      </c>
      <c r="S33" s="72">
        <f t="shared" si="2"/>
        <v>0.028985507246376812</v>
      </c>
      <c r="T33" s="52">
        <v>1</v>
      </c>
      <c r="U33" s="52">
        <v>2</v>
      </c>
      <c r="V33" s="52">
        <v>0</v>
      </c>
      <c r="W33" s="52">
        <v>0</v>
      </c>
      <c r="X33" s="52">
        <v>1</v>
      </c>
      <c r="Y33" s="52">
        <v>0</v>
      </c>
      <c r="Z33" s="52">
        <v>0</v>
      </c>
      <c r="AA33" s="52">
        <f t="shared" si="3"/>
        <v>3</v>
      </c>
      <c r="AB33" s="52">
        <v>0</v>
      </c>
      <c r="AC33" s="52">
        <v>0</v>
      </c>
      <c r="AD33" s="52">
        <v>69</v>
      </c>
      <c r="AE33" s="52"/>
      <c r="AF33" s="52">
        <v>0</v>
      </c>
      <c r="AG33" s="52">
        <v>0</v>
      </c>
      <c r="AH33" s="52">
        <v>0</v>
      </c>
      <c r="AI33" s="54">
        <v>0</v>
      </c>
    </row>
    <row r="34" spans="1:35" ht="7.5" customHeight="1">
      <c r="A34" s="55" t="s">
        <v>65</v>
      </c>
      <c r="B34" s="56">
        <v>78</v>
      </c>
      <c r="C34" s="56">
        <v>78</v>
      </c>
      <c r="D34" s="57">
        <f t="shared" si="0"/>
        <v>100</v>
      </c>
      <c r="E34" s="56">
        <v>78</v>
      </c>
      <c r="F34" s="56">
        <v>78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f t="shared" si="4"/>
        <v>0</v>
      </c>
      <c r="N34" s="58">
        <f t="shared" si="1"/>
        <v>0</v>
      </c>
      <c r="O34" s="59">
        <v>0</v>
      </c>
      <c r="P34" s="56">
        <v>0</v>
      </c>
      <c r="Q34" s="56">
        <v>0</v>
      </c>
      <c r="R34" s="56">
        <f t="shared" si="5"/>
        <v>0</v>
      </c>
      <c r="S34" s="60">
        <f t="shared" si="2"/>
        <v>0</v>
      </c>
      <c r="T34" s="56">
        <v>0</v>
      </c>
      <c r="U34" s="56">
        <v>2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2">
        <f t="shared" si="3"/>
        <v>2</v>
      </c>
      <c r="AB34" s="56">
        <v>0</v>
      </c>
      <c r="AC34" s="56">
        <v>0</v>
      </c>
      <c r="AD34" s="56">
        <v>78</v>
      </c>
      <c r="AE34" s="56"/>
      <c r="AF34" s="56">
        <v>0</v>
      </c>
      <c r="AG34" s="56">
        <v>0</v>
      </c>
      <c r="AH34" s="56">
        <v>0</v>
      </c>
      <c r="AI34" s="61">
        <v>0</v>
      </c>
    </row>
    <row r="35" spans="1:35" ht="7.5" customHeight="1">
      <c r="A35" s="62" t="s">
        <v>66</v>
      </c>
      <c r="B35" s="53">
        <v>733</v>
      </c>
      <c r="C35" s="53">
        <v>683</v>
      </c>
      <c r="D35" s="63">
        <f t="shared" si="0"/>
        <v>93.1787175989086</v>
      </c>
      <c r="E35" s="53">
        <v>679</v>
      </c>
      <c r="F35" s="53">
        <v>596</v>
      </c>
      <c r="G35" s="53">
        <v>74</v>
      </c>
      <c r="H35" s="53">
        <v>0</v>
      </c>
      <c r="I35" s="53">
        <v>12</v>
      </c>
      <c r="J35" s="53">
        <v>1</v>
      </c>
      <c r="K35" s="53">
        <v>0</v>
      </c>
      <c r="L35" s="53">
        <v>0</v>
      </c>
      <c r="M35" s="53">
        <f t="shared" si="4"/>
        <v>13</v>
      </c>
      <c r="N35" s="64">
        <f t="shared" si="1"/>
        <v>1.903367496339678</v>
      </c>
      <c r="O35" s="65">
        <v>13</v>
      </c>
      <c r="P35" s="53">
        <v>34</v>
      </c>
      <c r="Q35" s="53">
        <v>0</v>
      </c>
      <c r="R35" s="53">
        <f t="shared" si="5"/>
        <v>34</v>
      </c>
      <c r="S35" s="66">
        <f t="shared" si="2"/>
        <v>0.04978038067349927</v>
      </c>
      <c r="T35" s="53">
        <v>80</v>
      </c>
      <c r="U35" s="53">
        <v>37</v>
      </c>
      <c r="V35" s="53">
        <v>5</v>
      </c>
      <c r="W35" s="53">
        <v>24</v>
      </c>
      <c r="X35" s="53">
        <v>21</v>
      </c>
      <c r="Y35" s="53">
        <v>1</v>
      </c>
      <c r="Z35" s="53">
        <v>5</v>
      </c>
      <c r="AA35" s="53">
        <f t="shared" si="3"/>
        <v>93</v>
      </c>
      <c r="AB35" s="53">
        <v>4</v>
      </c>
      <c r="AC35" s="53">
        <v>0</v>
      </c>
      <c r="AD35" s="53">
        <v>679</v>
      </c>
      <c r="AE35" s="53"/>
      <c r="AF35" s="53">
        <v>14</v>
      </c>
      <c r="AG35" s="53">
        <v>0</v>
      </c>
      <c r="AH35" s="53">
        <v>7</v>
      </c>
      <c r="AI35" s="67">
        <v>10</v>
      </c>
    </row>
    <row r="36" spans="1:35" ht="7.5" customHeight="1">
      <c r="A36" s="68" t="s">
        <v>67</v>
      </c>
      <c r="B36" s="52">
        <v>119</v>
      </c>
      <c r="C36" s="52">
        <v>109</v>
      </c>
      <c r="D36" s="69">
        <f t="shared" si="0"/>
        <v>91.59663865546219</v>
      </c>
      <c r="E36" s="52">
        <v>109</v>
      </c>
      <c r="F36" s="52">
        <v>109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f t="shared" si="4"/>
        <v>0</v>
      </c>
      <c r="N36" s="70">
        <f t="shared" si="1"/>
        <v>0</v>
      </c>
      <c r="O36" s="71">
        <v>0</v>
      </c>
      <c r="P36" s="52">
        <v>0</v>
      </c>
      <c r="Q36" s="52">
        <v>0</v>
      </c>
      <c r="R36" s="52">
        <f t="shared" si="5"/>
        <v>0</v>
      </c>
      <c r="S36" s="72">
        <f t="shared" si="2"/>
        <v>0</v>
      </c>
      <c r="T36" s="52">
        <v>0</v>
      </c>
      <c r="U36" s="52">
        <v>5</v>
      </c>
      <c r="V36" s="52">
        <v>0</v>
      </c>
      <c r="W36" s="52">
        <v>0</v>
      </c>
      <c r="X36" s="52">
        <v>0</v>
      </c>
      <c r="Y36" s="52">
        <v>3</v>
      </c>
      <c r="Z36" s="52">
        <v>0</v>
      </c>
      <c r="AA36" s="52">
        <f t="shared" si="3"/>
        <v>8</v>
      </c>
      <c r="AB36" s="52">
        <v>4</v>
      </c>
      <c r="AC36" s="52">
        <v>0</v>
      </c>
      <c r="AD36" s="52">
        <v>105</v>
      </c>
      <c r="AE36" s="52"/>
      <c r="AF36" s="73"/>
      <c r="AG36" s="73"/>
      <c r="AH36" s="73"/>
      <c r="AI36" s="74"/>
    </row>
    <row r="37" spans="1:35" ht="7.5" customHeight="1">
      <c r="A37" s="68" t="s">
        <v>68</v>
      </c>
      <c r="B37" s="52">
        <v>54</v>
      </c>
      <c r="C37" s="52">
        <v>43</v>
      </c>
      <c r="D37" s="69">
        <f t="shared" si="0"/>
        <v>79.62962962962963</v>
      </c>
      <c r="E37" s="52">
        <v>43</v>
      </c>
      <c r="F37" s="52">
        <v>41</v>
      </c>
      <c r="G37" s="52">
        <v>1</v>
      </c>
      <c r="H37" s="52">
        <v>0</v>
      </c>
      <c r="I37" s="52">
        <v>1</v>
      </c>
      <c r="J37" s="52">
        <v>0</v>
      </c>
      <c r="K37" s="52">
        <v>0</v>
      </c>
      <c r="L37" s="52">
        <v>0</v>
      </c>
      <c r="M37" s="52">
        <f t="shared" si="4"/>
        <v>1</v>
      </c>
      <c r="N37" s="70">
        <f t="shared" si="1"/>
        <v>2.3255813953488373</v>
      </c>
      <c r="O37" s="71">
        <v>1</v>
      </c>
      <c r="P37" s="52">
        <v>4</v>
      </c>
      <c r="Q37" s="52">
        <v>0</v>
      </c>
      <c r="R37" s="52">
        <f t="shared" si="5"/>
        <v>4</v>
      </c>
      <c r="S37" s="72">
        <f t="shared" si="2"/>
        <v>0.09302325581395349</v>
      </c>
      <c r="T37" s="52">
        <v>4</v>
      </c>
      <c r="U37" s="52">
        <v>1</v>
      </c>
      <c r="V37" s="52">
        <v>0</v>
      </c>
      <c r="W37" s="52">
        <v>0</v>
      </c>
      <c r="X37" s="52">
        <v>0</v>
      </c>
      <c r="Y37" s="52">
        <v>0</v>
      </c>
      <c r="Z37" s="52">
        <v>10</v>
      </c>
      <c r="AA37" s="52">
        <f t="shared" si="3"/>
        <v>11</v>
      </c>
      <c r="AB37" s="52">
        <v>0</v>
      </c>
      <c r="AC37" s="52">
        <v>0</v>
      </c>
      <c r="AD37" s="52">
        <v>0</v>
      </c>
      <c r="AE37" s="52"/>
      <c r="AF37" s="52">
        <v>0</v>
      </c>
      <c r="AG37" s="52">
        <v>0</v>
      </c>
      <c r="AH37" s="52">
        <v>0</v>
      </c>
      <c r="AI37" s="54">
        <v>0</v>
      </c>
    </row>
    <row r="38" spans="1:35" ht="7.5" customHeight="1">
      <c r="A38" s="68" t="s">
        <v>69</v>
      </c>
      <c r="B38" s="52">
        <v>120</v>
      </c>
      <c r="C38" s="52">
        <v>108</v>
      </c>
      <c r="D38" s="69">
        <f t="shared" si="0"/>
        <v>90</v>
      </c>
      <c r="E38" s="52">
        <v>108</v>
      </c>
      <c r="F38" s="52">
        <v>84</v>
      </c>
      <c r="G38" s="52">
        <v>21</v>
      </c>
      <c r="H38" s="52">
        <v>0</v>
      </c>
      <c r="I38" s="52">
        <v>3</v>
      </c>
      <c r="J38" s="52">
        <v>0</v>
      </c>
      <c r="K38" s="52">
        <v>0</v>
      </c>
      <c r="L38" s="52">
        <v>0</v>
      </c>
      <c r="M38" s="52">
        <f t="shared" si="4"/>
        <v>3</v>
      </c>
      <c r="N38" s="70">
        <f t="shared" si="1"/>
        <v>2.7777777777777777</v>
      </c>
      <c r="O38" s="71">
        <v>10</v>
      </c>
      <c r="P38" s="52">
        <v>0</v>
      </c>
      <c r="Q38" s="52">
        <v>10</v>
      </c>
      <c r="R38" s="52">
        <f t="shared" si="5"/>
        <v>10</v>
      </c>
      <c r="S38" s="72">
        <f t="shared" si="2"/>
        <v>0.09259259259259259</v>
      </c>
      <c r="T38" s="52">
        <v>11</v>
      </c>
      <c r="U38" s="52">
        <v>1</v>
      </c>
      <c r="V38" s="52">
        <v>0</v>
      </c>
      <c r="W38" s="52">
        <v>2</v>
      </c>
      <c r="X38" s="52">
        <v>2</v>
      </c>
      <c r="Y38" s="52">
        <v>0</v>
      </c>
      <c r="Z38" s="52">
        <v>0</v>
      </c>
      <c r="AA38" s="52">
        <f t="shared" si="3"/>
        <v>5</v>
      </c>
      <c r="AB38" s="52">
        <v>5</v>
      </c>
      <c r="AC38" s="52">
        <v>0</v>
      </c>
      <c r="AD38" s="52">
        <v>103</v>
      </c>
      <c r="AE38" s="52"/>
      <c r="AF38" s="52">
        <v>26</v>
      </c>
      <c r="AG38" s="52">
        <v>0</v>
      </c>
      <c r="AH38" s="52">
        <v>4</v>
      </c>
      <c r="AI38" s="54">
        <v>3</v>
      </c>
    </row>
    <row r="39" spans="1:35" ht="7.5" customHeight="1">
      <c r="A39" s="68" t="s">
        <v>70</v>
      </c>
      <c r="B39" s="52">
        <v>112</v>
      </c>
      <c r="C39" s="52">
        <v>94</v>
      </c>
      <c r="D39" s="69">
        <f t="shared" si="0"/>
        <v>83.92857142857143</v>
      </c>
      <c r="E39" s="52">
        <v>90</v>
      </c>
      <c r="F39" s="52">
        <v>92</v>
      </c>
      <c r="G39" s="52">
        <v>0</v>
      </c>
      <c r="H39" s="52">
        <v>0</v>
      </c>
      <c r="I39" s="52">
        <v>1</v>
      </c>
      <c r="J39" s="52">
        <v>1</v>
      </c>
      <c r="K39" s="52">
        <v>0</v>
      </c>
      <c r="L39" s="52">
        <v>0</v>
      </c>
      <c r="M39" s="52">
        <f t="shared" si="4"/>
        <v>2</v>
      </c>
      <c r="N39" s="70">
        <f t="shared" si="1"/>
        <v>2.127659574468085</v>
      </c>
      <c r="O39" s="71">
        <v>2</v>
      </c>
      <c r="P39" s="52">
        <v>11</v>
      </c>
      <c r="Q39" s="52">
        <v>0</v>
      </c>
      <c r="R39" s="52">
        <f t="shared" si="5"/>
        <v>11</v>
      </c>
      <c r="S39" s="72">
        <f t="shared" si="2"/>
        <v>0.11702127659574468</v>
      </c>
      <c r="T39" s="52">
        <v>2</v>
      </c>
      <c r="U39" s="52">
        <v>2</v>
      </c>
      <c r="V39" s="52">
        <v>0</v>
      </c>
      <c r="W39" s="52">
        <v>2</v>
      </c>
      <c r="X39" s="52">
        <v>0</v>
      </c>
      <c r="Y39" s="52">
        <v>0</v>
      </c>
      <c r="Z39" s="52">
        <v>1</v>
      </c>
      <c r="AA39" s="52">
        <f t="shared" si="3"/>
        <v>5</v>
      </c>
      <c r="AB39" s="52">
        <v>0</v>
      </c>
      <c r="AC39" s="52">
        <v>0</v>
      </c>
      <c r="AD39" s="52">
        <v>94</v>
      </c>
      <c r="AE39" s="52"/>
      <c r="AF39" s="52">
        <v>1</v>
      </c>
      <c r="AG39" s="52">
        <v>0</v>
      </c>
      <c r="AH39" s="52">
        <v>1</v>
      </c>
      <c r="AI39" s="54">
        <v>3</v>
      </c>
    </row>
    <row r="40" spans="1:35" ht="7.5" customHeight="1">
      <c r="A40" s="68" t="s">
        <v>71</v>
      </c>
      <c r="B40" s="52">
        <v>141</v>
      </c>
      <c r="C40" s="52">
        <v>140</v>
      </c>
      <c r="D40" s="69">
        <f t="shared" si="0"/>
        <v>99.29078014184397</v>
      </c>
      <c r="E40" s="52">
        <v>135</v>
      </c>
      <c r="F40" s="52">
        <v>64</v>
      </c>
      <c r="G40" s="52">
        <v>75</v>
      </c>
      <c r="H40" s="52">
        <v>0</v>
      </c>
      <c r="I40" s="52">
        <v>1</v>
      </c>
      <c r="J40" s="52">
        <v>0</v>
      </c>
      <c r="K40" s="52">
        <v>0</v>
      </c>
      <c r="L40" s="52">
        <v>0</v>
      </c>
      <c r="M40" s="52">
        <f t="shared" si="4"/>
        <v>1</v>
      </c>
      <c r="N40" s="70">
        <f t="shared" si="1"/>
        <v>0.7142857142857143</v>
      </c>
      <c r="O40" s="71">
        <v>0</v>
      </c>
      <c r="P40" s="52">
        <v>0</v>
      </c>
      <c r="Q40" s="52">
        <v>6</v>
      </c>
      <c r="R40" s="52">
        <f t="shared" si="5"/>
        <v>6</v>
      </c>
      <c r="S40" s="72">
        <f t="shared" si="2"/>
        <v>0.04285714285714286</v>
      </c>
      <c r="T40" s="52">
        <v>2</v>
      </c>
      <c r="U40" s="52">
        <v>6</v>
      </c>
      <c r="V40" s="52">
        <v>0</v>
      </c>
      <c r="W40" s="52">
        <v>5</v>
      </c>
      <c r="X40" s="52">
        <v>1</v>
      </c>
      <c r="Y40" s="52">
        <v>0</v>
      </c>
      <c r="Z40" s="52">
        <v>0</v>
      </c>
      <c r="AA40" s="52">
        <f t="shared" si="3"/>
        <v>12</v>
      </c>
      <c r="AB40" s="52">
        <v>0</v>
      </c>
      <c r="AC40" s="52">
        <v>0</v>
      </c>
      <c r="AD40" s="52">
        <v>140</v>
      </c>
      <c r="AE40" s="52"/>
      <c r="AF40" s="52">
        <v>23</v>
      </c>
      <c r="AG40" s="52">
        <v>0</v>
      </c>
      <c r="AH40" s="52">
        <v>4</v>
      </c>
      <c r="AI40" s="54">
        <v>69</v>
      </c>
    </row>
    <row r="41" spans="1:35" ht="7.5" customHeight="1">
      <c r="A41" s="68" t="s">
        <v>72</v>
      </c>
      <c r="B41" s="52">
        <v>48</v>
      </c>
      <c r="C41" s="52">
        <v>37</v>
      </c>
      <c r="D41" s="69">
        <f t="shared" si="0"/>
        <v>77.08333333333334</v>
      </c>
      <c r="E41" s="52">
        <v>37</v>
      </c>
      <c r="F41" s="52">
        <v>27</v>
      </c>
      <c r="G41" s="52">
        <v>10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f t="shared" si="4"/>
        <v>0</v>
      </c>
      <c r="N41" s="70">
        <f t="shared" si="1"/>
        <v>0</v>
      </c>
      <c r="O41" s="71">
        <v>0</v>
      </c>
      <c r="P41" s="52">
        <v>0</v>
      </c>
      <c r="Q41" s="52"/>
      <c r="R41" s="52">
        <f t="shared" si="5"/>
        <v>0</v>
      </c>
      <c r="S41" s="72">
        <f t="shared" si="2"/>
        <v>0</v>
      </c>
      <c r="T41" s="52">
        <v>0</v>
      </c>
      <c r="U41" s="52">
        <v>3</v>
      </c>
      <c r="V41" s="52">
        <v>0</v>
      </c>
      <c r="W41" s="52">
        <v>5</v>
      </c>
      <c r="X41" s="52">
        <v>0</v>
      </c>
      <c r="Y41" s="52">
        <v>0</v>
      </c>
      <c r="Z41" s="52">
        <v>0</v>
      </c>
      <c r="AA41" s="52">
        <f t="shared" si="3"/>
        <v>8</v>
      </c>
      <c r="AB41" s="52">
        <v>0</v>
      </c>
      <c r="AC41" s="52">
        <v>0</v>
      </c>
      <c r="AD41" s="52">
        <v>37</v>
      </c>
      <c r="AE41" s="52"/>
      <c r="AF41" s="52">
        <v>5</v>
      </c>
      <c r="AG41" s="52">
        <v>0</v>
      </c>
      <c r="AH41" s="52">
        <v>1</v>
      </c>
      <c r="AI41" s="54">
        <v>11</v>
      </c>
    </row>
    <row r="42" spans="1:35" ht="7.5" customHeight="1">
      <c r="A42" s="68" t="s">
        <v>73</v>
      </c>
      <c r="B42" s="52">
        <v>85</v>
      </c>
      <c r="C42" s="52">
        <v>81</v>
      </c>
      <c r="D42" s="69">
        <f t="shared" si="0"/>
        <v>95.29411764705881</v>
      </c>
      <c r="E42" s="52">
        <v>81</v>
      </c>
      <c r="F42" s="52">
        <v>79</v>
      </c>
      <c r="G42" s="52">
        <v>0</v>
      </c>
      <c r="H42" s="52">
        <v>0</v>
      </c>
      <c r="I42" s="52">
        <v>2</v>
      </c>
      <c r="J42" s="52">
        <v>0</v>
      </c>
      <c r="K42" s="52">
        <v>0</v>
      </c>
      <c r="L42" s="52">
        <v>0</v>
      </c>
      <c r="M42" s="52">
        <f t="shared" si="4"/>
        <v>2</v>
      </c>
      <c r="N42" s="70">
        <f t="shared" si="1"/>
        <v>2.4691358024691357</v>
      </c>
      <c r="O42" s="71">
        <v>2</v>
      </c>
      <c r="P42" s="52">
        <v>5</v>
      </c>
      <c r="Q42" s="52">
        <v>0</v>
      </c>
      <c r="R42" s="52">
        <f t="shared" si="5"/>
        <v>5</v>
      </c>
      <c r="S42" s="72">
        <f t="shared" si="2"/>
        <v>0.06172839506172839</v>
      </c>
      <c r="T42" s="52">
        <v>4</v>
      </c>
      <c r="U42" s="52">
        <v>2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f t="shared" si="3"/>
        <v>2</v>
      </c>
      <c r="AB42" s="52">
        <v>0</v>
      </c>
      <c r="AC42" s="52">
        <v>0</v>
      </c>
      <c r="AD42" s="52">
        <v>81</v>
      </c>
      <c r="AE42" s="52"/>
      <c r="AF42" s="52">
        <v>15</v>
      </c>
      <c r="AG42" s="52">
        <v>0</v>
      </c>
      <c r="AH42" s="52">
        <v>22</v>
      </c>
      <c r="AI42" s="54">
        <v>0</v>
      </c>
    </row>
    <row r="43" spans="1:35" ht="7.5" customHeight="1">
      <c r="A43" s="68" t="s">
        <v>74</v>
      </c>
      <c r="B43" s="52">
        <v>75</v>
      </c>
      <c r="C43" s="52">
        <v>70</v>
      </c>
      <c r="D43" s="69">
        <f t="shared" si="0"/>
        <v>93.33333333333333</v>
      </c>
      <c r="E43" s="52">
        <v>70</v>
      </c>
      <c r="F43" s="52">
        <v>60</v>
      </c>
      <c r="G43" s="52">
        <v>9</v>
      </c>
      <c r="H43" s="52">
        <v>0</v>
      </c>
      <c r="I43" s="52">
        <v>1</v>
      </c>
      <c r="J43" s="52">
        <v>0</v>
      </c>
      <c r="K43" s="52">
        <v>0</v>
      </c>
      <c r="L43" s="52">
        <v>0</v>
      </c>
      <c r="M43" s="52">
        <f t="shared" si="4"/>
        <v>1</v>
      </c>
      <c r="N43" s="70">
        <f t="shared" si="1"/>
        <v>1.4285714285714286</v>
      </c>
      <c r="O43" s="71">
        <v>2</v>
      </c>
      <c r="P43" s="52">
        <v>3</v>
      </c>
      <c r="Q43" s="52">
        <v>1</v>
      </c>
      <c r="R43" s="52">
        <f t="shared" si="5"/>
        <v>4</v>
      </c>
      <c r="S43" s="72">
        <f t="shared" si="2"/>
        <v>0.05714285714285714</v>
      </c>
      <c r="T43" s="52">
        <v>1</v>
      </c>
      <c r="U43" s="52">
        <v>7</v>
      </c>
      <c r="V43" s="52">
        <v>1</v>
      </c>
      <c r="W43" s="52">
        <v>1</v>
      </c>
      <c r="X43" s="52">
        <v>0</v>
      </c>
      <c r="Y43" s="52">
        <v>0</v>
      </c>
      <c r="Z43" s="52">
        <v>2</v>
      </c>
      <c r="AA43" s="52">
        <f t="shared" si="3"/>
        <v>11</v>
      </c>
      <c r="AB43" s="52">
        <v>3</v>
      </c>
      <c r="AC43" s="52">
        <v>0</v>
      </c>
      <c r="AD43" s="52">
        <v>67</v>
      </c>
      <c r="AE43" s="52"/>
      <c r="AF43" s="52">
        <v>2</v>
      </c>
      <c r="AG43" s="52">
        <v>1</v>
      </c>
      <c r="AH43" s="52">
        <v>0</v>
      </c>
      <c r="AI43" s="54">
        <v>1</v>
      </c>
    </row>
    <row r="44" spans="1:35" ht="7.5" customHeight="1">
      <c r="A44" s="68" t="s">
        <v>75</v>
      </c>
      <c r="B44" s="52">
        <v>95</v>
      </c>
      <c r="C44" s="52">
        <v>91</v>
      </c>
      <c r="D44" s="69">
        <f t="shared" si="0"/>
        <v>95.78947368421052</v>
      </c>
      <c r="E44" s="52">
        <v>91</v>
      </c>
      <c r="F44" s="52">
        <v>0</v>
      </c>
      <c r="G44" s="52">
        <v>0</v>
      </c>
      <c r="H44" s="52">
        <v>90</v>
      </c>
      <c r="I44" s="52">
        <v>1</v>
      </c>
      <c r="J44" s="52">
        <v>0</v>
      </c>
      <c r="K44" s="52">
        <v>0</v>
      </c>
      <c r="L44" s="52">
        <v>0</v>
      </c>
      <c r="M44" s="52">
        <f t="shared" si="4"/>
        <v>1</v>
      </c>
      <c r="N44" s="70">
        <f t="shared" si="1"/>
        <v>1.098901098901099</v>
      </c>
      <c r="O44" s="71">
        <v>1</v>
      </c>
      <c r="P44" s="52">
        <v>0</v>
      </c>
      <c r="Q44" s="52">
        <v>2</v>
      </c>
      <c r="R44" s="52">
        <f t="shared" si="5"/>
        <v>2</v>
      </c>
      <c r="S44" s="72">
        <f t="shared" si="2"/>
        <v>0.02197802197802198</v>
      </c>
      <c r="T44" s="52">
        <v>7</v>
      </c>
      <c r="U44" s="52">
        <v>7</v>
      </c>
      <c r="V44" s="52">
        <v>0</v>
      </c>
      <c r="W44" s="52">
        <v>0</v>
      </c>
      <c r="X44" s="52">
        <v>0</v>
      </c>
      <c r="Y44" s="52">
        <v>0</v>
      </c>
      <c r="Z44" s="52">
        <v>4</v>
      </c>
      <c r="AA44" s="52">
        <f t="shared" si="3"/>
        <v>11</v>
      </c>
      <c r="AB44" s="52">
        <v>0</v>
      </c>
      <c r="AC44" s="52">
        <v>0</v>
      </c>
      <c r="AD44" s="52">
        <v>91</v>
      </c>
      <c r="AE44" s="52"/>
      <c r="AF44" s="73"/>
      <c r="AG44" s="73"/>
      <c r="AH44" s="73"/>
      <c r="AI44" s="74"/>
    </row>
    <row r="45" spans="1:35" ht="7.5" customHeight="1">
      <c r="A45" s="68" t="s">
        <v>76</v>
      </c>
      <c r="B45" s="52">
        <v>77</v>
      </c>
      <c r="C45" s="52">
        <v>70</v>
      </c>
      <c r="D45" s="69">
        <f t="shared" si="0"/>
        <v>90.9090909090909</v>
      </c>
      <c r="E45" s="52">
        <v>70</v>
      </c>
      <c r="F45" s="52">
        <v>0</v>
      </c>
      <c r="G45" s="52">
        <v>1</v>
      </c>
      <c r="H45" s="52">
        <v>69</v>
      </c>
      <c r="I45" s="52">
        <v>0</v>
      </c>
      <c r="J45" s="52">
        <v>0</v>
      </c>
      <c r="K45" s="52">
        <v>0</v>
      </c>
      <c r="L45" s="52">
        <v>0</v>
      </c>
      <c r="M45" s="52">
        <f t="shared" si="4"/>
        <v>0</v>
      </c>
      <c r="N45" s="70">
        <f t="shared" si="1"/>
        <v>0</v>
      </c>
      <c r="O45" s="71">
        <v>0</v>
      </c>
      <c r="P45" s="52">
        <v>0</v>
      </c>
      <c r="Q45" s="52">
        <v>0</v>
      </c>
      <c r="R45" s="52">
        <f t="shared" si="5"/>
        <v>0</v>
      </c>
      <c r="S45" s="72">
        <f t="shared" si="2"/>
        <v>0</v>
      </c>
      <c r="T45" s="52">
        <v>2</v>
      </c>
      <c r="U45" s="52">
        <v>1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f t="shared" si="3"/>
        <v>1</v>
      </c>
      <c r="AB45" s="52">
        <v>0</v>
      </c>
      <c r="AC45" s="52">
        <v>0</v>
      </c>
      <c r="AD45" s="52">
        <v>70</v>
      </c>
      <c r="AE45" s="52"/>
      <c r="AF45" s="52">
        <v>0</v>
      </c>
      <c r="AG45" s="52">
        <v>2</v>
      </c>
      <c r="AH45" s="52">
        <v>0</v>
      </c>
      <c r="AI45" s="54">
        <v>1</v>
      </c>
    </row>
    <row r="46" spans="1:35" ht="7.5" customHeight="1">
      <c r="A46" s="68" t="s">
        <v>77</v>
      </c>
      <c r="B46" s="52">
        <v>32</v>
      </c>
      <c r="C46" s="52">
        <v>28</v>
      </c>
      <c r="D46" s="69">
        <f t="shared" si="0"/>
        <v>87.5</v>
      </c>
      <c r="E46" s="52">
        <v>28</v>
      </c>
      <c r="F46" s="52">
        <v>26</v>
      </c>
      <c r="G46" s="52">
        <v>1</v>
      </c>
      <c r="H46" s="52">
        <v>0</v>
      </c>
      <c r="I46" s="52">
        <v>1</v>
      </c>
      <c r="J46" s="52">
        <v>0</v>
      </c>
      <c r="K46" s="52">
        <v>0</v>
      </c>
      <c r="L46" s="52">
        <v>0</v>
      </c>
      <c r="M46" s="52">
        <f t="shared" si="4"/>
        <v>1</v>
      </c>
      <c r="N46" s="70">
        <f t="shared" si="1"/>
        <v>3.571428571428571</v>
      </c>
      <c r="O46" s="71">
        <v>0</v>
      </c>
      <c r="P46" s="52">
        <v>0</v>
      </c>
      <c r="Q46" s="52">
        <v>0</v>
      </c>
      <c r="R46" s="52">
        <f t="shared" si="5"/>
        <v>0</v>
      </c>
      <c r="S46" s="72">
        <f t="shared" si="2"/>
        <v>0</v>
      </c>
      <c r="T46" s="52">
        <v>1</v>
      </c>
      <c r="U46" s="52">
        <v>2</v>
      </c>
      <c r="V46" s="52">
        <v>1</v>
      </c>
      <c r="W46" s="52">
        <v>1</v>
      </c>
      <c r="X46" s="52">
        <v>0</v>
      </c>
      <c r="Y46" s="52">
        <v>0</v>
      </c>
      <c r="Z46" s="52">
        <v>0</v>
      </c>
      <c r="AA46" s="52">
        <f t="shared" si="3"/>
        <v>4</v>
      </c>
      <c r="AB46" s="52">
        <v>0</v>
      </c>
      <c r="AC46" s="52">
        <v>1</v>
      </c>
      <c r="AD46" s="52">
        <v>27</v>
      </c>
      <c r="AE46" s="52"/>
      <c r="AF46" s="52">
        <v>5</v>
      </c>
      <c r="AG46" s="52">
        <v>1</v>
      </c>
      <c r="AH46" s="52">
        <v>6</v>
      </c>
      <c r="AI46" s="54">
        <v>8</v>
      </c>
    </row>
    <row r="47" spans="1:35" ht="7.5" customHeight="1">
      <c r="A47" s="55" t="s">
        <v>78</v>
      </c>
      <c r="B47" s="56">
        <v>39</v>
      </c>
      <c r="C47" s="56">
        <v>39</v>
      </c>
      <c r="D47" s="57">
        <f t="shared" si="0"/>
        <v>100</v>
      </c>
      <c r="E47" s="56">
        <v>39</v>
      </c>
      <c r="F47" s="56">
        <v>37</v>
      </c>
      <c r="G47" s="56">
        <v>0</v>
      </c>
      <c r="H47" s="56">
        <v>0</v>
      </c>
      <c r="I47" s="56">
        <v>1</v>
      </c>
      <c r="J47" s="56">
        <v>1</v>
      </c>
      <c r="K47" s="56">
        <v>0</v>
      </c>
      <c r="L47" s="56">
        <v>0</v>
      </c>
      <c r="M47" s="56">
        <f t="shared" si="4"/>
        <v>2</v>
      </c>
      <c r="N47" s="58">
        <f t="shared" si="1"/>
        <v>5.128205128205128</v>
      </c>
      <c r="O47" s="59">
        <v>2</v>
      </c>
      <c r="P47" s="56">
        <v>9</v>
      </c>
      <c r="Q47" s="56">
        <v>2</v>
      </c>
      <c r="R47" s="56">
        <f t="shared" si="5"/>
        <v>11</v>
      </c>
      <c r="S47" s="60">
        <f t="shared" si="2"/>
        <v>0.28205128205128205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6">
        <f t="shared" si="3"/>
        <v>0</v>
      </c>
      <c r="AB47" s="56">
        <v>0</v>
      </c>
      <c r="AC47" s="56">
        <v>0</v>
      </c>
      <c r="AD47" s="56">
        <v>39</v>
      </c>
      <c r="AE47" s="56"/>
      <c r="AF47" s="56">
        <v>3</v>
      </c>
      <c r="AG47" s="56">
        <v>0</v>
      </c>
      <c r="AH47" s="56">
        <v>2</v>
      </c>
      <c r="AI47" s="61">
        <v>34</v>
      </c>
    </row>
    <row r="48" spans="1:35" ht="7.5" customHeight="1">
      <c r="A48" s="62" t="s">
        <v>79</v>
      </c>
      <c r="B48" s="53">
        <v>40</v>
      </c>
      <c r="C48" s="53">
        <v>37</v>
      </c>
      <c r="D48" s="63">
        <f t="shared" si="0"/>
        <v>92.5</v>
      </c>
      <c r="E48" s="53">
        <v>37</v>
      </c>
      <c r="F48" s="53">
        <v>20</v>
      </c>
      <c r="G48" s="53">
        <v>16</v>
      </c>
      <c r="H48" s="53">
        <v>0</v>
      </c>
      <c r="I48" s="53">
        <v>1</v>
      </c>
      <c r="J48" s="53">
        <v>0</v>
      </c>
      <c r="K48" s="53">
        <v>0</v>
      </c>
      <c r="L48" s="53">
        <v>0</v>
      </c>
      <c r="M48" s="53">
        <f t="shared" si="4"/>
        <v>1</v>
      </c>
      <c r="N48" s="64">
        <f t="shared" si="1"/>
        <v>2.7027027027027026</v>
      </c>
      <c r="O48" s="65">
        <v>0</v>
      </c>
      <c r="P48" s="53">
        <v>0</v>
      </c>
      <c r="Q48" s="53">
        <v>3</v>
      </c>
      <c r="R48" s="53">
        <f t="shared" si="5"/>
        <v>3</v>
      </c>
      <c r="S48" s="66">
        <f t="shared" si="2"/>
        <v>0.08108108108108109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f t="shared" si="3"/>
        <v>0</v>
      </c>
      <c r="AB48" s="53">
        <v>0</v>
      </c>
      <c r="AC48" s="53">
        <v>0</v>
      </c>
      <c r="AD48" s="53">
        <v>37</v>
      </c>
      <c r="AE48" s="53"/>
      <c r="AF48" s="53">
        <v>0</v>
      </c>
      <c r="AG48" s="53">
        <v>0</v>
      </c>
      <c r="AH48" s="53">
        <v>0</v>
      </c>
      <c r="AI48" s="67">
        <v>17</v>
      </c>
    </row>
    <row r="49" spans="1:35" ht="7.5" customHeight="1">
      <c r="A49" s="68" t="s">
        <v>80</v>
      </c>
      <c r="B49" s="52">
        <v>126</v>
      </c>
      <c r="C49" s="52">
        <v>120</v>
      </c>
      <c r="D49" s="69">
        <f t="shared" si="0"/>
        <v>95.23809523809523</v>
      </c>
      <c r="E49" s="52">
        <v>120</v>
      </c>
      <c r="F49" s="52">
        <v>0</v>
      </c>
      <c r="G49" s="52">
        <v>0</v>
      </c>
      <c r="H49" s="52">
        <v>118</v>
      </c>
      <c r="I49" s="52">
        <v>2</v>
      </c>
      <c r="J49" s="52">
        <v>0</v>
      </c>
      <c r="K49" s="52">
        <v>0</v>
      </c>
      <c r="L49" s="52">
        <v>0</v>
      </c>
      <c r="M49" s="52">
        <f t="shared" si="4"/>
        <v>2</v>
      </c>
      <c r="N49" s="70">
        <f t="shared" si="1"/>
        <v>1.6666666666666667</v>
      </c>
      <c r="O49" s="71">
        <v>2</v>
      </c>
      <c r="P49" s="52">
        <v>5</v>
      </c>
      <c r="Q49" s="52">
        <v>0</v>
      </c>
      <c r="R49" s="52">
        <f t="shared" si="5"/>
        <v>5</v>
      </c>
      <c r="S49" s="72">
        <f t="shared" si="2"/>
        <v>0.041666666666666664</v>
      </c>
      <c r="T49" s="52">
        <v>2</v>
      </c>
      <c r="U49" s="52">
        <v>5</v>
      </c>
      <c r="V49" s="52">
        <v>1</v>
      </c>
      <c r="W49" s="52">
        <v>1</v>
      </c>
      <c r="X49" s="52">
        <v>1</v>
      </c>
      <c r="Y49" s="52">
        <v>0</v>
      </c>
      <c r="Z49" s="52">
        <v>5</v>
      </c>
      <c r="AA49" s="52">
        <f t="shared" si="3"/>
        <v>13</v>
      </c>
      <c r="AB49" s="52">
        <v>4</v>
      </c>
      <c r="AC49" s="52">
        <v>0</v>
      </c>
      <c r="AD49" s="52">
        <v>116</v>
      </c>
      <c r="AE49" s="52"/>
      <c r="AF49" s="52">
        <v>3</v>
      </c>
      <c r="AG49" s="52">
        <v>1</v>
      </c>
      <c r="AH49" s="52">
        <v>13</v>
      </c>
      <c r="AI49" s="54">
        <v>5</v>
      </c>
    </row>
    <row r="50" spans="1:35" ht="7.5" customHeight="1">
      <c r="A50" s="68" t="s">
        <v>81</v>
      </c>
      <c r="B50" s="52">
        <v>19</v>
      </c>
      <c r="C50" s="52">
        <v>17</v>
      </c>
      <c r="D50" s="69">
        <f t="shared" si="0"/>
        <v>89.47368421052632</v>
      </c>
      <c r="E50" s="52">
        <v>17</v>
      </c>
      <c r="F50" s="52">
        <v>13</v>
      </c>
      <c r="G50" s="52">
        <v>3</v>
      </c>
      <c r="H50" s="52">
        <v>0</v>
      </c>
      <c r="I50" s="52">
        <v>1</v>
      </c>
      <c r="J50" s="52">
        <v>0</v>
      </c>
      <c r="K50" s="52">
        <v>0</v>
      </c>
      <c r="L50" s="52">
        <v>0</v>
      </c>
      <c r="M50" s="52">
        <f t="shared" si="4"/>
        <v>1</v>
      </c>
      <c r="N50" s="70">
        <f t="shared" si="1"/>
        <v>5.88235294117647</v>
      </c>
      <c r="O50" s="71">
        <v>0</v>
      </c>
      <c r="P50" s="52">
        <v>0</v>
      </c>
      <c r="Q50" s="52">
        <v>1</v>
      </c>
      <c r="R50" s="52">
        <f t="shared" si="5"/>
        <v>1</v>
      </c>
      <c r="S50" s="72">
        <f t="shared" si="2"/>
        <v>0.058823529411764705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f t="shared" si="3"/>
        <v>0</v>
      </c>
      <c r="AB50" s="52">
        <v>0</v>
      </c>
      <c r="AC50" s="52">
        <v>0</v>
      </c>
      <c r="AD50" s="52">
        <v>17</v>
      </c>
      <c r="AE50" s="52"/>
      <c r="AF50" s="52">
        <v>0</v>
      </c>
      <c r="AG50" s="52">
        <v>0</v>
      </c>
      <c r="AH50" s="52">
        <v>0</v>
      </c>
      <c r="AI50" s="54">
        <v>4</v>
      </c>
    </row>
    <row r="51" spans="1:35" ht="7.5" customHeight="1">
      <c r="A51" s="68" t="s">
        <v>82</v>
      </c>
      <c r="B51" s="52">
        <v>111</v>
      </c>
      <c r="C51" s="52">
        <v>101</v>
      </c>
      <c r="D51" s="69">
        <f t="shared" si="0"/>
        <v>90.990990990991</v>
      </c>
      <c r="E51" s="52">
        <v>101</v>
      </c>
      <c r="F51" s="52">
        <v>66</v>
      </c>
      <c r="G51" s="52">
        <v>31</v>
      </c>
      <c r="H51" s="52">
        <v>0</v>
      </c>
      <c r="I51" s="52">
        <v>3</v>
      </c>
      <c r="J51" s="52">
        <v>1</v>
      </c>
      <c r="K51" s="52">
        <v>0</v>
      </c>
      <c r="L51" s="52">
        <v>0</v>
      </c>
      <c r="M51" s="52">
        <f t="shared" si="4"/>
        <v>4</v>
      </c>
      <c r="N51" s="70">
        <f t="shared" si="1"/>
        <v>3.9603960396039604</v>
      </c>
      <c r="O51" s="71">
        <v>4</v>
      </c>
      <c r="P51" s="52">
        <v>14</v>
      </c>
      <c r="Q51" s="52">
        <v>0</v>
      </c>
      <c r="R51" s="52">
        <f t="shared" si="5"/>
        <v>14</v>
      </c>
      <c r="S51" s="72">
        <f t="shared" si="2"/>
        <v>0.13861386138613863</v>
      </c>
      <c r="T51" s="52">
        <v>7</v>
      </c>
      <c r="U51" s="52">
        <v>1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f>SUM(U51:Z51)</f>
        <v>1</v>
      </c>
      <c r="AB51" s="52">
        <v>0</v>
      </c>
      <c r="AC51" s="52">
        <v>0</v>
      </c>
      <c r="AD51" s="52">
        <v>100</v>
      </c>
      <c r="AE51" s="52"/>
      <c r="AF51" s="52">
        <v>0</v>
      </c>
      <c r="AG51" s="52">
        <v>0</v>
      </c>
      <c r="AH51" s="52">
        <v>4</v>
      </c>
      <c r="AI51" s="54">
        <v>12</v>
      </c>
    </row>
    <row r="52" spans="1:35" ht="7.5" customHeight="1">
      <c r="A52" s="68" t="s">
        <v>83</v>
      </c>
      <c r="B52" s="52">
        <v>52</v>
      </c>
      <c r="C52" s="52">
        <v>43</v>
      </c>
      <c r="D52" s="69">
        <f t="shared" si="0"/>
        <v>82.6923076923077</v>
      </c>
      <c r="E52" s="52">
        <v>43</v>
      </c>
      <c r="F52" s="52">
        <v>41</v>
      </c>
      <c r="G52" s="52">
        <v>1</v>
      </c>
      <c r="H52" s="52">
        <v>0</v>
      </c>
      <c r="I52" s="52">
        <v>1</v>
      </c>
      <c r="J52" s="52">
        <v>0</v>
      </c>
      <c r="K52" s="52">
        <v>0</v>
      </c>
      <c r="L52" s="52">
        <v>0</v>
      </c>
      <c r="M52" s="52">
        <f t="shared" si="4"/>
        <v>1</v>
      </c>
      <c r="N52" s="70">
        <f t="shared" si="1"/>
        <v>2.3255813953488373</v>
      </c>
      <c r="O52" s="71">
        <v>1</v>
      </c>
      <c r="P52" s="52">
        <v>2</v>
      </c>
      <c r="Q52" s="52">
        <v>0</v>
      </c>
      <c r="R52" s="52">
        <f t="shared" si="5"/>
        <v>2</v>
      </c>
      <c r="S52" s="72">
        <f t="shared" si="2"/>
        <v>0.046511627906976744</v>
      </c>
      <c r="T52" s="52">
        <v>0</v>
      </c>
      <c r="U52" s="52">
        <v>4</v>
      </c>
      <c r="V52" s="52">
        <v>0</v>
      </c>
      <c r="W52" s="52">
        <v>1</v>
      </c>
      <c r="X52" s="52">
        <v>0</v>
      </c>
      <c r="Y52" s="52">
        <v>0</v>
      </c>
      <c r="Z52" s="52">
        <v>0</v>
      </c>
      <c r="AA52" s="52">
        <f>SUM(U52:Z52)</f>
        <v>5</v>
      </c>
      <c r="AB52" s="52">
        <v>0</v>
      </c>
      <c r="AC52" s="52">
        <v>0</v>
      </c>
      <c r="AD52" s="52">
        <v>43</v>
      </c>
      <c r="AE52" s="52"/>
      <c r="AF52" s="52">
        <v>0</v>
      </c>
      <c r="AG52" s="52">
        <v>0</v>
      </c>
      <c r="AH52" s="52">
        <v>0</v>
      </c>
      <c r="AI52" s="54">
        <v>1</v>
      </c>
    </row>
    <row r="53" spans="1:35" ht="7.5" customHeight="1">
      <c r="A53" s="75" t="s">
        <v>84</v>
      </c>
      <c r="B53" s="76">
        <v>110</v>
      </c>
      <c r="C53" s="76">
        <v>103</v>
      </c>
      <c r="D53" s="77">
        <f t="shared" si="0"/>
        <v>93.63636363636364</v>
      </c>
      <c r="E53" s="76">
        <v>103</v>
      </c>
      <c r="F53" s="76">
        <v>29</v>
      </c>
      <c r="G53" s="76">
        <v>73</v>
      </c>
      <c r="H53" s="76">
        <v>0</v>
      </c>
      <c r="I53" s="76">
        <v>1</v>
      </c>
      <c r="J53" s="76">
        <v>0</v>
      </c>
      <c r="K53" s="76">
        <v>0</v>
      </c>
      <c r="L53" s="76">
        <v>0</v>
      </c>
      <c r="M53" s="76">
        <f t="shared" si="4"/>
        <v>1</v>
      </c>
      <c r="N53" s="78">
        <f t="shared" si="1"/>
        <v>0.9708737864077669</v>
      </c>
      <c r="O53" s="79">
        <v>1</v>
      </c>
      <c r="P53" s="76">
        <v>2</v>
      </c>
      <c r="Q53" s="76">
        <v>0</v>
      </c>
      <c r="R53" s="76">
        <f t="shared" si="5"/>
        <v>2</v>
      </c>
      <c r="S53" s="80">
        <f t="shared" si="2"/>
        <v>0.019417475728155338</v>
      </c>
      <c r="T53" s="76">
        <v>4</v>
      </c>
      <c r="U53" s="76">
        <v>12</v>
      </c>
      <c r="V53" s="76">
        <v>1</v>
      </c>
      <c r="W53" s="76">
        <v>6</v>
      </c>
      <c r="X53" s="76">
        <v>0</v>
      </c>
      <c r="Y53" s="76">
        <v>0</v>
      </c>
      <c r="Z53" s="76">
        <v>2</v>
      </c>
      <c r="AA53" s="76">
        <f>SUM(U53:Z53)</f>
        <v>21</v>
      </c>
      <c r="AB53" s="56">
        <v>6</v>
      </c>
      <c r="AC53" s="56">
        <v>0</v>
      </c>
      <c r="AD53" s="56">
        <v>97</v>
      </c>
      <c r="AE53" s="56"/>
      <c r="AF53" s="56">
        <v>5</v>
      </c>
      <c r="AG53" s="56">
        <v>0</v>
      </c>
      <c r="AH53" s="56">
        <v>3</v>
      </c>
      <c r="AI53" s="61">
        <v>8</v>
      </c>
    </row>
    <row r="54" spans="1:35" s="88" customFormat="1" ht="12.75" customHeight="1">
      <c r="A54" s="81" t="s">
        <v>85</v>
      </c>
      <c r="B54" s="82">
        <f>SUM(B4:B53)</f>
        <v>14535</v>
      </c>
      <c r="C54" s="82">
        <f>SUM(C4:C53)</f>
        <v>13503</v>
      </c>
      <c r="D54" s="83">
        <f t="shared" si="0"/>
        <v>92.8998968008256</v>
      </c>
      <c r="E54" s="84">
        <f aca="true" t="shared" si="6" ref="E54:L54">SUM(E4:E53)</f>
        <v>12298</v>
      </c>
      <c r="F54" s="84">
        <f t="shared" si="6"/>
        <v>11250</v>
      </c>
      <c r="G54" s="84">
        <f t="shared" si="6"/>
        <v>1647</v>
      </c>
      <c r="H54" s="84">
        <f t="shared" si="6"/>
        <v>282</v>
      </c>
      <c r="I54" s="84">
        <f t="shared" si="6"/>
        <v>257</v>
      </c>
      <c r="J54" s="84">
        <f t="shared" si="6"/>
        <v>43</v>
      </c>
      <c r="K54" s="84">
        <f t="shared" si="6"/>
        <v>22</v>
      </c>
      <c r="L54" s="84">
        <f t="shared" si="6"/>
        <v>2</v>
      </c>
      <c r="M54" s="84">
        <f t="shared" si="4"/>
        <v>324</v>
      </c>
      <c r="N54" s="85">
        <f t="shared" si="1"/>
        <v>2.399466785158854</v>
      </c>
      <c r="O54" s="84">
        <f>SUM(O4:O53)</f>
        <v>323</v>
      </c>
      <c r="P54" s="84">
        <f>SUM(P4:P53)</f>
        <v>928</v>
      </c>
      <c r="Q54" s="84">
        <f>SUM(Q4:Q53)</f>
        <v>118</v>
      </c>
      <c r="R54" s="84">
        <f t="shared" si="5"/>
        <v>1046</v>
      </c>
      <c r="S54" s="86">
        <f t="shared" si="2"/>
        <v>0.0774642671998815</v>
      </c>
      <c r="T54" s="84">
        <f aca="true" t="shared" si="7" ref="T54:Z54">SUM(T4:T53)</f>
        <v>1120</v>
      </c>
      <c r="U54" s="84">
        <f t="shared" si="7"/>
        <v>497</v>
      </c>
      <c r="V54" s="84">
        <f t="shared" si="7"/>
        <v>205</v>
      </c>
      <c r="W54" s="84">
        <f t="shared" si="7"/>
        <v>203</v>
      </c>
      <c r="X54" s="84">
        <f t="shared" si="7"/>
        <v>155</v>
      </c>
      <c r="Y54" s="84">
        <f t="shared" si="7"/>
        <v>12</v>
      </c>
      <c r="Z54" s="84">
        <f t="shared" si="7"/>
        <v>133</v>
      </c>
      <c r="AA54" s="84">
        <f>SUM(U54:Z54)</f>
        <v>1205</v>
      </c>
      <c r="AB54" s="84">
        <f>SUM(AB4:AB53)</f>
        <v>96</v>
      </c>
      <c r="AC54" s="84">
        <f>SUM(AC4:AC53)</f>
        <v>14</v>
      </c>
      <c r="AD54" s="84">
        <f>SUM(AD4:AD53)</f>
        <v>11993</v>
      </c>
      <c r="AE54" s="84"/>
      <c r="AF54" s="84">
        <f>SUM(AF4:AF53)</f>
        <v>1896</v>
      </c>
      <c r="AG54" s="84">
        <f>SUM(AG4:AG53)</f>
        <v>58</v>
      </c>
      <c r="AH54" s="84">
        <f>SUM(AH4:AH53)</f>
        <v>912</v>
      </c>
      <c r="AI54" s="87">
        <f>SUM(AI4:AI53)</f>
        <v>681</v>
      </c>
    </row>
  </sheetData>
  <mergeCells count="26">
    <mergeCell ref="AF2:AF3"/>
    <mergeCell ref="AG2:AG3"/>
    <mergeCell ref="AH2:AH3"/>
    <mergeCell ref="AF1:AH1"/>
    <mergeCell ref="AI1:AI3"/>
    <mergeCell ref="F2:H2"/>
    <mergeCell ref="I2:O2"/>
    <mergeCell ref="P2:P3"/>
    <mergeCell ref="Q2:Q3"/>
    <mergeCell ref="R2:R3"/>
    <mergeCell ref="S2:S3"/>
    <mergeCell ref="U2:U3"/>
    <mergeCell ref="V2:V3"/>
    <mergeCell ref="F1:O1"/>
    <mergeCell ref="P1:S1"/>
    <mergeCell ref="T1:T3"/>
    <mergeCell ref="AB1:AE2"/>
    <mergeCell ref="W2:W3"/>
    <mergeCell ref="X2:X3"/>
    <mergeCell ref="Y2:Y3"/>
    <mergeCell ref="Z2:Z3"/>
    <mergeCell ref="AA2:AA3"/>
    <mergeCell ref="B1:B3"/>
    <mergeCell ref="C1:C3"/>
    <mergeCell ref="D1:D3"/>
    <mergeCell ref="E1:E3"/>
  </mergeCells>
  <printOptions/>
  <pageMargins left="0.75" right="0.7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2005-04-27T08:32:03Z</cp:lastPrinted>
  <dcterms:created xsi:type="dcterms:W3CDTF">2005-04-27T08:29:17Z</dcterms:created>
  <dcterms:modified xsi:type="dcterms:W3CDTF">2005-04-27T08:33:05Z</dcterms:modified>
  <cp:category/>
  <cp:version/>
  <cp:contentType/>
  <cp:contentStatus/>
</cp:coreProperties>
</file>